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 sheetId="2" r:id="rId5"/>
    <sheet state="visible" name="Calcs-1" sheetId="3" r:id="rId6"/>
    <sheet state="visible" name="Sales and cost" sheetId="4" r:id="rId7"/>
    <sheet state="visible" name="Purchase" sheetId="5" r:id="rId8"/>
    <sheet state="visible" name="Stocks" sheetId="6" r:id="rId9"/>
    <sheet state="visible" name="Colection" sheetId="7" r:id="rId10"/>
    <sheet state="visible" name="Cash" sheetId="8" r:id="rId11"/>
    <sheet state="visible" name="Balance" sheetId="9" r:id="rId12"/>
  </sheets>
  <definedNames/>
  <calcPr/>
</workbook>
</file>

<file path=xl/sharedStrings.xml><?xml version="1.0" encoding="utf-8"?>
<sst xmlns="http://schemas.openxmlformats.org/spreadsheetml/2006/main" count="346" uniqueCount="124">
  <si>
    <r>
      <rPr>
        <rFont val="Arial"/>
        <b/>
        <color rgb="FF000000"/>
        <sz val="13.0"/>
      </rPr>
      <t>Sales details:</t>
    </r>
    <r>
      <rPr>
        <rFont val="Arial"/>
        <color rgb="FF000000"/>
        <sz val="13.0"/>
      </rPr>
      <t xml:space="preserve">
Paratha junction sells aalu paratha &amp; lassi as follows: 
- 100 plates of aalu paratha and 80 tetrapacks of lassi every day to customers who visit the shop. It sells them a plate of aalu paratha for Rs 50 and a lassi for Rs 23. 
- 60 plates of aalu paratha and 60 tetrapack of lassi to School 1 every day. It sells them a plate of aalu paratha for Rs 40 and a lassi for Rs 18. 
- 40 plates of aalu paratha and 40 tetrapack of lassi to School 2 every day. It sells them a plate of aalu paratha for Rs 45 and a lassi for Rs 20.</t>
    </r>
  </si>
  <si>
    <r>
      <rPr>
        <rFont val="Arial"/>
        <b/>
        <color rgb="FF000000"/>
        <sz val="13.0"/>
      </rPr>
      <t>Collections:</t>
    </r>
    <r>
      <rPr>
        <rFont val="Arial"/>
        <color rgb="FF000000"/>
        <sz val="13.0"/>
      </rPr>
      <t xml:space="preserve">
The customers who visit the paratha junction pay cash. 
School 1 pays the paratha junction on the 4th day and makes it balance 0. 
School 2 pays the paratha junction on the 2nd day and makes it balance 0.</t>
    </r>
  </si>
  <si>
    <r>
      <rPr>
        <rFont val="Arial"/>
        <b/>
        <color rgb="FF000000"/>
        <sz val="13.0"/>
      </rPr>
      <t xml:space="preserve">Usage: </t>
    </r>
    <r>
      <rPr>
        <rFont val="Arial"/>
        <color rgb="FF000000"/>
        <sz val="13.0"/>
      </rPr>
      <t xml:space="preserve">
To make 1 plate of aalu paratha, 10 gms of butter, 70 gms of flour, 40 gms of vegetables and 10 gms of spices are required. The cost price of various items is 
- butter - Rs 600 per kg 
- flour - Rs 70 per kg 
- vegetables - Rs 60 per kg 
- spices - Rs 50 per kg 
- lassi - Rs 14 per bottle 
- plate - Rs 2 per piece</t>
    </r>
  </si>
  <si>
    <t xml:space="preserve"> </t>
  </si>
  <si>
    <r>
      <rPr>
        <rFont val="Arial"/>
        <b/>
        <color rgb="FF000000"/>
        <sz val="13.0"/>
      </rPr>
      <t>Purchases:</t>
    </r>
    <r>
      <rPr>
        <rFont val="Arial"/>
        <color rgb="FF000000"/>
        <sz val="13.0"/>
      </rPr>
      <t xml:space="preserve">
The paratha junction purchases the following 
- butter - 10 kg every 3 days 
- flour - 35 kg every 2 days 
- vegetables - 12 kg every day 
- spices - 9 kg every 3 days 
- lassi - 850 tetrapack every 4 days 
- plate - 1200 plate every 5 days 
Vegetables left at the end of the day are treated as wastage. 
Everyday, while serving aalu paratha in the plates, the paratha junction discovers that 30 plates are damaged and have to be thrown away. 
There is no wastage in butter, flour, spices and lassi.</t>
    </r>
  </si>
  <si>
    <t xml:space="preserve">   </t>
  </si>
  <si>
    <r>
      <rPr>
        <rFont val="Arial"/>
        <b/>
        <color rgb="FF000000"/>
        <sz val="13.0"/>
      </rPr>
      <t>Payments:</t>
    </r>
    <r>
      <rPr>
        <rFont val="Arial"/>
        <color rgb="FF000000"/>
        <sz val="13.0"/>
      </rPr>
      <t xml:space="preserve"> 
The aalu paratha shop pays for its purchases as follows 
- butter - after 4 days. </t>
    </r>
    <r>
      <rPr>
        <rFont val="Arial"/>
        <b/>
        <color rgb="FF000000"/>
        <sz val="13.0"/>
      </rPr>
      <t>Butter purchased on Day 1 will be paid on Day 5.</t>
    </r>
    <r>
      <rPr>
        <rFont val="Arial"/>
        <color rgb="FF000000"/>
        <sz val="13.0"/>
      </rPr>
      <t xml:space="preserve">
- flour - after 3 days 
- vegetables - on the same day 
- spices - after 4 days 
- lassi - after 4 day 
- plate - after 5 days 
Every day the paratha junction spends Rs 300 on gas. 
The aalu paratha shop also pays a rent of Rs 450 per day.</t>
    </r>
  </si>
  <si>
    <t>Compute the sales and costs of the store for 15 days. 
Also compute cash, other balances, purchases, stocks and collections.</t>
  </si>
  <si>
    <t xml:space="preserve">For 1 plate of aalu paratha </t>
  </si>
  <si>
    <t>Butter</t>
  </si>
  <si>
    <t>gms</t>
  </si>
  <si>
    <t>Flour</t>
  </si>
  <si>
    <t>Vegetables</t>
  </si>
  <si>
    <t>Spices</t>
  </si>
  <si>
    <t>Cost price</t>
  </si>
  <si>
    <t>( In Rs)</t>
  </si>
  <si>
    <t>per kg</t>
  </si>
  <si>
    <t>Lassi</t>
  </si>
  <si>
    <t>per bottle</t>
  </si>
  <si>
    <t>Plates</t>
  </si>
  <si>
    <t>per piece</t>
  </si>
  <si>
    <t>Purchase detail</t>
  </si>
  <si>
    <t>(qty)</t>
  </si>
  <si>
    <t>Payments</t>
  </si>
  <si>
    <t>every 3 days</t>
  </si>
  <si>
    <t>after 4 days</t>
  </si>
  <si>
    <t>every 2 days</t>
  </si>
  <si>
    <t>after 3 days</t>
  </si>
  <si>
    <t>every days</t>
  </si>
  <si>
    <t>same day</t>
  </si>
  <si>
    <t>every 4 days</t>
  </si>
  <si>
    <t>after 4 day</t>
  </si>
  <si>
    <t>every 5 days</t>
  </si>
  <si>
    <t>after 5 day</t>
  </si>
  <si>
    <t>Wastage Details</t>
  </si>
  <si>
    <t>All vegetables left it wasted</t>
  </si>
  <si>
    <t>Sales details</t>
  </si>
  <si>
    <t>Walkin</t>
  </si>
  <si>
    <t>school 1</t>
  </si>
  <si>
    <t>school 2</t>
  </si>
  <si>
    <t>Qty</t>
  </si>
  <si>
    <t>Selling price</t>
  </si>
  <si>
    <t xml:space="preserve">aalu paratha </t>
  </si>
  <si>
    <t>Payment</t>
  </si>
  <si>
    <t>Cash</t>
  </si>
  <si>
    <t>Day4</t>
  </si>
  <si>
    <t>Day2</t>
  </si>
  <si>
    <t>Other costs</t>
  </si>
  <si>
    <t>Gas</t>
  </si>
  <si>
    <t>Rs per day</t>
  </si>
  <si>
    <t>Rent</t>
  </si>
  <si>
    <t>D1</t>
  </si>
  <si>
    <t>D2</t>
  </si>
  <si>
    <t>D3</t>
  </si>
  <si>
    <t>D4</t>
  </si>
  <si>
    <t>D5</t>
  </si>
  <si>
    <t>D6</t>
  </si>
  <si>
    <t>D7</t>
  </si>
  <si>
    <t>D8</t>
  </si>
  <si>
    <t>D9</t>
  </si>
  <si>
    <t>D10</t>
  </si>
  <si>
    <t>D11</t>
  </si>
  <si>
    <t>D12</t>
  </si>
  <si>
    <t>D13</t>
  </si>
  <si>
    <t>D14</t>
  </si>
  <si>
    <t>D15</t>
  </si>
  <si>
    <t>Sales(qty)</t>
  </si>
  <si>
    <t>aalu paratha (in plates)</t>
  </si>
  <si>
    <t>Hostel 1</t>
  </si>
  <si>
    <t>Hostel 2</t>
  </si>
  <si>
    <t>Total</t>
  </si>
  <si>
    <t>Usages (qty)</t>
  </si>
  <si>
    <t>Butter (in kg)</t>
  </si>
  <si>
    <t>Flour (in kg)</t>
  </si>
  <si>
    <t>Vegetables (in kg)</t>
  </si>
  <si>
    <t>Spices (in kg)</t>
  </si>
  <si>
    <t>Purchase (qty)</t>
  </si>
  <si>
    <t>Wastage (qty)</t>
  </si>
  <si>
    <t>Sales (in Rs)</t>
  </si>
  <si>
    <t>Total sales</t>
  </si>
  <si>
    <t>Costs of goods sold (in Rs)</t>
  </si>
  <si>
    <t xml:space="preserve"> Total Costs of goods sold (in Rs)</t>
  </si>
  <si>
    <t>Cost of wastages (in Rs)</t>
  </si>
  <si>
    <t>Total costs of wastage</t>
  </si>
  <si>
    <t>Total costs</t>
  </si>
  <si>
    <t>Profit</t>
  </si>
  <si>
    <t>Purchase (in Rs)</t>
  </si>
  <si>
    <t>Total purchases</t>
  </si>
  <si>
    <t>Payment for purchases (in Rs)</t>
  </si>
  <si>
    <t>Total payment for purchases</t>
  </si>
  <si>
    <t>payment outstanding for purchases (In Rs)</t>
  </si>
  <si>
    <t xml:space="preserve">Total payment outstanding for purchases </t>
  </si>
  <si>
    <t xml:space="preserve">Opening stock (in qty) </t>
  </si>
  <si>
    <t xml:space="preserve">change in stock (in qty) </t>
  </si>
  <si>
    <t xml:space="preserve">closing stock (in qty) </t>
  </si>
  <si>
    <t>closing stock (in Rs)</t>
  </si>
  <si>
    <t xml:space="preserve">Total closing stock </t>
  </si>
  <si>
    <t>sales to different parties (in Rs)</t>
  </si>
  <si>
    <t>Collection</t>
  </si>
  <si>
    <t>Total collections</t>
  </si>
  <si>
    <t>opening cash to be collected</t>
  </si>
  <si>
    <t>Closing cash to be collected</t>
  </si>
  <si>
    <t>Total closing cash to be collected</t>
  </si>
  <si>
    <t>Cash inflow</t>
  </si>
  <si>
    <t>Cash collected from sales</t>
  </si>
  <si>
    <t>Cash outflow</t>
  </si>
  <si>
    <t>Cash paid for purchases</t>
  </si>
  <si>
    <t>Cash for other costs</t>
  </si>
  <si>
    <t>Net cash for the day</t>
  </si>
  <si>
    <t>Cash in hand</t>
  </si>
  <si>
    <t>Opening cash</t>
  </si>
  <si>
    <t>Closing cash</t>
  </si>
  <si>
    <t>Assets</t>
  </si>
  <si>
    <t>stocks</t>
  </si>
  <si>
    <t>Cash to be collected</t>
  </si>
  <si>
    <t>Total assets(TA)</t>
  </si>
  <si>
    <t>Liabilities(TL)</t>
  </si>
  <si>
    <t>Payment outstanding for purchases</t>
  </si>
  <si>
    <t>Total Liabilites(TL)</t>
  </si>
  <si>
    <t>Difference 1 (TA-TL)</t>
  </si>
  <si>
    <t xml:space="preserve">openning profit </t>
  </si>
  <si>
    <t>Profit for day</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</si>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</sst>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3.0"/>
      <color rgb="FF000000"/>
      <name val="Arial"/>
    </font>
    <font/>
    <font>
      <color theme="1"/>
      <name val="Arial"/>
      <scheme val="minor"/>
    </font>
    <font>
      <color theme="1"/>
      <name val="Arial"/>
    </font>
    <font>
      <b/>
      <color theme="1"/>
      <name val="Arial"/>
    </font>
    <font>
      <sz val="11.0"/>
      <color theme="1"/>
      <name val="Arial"/>
    </font>
  </fonts>
  <fills count="3">
    <fill>
      <patternFill patternType="none"/>
    </fill>
    <fill>
      <patternFill patternType="lightGray"/>
    </fill>
    <fill>
      <patternFill patternType="solid">
        <fgColor rgb="FFB7B7B7"/>
        <bgColor rgb="FFB7B7B7"/>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horizontal="center" vertical="bottom"/>
    </xf>
    <xf borderId="0" fillId="0" fontId="5" numFmtId="0" xfId="0" applyAlignment="1" applyFont="1">
      <alignment shrinkToFit="0" vertical="bottom" wrapText="0"/>
    </xf>
    <xf borderId="0" fillId="0" fontId="5" numFmtId="0" xfId="0" applyAlignment="1" applyFont="1">
      <alignment horizontal="center" readingOrder="0" vertical="bottom"/>
    </xf>
    <xf borderId="0" fillId="0" fontId="4" numFmtId="0" xfId="0" applyAlignment="1" applyFont="1">
      <alignment horizontal="right" vertical="bottom"/>
    </xf>
    <xf borderId="0" fillId="0" fontId="6" numFmtId="0" xfId="0" applyAlignment="1" applyFont="1">
      <alignment horizontal="center" vertical="bottom"/>
    </xf>
    <xf borderId="0" fillId="0" fontId="4" numFmtId="0" xfId="0" applyAlignment="1" applyFont="1">
      <alignment horizontal="center" readingOrder="0" vertical="bottom"/>
    </xf>
    <xf borderId="0" fillId="2" fontId="4" numFmtId="0" xfId="0" applyAlignment="1" applyFill="1" applyFont="1">
      <alignment vertical="bottom"/>
    </xf>
    <xf borderId="0" fillId="2" fontId="5" numFmtId="0" xfId="0" applyAlignment="1" applyFont="1">
      <alignment vertical="bottom"/>
    </xf>
    <xf borderId="0" fillId="0" fontId="4" numFmtId="4" xfId="0" applyAlignment="1" applyFont="1" applyNumberFormat="1">
      <alignment vertical="bottom"/>
    </xf>
    <xf borderId="0" fillId="0" fontId="4" numFmtId="4" xfId="0" applyAlignment="1" applyFont="1" applyNumberFormat="1">
      <alignment horizontal="right" vertical="bottom"/>
    </xf>
    <xf borderId="0" fillId="0" fontId="4" numFmtId="4" xfId="0" applyAlignment="1" applyFont="1" applyNumberFormat="1">
      <alignment horizontal="right" readingOrder="0" vertical="bottom"/>
    </xf>
    <xf borderId="0" fillId="0" fontId="4" numFmtId="3" xfId="0" applyAlignment="1" applyFont="1" applyNumberFormat="1">
      <alignment vertical="bottom"/>
    </xf>
    <xf borderId="0" fillId="0" fontId="4" numFmtId="3" xfId="0" applyAlignment="1" applyFont="1" applyNumberFormat="1">
      <alignment horizontal="right" vertical="bottom"/>
    </xf>
    <xf borderId="0" fillId="0" fontId="4" numFmtId="3"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3"/>
    </row>
    <row r="2">
      <c r="A2" s="4"/>
      <c r="K2" s="5"/>
    </row>
    <row r="3">
      <c r="A3" s="4"/>
      <c r="K3" s="5"/>
    </row>
    <row r="4">
      <c r="A4" s="4"/>
      <c r="K4" s="5"/>
    </row>
    <row r="5">
      <c r="A5" s="4"/>
      <c r="K5" s="5"/>
    </row>
    <row r="6">
      <c r="A6" s="4"/>
      <c r="K6" s="5"/>
    </row>
    <row r="7" ht="21.0" customHeight="1">
      <c r="A7" s="6"/>
      <c r="B7" s="7"/>
      <c r="C7" s="7"/>
      <c r="D7" s="7"/>
      <c r="E7" s="7"/>
      <c r="F7" s="7"/>
      <c r="G7" s="7"/>
      <c r="H7" s="7"/>
      <c r="I7" s="7"/>
      <c r="J7" s="7"/>
      <c r="K7" s="8"/>
    </row>
    <row r="8">
      <c r="A8" s="1" t="s">
        <v>1</v>
      </c>
      <c r="B8" s="2"/>
      <c r="C8" s="2"/>
      <c r="D8" s="2"/>
      <c r="E8" s="2"/>
      <c r="F8" s="2"/>
      <c r="G8" s="2"/>
      <c r="H8" s="2"/>
      <c r="I8" s="2"/>
      <c r="J8" s="2"/>
      <c r="K8" s="3"/>
    </row>
    <row r="9">
      <c r="A9" s="4"/>
      <c r="K9" s="5"/>
    </row>
    <row r="10">
      <c r="A10" s="4"/>
      <c r="K10" s="5"/>
    </row>
    <row r="11">
      <c r="A11" s="4"/>
      <c r="K11" s="5"/>
    </row>
    <row r="12" ht="21.75" customHeight="1">
      <c r="A12" s="6"/>
      <c r="B12" s="7"/>
      <c r="C12" s="7"/>
      <c r="D12" s="7"/>
      <c r="E12" s="7"/>
      <c r="F12" s="7"/>
      <c r="G12" s="7"/>
      <c r="H12" s="7"/>
      <c r="I12" s="7"/>
      <c r="J12" s="7"/>
      <c r="K12" s="8"/>
    </row>
    <row r="13">
      <c r="A13" s="1" t="s">
        <v>2</v>
      </c>
      <c r="B13" s="2"/>
      <c r="C13" s="2"/>
      <c r="D13" s="2"/>
      <c r="E13" s="2"/>
      <c r="F13" s="2"/>
      <c r="G13" s="2"/>
      <c r="H13" s="2"/>
      <c r="I13" s="2"/>
      <c r="J13" s="2"/>
      <c r="K13" s="3"/>
    </row>
    <row r="14">
      <c r="A14" s="4"/>
      <c r="K14" s="5"/>
    </row>
    <row r="15">
      <c r="A15" s="4"/>
      <c r="K15" s="5"/>
    </row>
    <row r="16">
      <c r="A16" s="4"/>
      <c r="K16" s="5"/>
    </row>
    <row r="17">
      <c r="A17" s="4"/>
      <c r="K17" s="5"/>
    </row>
    <row r="18">
      <c r="A18" s="4"/>
      <c r="K18" s="5"/>
    </row>
    <row r="19">
      <c r="A19" s="4"/>
      <c r="K19" s="5"/>
      <c r="L19" s="9" t="s">
        <v>3</v>
      </c>
    </row>
    <row r="20">
      <c r="A20" s="4"/>
      <c r="K20" s="5"/>
    </row>
    <row r="21">
      <c r="A21" s="4"/>
      <c r="K21" s="5"/>
    </row>
    <row r="22">
      <c r="A22" s="6"/>
      <c r="B22" s="7"/>
      <c r="C22" s="7"/>
      <c r="D22" s="7"/>
      <c r="E22" s="7"/>
      <c r="F22" s="7"/>
      <c r="G22" s="7"/>
      <c r="H22" s="7"/>
      <c r="I22" s="7"/>
      <c r="J22" s="7"/>
      <c r="K22" s="8"/>
    </row>
    <row r="23">
      <c r="A23" s="1" t="s">
        <v>4</v>
      </c>
      <c r="B23" s="2"/>
      <c r="C23" s="2"/>
      <c r="D23" s="2"/>
      <c r="E23" s="2"/>
      <c r="F23" s="2"/>
      <c r="G23" s="2"/>
      <c r="H23" s="2"/>
      <c r="I23" s="2"/>
      <c r="J23" s="2"/>
      <c r="K23" s="3"/>
    </row>
    <row r="24">
      <c r="A24" s="4"/>
      <c r="K24" s="5"/>
    </row>
    <row r="25">
      <c r="A25" s="4"/>
      <c r="K25" s="5"/>
    </row>
    <row r="26">
      <c r="A26" s="4"/>
      <c r="K26" s="5"/>
    </row>
    <row r="27">
      <c r="A27" s="4"/>
      <c r="K27" s="5"/>
    </row>
    <row r="28">
      <c r="A28" s="4"/>
      <c r="K28" s="5"/>
    </row>
    <row r="29">
      <c r="A29" s="4"/>
      <c r="K29" s="5"/>
    </row>
    <row r="30">
      <c r="A30" s="4"/>
      <c r="K30" s="5"/>
    </row>
    <row r="31">
      <c r="A31" s="4"/>
      <c r="K31" s="5"/>
      <c r="L31" s="9" t="s">
        <v>5</v>
      </c>
    </row>
    <row r="32">
      <c r="A32" s="4"/>
      <c r="K32" s="5"/>
    </row>
    <row r="33">
      <c r="A33" s="4"/>
      <c r="K33" s="5"/>
    </row>
    <row r="34">
      <c r="A34" s="6"/>
      <c r="B34" s="7"/>
      <c r="C34" s="7"/>
      <c r="D34" s="7"/>
      <c r="E34" s="7"/>
      <c r="F34" s="7"/>
      <c r="G34" s="7"/>
      <c r="H34" s="7"/>
      <c r="I34" s="7"/>
      <c r="J34" s="7"/>
      <c r="K34" s="8"/>
    </row>
    <row r="35">
      <c r="A35" s="1" t="s">
        <v>6</v>
      </c>
      <c r="B35" s="2"/>
      <c r="C35" s="2"/>
      <c r="D35" s="2"/>
      <c r="E35" s="2"/>
      <c r="F35" s="2"/>
      <c r="G35" s="2"/>
      <c r="H35" s="2"/>
      <c r="I35" s="2"/>
      <c r="J35" s="2"/>
      <c r="K35" s="3"/>
    </row>
    <row r="36">
      <c r="A36" s="4"/>
      <c r="K36" s="5"/>
    </row>
    <row r="37">
      <c r="A37" s="4"/>
      <c r="K37" s="5"/>
    </row>
    <row r="38">
      <c r="A38" s="4"/>
      <c r="K38" s="5"/>
    </row>
    <row r="39">
      <c r="A39" s="4"/>
      <c r="K39" s="5"/>
    </row>
    <row r="40">
      <c r="A40" s="4"/>
      <c r="K40" s="5"/>
    </row>
    <row r="41">
      <c r="A41" s="4"/>
      <c r="K41" s="5"/>
    </row>
    <row r="42">
      <c r="A42" s="4"/>
      <c r="K42" s="5"/>
    </row>
    <row r="43">
      <c r="A43" s="4"/>
      <c r="K43" s="5"/>
    </row>
    <row r="44">
      <c r="A44" s="4"/>
      <c r="K44" s="5"/>
    </row>
    <row r="45">
      <c r="A45" s="6"/>
      <c r="B45" s="7"/>
      <c r="C45" s="7"/>
      <c r="D45" s="7"/>
      <c r="E45" s="7"/>
      <c r="F45" s="7"/>
      <c r="G45" s="7"/>
      <c r="H45" s="7"/>
      <c r="I45" s="7"/>
      <c r="J45" s="7"/>
      <c r="K45" s="8"/>
    </row>
    <row r="46">
      <c r="A46" s="1" t="s">
        <v>7</v>
      </c>
      <c r="B46" s="2"/>
      <c r="C46" s="2"/>
      <c r="D46" s="2"/>
      <c r="E46" s="2"/>
      <c r="F46" s="2"/>
      <c r="G46" s="2"/>
      <c r="H46" s="2"/>
      <c r="I46" s="2"/>
      <c r="J46" s="2"/>
      <c r="K46" s="3"/>
    </row>
    <row r="47">
      <c r="A47" s="4"/>
      <c r="K47" s="5"/>
    </row>
    <row r="48">
      <c r="A48" s="6"/>
      <c r="B48" s="7"/>
      <c r="C48" s="7"/>
      <c r="D48" s="7"/>
      <c r="E48" s="7"/>
      <c r="F48" s="7"/>
      <c r="G48" s="7"/>
      <c r="H48" s="7"/>
      <c r="I48" s="7"/>
      <c r="J48" s="7"/>
      <c r="K48" s="8"/>
    </row>
  </sheetData>
  <mergeCells count="6">
    <mergeCell ref="A1:K7"/>
    <mergeCell ref="A8:K12"/>
    <mergeCell ref="A13:K22"/>
    <mergeCell ref="A23:K34"/>
    <mergeCell ref="A35:K45"/>
    <mergeCell ref="A46:K4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13"/>
  </cols>
  <sheetData>
    <row r="1">
      <c r="A1" s="10"/>
      <c r="B1" s="11" t="s">
        <v>8</v>
      </c>
      <c r="C1" s="10"/>
      <c r="D1" s="10"/>
      <c r="E1" s="10"/>
      <c r="F1" s="10"/>
      <c r="G1" s="10"/>
    </row>
    <row r="2">
      <c r="A2" s="12" t="s">
        <v>9</v>
      </c>
      <c r="B2" s="13">
        <v>10.0</v>
      </c>
      <c r="C2" s="10" t="s">
        <v>10</v>
      </c>
      <c r="D2" s="10"/>
      <c r="E2" s="10"/>
      <c r="F2" s="10"/>
      <c r="G2" s="10"/>
    </row>
    <row r="3">
      <c r="A3" s="12" t="s">
        <v>11</v>
      </c>
      <c r="B3" s="13">
        <v>70.0</v>
      </c>
      <c r="C3" s="10" t="s">
        <v>10</v>
      </c>
      <c r="D3" s="10"/>
      <c r="E3" s="10"/>
      <c r="F3" s="10"/>
      <c r="G3" s="10"/>
    </row>
    <row r="4">
      <c r="A4" s="12" t="s">
        <v>12</v>
      </c>
      <c r="B4" s="13">
        <v>40.0</v>
      </c>
      <c r="C4" s="10" t="s">
        <v>10</v>
      </c>
      <c r="D4" s="10"/>
      <c r="E4" s="10"/>
      <c r="F4" s="10"/>
      <c r="G4" s="10"/>
    </row>
    <row r="5">
      <c r="A5" s="12" t="s">
        <v>13</v>
      </c>
      <c r="B5" s="13">
        <v>10.0</v>
      </c>
      <c r="C5" s="10" t="s">
        <v>10</v>
      </c>
      <c r="D5" s="10"/>
      <c r="E5" s="10"/>
      <c r="F5" s="10"/>
      <c r="G5" s="10"/>
    </row>
    <row r="6">
      <c r="A6" s="10"/>
      <c r="B6" s="10"/>
      <c r="C6" s="10"/>
      <c r="D6" s="10"/>
      <c r="E6" s="10"/>
      <c r="F6" s="10"/>
      <c r="G6" s="10"/>
    </row>
    <row r="7">
      <c r="A7" s="14" t="s">
        <v>14</v>
      </c>
      <c r="B7" s="15" t="s">
        <v>15</v>
      </c>
      <c r="C7" s="10"/>
      <c r="D7" s="10"/>
      <c r="E7" s="10"/>
      <c r="F7" s="10"/>
      <c r="G7" s="10"/>
    </row>
    <row r="8">
      <c r="A8" s="12" t="s">
        <v>9</v>
      </c>
      <c r="B8" s="13">
        <v>600.0</v>
      </c>
      <c r="C8" s="10" t="s">
        <v>16</v>
      </c>
      <c r="D8" s="10"/>
      <c r="E8" s="10"/>
      <c r="F8" s="10"/>
      <c r="G8" s="10"/>
    </row>
    <row r="9">
      <c r="A9" s="12" t="s">
        <v>11</v>
      </c>
      <c r="B9" s="13">
        <v>70.0</v>
      </c>
      <c r="C9" s="10" t="s">
        <v>16</v>
      </c>
      <c r="D9" s="10"/>
      <c r="E9" s="10"/>
      <c r="F9" s="10"/>
      <c r="G9" s="10"/>
    </row>
    <row r="10">
      <c r="A10" s="12" t="s">
        <v>12</v>
      </c>
      <c r="B10" s="13">
        <v>60.0</v>
      </c>
      <c r="C10" s="10" t="s">
        <v>16</v>
      </c>
      <c r="D10" s="10"/>
      <c r="E10" s="10"/>
      <c r="F10" s="10"/>
      <c r="G10" s="10"/>
    </row>
    <row r="11">
      <c r="A11" s="12" t="s">
        <v>13</v>
      </c>
      <c r="B11" s="13">
        <v>50.0</v>
      </c>
      <c r="C11" s="10" t="s">
        <v>16</v>
      </c>
      <c r="D11" s="10"/>
      <c r="E11" s="10"/>
      <c r="F11" s="10"/>
      <c r="G11" s="10"/>
    </row>
    <row r="12">
      <c r="A12" s="12" t="s">
        <v>17</v>
      </c>
      <c r="B12" s="13">
        <v>14.0</v>
      </c>
      <c r="C12" s="10" t="s">
        <v>18</v>
      </c>
      <c r="D12" s="10"/>
      <c r="E12" s="10"/>
      <c r="F12" s="10"/>
      <c r="G12" s="10"/>
    </row>
    <row r="13">
      <c r="A13" s="12" t="s">
        <v>19</v>
      </c>
      <c r="B13" s="13">
        <v>2.0</v>
      </c>
      <c r="C13" s="10" t="s">
        <v>20</v>
      </c>
      <c r="D13" s="10"/>
      <c r="E13" s="10"/>
      <c r="F13" s="10"/>
      <c r="G13" s="10"/>
    </row>
    <row r="14">
      <c r="A14" s="10"/>
      <c r="B14" s="10"/>
      <c r="C14" s="10"/>
      <c r="D14" s="10"/>
      <c r="E14" s="10"/>
      <c r="F14" s="10"/>
      <c r="G14" s="10"/>
    </row>
    <row r="15">
      <c r="A15" s="16" t="s">
        <v>21</v>
      </c>
      <c r="B15" s="17" t="s">
        <v>22</v>
      </c>
      <c r="C15" s="10"/>
      <c r="D15" s="14" t="s">
        <v>23</v>
      </c>
      <c r="E15" s="10"/>
      <c r="F15" s="10"/>
      <c r="G15" s="10"/>
    </row>
    <row r="16">
      <c r="A16" s="12" t="s">
        <v>9</v>
      </c>
      <c r="B16" s="13">
        <v>10.0</v>
      </c>
      <c r="C16" s="10" t="s">
        <v>24</v>
      </c>
      <c r="D16" s="12" t="s">
        <v>25</v>
      </c>
      <c r="E16" s="10"/>
      <c r="F16" s="10"/>
      <c r="G16" s="10"/>
    </row>
    <row r="17">
      <c r="A17" s="12" t="s">
        <v>11</v>
      </c>
      <c r="B17" s="13">
        <v>35.0</v>
      </c>
      <c r="C17" s="12" t="s">
        <v>26</v>
      </c>
      <c r="D17" s="12" t="s">
        <v>27</v>
      </c>
      <c r="E17" s="10"/>
      <c r="F17" s="10"/>
      <c r="G17" s="10"/>
    </row>
    <row r="18">
      <c r="A18" s="12" t="s">
        <v>12</v>
      </c>
      <c r="B18" s="13">
        <v>12.0</v>
      </c>
      <c r="C18" s="10" t="s">
        <v>28</v>
      </c>
      <c r="D18" s="10" t="s">
        <v>29</v>
      </c>
      <c r="E18" s="10"/>
      <c r="F18" s="10"/>
      <c r="G18" s="10"/>
    </row>
    <row r="19">
      <c r="A19" s="12" t="s">
        <v>13</v>
      </c>
      <c r="B19" s="13">
        <v>9.0</v>
      </c>
      <c r="C19" s="12" t="s">
        <v>24</v>
      </c>
      <c r="D19" s="12" t="s">
        <v>25</v>
      </c>
      <c r="E19" s="10"/>
      <c r="F19" s="10"/>
      <c r="G19" s="10"/>
    </row>
    <row r="20">
      <c r="A20" s="12" t="s">
        <v>17</v>
      </c>
      <c r="B20" s="13">
        <v>850.0</v>
      </c>
      <c r="C20" s="10" t="s">
        <v>30</v>
      </c>
      <c r="D20" s="12" t="s">
        <v>31</v>
      </c>
      <c r="E20" s="10"/>
      <c r="F20" s="10"/>
      <c r="G20" s="10"/>
    </row>
    <row r="21">
      <c r="A21" s="12" t="s">
        <v>19</v>
      </c>
      <c r="B21" s="13">
        <v>1200.0</v>
      </c>
      <c r="C21" s="12" t="s">
        <v>32</v>
      </c>
      <c r="D21" s="12" t="s">
        <v>33</v>
      </c>
      <c r="E21" s="10"/>
      <c r="F21" s="10"/>
      <c r="G21" s="10"/>
    </row>
    <row r="22">
      <c r="A22" s="10"/>
      <c r="B22" s="10"/>
      <c r="C22" s="10"/>
      <c r="D22" s="10"/>
      <c r="E22" s="10"/>
      <c r="F22" s="10"/>
      <c r="G22" s="10"/>
    </row>
    <row r="23">
      <c r="A23" s="16" t="s">
        <v>34</v>
      </c>
      <c r="B23" s="10"/>
      <c r="C23" s="10"/>
      <c r="D23" s="10"/>
      <c r="E23" s="10"/>
      <c r="F23" s="10"/>
      <c r="G23" s="10"/>
    </row>
    <row r="24">
      <c r="A24" s="12" t="s">
        <v>9</v>
      </c>
      <c r="B24" s="18">
        <v>0.0</v>
      </c>
      <c r="C24" s="10"/>
      <c r="D24" s="10"/>
      <c r="E24" s="10"/>
      <c r="F24" s="10"/>
      <c r="G24" s="10"/>
    </row>
    <row r="25">
      <c r="A25" s="12" t="s">
        <v>11</v>
      </c>
      <c r="B25" s="12">
        <v>0.0</v>
      </c>
      <c r="C25" s="10"/>
      <c r="D25" s="10"/>
      <c r="E25" s="10"/>
      <c r="F25" s="10"/>
      <c r="G25" s="10"/>
    </row>
    <row r="26">
      <c r="A26" s="12" t="s">
        <v>12</v>
      </c>
      <c r="B26" s="12" t="s">
        <v>35</v>
      </c>
      <c r="C26" s="10"/>
      <c r="D26" s="10"/>
      <c r="E26" s="10"/>
      <c r="F26" s="10"/>
      <c r="G26" s="10"/>
    </row>
    <row r="27">
      <c r="A27" s="12" t="s">
        <v>13</v>
      </c>
      <c r="B27" s="18">
        <v>0.0</v>
      </c>
      <c r="C27" s="10"/>
      <c r="D27" s="10"/>
      <c r="E27" s="10"/>
      <c r="F27" s="10"/>
      <c r="G27" s="10"/>
    </row>
    <row r="28">
      <c r="A28" s="12" t="s">
        <v>17</v>
      </c>
      <c r="B28" s="18">
        <v>0.0</v>
      </c>
      <c r="C28" s="10"/>
      <c r="D28" s="10"/>
      <c r="E28" s="10"/>
      <c r="F28" s="10"/>
      <c r="G28" s="10"/>
    </row>
    <row r="29">
      <c r="A29" s="12" t="s">
        <v>19</v>
      </c>
      <c r="B29" s="13">
        <v>30.0</v>
      </c>
      <c r="C29" s="10"/>
      <c r="D29" s="10"/>
      <c r="E29" s="10"/>
      <c r="F29" s="10"/>
      <c r="G29" s="10"/>
    </row>
    <row r="30">
      <c r="A30" s="10"/>
      <c r="B30" s="10"/>
      <c r="C30" s="10"/>
      <c r="D30" s="10"/>
      <c r="E30" s="10"/>
      <c r="F30" s="10"/>
      <c r="G30" s="10"/>
    </row>
    <row r="31">
      <c r="A31" s="14" t="s">
        <v>36</v>
      </c>
      <c r="B31" s="10"/>
      <c r="C31" s="10"/>
      <c r="D31" s="10"/>
      <c r="E31" s="10"/>
      <c r="F31" s="10"/>
      <c r="G31" s="10"/>
    </row>
    <row r="32">
      <c r="A32" s="10"/>
      <c r="B32" s="15" t="s">
        <v>37</v>
      </c>
      <c r="D32" s="17" t="s">
        <v>38</v>
      </c>
      <c r="F32" s="17" t="s">
        <v>39</v>
      </c>
    </row>
    <row r="33">
      <c r="A33" s="10"/>
      <c r="B33" s="19" t="s">
        <v>40</v>
      </c>
      <c r="C33" s="19" t="s">
        <v>41</v>
      </c>
      <c r="D33" s="19" t="s">
        <v>40</v>
      </c>
      <c r="E33" s="19" t="s">
        <v>41</v>
      </c>
      <c r="F33" s="19" t="s">
        <v>40</v>
      </c>
      <c r="G33" s="19" t="s">
        <v>41</v>
      </c>
    </row>
    <row r="34">
      <c r="A34" s="12" t="s">
        <v>42</v>
      </c>
      <c r="B34" s="20">
        <v>100.0</v>
      </c>
      <c r="C34" s="20">
        <v>50.0</v>
      </c>
      <c r="D34" s="20">
        <v>60.0</v>
      </c>
      <c r="E34" s="20">
        <v>40.0</v>
      </c>
      <c r="F34" s="20">
        <v>40.0</v>
      </c>
      <c r="G34" s="20">
        <v>45.0</v>
      </c>
    </row>
    <row r="35">
      <c r="A35" s="12" t="s">
        <v>17</v>
      </c>
      <c r="B35" s="20">
        <v>80.0</v>
      </c>
      <c r="C35" s="20">
        <v>23.0</v>
      </c>
      <c r="D35" s="20">
        <v>60.0</v>
      </c>
      <c r="E35" s="20">
        <v>18.0</v>
      </c>
      <c r="F35" s="20">
        <v>40.0</v>
      </c>
      <c r="G35" s="20">
        <v>20.0</v>
      </c>
    </row>
    <row r="36">
      <c r="A36" s="10"/>
      <c r="B36" s="10"/>
      <c r="C36" s="10"/>
      <c r="D36" s="10"/>
      <c r="E36" s="10"/>
      <c r="F36" s="10"/>
      <c r="G36" s="10"/>
    </row>
    <row r="37">
      <c r="A37" s="14" t="s">
        <v>43</v>
      </c>
      <c r="B37" s="10"/>
      <c r="C37" s="10" t="s">
        <v>44</v>
      </c>
      <c r="D37" s="10"/>
      <c r="E37" s="12" t="s">
        <v>45</v>
      </c>
      <c r="F37" s="10"/>
      <c r="G37" s="12" t="s">
        <v>46</v>
      </c>
    </row>
    <row r="38">
      <c r="A38" s="10"/>
      <c r="B38" s="10"/>
      <c r="C38" s="10"/>
      <c r="D38" s="10"/>
      <c r="E38" s="10"/>
      <c r="F38" s="10"/>
      <c r="G38" s="10"/>
    </row>
    <row r="39">
      <c r="A39" s="14" t="s">
        <v>47</v>
      </c>
      <c r="B39" s="10"/>
      <c r="C39" s="10"/>
      <c r="D39" s="10"/>
      <c r="E39" s="10"/>
      <c r="F39" s="10"/>
      <c r="G39" s="10"/>
    </row>
    <row r="40">
      <c r="A40" s="10" t="s">
        <v>48</v>
      </c>
      <c r="B40" s="13">
        <v>300.0</v>
      </c>
      <c r="C40" s="10" t="s">
        <v>49</v>
      </c>
      <c r="D40" s="10"/>
      <c r="E40" s="10"/>
      <c r="F40" s="10"/>
      <c r="G40" s="10"/>
    </row>
    <row r="41">
      <c r="A41" s="10" t="s">
        <v>50</v>
      </c>
      <c r="B41" s="13">
        <v>450.0</v>
      </c>
      <c r="C41" s="10" t="s">
        <v>49</v>
      </c>
      <c r="D41" s="10"/>
      <c r="E41" s="10"/>
      <c r="F41" s="10"/>
      <c r="G41" s="10"/>
    </row>
  </sheetData>
  <mergeCells count="3">
    <mergeCell ref="B32:C32"/>
    <mergeCell ref="D32:E32"/>
    <mergeCell ref="F32:G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16" width="10.13"/>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c r="Q1" s="21"/>
      <c r="R1" s="21"/>
      <c r="S1" s="21"/>
      <c r="T1" s="21"/>
      <c r="U1" s="21"/>
      <c r="V1" s="21"/>
      <c r="W1" s="21"/>
      <c r="X1" s="21"/>
      <c r="Y1" s="21"/>
      <c r="Z1" s="21"/>
    </row>
    <row r="2">
      <c r="A2" s="14" t="s">
        <v>66</v>
      </c>
      <c r="B2" s="23"/>
      <c r="C2" s="23"/>
      <c r="D2" s="23"/>
      <c r="E2" s="23"/>
      <c r="F2" s="23"/>
      <c r="G2" s="23"/>
      <c r="H2" s="23"/>
      <c r="I2" s="23"/>
      <c r="J2" s="23"/>
      <c r="K2" s="23"/>
      <c r="L2" s="23"/>
      <c r="M2" s="23"/>
      <c r="N2" s="23"/>
      <c r="O2" s="23"/>
      <c r="P2" s="23"/>
    </row>
    <row r="3">
      <c r="A3" s="11" t="s">
        <v>67</v>
      </c>
      <c r="B3" s="23"/>
      <c r="C3" s="23"/>
      <c r="D3" s="23"/>
      <c r="E3" s="23"/>
      <c r="F3" s="23"/>
      <c r="G3" s="23"/>
      <c r="H3" s="23"/>
      <c r="I3" s="23"/>
      <c r="J3" s="23"/>
      <c r="K3" s="23"/>
      <c r="L3" s="23"/>
      <c r="M3" s="23"/>
      <c r="N3" s="23"/>
      <c r="O3" s="23"/>
      <c r="P3" s="23"/>
    </row>
    <row r="4">
      <c r="A4" s="10" t="s">
        <v>37</v>
      </c>
      <c r="B4" s="24">
        <f>'Assumption '!$B34</f>
        <v>100</v>
      </c>
      <c r="C4" s="24">
        <f>'Assumption '!$B34</f>
        <v>100</v>
      </c>
      <c r="D4" s="24">
        <f>'Assumption '!$B34</f>
        <v>100</v>
      </c>
      <c r="E4" s="24">
        <f>'Assumption '!$B34</f>
        <v>100</v>
      </c>
      <c r="F4" s="24">
        <f>'Assumption '!$B34</f>
        <v>100</v>
      </c>
      <c r="G4" s="24">
        <f>'Assumption '!$B34</f>
        <v>100</v>
      </c>
      <c r="H4" s="24">
        <f>'Assumption '!$B34</f>
        <v>100</v>
      </c>
      <c r="I4" s="24">
        <f>'Assumption '!$B34</f>
        <v>100</v>
      </c>
      <c r="J4" s="24">
        <f>'Assumption '!$B34</f>
        <v>100</v>
      </c>
      <c r="K4" s="24">
        <f>'Assumption '!$B34</f>
        <v>100</v>
      </c>
      <c r="L4" s="24">
        <f>'Assumption '!$B34</f>
        <v>100</v>
      </c>
      <c r="M4" s="24">
        <f>'Assumption '!$B34</f>
        <v>100</v>
      </c>
      <c r="N4" s="24">
        <f>'Assumption '!$B34</f>
        <v>100</v>
      </c>
      <c r="O4" s="24">
        <f>'Assumption '!$B34</f>
        <v>100</v>
      </c>
      <c r="P4" s="24">
        <f>'Assumption '!$B34</f>
        <v>100</v>
      </c>
    </row>
    <row r="5">
      <c r="A5" s="10" t="s">
        <v>68</v>
      </c>
      <c r="B5" s="24">
        <f>'Assumption '!$D34</f>
        <v>60</v>
      </c>
      <c r="C5" s="24">
        <f>'Assumption '!$D34</f>
        <v>60</v>
      </c>
      <c r="D5" s="24">
        <f>'Assumption '!$D34</f>
        <v>60</v>
      </c>
      <c r="E5" s="24">
        <f>'Assumption '!$D34</f>
        <v>60</v>
      </c>
      <c r="F5" s="24">
        <f>'Assumption '!$D34</f>
        <v>60</v>
      </c>
      <c r="G5" s="24">
        <f>'Assumption '!$D34</f>
        <v>60</v>
      </c>
      <c r="H5" s="24">
        <f>'Assumption '!$D34</f>
        <v>60</v>
      </c>
      <c r="I5" s="24">
        <f>'Assumption '!$D34</f>
        <v>60</v>
      </c>
      <c r="J5" s="24">
        <f>'Assumption '!$D34</f>
        <v>60</v>
      </c>
      <c r="K5" s="24">
        <f>'Assumption '!$D34</f>
        <v>60</v>
      </c>
      <c r="L5" s="24">
        <f>'Assumption '!$D34</f>
        <v>60</v>
      </c>
      <c r="M5" s="24">
        <f>'Assumption '!$D34</f>
        <v>60</v>
      </c>
      <c r="N5" s="24">
        <f>'Assumption '!$D34</f>
        <v>60</v>
      </c>
      <c r="O5" s="24">
        <f>'Assumption '!$D34</f>
        <v>60</v>
      </c>
      <c r="P5" s="24">
        <f>'Assumption '!$D34</f>
        <v>60</v>
      </c>
    </row>
    <row r="6">
      <c r="A6" s="10" t="s">
        <v>69</v>
      </c>
      <c r="B6" s="24">
        <f>'Assumption '!$F34</f>
        <v>40</v>
      </c>
      <c r="C6" s="24">
        <f>'Assumption '!$F34</f>
        <v>40</v>
      </c>
      <c r="D6" s="24">
        <f>'Assumption '!$F34</f>
        <v>40</v>
      </c>
      <c r="E6" s="24">
        <f>'Assumption '!$F34</f>
        <v>40</v>
      </c>
      <c r="F6" s="24">
        <f>'Assumption '!$F34</f>
        <v>40</v>
      </c>
      <c r="G6" s="24">
        <f>'Assumption '!$F34</f>
        <v>40</v>
      </c>
      <c r="H6" s="24">
        <f>'Assumption '!$F34</f>
        <v>40</v>
      </c>
      <c r="I6" s="24">
        <f>'Assumption '!$F34</f>
        <v>40</v>
      </c>
      <c r="J6" s="24">
        <f>'Assumption '!$F34</f>
        <v>40</v>
      </c>
      <c r="K6" s="24">
        <f>'Assumption '!$F34</f>
        <v>40</v>
      </c>
      <c r="L6" s="24">
        <f>'Assumption '!$F34</f>
        <v>40</v>
      </c>
      <c r="M6" s="24">
        <f>'Assumption '!$F34</f>
        <v>40</v>
      </c>
      <c r="N6" s="24">
        <f>'Assumption '!$F34</f>
        <v>40</v>
      </c>
      <c r="O6" s="24">
        <f>'Assumption '!$F34</f>
        <v>40</v>
      </c>
      <c r="P6" s="24">
        <f>'Assumption '!$F34</f>
        <v>40</v>
      </c>
    </row>
    <row r="7">
      <c r="A7" s="14" t="s">
        <v>70</v>
      </c>
      <c r="B7" s="24">
        <f t="shared" ref="B7:P7" si="1">SUM(B4:B6)</f>
        <v>200</v>
      </c>
      <c r="C7" s="24">
        <f t="shared" si="1"/>
        <v>200</v>
      </c>
      <c r="D7" s="24">
        <f t="shared" si="1"/>
        <v>200</v>
      </c>
      <c r="E7" s="24">
        <f t="shared" si="1"/>
        <v>200</v>
      </c>
      <c r="F7" s="24">
        <f t="shared" si="1"/>
        <v>200</v>
      </c>
      <c r="G7" s="24">
        <f t="shared" si="1"/>
        <v>200</v>
      </c>
      <c r="H7" s="24">
        <f t="shared" si="1"/>
        <v>200</v>
      </c>
      <c r="I7" s="24">
        <f t="shared" si="1"/>
        <v>200</v>
      </c>
      <c r="J7" s="24">
        <f t="shared" si="1"/>
        <v>200</v>
      </c>
      <c r="K7" s="24">
        <f t="shared" si="1"/>
        <v>200</v>
      </c>
      <c r="L7" s="24">
        <f t="shared" si="1"/>
        <v>200</v>
      </c>
      <c r="M7" s="24">
        <f t="shared" si="1"/>
        <v>200</v>
      </c>
      <c r="N7" s="24">
        <f t="shared" si="1"/>
        <v>200</v>
      </c>
      <c r="O7" s="24">
        <f t="shared" si="1"/>
        <v>200</v>
      </c>
      <c r="P7" s="24">
        <f t="shared" si="1"/>
        <v>200</v>
      </c>
    </row>
    <row r="8">
      <c r="A8" s="11"/>
      <c r="B8" s="23"/>
      <c r="C8" s="23"/>
      <c r="D8" s="23"/>
      <c r="E8" s="23"/>
      <c r="F8" s="23"/>
      <c r="G8" s="23"/>
      <c r="H8" s="23"/>
      <c r="I8" s="23"/>
      <c r="J8" s="23"/>
      <c r="K8" s="23"/>
      <c r="L8" s="23"/>
      <c r="M8" s="23"/>
      <c r="N8" s="23"/>
      <c r="O8" s="23"/>
      <c r="P8" s="23"/>
    </row>
    <row r="9">
      <c r="A9" s="11" t="s">
        <v>17</v>
      </c>
      <c r="B9" s="23"/>
      <c r="C9" s="23"/>
      <c r="D9" s="23"/>
      <c r="E9" s="23"/>
      <c r="F9" s="23"/>
      <c r="G9" s="23"/>
      <c r="H9" s="23"/>
      <c r="I9" s="23"/>
      <c r="J9" s="23"/>
      <c r="K9" s="23"/>
      <c r="L9" s="23"/>
      <c r="M9" s="23"/>
      <c r="N9" s="23"/>
      <c r="O9" s="23"/>
      <c r="P9" s="23"/>
    </row>
    <row r="10">
      <c r="A10" s="10" t="s">
        <v>37</v>
      </c>
      <c r="B10" s="24">
        <f>'Assumption '!$B35</f>
        <v>80</v>
      </c>
      <c r="C10" s="24">
        <f>'Assumption '!$B35</f>
        <v>80</v>
      </c>
      <c r="D10" s="24">
        <f>'Assumption '!$B35</f>
        <v>80</v>
      </c>
      <c r="E10" s="24">
        <f>'Assumption '!$B35</f>
        <v>80</v>
      </c>
      <c r="F10" s="24">
        <f>'Assumption '!$B35</f>
        <v>80</v>
      </c>
      <c r="G10" s="24">
        <f>'Assumption '!$B35</f>
        <v>80</v>
      </c>
      <c r="H10" s="24">
        <f>'Assumption '!$B35</f>
        <v>80</v>
      </c>
      <c r="I10" s="24">
        <f>'Assumption '!$B35</f>
        <v>80</v>
      </c>
      <c r="J10" s="24">
        <f>'Assumption '!$B35</f>
        <v>80</v>
      </c>
      <c r="K10" s="24">
        <f>'Assumption '!$B35</f>
        <v>80</v>
      </c>
      <c r="L10" s="24">
        <f>'Assumption '!$B35</f>
        <v>80</v>
      </c>
      <c r="M10" s="24">
        <f>'Assumption '!$B35</f>
        <v>80</v>
      </c>
      <c r="N10" s="24">
        <f>'Assumption '!$B35</f>
        <v>80</v>
      </c>
      <c r="O10" s="24">
        <f>'Assumption '!$B35</f>
        <v>80</v>
      </c>
      <c r="P10" s="24">
        <f>'Assumption '!$B35</f>
        <v>80</v>
      </c>
    </row>
    <row r="11">
      <c r="A11" s="10" t="s">
        <v>68</v>
      </c>
      <c r="B11" s="24">
        <f>'Assumption '!$D35</f>
        <v>60</v>
      </c>
      <c r="C11" s="24">
        <f>'Assumption '!$D35</f>
        <v>60</v>
      </c>
      <c r="D11" s="24">
        <f>'Assumption '!$D35</f>
        <v>60</v>
      </c>
      <c r="E11" s="24">
        <f>'Assumption '!$D35</f>
        <v>60</v>
      </c>
      <c r="F11" s="24">
        <f>'Assumption '!$D35</f>
        <v>60</v>
      </c>
      <c r="G11" s="24">
        <f>'Assumption '!$D35</f>
        <v>60</v>
      </c>
      <c r="H11" s="24">
        <f>'Assumption '!$D35</f>
        <v>60</v>
      </c>
      <c r="I11" s="24">
        <f>'Assumption '!$D35</f>
        <v>60</v>
      </c>
      <c r="J11" s="24">
        <f>'Assumption '!$D35</f>
        <v>60</v>
      </c>
      <c r="K11" s="24">
        <f>'Assumption '!$D35</f>
        <v>60</v>
      </c>
      <c r="L11" s="24">
        <f>'Assumption '!$D35</f>
        <v>60</v>
      </c>
      <c r="M11" s="24">
        <f>'Assumption '!$D35</f>
        <v>60</v>
      </c>
      <c r="N11" s="24">
        <f>'Assumption '!$D35</f>
        <v>60</v>
      </c>
      <c r="O11" s="24">
        <f>'Assumption '!$D35</f>
        <v>60</v>
      </c>
      <c r="P11" s="24">
        <f>'Assumption '!$D35</f>
        <v>60</v>
      </c>
    </row>
    <row r="12">
      <c r="A12" s="10" t="s">
        <v>69</v>
      </c>
      <c r="B12" s="24">
        <f>'Assumption '!$F35</f>
        <v>40</v>
      </c>
      <c r="C12" s="24">
        <f>'Assumption '!$F35</f>
        <v>40</v>
      </c>
      <c r="D12" s="24">
        <f>'Assumption '!$F35</f>
        <v>40</v>
      </c>
      <c r="E12" s="24">
        <f>'Assumption '!$F35</f>
        <v>40</v>
      </c>
      <c r="F12" s="24">
        <f>'Assumption '!$F35</f>
        <v>40</v>
      </c>
      <c r="G12" s="24">
        <f>'Assumption '!$F35</f>
        <v>40</v>
      </c>
      <c r="H12" s="24">
        <f>'Assumption '!$F35</f>
        <v>40</v>
      </c>
      <c r="I12" s="24">
        <f>'Assumption '!$F35</f>
        <v>40</v>
      </c>
      <c r="J12" s="24">
        <f>'Assumption '!$F35</f>
        <v>40</v>
      </c>
      <c r="K12" s="24">
        <f>'Assumption '!$F35</f>
        <v>40</v>
      </c>
      <c r="L12" s="24">
        <f>'Assumption '!$F35</f>
        <v>40</v>
      </c>
      <c r="M12" s="24">
        <f>'Assumption '!$F35</f>
        <v>40</v>
      </c>
      <c r="N12" s="24">
        <f>'Assumption '!$F35</f>
        <v>40</v>
      </c>
      <c r="O12" s="24">
        <f>'Assumption '!$F35</f>
        <v>40</v>
      </c>
      <c r="P12" s="24">
        <f>'Assumption '!$F35</f>
        <v>40</v>
      </c>
    </row>
    <row r="13">
      <c r="A13" s="14" t="s">
        <v>70</v>
      </c>
      <c r="B13" s="24">
        <f t="shared" ref="B13:P13" si="2">SUM(B9:B12)</f>
        <v>180</v>
      </c>
      <c r="C13" s="24">
        <f t="shared" si="2"/>
        <v>180</v>
      </c>
      <c r="D13" s="24">
        <f t="shared" si="2"/>
        <v>180</v>
      </c>
      <c r="E13" s="24">
        <f t="shared" si="2"/>
        <v>180</v>
      </c>
      <c r="F13" s="24">
        <f t="shared" si="2"/>
        <v>180</v>
      </c>
      <c r="G13" s="24">
        <f t="shared" si="2"/>
        <v>180</v>
      </c>
      <c r="H13" s="24">
        <f t="shared" si="2"/>
        <v>180</v>
      </c>
      <c r="I13" s="24">
        <f t="shared" si="2"/>
        <v>180</v>
      </c>
      <c r="J13" s="24">
        <f t="shared" si="2"/>
        <v>180</v>
      </c>
      <c r="K13" s="24">
        <f t="shared" si="2"/>
        <v>180</v>
      </c>
      <c r="L13" s="24">
        <f t="shared" si="2"/>
        <v>180</v>
      </c>
      <c r="M13" s="24">
        <f t="shared" si="2"/>
        <v>180</v>
      </c>
      <c r="N13" s="24">
        <f t="shared" si="2"/>
        <v>180</v>
      </c>
      <c r="O13" s="24">
        <f t="shared" si="2"/>
        <v>180</v>
      </c>
      <c r="P13" s="24">
        <f t="shared" si="2"/>
        <v>180</v>
      </c>
    </row>
    <row r="14">
      <c r="A14" s="14"/>
      <c r="B14" s="23"/>
      <c r="C14" s="23"/>
      <c r="D14" s="23"/>
      <c r="E14" s="23"/>
      <c r="F14" s="23"/>
      <c r="G14" s="23"/>
      <c r="H14" s="23"/>
      <c r="I14" s="23"/>
      <c r="J14" s="23"/>
      <c r="K14" s="23"/>
      <c r="L14" s="23"/>
      <c r="M14" s="23"/>
      <c r="N14" s="23"/>
      <c r="O14" s="23"/>
      <c r="P14" s="23"/>
    </row>
    <row r="15">
      <c r="A15" s="14" t="s">
        <v>71</v>
      </c>
      <c r="B15" s="23"/>
      <c r="C15" s="23"/>
      <c r="D15" s="23"/>
      <c r="E15" s="23"/>
      <c r="F15" s="23"/>
      <c r="G15" s="23"/>
      <c r="H15" s="23"/>
      <c r="I15" s="23"/>
      <c r="J15" s="23"/>
      <c r="K15" s="23"/>
      <c r="L15" s="23"/>
      <c r="M15" s="23"/>
      <c r="N15" s="23"/>
      <c r="O15" s="23"/>
      <c r="P15" s="23"/>
    </row>
    <row r="16">
      <c r="A16" s="12" t="s">
        <v>72</v>
      </c>
      <c r="B16" s="24">
        <f>B7*'Assumption '!$B2/1000</f>
        <v>2</v>
      </c>
      <c r="C16" s="24">
        <f>C7*'Assumption '!$B2/1000</f>
        <v>2</v>
      </c>
      <c r="D16" s="24">
        <f>D7*'Assumption '!$B2/1000</f>
        <v>2</v>
      </c>
      <c r="E16" s="24">
        <f>E7*'Assumption '!$B2/1000</f>
        <v>2</v>
      </c>
      <c r="F16" s="24">
        <f>F7*'Assumption '!$B2/1000</f>
        <v>2</v>
      </c>
      <c r="G16" s="24">
        <f>G7*'Assumption '!$B2/1000</f>
        <v>2</v>
      </c>
      <c r="H16" s="24">
        <f>H7*'Assumption '!$B2/1000</f>
        <v>2</v>
      </c>
      <c r="I16" s="24">
        <f>I7*'Assumption '!$B2/1000</f>
        <v>2</v>
      </c>
      <c r="J16" s="24">
        <f>J7*'Assumption '!$B2/1000</f>
        <v>2</v>
      </c>
      <c r="K16" s="24">
        <f>K7*'Assumption '!$B2/1000</f>
        <v>2</v>
      </c>
      <c r="L16" s="24">
        <f>L7*'Assumption '!$B2/1000</f>
        <v>2</v>
      </c>
      <c r="M16" s="24">
        <f>M7*'Assumption '!$B2/1000</f>
        <v>2</v>
      </c>
      <c r="N16" s="24">
        <f>N7*'Assumption '!$B2/1000</f>
        <v>2</v>
      </c>
      <c r="O16" s="24">
        <f>O7*'Assumption '!$B2/1000</f>
        <v>2</v>
      </c>
      <c r="P16" s="24">
        <f>P7*'Assumption '!$B2/1000</f>
        <v>2</v>
      </c>
    </row>
    <row r="17">
      <c r="A17" s="12" t="s">
        <v>73</v>
      </c>
      <c r="B17" s="24">
        <f>B7*'Assumption '!$B3/1000</f>
        <v>14</v>
      </c>
      <c r="C17" s="24">
        <f>C7*'Assumption '!$B3/1000</f>
        <v>14</v>
      </c>
      <c r="D17" s="24">
        <f>D7*'Assumption '!$B3/1000</f>
        <v>14</v>
      </c>
      <c r="E17" s="24">
        <f>E7*'Assumption '!$B3/1000</f>
        <v>14</v>
      </c>
      <c r="F17" s="24">
        <f>F7*'Assumption '!$B3/1000</f>
        <v>14</v>
      </c>
      <c r="G17" s="24">
        <f>G7*'Assumption '!$B3/1000</f>
        <v>14</v>
      </c>
      <c r="H17" s="24">
        <f>H7*'Assumption '!$B3/1000</f>
        <v>14</v>
      </c>
      <c r="I17" s="24">
        <f>I7*'Assumption '!$B3/1000</f>
        <v>14</v>
      </c>
      <c r="J17" s="24">
        <f>J7*'Assumption '!$B3/1000</f>
        <v>14</v>
      </c>
      <c r="K17" s="24">
        <f>K7*'Assumption '!$B3/1000</f>
        <v>14</v>
      </c>
      <c r="L17" s="24">
        <f>L7*'Assumption '!$B3/1000</f>
        <v>14</v>
      </c>
      <c r="M17" s="24">
        <f>M7*'Assumption '!$B3/1000</f>
        <v>14</v>
      </c>
      <c r="N17" s="24">
        <f>N7*'Assumption '!$B3/1000</f>
        <v>14</v>
      </c>
      <c r="O17" s="24">
        <f>O7*'Assumption '!$B3/1000</f>
        <v>14</v>
      </c>
      <c r="P17" s="24">
        <f>P7*'Assumption '!$B3/1000</f>
        <v>14</v>
      </c>
    </row>
    <row r="18">
      <c r="A18" s="12" t="s">
        <v>74</v>
      </c>
      <c r="B18" s="24">
        <f>B7*'Assumption '!$B4/1000</f>
        <v>8</v>
      </c>
      <c r="C18" s="24">
        <f>C7*'Assumption '!$B4/1000</f>
        <v>8</v>
      </c>
      <c r="D18" s="24">
        <f>D7*'Assumption '!$B4/1000</f>
        <v>8</v>
      </c>
      <c r="E18" s="24">
        <f>E7*'Assumption '!$B4/1000</f>
        <v>8</v>
      </c>
      <c r="F18" s="24">
        <f>F7*'Assumption '!$B4/1000</f>
        <v>8</v>
      </c>
      <c r="G18" s="24">
        <f>G7*'Assumption '!$B4/1000</f>
        <v>8</v>
      </c>
      <c r="H18" s="24">
        <f>H7*'Assumption '!$B4/1000</f>
        <v>8</v>
      </c>
      <c r="I18" s="24">
        <f>I7*'Assumption '!$B4/1000</f>
        <v>8</v>
      </c>
      <c r="J18" s="24">
        <f>J7*'Assumption '!$B4/1000</f>
        <v>8</v>
      </c>
      <c r="K18" s="24">
        <f>K7*'Assumption '!$B4/1000</f>
        <v>8</v>
      </c>
      <c r="L18" s="24">
        <f>L7*'Assumption '!$B4/1000</f>
        <v>8</v>
      </c>
      <c r="M18" s="24">
        <f>M7*'Assumption '!$B4/1000</f>
        <v>8</v>
      </c>
      <c r="N18" s="24">
        <f>N7*'Assumption '!$B4/1000</f>
        <v>8</v>
      </c>
      <c r="O18" s="24">
        <f>O7*'Assumption '!$B4/1000</f>
        <v>8</v>
      </c>
      <c r="P18" s="24">
        <f>P7*'Assumption '!$B4/1000</f>
        <v>8</v>
      </c>
    </row>
    <row r="19">
      <c r="A19" s="12" t="s">
        <v>75</v>
      </c>
      <c r="B19" s="24">
        <f>B7*'Assumption '!$B5/1000</f>
        <v>2</v>
      </c>
      <c r="C19" s="24">
        <f>C7*'Assumption '!$B5/1000</f>
        <v>2</v>
      </c>
      <c r="D19" s="24">
        <f>D7*'Assumption '!$B5/1000</f>
        <v>2</v>
      </c>
      <c r="E19" s="24">
        <f>E7*'Assumption '!$B5/1000</f>
        <v>2</v>
      </c>
      <c r="F19" s="24">
        <f>F7*'Assumption '!$B5/1000</f>
        <v>2</v>
      </c>
      <c r="G19" s="24">
        <f>G7*'Assumption '!$B5/1000</f>
        <v>2</v>
      </c>
      <c r="H19" s="24">
        <f>H7*'Assumption '!$B5/1000</f>
        <v>2</v>
      </c>
      <c r="I19" s="24">
        <f>I7*'Assumption '!$B5/1000</f>
        <v>2</v>
      </c>
      <c r="J19" s="24">
        <f>J7*'Assumption '!$B5/1000</f>
        <v>2</v>
      </c>
      <c r="K19" s="24">
        <f>K7*'Assumption '!$B5/1000</f>
        <v>2</v>
      </c>
      <c r="L19" s="24">
        <f>L7*'Assumption '!$B5/1000</f>
        <v>2</v>
      </c>
      <c r="M19" s="24">
        <f>M7*'Assumption '!$B5/1000</f>
        <v>2</v>
      </c>
      <c r="N19" s="24">
        <f>N7*'Assumption '!$B5/1000</f>
        <v>2</v>
      </c>
      <c r="O19" s="24">
        <f>O7*'Assumption '!$B5/1000</f>
        <v>2</v>
      </c>
      <c r="P19" s="24">
        <f>P7*'Assumption '!$B5/1000</f>
        <v>2</v>
      </c>
    </row>
    <row r="20">
      <c r="A20" s="12" t="s">
        <v>17</v>
      </c>
      <c r="B20" s="24">
        <f t="shared" ref="B20:P20" si="3">B13</f>
        <v>180</v>
      </c>
      <c r="C20" s="24">
        <f t="shared" si="3"/>
        <v>180</v>
      </c>
      <c r="D20" s="24">
        <f t="shared" si="3"/>
        <v>180</v>
      </c>
      <c r="E20" s="24">
        <f t="shared" si="3"/>
        <v>180</v>
      </c>
      <c r="F20" s="24">
        <f t="shared" si="3"/>
        <v>180</v>
      </c>
      <c r="G20" s="24">
        <f t="shared" si="3"/>
        <v>180</v>
      </c>
      <c r="H20" s="24">
        <f t="shared" si="3"/>
        <v>180</v>
      </c>
      <c r="I20" s="24">
        <f t="shared" si="3"/>
        <v>180</v>
      </c>
      <c r="J20" s="24">
        <f t="shared" si="3"/>
        <v>180</v>
      </c>
      <c r="K20" s="24">
        <f t="shared" si="3"/>
        <v>180</v>
      </c>
      <c r="L20" s="24">
        <f t="shared" si="3"/>
        <v>180</v>
      </c>
      <c r="M20" s="24">
        <f t="shared" si="3"/>
        <v>180</v>
      </c>
      <c r="N20" s="24">
        <f t="shared" si="3"/>
        <v>180</v>
      </c>
      <c r="O20" s="24">
        <f t="shared" si="3"/>
        <v>180</v>
      </c>
      <c r="P20" s="24">
        <f t="shared" si="3"/>
        <v>180</v>
      </c>
    </row>
    <row r="21">
      <c r="A21" s="12" t="s">
        <v>19</v>
      </c>
      <c r="B21" s="24">
        <f t="shared" ref="B21:P21" si="4">B7</f>
        <v>200</v>
      </c>
      <c r="C21" s="24">
        <f t="shared" si="4"/>
        <v>200</v>
      </c>
      <c r="D21" s="24">
        <f t="shared" si="4"/>
        <v>200</v>
      </c>
      <c r="E21" s="24">
        <f t="shared" si="4"/>
        <v>200</v>
      </c>
      <c r="F21" s="24">
        <f t="shared" si="4"/>
        <v>200</v>
      </c>
      <c r="G21" s="24">
        <f t="shared" si="4"/>
        <v>200</v>
      </c>
      <c r="H21" s="24">
        <f t="shared" si="4"/>
        <v>200</v>
      </c>
      <c r="I21" s="24">
        <f t="shared" si="4"/>
        <v>200</v>
      </c>
      <c r="J21" s="24">
        <f t="shared" si="4"/>
        <v>200</v>
      </c>
      <c r="K21" s="24">
        <f t="shared" si="4"/>
        <v>200</v>
      </c>
      <c r="L21" s="24">
        <f t="shared" si="4"/>
        <v>200</v>
      </c>
      <c r="M21" s="24">
        <f t="shared" si="4"/>
        <v>200</v>
      </c>
      <c r="N21" s="24">
        <f t="shared" si="4"/>
        <v>200</v>
      </c>
      <c r="O21" s="24">
        <f t="shared" si="4"/>
        <v>200</v>
      </c>
      <c r="P21" s="24">
        <f t="shared" si="4"/>
        <v>200</v>
      </c>
    </row>
    <row r="22">
      <c r="A22" s="10"/>
      <c r="B22" s="23"/>
      <c r="C22" s="23"/>
      <c r="D22" s="23"/>
      <c r="E22" s="23"/>
      <c r="F22" s="23"/>
      <c r="G22" s="23"/>
      <c r="H22" s="23"/>
      <c r="I22" s="23"/>
      <c r="J22" s="23"/>
      <c r="K22" s="23"/>
      <c r="L22" s="23"/>
      <c r="M22" s="23"/>
      <c r="N22" s="23"/>
      <c r="O22" s="23"/>
      <c r="P22" s="23"/>
    </row>
    <row r="23">
      <c r="A23" s="14" t="s">
        <v>76</v>
      </c>
      <c r="B23" s="23"/>
      <c r="C23" s="23"/>
      <c r="D23" s="23"/>
      <c r="E23" s="23"/>
      <c r="F23" s="23"/>
      <c r="G23" s="23"/>
      <c r="H23" s="23"/>
      <c r="I23" s="23"/>
      <c r="J23" s="23"/>
      <c r="K23" s="23"/>
      <c r="L23" s="23"/>
      <c r="M23" s="23"/>
      <c r="N23" s="23"/>
      <c r="O23" s="23"/>
      <c r="P23" s="23"/>
    </row>
    <row r="24">
      <c r="A24" s="12" t="s">
        <v>72</v>
      </c>
      <c r="B24" s="24">
        <f>'Assumption '!$B16</f>
        <v>10</v>
      </c>
      <c r="C24" s="25">
        <v>0.0</v>
      </c>
      <c r="D24" s="25">
        <v>0.0</v>
      </c>
      <c r="E24" s="24">
        <f>'Assumption '!$B16</f>
        <v>10</v>
      </c>
      <c r="F24" s="25">
        <v>0.0</v>
      </c>
      <c r="G24" s="25">
        <v>0.0</v>
      </c>
      <c r="H24" s="24">
        <f>'Assumption '!$B16</f>
        <v>10</v>
      </c>
      <c r="I24" s="25">
        <v>0.0</v>
      </c>
      <c r="J24" s="25">
        <v>0.0</v>
      </c>
      <c r="K24" s="24">
        <f>'Assumption '!$B16</f>
        <v>10</v>
      </c>
      <c r="L24" s="25">
        <v>0.0</v>
      </c>
      <c r="M24" s="25">
        <v>0.0</v>
      </c>
      <c r="N24" s="24">
        <f>'Assumption '!$B16</f>
        <v>10</v>
      </c>
      <c r="O24" s="25">
        <v>0.0</v>
      </c>
      <c r="P24" s="25">
        <v>0.0</v>
      </c>
    </row>
    <row r="25">
      <c r="A25" s="12" t="s">
        <v>73</v>
      </c>
      <c r="B25" s="24">
        <f>'Assumption '!$B17</f>
        <v>35</v>
      </c>
      <c r="C25" s="25">
        <v>0.0</v>
      </c>
      <c r="D25" s="24">
        <f>'Assumption '!$B17</f>
        <v>35</v>
      </c>
      <c r="E25" s="25">
        <v>0.0</v>
      </c>
      <c r="F25" s="24">
        <f>'Assumption '!$B17</f>
        <v>35</v>
      </c>
      <c r="G25" s="25">
        <v>0.0</v>
      </c>
      <c r="H25" s="24">
        <f>'Assumption '!$B17</f>
        <v>35</v>
      </c>
      <c r="I25" s="25">
        <v>0.0</v>
      </c>
      <c r="J25" s="24">
        <f>'Assumption '!$B17</f>
        <v>35</v>
      </c>
      <c r="K25" s="25">
        <v>0.0</v>
      </c>
      <c r="L25" s="24">
        <f>'Assumption '!$B17</f>
        <v>35</v>
      </c>
      <c r="M25" s="25">
        <v>0.0</v>
      </c>
      <c r="N25" s="24">
        <f>'Assumption '!$B17</f>
        <v>35</v>
      </c>
      <c r="O25" s="25">
        <v>0.0</v>
      </c>
      <c r="P25" s="24">
        <f>'Assumption '!$B17</f>
        <v>35</v>
      </c>
      <c r="Q25" s="25"/>
    </row>
    <row r="26">
      <c r="A26" s="12" t="s">
        <v>74</v>
      </c>
      <c r="B26" s="24">
        <f>'Assumption '!$B18</f>
        <v>12</v>
      </c>
      <c r="C26" s="24">
        <f>'Assumption '!$B18</f>
        <v>12</v>
      </c>
      <c r="D26" s="24">
        <f>'Assumption '!$B18</f>
        <v>12</v>
      </c>
      <c r="E26" s="24">
        <f>'Assumption '!$B18</f>
        <v>12</v>
      </c>
      <c r="F26" s="24">
        <f>'Assumption '!$B18</f>
        <v>12</v>
      </c>
      <c r="G26" s="24">
        <f>'Assumption '!$B18</f>
        <v>12</v>
      </c>
      <c r="H26" s="24">
        <f>'Assumption '!$B18</f>
        <v>12</v>
      </c>
      <c r="I26" s="24">
        <f>'Assumption '!$B18</f>
        <v>12</v>
      </c>
      <c r="J26" s="24">
        <f>'Assumption '!$B18</f>
        <v>12</v>
      </c>
      <c r="K26" s="24">
        <f>'Assumption '!$B18</f>
        <v>12</v>
      </c>
      <c r="L26" s="24">
        <f>'Assumption '!$B18</f>
        <v>12</v>
      </c>
      <c r="M26" s="24">
        <f>'Assumption '!$B18</f>
        <v>12</v>
      </c>
      <c r="N26" s="24">
        <f>'Assumption '!$B18</f>
        <v>12</v>
      </c>
      <c r="O26" s="24">
        <f>'Assumption '!$B18</f>
        <v>12</v>
      </c>
      <c r="P26" s="24">
        <f>'Assumption '!$B18</f>
        <v>12</v>
      </c>
    </row>
    <row r="27">
      <c r="A27" s="12" t="s">
        <v>75</v>
      </c>
      <c r="B27" s="24">
        <f>'Assumption '!$B19</f>
        <v>9</v>
      </c>
      <c r="C27" s="25">
        <v>0.0</v>
      </c>
      <c r="D27" s="25">
        <v>0.0</v>
      </c>
      <c r="E27" s="24">
        <f>'Assumption '!$B19</f>
        <v>9</v>
      </c>
      <c r="F27" s="25">
        <v>0.0</v>
      </c>
      <c r="G27" s="25">
        <v>0.0</v>
      </c>
      <c r="H27" s="24">
        <f>'Assumption '!$B19</f>
        <v>9</v>
      </c>
      <c r="I27" s="25">
        <v>0.0</v>
      </c>
      <c r="J27" s="25">
        <v>0.0</v>
      </c>
      <c r="K27" s="24">
        <f>'Assumption '!$B19</f>
        <v>9</v>
      </c>
      <c r="L27" s="25">
        <v>0.0</v>
      </c>
      <c r="M27" s="25">
        <v>0.0</v>
      </c>
      <c r="N27" s="24">
        <f>'Assumption '!$B19</f>
        <v>9</v>
      </c>
      <c r="O27" s="25">
        <v>0.0</v>
      </c>
      <c r="P27" s="25">
        <v>0.0</v>
      </c>
    </row>
    <row r="28">
      <c r="A28" s="12" t="s">
        <v>17</v>
      </c>
      <c r="B28" s="24">
        <f>'Assumption '!$B20</f>
        <v>850</v>
      </c>
      <c r="C28" s="25">
        <v>0.0</v>
      </c>
      <c r="D28" s="25">
        <v>0.0</v>
      </c>
      <c r="E28" s="25">
        <v>0.0</v>
      </c>
      <c r="F28" s="24">
        <f>'Assumption '!$B20</f>
        <v>850</v>
      </c>
      <c r="G28" s="25">
        <v>0.0</v>
      </c>
      <c r="H28" s="25">
        <v>0.0</v>
      </c>
      <c r="I28" s="25">
        <v>0.0</v>
      </c>
      <c r="J28" s="24">
        <f>'Assumption '!$B20</f>
        <v>850</v>
      </c>
      <c r="K28" s="25">
        <v>0.0</v>
      </c>
      <c r="L28" s="25">
        <v>0.0</v>
      </c>
      <c r="M28" s="25">
        <v>0.0</v>
      </c>
      <c r="N28" s="24">
        <f>'Assumption '!$B20</f>
        <v>850</v>
      </c>
      <c r="O28" s="25">
        <v>0.0</v>
      </c>
      <c r="P28" s="25">
        <v>0.0</v>
      </c>
      <c r="Q28" s="25"/>
    </row>
    <row r="29">
      <c r="A29" s="12" t="s">
        <v>19</v>
      </c>
      <c r="B29" s="24">
        <f>'Assumption '!$B21</f>
        <v>1200</v>
      </c>
      <c r="C29" s="25">
        <v>0.0</v>
      </c>
      <c r="D29" s="25">
        <v>0.0</v>
      </c>
      <c r="E29" s="25">
        <v>0.0</v>
      </c>
      <c r="F29" s="25">
        <v>0.0</v>
      </c>
      <c r="G29" s="24">
        <f>'Assumption '!$B21</f>
        <v>1200</v>
      </c>
      <c r="H29" s="25">
        <v>0.0</v>
      </c>
      <c r="I29" s="25">
        <v>0.0</v>
      </c>
      <c r="J29" s="25">
        <v>0.0</v>
      </c>
      <c r="K29" s="25">
        <v>0.0</v>
      </c>
      <c r="L29" s="24">
        <f>'Assumption '!$B21</f>
        <v>1200</v>
      </c>
      <c r="M29" s="25">
        <v>0.0</v>
      </c>
      <c r="N29" s="25">
        <v>0.0</v>
      </c>
      <c r="O29" s="25">
        <v>0.0</v>
      </c>
      <c r="P29" s="25">
        <v>0.0</v>
      </c>
    </row>
    <row r="30">
      <c r="A30" s="10"/>
      <c r="B30" s="23"/>
      <c r="C30" s="23"/>
      <c r="D30" s="23"/>
      <c r="E30" s="23"/>
      <c r="F30" s="23"/>
      <c r="G30" s="23"/>
      <c r="H30" s="23"/>
      <c r="I30" s="23"/>
      <c r="J30" s="23"/>
      <c r="K30" s="23"/>
      <c r="L30" s="23"/>
      <c r="M30" s="23"/>
      <c r="N30" s="23"/>
      <c r="O30" s="23"/>
      <c r="P30" s="23"/>
    </row>
    <row r="31">
      <c r="A31" s="14" t="s">
        <v>77</v>
      </c>
      <c r="B31" s="23"/>
      <c r="C31" s="23"/>
      <c r="D31" s="23"/>
      <c r="E31" s="23"/>
      <c r="F31" s="23"/>
      <c r="G31" s="23"/>
      <c r="H31" s="23"/>
      <c r="I31" s="23"/>
      <c r="J31" s="23"/>
      <c r="K31" s="23"/>
      <c r="L31" s="23"/>
      <c r="M31" s="23"/>
      <c r="N31" s="23"/>
      <c r="O31" s="23"/>
      <c r="P31" s="23"/>
    </row>
    <row r="32">
      <c r="A32" s="12" t="s">
        <v>72</v>
      </c>
      <c r="B32" s="24">
        <f>'Assumption '!$B24</f>
        <v>0</v>
      </c>
      <c r="C32" s="24">
        <f>'Assumption '!$B24</f>
        <v>0</v>
      </c>
      <c r="D32" s="24">
        <f>'Assumption '!$B24</f>
        <v>0</v>
      </c>
      <c r="E32" s="24">
        <f>'Assumption '!$B24</f>
        <v>0</v>
      </c>
      <c r="F32" s="24">
        <f>'Assumption '!$B24</f>
        <v>0</v>
      </c>
      <c r="G32" s="24">
        <f>'Assumption '!$B24</f>
        <v>0</v>
      </c>
      <c r="H32" s="24">
        <f>'Assumption '!$B24</f>
        <v>0</v>
      </c>
      <c r="I32" s="24">
        <f>'Assumption '!$B24</f>
        <v>0</v>
      </c>
      <c r="J32" s="24">
        <f>'Assumption '!$B24</f>
        <v>0</v>
      </c>
      <c r="K32" s="24">
        <f>'Assumption '!$B24</f>
        <v>0</v>
      </c>
      <c r="L32" s="24">
        <f>'Assumption '!$B24</f>
        <v>0</v>
      </c>
      <c r="M32" s="24">
        <f>'Assumption '!$B24</f>
        <v>0</v>
      </c>
      <c r="N32" s="24">
        <f>'Assumption '!$B24</f>
        <v>0</v>
      </c>
      <c r="O32" s="24">
        <f>'Assumption '!$B24</f>
        <v>0</v>
      </c>
      <c r="P32" s="24">
        <f>'Assumption '!$B24</f>
        <v>0</v>
      </c>
    </row>
    <row r="33">
      <c r="A33" s="12" t="s">
        <v>73</v>
      </c>
      <c r="B33" s="24">
        <f>'Assumption '!$B25</f>
        <v>0</v>
      </c>
      <c r="C33" s="24">
        <f>'Assumption '!$B25</f>
        <v>0</v>
      </c>
      <c r="D33" s="24">
        <f>'Assumption '!$B25</f>
        <v>0</v>
      </c>
      <c r="E33" s="24">
        <f>'Assumption '!$B25</f>
        <v>0</v>
      </c>
      <c r="F33" s="24">
        <f>'Assumption '!$B25</f>
        <v>0</v>
      </c>
      <c r="G33" s="24">
        <f>'Assumption '!$B25</f>
        <v>0</v>
      </c>
      <c r="H33" s="24">
        <f>'Assumption '!$B25</f>
        <v>0</v>
      </c>
      <c r="I33" s="24">
        <f>'Assumption '!$B25</f>
        <v>0</v>
      </c>
      <c r="J33" s="24">
        <f>'Assumption '!$B25</f>
        <v>0</v>
      </c>
      <c r="K33" s="24">
        <f>'Assumption '!$B25</f>
        <v>0</v>
      </c>
      <c r="L33" s="24">
        <f>'Assumption '!$B25</f>
        <v>0</v>
      </c>
      <c r="M33" s="24">
        <f>'Assumption '!$B25</f>
        <v>0</v>
      </c>
      <c r="N33" s="24">
        <f>'Assumption '!$B25</f>
        <v>0</v>
      </c>
      <c r="O33" s="24">
        <f>'Assumption '!$B25</f>
        <v>0</v>
      </c>
      <c r="P33" s="24">
        <f>'Assumption '!$B25</f>
        <v>0</v>
      </c>
    </row>
    <row r="34">
      <c r="A34" s="12" t="s">
        <v>74</v>
      </c>
      <c r="B34" s="24">
        <f t="shared" ref="B34:P34" si="5">B26-B18</f>
        <v>4</v>
      </c>
      <c r="C34" s="24">
        <f t="shared" si="5"/>
        <v>4</v>
      </c>
      <c r="D34" s="24">
        <f t="shared" si="5"/>
        <v>4</v>
      </c>
      <c r="E34" s="24">
        <f t="shared" si="5"/>
        <v>4</v>
      </c>
      <c r="F34" s="24">
        <f t="shared" si="5"/>
        <v>4</v>
      </c>
      <c r="G34" s="24">
        <f t="shared" si="5"/>
        <v>4</v>
      </c>
      <c r="H34" s="24">
        <f t="shared" si="5"/>
        <v>4</v>
      </c>
      <c r="I34" s="24">
        <f t="shared" si="5"/>
        <v>4</v>
      </c>
      <c r="J34" s="24">
        <f t="shared" si="5"/>
        <v>4</v>
      </c>
      <c r="K34" s="24">
        <f t="shared" si="5"/>
        <v>4</v>
      </c>
      <c r="L34" s="24">
        <f t="shared" si="5"/>
        <v>4</v>
      </c>
      <c r="M34" s="24">
        <f t="shared" si="5"/>
        <v>4</v>
      </c>
      <c r="N34" s="24">
        <f t="shared" si="5"/>
        <v>4</v>
      </c>
      <c r="O34" s="24">
        <f t="shared" si="5"/>
        <v>4</v>
      </c>
      <c r="P34" s="24">
        <f t="shared" si="5"/>
        <v>4</v>
      </c>
    </row>
    <row r="35">
      <c r="A35" s="12" t="s">
        <v>75</v>
      </c>
      <c r="B35" s="24">
        <f>'Assumption '!$B27</f>
        <v>0</v>
      </c>
      <c r="C35" s="24">
        <f>'Assumption '!$B27</f>
        <v>0</v>
      </c>
      <c r="D35" s="24">
        <f>'Assumption '!$B27</f>
        <v>0</v>
      </c>
      <c r="E35" s="24">
        <f>'Assumption '!$B27</f>
        <v>0</v>
      </c>
      <c r="F35" s="24">
        <f>'Assumption '!$B27</f>
        <v>0</v>
      </c>
      <c r="G35" s="24">
        <f>'Assumption '!$B27</f>
        <v>0</v>
      </c>
      <c r="H35" s="24">
        <f>'Assumption '!$B27</f>
        <v>0</v>
      </c>
      <c r="I35" s="24">
        <f>'Assumption '!$B27</f>
        <v>0</v>
      </c>
      <c r="J35" s="24">
        <f>'Assumption '!$B27</f>
        <v>0</v>
      </c>
      <c r="K35" s="24">
        <f>'Assumption '!$B27</f>
        <v>0</v>
      </c>
      <c r="L35" s="24">
        <f>'Assumption '!$B27</f>
        <v>0</v>
      </c>
      <c r="M35" s="24">
        <f>'Assumption '!$B27</f>
        <v>0</v>
      </c>
      <c r="N35" s="24">
        <f>'Assumption '!$B27</f>
        <v>0</v>
      </c>
      <c r="O35" s="24">
        <f>'Assumption '!$B27</f>
        <v>0</v>
      </c>
      <c r="P35" s="24">
        <f>'Assumption '!$B27</f>
        <v>0</v>
      </c>
    </row>
    <row r="36">
      <c r="A36" s="12" t="s">
        <v>17</v>
      </c>
      <c r="B36" s="24">
        <f>'Assumption '!$B28</f>
        <v>0</v>
      </c>
      <c r="C36" s="24">
        <f>'Assumption '!$B28</f>
        <v>0</v>
      </c>
      <c r="D36" s="24">
        <f>'Assumption '!$B28</f>
        <v>0</v>
      </c>
      <c r="E36" s="24">
        <f>'Assumption '!$B28</f>
        <v>0</v>
      </c>
      <c r="F36" s="24">
        <f>'Assumption '!$B28</f>
        <v>0</v>
      </c>
      <c r="G36" s="24">
        <f>'Assumption '!$B28</f>
        <v>0</v>
      </c>
      <c r="H36" s="24">
        <f>'Assumption '!$B28</f>
        <v>0</v>
      </c>
      <c r="I36" s="24">
        <f>'Assumption '!$B28</f>
        <v>0</v>
      </c>
      <c r="J36" s="24">
        <f>'Assumption '!$B28</f>
        <v>0</v>
      </c>
      <c r="K36" s="24">
        <f>'Assumption '!$B28</f>
        <v>0</v>
      </c>
      <c r="L36" s="24">
        <f>'Assumption '!$B28</f>
        <v>0</v>
      </c>
      <c r="M36" s="24">
        <f>'Assumption '!$B28</f>
        <v>0</v>
      </c>
      <c r="N36" s="24">
        <f>'Assumption '!$B28</f>
        <v>0</v>
      </c>
      <c r="O36" s="24">
        <f>'Assumption '!$B28</f>
        <v>0</v>
      </c>
      <c r="P36" s="24">
        <f>'Assumption '!$B28</f>
        <v>0</v>
      </c>
    </row>
    <row r="37">
      <c r="A37" s="12" t="s">
        <v>19</v>
      </c>
      <c r="B37" s="24">
        <f>'Assumption '!$B29</f>
        <v>30</v>
      </c>
      <c r="C37" s="24">
        <f>'Assumption '!$B29</f>
        <v>30</v>
      </c>
      <c r="D37" s="24">
        <f>'Assumption '!$B29</f>
        <v>30</v>
      </c>
      <c r="E37" s="24">
        <f>'Assumption '!$B29</f>
        <v>30</v>
      </c>
      <c r="F37" s="24">
        <f>'Assumption '!$B29</f>
        <v>30</v>
      </c>
      <c r="G37" s="24">
        <f>'Assumption '!$B29</f>
        <v>30</v>
      </c>
      <c r="H37" s="24">
        <f>'Assumption '!$B29</f>
        <v>30</v>
      </c>
      <c r="I37" s="24">
        <f>'Assumption '!$B29</f>
        <v>30</v>
      </c>
      <c r="J37" s="24">
        <f>'Assumption '!$B29</f>
        <v>30</v>
      </c>
      <c r="K37" s="24">
        <f>'Assumption '!$B29</f>
        <v>30</v>
      </c>
      <c r="L37" s="24">
        <f>'Assumption '!$B29</f>
        <v>30</v>
      </c>
      <c r="M37" s="24">
        <f>'Assumption '!$B29</f>
        <v>30</v>
      </c>
      <c r="N37" s="24">
        <f>'Assumption '!$B29</f>
        <v>30</v>
      </c>
      <c r="O37" s="24">
        <f>'Assumption '!$B29</f>
        <v>30</v>
      </c>
      <c r="P37" s="24">
        <f>'Assumption '!$B29</f>
        <v>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16" width="10.0"/>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c r="Q1" s="21"/>
      <c r="R1" s="21"/>
      <c r="S1" s="21"/>
      <c r="T1" s="21"/>
      <c r="U1" s="21"/>
      <c r="V1" s="21"/>
      <c r="W1" s="21"/>
      <c r="X1" s="21"/>
      <c r="Y1" s="21"/>
      <c r="Z1" s="21"/>
    </row>
    <row r="2">
      <c r="A2" s="14" t="s">
        <v>78</v>
      </c>
      <c r="B2" s="26"/>
      <c r="C2" s="26"/>
      <c r="D2" s="26"/>
      <c r="E2" s="26"/>
      <c r="F2" s="26"/>
      <c r="G2" s="26"/>
      <c r="H2" s="26"/>
      <c r="I2" s="26"/>
      <c r="J2" s="26"/>
      <c r="K2" s="26"/>
      <c r="L2" s="26"/>
      <c r="M2" s="26"/>
      <c r="N2" s="26"/>
      <c r="O2" s="26"/>
      <c r="P2" s="26"/>
    </row>
    <row r="3">
      <c r="A3" s="11" t="s">
        <v>42</v>
      </c>
      <c r="B3" s="26"/>
      <c r="C3" s="26"/>
      <c r="D3" s="26"/>
      <c r="E3" s="26"/>
      <c r="F3" s="26"/>
      <c r="G3" s="26"/>
      <c r="H3" s="26"/>
      <c r="I3" s="26"/>
      <c r="J3" s="26"/>
      <c r="K3" s="26"/>
      <c r="L3" s="26"/>
      <c r="M3" s="26"/>
      <c r="N3" s="26"/>
      <c r="O3" s="26"/>
      <c r="P3" s="26"/>
    </row>
    <row r="4">
      <c r="A4" s="10" t="s">
        <v>37</v>
      </c>
      <c r="B4" s="27">
        <f>'Calcs-1'!B4*'Assumption '!$C34</f>
        <v>5000</v>
      </c>
      <c r="C4" s="27">
        <f>'Calcs-1'!C4*'Assumption '!$C34</f>
        <v>5000</v>
      </c>
      <c r="D4" s="27">
        <f>'Calcs-1'!D4*'Assumption '!$C34</f>
        <v>5000</v>
      </c>
      <c r="E4" s="27">
        <f>'Calcs-1'!E4*'Assumption '!$C34</f>
        <v>5000</v>
      </c>
      <c r="F4" s="27">
        <f>'Calcs-1'!F4*'Assumption '!$C34</f>
        <v>5000</v>
      </c>
      <c r="G4" s="27">
        <f>'Calcs-1'!G4*'Assumption '!$C34</f>
        <v>5000</v>
      </c>
      <c r="H4" s="27">
        <f>'Calcs-1'!H4*'Assumption '!$C34</f>
        <v>5000</v>
      </c>
      <c r="I4" s="27">
        <f>'Calcs-1'!I4*'Assumption '!$C34</f>
        <v>5000</v>
      </c>
      <c r="J4" s="27">
        <f>'Calcs-1'!J4*'Assumption '!$C34</f>
        <v>5000</v>
      </c>
      <c r="K4" s="27">
        <f>'Calcs-1'!K4*'Assumption '!$C34</f>
        <v>5000</v>
      </c>
      <c r="L4" s="27">
        <f>'Calcs-1'!L4*'Assumption '!$C34</f>
        <v>5000</v>
      </c>
      <c r="M4" s="27">
        <f>'Calcs-1'!M4*'Assumption '!$C34</f>
        <v>5000</v>
      </c>
      <c r="N4" s="27">
        <f>'Calcs-1'!N4*'Assumption '!$C34</f>
        <v>5000</v>
      </c>
      <c r="O4" s="27">
        <f>'Calcs-1'!O4*'Assumption '!$C34</f>
        <v>5000</v>
      </c>
      <c r="P4" s="27">
        <f>'Calcs-1'!P4*'Assumption '!$C34</f>
        <v>5000</v>
      </c>
    </row>
    <row r="5">
      <c r="A5" s="12" t="s">
        <v>38</v>
      </c>
      <c r="B5" s="27">
        <f>'Calcs-1'!B5*'Assumption '!$E34</f>
        <v>2400</v>
      </c>
      <c r="C5" s="27">
        <f>'Calcs-1'!C5*'Assumption '!$E34</f>
        <v>2400</v>
      </c>
      <c r="D5" s="27">
        <f>'Calcs-1'!D5*'Assumption '!$E34</f>
        <v>2400</v>
      </c>
      <c r="E5" s="27">
        <f>'Calcs-1'!E5*'Assumption '!$E34</f>
        <v>2400</v>
      </c>
      <c r="F5" s="27">
        <f>'Calcs-1'!F5*'Assumption '!$E34</f>
        <v>2400</v>
      </c>
      <c r="G5" s="27">
        <f>'Calcs-1'!G5*'Assumption '!$E34</f>
        <v>2400</v>
      </c>
      <c r="H5" s="27">
        <f>'Calcs-1'!H5*'Assumption '!$E34</f>
        <v>2400</v>
      </c>
      <c r="I5" s="27">
        <f>'Calcs-1'!I5*'Assumption '!$E34</f>
        <v>2400</v>
      </c>
      <c r="J5" s="27">
        <f>'Calcs-1'!J5*'Assumption '!$E34</f>
        <v>2400</v>
      </c>
      <c r="K5" s="27">
        <f>'Calcs-1'!K5*'Assumption '!$E34</f>
        <v>2400</v>
      </c>
      <c r="L5" s="27">
        <f>'Calcs-1'!L5*'Assumption '!$E34</f>
        <v>2400</v>
      </c>
      <c r="M5" s="27">
        <f>'Calcs-1'!M5*'Assumption '!$E34</f>
        <v>2400</v>
      </c>
      <c r="N5" s="27">
        <f>'Calcs-1'!N5*'Assumption '!$E34</f>
        <v>2400</v>
      </c>
      <c r="O5" s="27">
        <f>'Calcs-1'!O5*'Assumption '!$E34</f>
        <v>2400</v>
      </c>
      <c r="P5" s="27">
        <f>'Calcs-1'!P5*'Assumption '!$E34</f>
        <v>2400</v>
      </c>
    </row>
    <row r="6">
      <c r="A6" s="12" t="s">
        <v>39</v>
      </c>
      <c r="B6" s="27">
        <f>'Calcs-1'!B6*'Assumption '!$G34</f>
        <v>1800</v>
      </c>
      <c r="C6" s="27">
        <f>'Calcs-1'!C6*'Assumption '!$G34</f>
        <v>1800</v>
      </c>
      <c r="D6" s="27">
        <f>'Calcs-1'!D6*'Assumption '!$G34</f>
        <v>1800</v>
      </c>
      <c r="E6" s="27">
        <f>'Calcs-1'!E6*'Assumption '!$G34</f>
        <v>1800</v>
      </c>
      <c r="F6" s="27">
        <f>'Calcs-1'!F6*'Assumption '!$G34</f>
        <v>1800</v>
      </c>
      <c r="G6" s="27">
        <f>'Calcs-1'!G6*'Assumption '!$G34</f>
        <v>1800</v>
      </c>
      <c r="H6" s="27">
        <f>'Calcs-1'!H6*'Assumption '!$G34</f>
        <v>1800</v>
      </c>
      <c r="I6" s="27">
        <f>'Calcs-1'!I6*'Assumption '!$G34</f>
        <v>1800</v>
      </c>
      <c r="J6" s="27">
        <f>'Calcs-1'!J6*'Assumption '!$G34</f>
        <v>1800</v>
      </c>
      <c r="K6" s="27">
        <f>'Calcs-1'!K6*'Assumption '!$G34</f>
        <v>1800</v>
      </c>
      <c r="L6" s="27">
        <f>'Calcs-1'!L6*'Assumption '!$G34</f>
        <v>1800</v>
      </c>
      <c r="M6" s="27">
        <f>'Calcs-1'!M6*'Assumption '!$G34</f>
        <v>1800</v>
      </c>
      <c r="N6" s="27">
        <f>'Calcs-1'!N6*'Assumption '!$G34</f>
        <v>1800</v>
      </c>
      <c r="O6" s="27">
        <f>'Calcs-1'!O6*'Assumption '!$G34</f>
        <v>1800</v>
      </c>
      <c r="P6" s="27">
        <f>'Calcs-1'!P6*'Assumption '!$G34</f>
        <v>1800</v>
      </c>
    </row>
    <row r="7">
      <c r="A7" s="14" t="s">
        <v>70</v>
      </c>
      <c r="B7" s="27">
        <f t="shared" ref="B7:P7" si="1">sum(B4:B6)</f>
        <v>9200</v>
      </c>
      <c r="C7" s="27">
        <f t="shared" si="1"/>
        <v>9200</v>
      </c>
      <c r="D7" s="27">
        <f t="shared" si="1"/>
        <v>9200</v>
      </c>
      <c r="E7" s="27">
        <f t="shared" si="1"/>
        <v>9200</v>
      </c>
      <c r="F7" s="27">
        <f t="shared" si="1"/>
        <v>9200</v>
      </c>
      <c r="G7" s="27">
        <f t="shared" si="1"/>
        <v>9200</v>
      </c>
      <c r="H7" s="27">
        <f t="shared" si="1"/>
        <v>9200</v>
      </c>
      <c r="I7" s="27">
        <f t="shared" si="1"/>
        <v>9200</v>
      </c>
      <c r="J7" s="27">
        <f t="shared" si="1"/>
        <v>9200</v>
      </c>
      <c r="K7" s="27">
        <f t="shared" si="1"/>
        <v>9200</v>
      </c>
      <c r="L7" s="27">
        <f t="shared" si="1"/>
        <v>9200</v>
      </c>
      <c r="M7" s="27">
        <f t="shared" si="1"/>
        <v>9200</v>
      </c>
      <c r="N7" s="27">
        <f t="shared" si="1"/>
        <v>9200</v>
      </c>
      <c r="O7" s="27">
        <f t="shared" si="1"/>
        <v>9200</v>
      </c>
      <c r="P7" s="27">
        <f t="shared" si="1"/>
        <v>9200</v>
      </c>
    </row>
    <row r="8">
      <c r="A8" s="11" t="s">
        <v>17</v>
      </c>
      <c r="B8" s="26"/>
      <c r="C8" s="26"/>
      <c r="D8" s="26"/>
      <c r="E8" s="26"/>
      <c r="F8" s="26"/>
      <c r="G8" s="26"/>
      <c r="H8" s="26"/>
      <c r="I8" s="26"/>
      <c r="J8" s="26"/>
      <c r="K8" s="26"/>
      <c r="L8" s="26"/>
      <c r="M8" s="26"/>
      <c r="N8" s="26"/>
      <c r="O8" s="26"/>
      <c r="P8" s="26"/>
    </row>
    <row r="9">
      <c r="A9" s="10" t="s">
        <v>37</v>
      </c>
      <c r="B9" s="27">
        <f>'Calcs-1'!B10*'Assumption '!$C35</f>
        <v>1840</v>
      </c>
      <c r="C9" s="27">
        <f>'Calcs-1'!C10*'Assumption '!$C35</f>
        <v>1840</v>
      </c>
      <c r="D9" s="27">
        <f>'Calcs-1'!D10*'Assumption '!$C35</f>
        <v>1840</v>
      </c>
      <c r="E9" s="27">
        <f>'Calcs-1'!E10*'Assumption '!$C35</f>
        <v>1840</v>
      </c>
      <c r="F9" s="27">
        <f>'Calcs-1'!F10*'Assumption '!$C35</f>
        <v>1840</v>
      </c>
      <c r="G9" s="27">
        <f>'Calcs-1'!G10*'Assumption '!$C35</f>
        <v>1840</v>
      </c>
      <c r="H9" s="27">
        <f>'Calcs-1'!H10*'Assumption '!$C35</f>
        <v>1840</v>
      </c>
      <c r="I9" s="27">
        <f>'Calcs-1'!I10*'Assumption '!$C35</f>
        <v>1840</v>
      </c>
      <c r="J9" s="27">
        <f>'Calcs-1'!J10*'Assumption '!$C35</f>
        <v>1840</v>
      </c>
      <c r="K9" s="27">
        <f>'Calcs-1'!K10*'Assumption '!$C35</f>
        <v>1840</v>
      </c>
      <c r="L9" s="27">
        <f>'Calcs-1'!L10*'Assumption '!$C35</f>
        <v>1840</v>
      </c>
      <c r="M9" s="27">
        <f>'Calcs-1'!M10*'Assumption '!$C35</f>
        <v>1840</v>
      </c>
      <c r="N9" s="27">
        <f>'Calcs-1'!N10*'Assumption '!$C35</f>
        <v>1840</v>
      </c>
      <c r="O9" s="27">
        <f>'Calcs-1'!O10*'Assumption '!$C35</f>
        <v>1840</v>
      </c>
      <c r="P9" s="27">
        <f>'Calcs-1'!P10*'Assumption '!$C35</f>
        <v>1840</v>
      </c>
    </row>
    <row r="10">
      <c r="A10" s="12" t="s">
        <v>38</v>
      </c>
      <c r="B10" s="27">
        <f>'Calcs-1'!B11*'Assumption '!$E35</f>
        <v>1080</v>
      </c>
      <c r="C10" s="27">
        <f>'Calcs-1'!C11*'Assumption '!$E35</f>
        <v>1080</v>
      </c>
      <c r="D10" s="27">
        <f>'Calcs-1'!D11*'Assumption '!$E35</f>
        <v>1080</v>
      </c>
      <c r="E10" s="27">
        <f>'Calcs-1'!E11*'Assumption '!$E35</f>
        <v>1080</v>
      </c>
      <c r="F10" s="27">
        <f>'Calcs-1'!F11*'Assumption '!$E35</f>
        <v>1080</v>
      </c>
      <c r="G10" s="27">
        <f>'Calcs-1'!G11*'Assumption '!$E35</f>
        <v>1080</v>
      </c>
      <c r="H10" s="27">
        <f>'Calcs-1'!H11*'Assumption '!$E35</f>
        <v>1080</v>
      </c>
      <c r="I10" s="27">
        <f>'Calcs-1'!I11*'Assumption '!$E35</f>
        <v>1080</v>
      </c>
      <c r="J10" s="27">
        <f>'Calcs-1'!J11*'Assumption '!$E35</f>
        <v>1080</v>
      </c>
      <c r="K10" s="27">
        <f>'Calcs-1'!K11*'Assumption '!$E35</f>
        <v>1080</v>
      </c>
      <c r="L10" s="27">
        <f>'Calcs-1'!L11*'Assumption '!$E35</f>
        <v>1080</v>
      </c>
      <c r="M10" s="27">
        <f>'Calcs-1'!M11*'Assumption '!$E35</f>
        <v>1080</v>
      </c>
      <c r="N10" s="27">
        <f>'Calcs-1'!N11*'Assumption '!$E35</f>
        <v>1080</v>
      </c>
      <c r="O10" s="27">
        <f>'Calcs-1'!O11*'Assumption '!$E35</f>
        <v>1080</v>
      </c>
      <c r="P10" s="27">
        <f>'Calcs-1'!P11*'Assumption '!$E35</f>
        <v>1080</v>
      </c>
    </row>
    <row r="11">
      <c r="A11" s="12" t="s">
        <v>39</v>
      </c>
      <c r="B11" s="27">
        <f>'Calcs-1'!B12*'Assumption '!$G35</f>
        <v>800</v>
      </c>
      <c r="C11" s="27">
        <f>'Calcs-1'!C12*'Assumption '!$G35</f>
        <v>800</v>
      </c>
      <c r="D11" s="27">
        <f>'Calcs-1'!D12*'Assumption '!$G35</f>
        <v>800</v>
      </c>
      <c r="E11" s="27">
        <f>'Calcs-1'!E12*'Assumption '!$G35</f>
        <v>800</v>
      </c>
      <c r="F11" s="27">
        <f>'Calcs-1'!F12*'Assumption '!$G35</f>
        <v>800</v>
      </c>
      <c r="G11" s="27">
        <f>'Calcs-1'!G12*'Assumption '!$G35</f>
        <v>800</v>
      </c>
      <c r="H11" s="27">
        <f>'Calcs-1'!H12*'Assumption '!$G35</f>
        <v>800</v>
      </c>
      <c r="I11" s="27">
        <f>'Calcs-1'!I12*'Assumption '!$G35</f>
        <v>800</v>
      </c>
      <c r="J11" s="27">
        <f>'Calcs-1'!J12*'Assumption '!$G35</f>
        <v>800</v>
      </c>
      <c r="K11" s="27">
        <f>'Calcs-1'!K12*'Assumption '!$G35</f>
        <v>800</v>
      </c>
      <c r="L11" s="27">
        <f>'Calcs-1'!L12*'Assumption '!$G35</f>
        <v>800</v>
      </c>
      <c r="M11" s="27">
        <f>'Calcs-1'!M12*'Assumption '!$G35</f>
        <v>800</v>
      </c>
      <c r="N11" s="27">
        <f>'Calcs-1'!N12*'Assumption '!$G35</f>
        <v>800</v>
      </c>
      <c r="O11" s="27">
        <f>'Calcs-1'!O12*'Assumption '!$G35</f>
        <v>800</v>
      </c>
      <c r="P11" s="27">
        <f>'Calcs-1'!P12*'Assumption '!$G35</f>
        <v>800</v>
      </c>
    </row>
    <row r="12">
      <c r="A12" s="14" t="s">
        <v>70</v>
      </c>
      <c r="B12" s="27">
        <f t="shared" ref="B12:P12" si="2">SUM(B9:B11)</f>
        <v>3720</v>
      </c>
      <c r="C12" s="27">
        <f t="shared" si="2"/>
        <v>3720</v>
      </c>
      <c r="D12" s="27">
        <f t="shared" si="2"/>
        <v>3720</v>
      </c>
      <c r="E12" s="27">
        <f t="shared" si="2"/>
        <v>3720</v>
      </c>
      <c r="F12" s="27">
        <f t="shared" si="2"/>
        <v>3720</v>
      </c>
      <c r="G12" s="27">
        <f t="shared" si="2"/>
        <v>3720</v>
      </c>
      <c r="H12" s="27">
        <f t="shared" si="2"/>
        <v>3720</v>
      </c>
      <c r="I12" s="27">
        <f t="shared" si="2"/>
        <v>3720</v>
      </c>
      <c r="J12" s="27">
        <f t="shared" si="2"/>
        <v>3720</v>
      </c>
      <c r="K12" s="27">
        <f t="shared" si="2"/>
        <v>3720</v>
      </c>
      <c r="L12" s="27">
        <f t="shared" si="2"/>
        <v>3720</v>
      </c>
      <c r="M12" s="27">
        <f t="shared" si="2"/>
        <v>3720</v>
      </c>
      <c r="N12" s="27">
        <f t="shared" si="2"/>
        <v>3720</v>
      </c>
      <c r="O12" s="27">
        <f t="shared" si="2"/>
        <v>3720</v>
      </c>
      <c r="P12" s="27">
        <f t="shared" si="2"/>
        <v>3720</v>
      </c>
    </row>
    <row r="13">
      <c r="A13" s="14"/>
      <c r="B13" s="26"/>
      <c r="C13" s="26"/>
      <c r="D13" s="26"/>
      <c r="E13" s="26"/>
      <c r="F13" s="26"/>
      <c r="G13" s="26"/>
      <c r="H13" s="26"/>
      <c r="I13" s="26"/>
      <c r="J13" s="26"/>
      <c r="K13" s="26"/>
      <c r="L13" s="26"/>
      <c r="M13" s="26"/>
      <c r="N13" s="26"/>
      <c r="O13" s="26"/>
      <c r="P13" s="26"/>
    </row>
    <row r="14">
      <c r="A14" s="14" t="s">
        <v>79</v>
      </c>
      <c r="B14" s="27">
        <f t="shared" ref="B14:P14" si="3">B7+B12</f>
        <v>12920</v>
      </c>
      <c r="C14" s="27">
        <f t="shared" si="3"/>
        <v>12920</v>
      </c>
      <c r="D14" s="27">
        <f t="shared" si="3"/>
        <v>12920</v>
      </c>
      <c r="E14" s="27">
        <f t="shared" si="3"/>
        <v>12920</v>
      </c>
      <c r="F14" s="27">
        <f t="shared" si="3"/>
        <v>12920</v>
      </c>
      <c r="G14" s="27">
        <f t="shared" si="3"/>
        <v>12920</v>
      </c>
      <c r="H14" s="27">
        <f t="shared" si="3"/>
        <v>12920</v>
      </c>
      <c r="I14" s="27">
        <f t="shared" si="3"/>
        <v>12920</v>
      </c>
      <c r="J14" s="27">
        <f t="shared" si="3"/>
        <v>12920</v>
      </c>
      <c r="K14" s="27">
        <f t="shared" si="3"/>
        <v>12920</v>
      </c>
      <c r="L14" s="27">
        <f t="shared" si="3"/>
        <v>12920</v>
      </c>
      <c r="M14" s="27">
        <f t="shared" si="3"/>
        <v>12920</v>
      </c>
      <c r="N14" s="27">
        <f t="shared" si="3"/>
        <v>12920</v>
      </c>
      <c r="O14" s="27">
        <f t="shared" si="3"/>
        <v>12920</v>
      </c>
      <c r="P14" s="27">
        <f t="shared" si="3"/>
        <v>12920</v>
      </c>
    </row>
    <row r="15">
      <c r="A15" s="10"/>
      <c r="B15" s="26"/>
      <c r="C15" s="26"/>
      <c r="D15" s="26"/>
      <c r="E15" s="26"/>
      <c r="F15" s="26"/>
      <c r="G15" s="26"/>
      <c r="H15" s="26"/>
      <c r="I15" s="26"/>
      <c r="J15" s="26"/>
      <c r="K15" s="26"/>
      <c r="L15" s="26"/>
      <c r="M15" s="26"/>
      <c r="N15" s="26"/>
      <c r="O15" s="26"/>
      <c r="P15" s="26"/>
    </row>
    <row r="16">
      <c r="A16" s="14" t="s">
        <v>80</v>
      </c>
      <c r="B16" s="26"/>
      <c r="C16" s="26"/>
      <c r="D16" s="26"/>
      <c r="E16" s="26"/>
      <c r="F16" s="26"/>
      <c r="G16" s="26"/>
      <c r="H16" s="26"/>
      <c r="I16" s="26"/>
      <c r="J16" s="26"/>
      <c r="K16" s="26"/>
      <c r="L16" s="26"/>
      <c r="M16" s="26"/>
      <c r="N16" s="26"/>
      <c r="O16" s="26"/>
      <c r="P16" s="26"/>
    </row>
    <row r="17">
      <c r="A17" s="12" t="s">
        <v>9</v>
      </c>
      <c r="B17" s="27">
        <f>'Calcs-1'!B16*'Assumption '!$B8</f>
        <v>1200</v>
      </c>
      <c r="C17" s="27">
        <f>'Calcs-1'!C16*'Assumption '!$B8</f>
        <v>1200</v>
      </c>
      <c r="D17" s="27">
        <f>'Calcs-1'!D16*'Assumption '!$B8</f>
        <v>1200</v>
      </c>
      <c r="E17" s="27">
        <f>'Calcs-1'!E16*'Assumption '!$B8</f>
        <v>1200</v>
      </c>
      <c r="F17" s="27">
        <f>'Calcs-1'!F16*'Assumption '!$B8</f>
        <v>1200</v>
      </c>
      <c r="G17" s="27">
        <f>'Calcs-1'!G16*'Assumption '!$B8</f>
        <v>1200</v>
      </c>
      <c r="H17" s="27">
        <f>'Calcs-1'!H16*'Assumption '!$B8</f>
        <v>1200</v>
      </c>
      <c r="I17" s="27">
        <f>'Calcs-1'!I16*'Assumption '!$B8</f>
        <v>1200</v>
      </c>
      <c r="J17" s="27">
        <f>'Calcs-1'!J16*'Assumption '!$B8</f>
        <v>1200</v>
      </c>
      <c r="K17" s="27">
        <f>'Calcs-1'!K16*'Assumption '!$B8</f>
        <v>1200</v>
      </c>
      <c r="L17" s="27">
        <f>'Calcs-1'!L16*'Assumption '!$B8</f>
        <v>1200</v>
      </c>
      <c r="M17" s="27">
        <f>'Calcs-1'!M16*'Assumption '!$B8</f>
        <v>1200</v>
      </c>
      <c r="N17" s="27">
        <f>'Calcs-1'!N16*'Assumption '!$B8</f>
        <v>1200</v>
      </c>
      <c r="O17" s="27">
        <f>'Calcs-1'!O16*'Assumption '!$B8</f>
        <v>1200</v>
      </c>
      <c r="P17" s="27">
        <f>'Calcs-1'!P16*'Assumption '!$B8</f>
        <v>1200</v>
      </c>
    </row>
    <row r="18">
      <c r="A18" s="12" t="s">
        <v>11</v>
      </c>
      <c r="B18" s="27">
        <f>'Calcs-1'!B17*'Assumption '!$B9</f>
        <v>980</v>
      </c>
      <c r="C18" s="27">
        <f>'Calcs-1'!C17*'Assumption '!$B9</f>
        <v>980</v>
      </c>
      <c r="D18" s="27">
        <f>'Calcs-1'!D17*'Assumption '!$B9</f>
        <v>980</v>
      </c>
      <c r="E18" s="27">
        <f>'Calcs-1'!E17*'Assumption '!$B9</f>
        <v>980</v>
      </c>
      <c r="F18" s="27">
        <f>'Calcs-1'!F17*'Assumption '!$B9</f>
        <v>980</v>
      </c>
      <c r="G18" s="27">
        <f>'Calcs-1'!G17*'Assumption '!$B9</f>
        <v>980</v>
      </c>
      <c r="H18" s="27">
        <f>'Calcs-1'!H17*'Assumption '!$B9</f>
        <v>980</v>
      </c>
      <c r="I18" s="27">
        <f>'Calcs-1'!I17*'Assumption '!$B9</f>
        <v>980</v>
      </c>
      <c r="J18" s="27">
        <f>'Calcs-1'!J17*'Assumption '!$B9</f>
        <v>980</v>
      </c>
      <c r="K18" s="27">
        <f>'Calcs-1'!K17*'Assumption '!$B9</f>
        <v>980</v>
      </c>
      <c r="L18" s="27">
        <f>'Calcs-1'!L17*'Assumption '!$B9</f>
        <v>980</v>
      </c>
      <c r="M18" s="27">
        <f>'Calcs-1'!M17*'Assumption '!$B9</f>
        <v>980</v>
      </c>
      <c r="N18" s="27">
        <f>'Calcs-1'!N17*'Assumption '!$B9</f>
        <v>980</v>
      </c>
      <c r="O18" s="27">
        <f>'Calcs-1'!O17*'Assumption '!$B9</f>
        <v>980</v>
      </c>
      <c r="P18" s="27">
        <f>'Calcs-1'!P17*'Assumption '!$B9</f>
        <v>980</v>
      </c>
    </row>
    <row r="19">
      <c r="A19" s="12" t="s">
        <v>12</v>
      </c>
      <c r="B19" s="27">
        <f>'Calcs-1'!B18*'Assumption '!$B10</f>
        <v>480</v>
      </c>
      <c r="C19" s="27">
        <f>'Calcs-1'!C18*'Assumption '!$B10</f>
        <v>480</v>
      </c>
      <c r="D19" s="27">
        <f>'Calcs-1'!D18*'Assumption '!$B10</f>
        <v>480</v>
      </c>
      <c r="E19" s="27">
        <f>'Calcs-1'!E18*'Assumption '!$B10</f>
        <v>480</v>
      </c>
      <c r="F19" s="27">
        <f>'Calcs-1'!F18*'Assumption '!$B10</f>
        <v>480</v>
      </c>
      <c r="G19" s="27">
        <f>'Calcs-1'!G18*'Assumption '!$B10</f>
        <v>480</v>
      </c>
      <c r="H19" s="27">
        <f>'Calcs-1'!H18*'Assumption '!$B10</f>
        <v>480</v>
      </c>
      <c r="I19" s="27">
        <f>'Calcs-1'!I18*'Assumption '!$B10</f>
        <v>480</v>
      </c>
      <c r="J19" s="27">
        <f>'Calcs-1'!J18*'Assumption '!$B10</f>
        <v>480</v>
      </c>
      <c r="K19" s="27">
        <f>'Calcs-1'!K18*'Assumption '!$B10</f>
        <v>480</v>
      </c>
      <c r="L19" s="27">
        <f>'Calcs-1'!L18*'Assumption '!$B10</f>
        <v>480</v>
      </c>
      <c r="M19" s="27">
        <f>'Calcs-1'!M18*'Assumption '!$B10</f>
        <v>480</v>
      </c>
      <c r="N19" s="27">
        <f>'Calcs-1'!N18*'Assumption '!$B10</f>
        <v>480</v>
      </c>
      <c r="O19" s="27">
        <f>'Calcs-1'!O18*'Assumption '!$B10</f>
        <v>480</v>
      </c>
      <c r="P19" s="27">
        <f>'Calcs-1'!P18*'Assumption '!$B10</f>
        <v>480</v>
      </c>
    </row>
    <row r="20">
      <c r="A20" s="12" t="s">
        <v>13</v>
      </c>
      <c r="B20" s="27">
        <f>'Calcs-1'!B19*'Assumption '!$B11</f>
        <v>100</v>
      </c>
      <c r="C20" s="27">
        <f>'Calcs-1'!C19*'Assumption '!$B11</f>
        <v>100</v>
      </c>
      <c r="D20" s="27">
        <f>'Calcs-1'!D19*'Assumption '!$B11</f>
        <v>100</v>
      </c>
      <c r="E20" s="27">
        <f>'Calcs-1'!E19*'Assumption '!$B11</f>
        <v>100</v>
      </c>
      <c r="F20" s="27">
        <f>'Calcs-1'!F19*'Assumption '!$B11</f>
        <v>100</v>
      </c>
      <c r="G20" s="27">
        <f>'Calcs-1'!G19*'Assumption '!$B11</f>
        <v>100</v>
      </c>
      <c r="H20" s="27">
        <f>'Calcs-1'!H19*'Assumption '!$B11</f>
        <v>100</v>
      </c>
      <c r="I20" s="27">
        <f>'Calcs-1'!I19*'Assumption '!$B11</f>
        <v>100</v>
      </c>
      <c r="J20" s="27">
        <f>'Calcs-1'!J19*'Assumption '!$B11</f>
        <v>100</v>
      </c>
      <c r="K20" s="27">
        <f>'Calcs-1'!K19*'Assumption '!$B11</f>
        <v>100</v>
      </c>
      <c r="L20" s="27">
        <f>'Calcs-1'!L19*'Assumption '!$B11</f>
        <v>100</v>
      </c>
      <c r="M20" s="27">
        <f>'Calcs-1'!M19*'Assumption '!$B11</f>
        <v>100</v>
      </c>
      <c r="N20" s="27">
        <f>'Calcs-1'!N19*'Assumption '!$B11</f>
        <v>100</v>
      </c>
      <c r="O20" s="27">
        <f>'Calcs-1'!O19*'Assumption '!$B11</f>
        <v>100</v>
      </c>
      <c r="P20" s="27">
        <f>'Calcs-1'!P19*'Assumption '!$B11</f>
        <v>100</v>
      </c>
    </row>
    <row r="21">
      <c r="A21" s="12" t="s">
        <v>17</v>
      </c>
      <c r="B21" s="27">
        <f>'Calcs-1'!B20*'Assumption '!$B12</f>
        <v>2520</v>
      </c>
      <c r="C21" s="27">
        <f>'Calcs-1'!C20*'Assumption '!$B12</f>
        <v>2520</v>
      </c>
      <c r="D21" s="27">
        <f>'Calcs-1'!D20*'Assumption '!$B12</f>
        <v>2520</v>
      </c>
      <c r="E21" s="27">
        <f>'Calcs-1'!E20*'Assumption '!$B12</f>
        <v>2520</v>
      </c>
      <c r="F21" s="27">
        <f>'Calcs-1'!F20*'Assumption '!$B12</f>
        <v>2520</v>
      </c>
      <c r="G21" s="27">
        <f>'Calcs-1'!G20*'Assumption '!$B12</f>
        <v>2520</v>
      </c>
      <c r="H21" s="27">
        <f>'Calcs-1'!H20*'Assumption '!$B12</f>
        <v>2520</v>
      </c>
      <c r="I21" s="27">
        <f>'Calcs-1'!I20*'Assumption '!$B12</f>
        <v>2520</v>
      </c>
      <c r="J21" s="27">
        <f>'Calcs-1'!J20*'Assumption '!$B12</f>
        <v>2520</v>
      </c>
      <c r="K21" s="27">
        <f>'Calcs-1'!K20*'Assumption '!$B12</f>
        <v>2520</v>
      </c>
      <c r="L21" s="27">
        <f>'Calcs-1'!L20*'Assumption '!$B12</f>
        <v>2520</v>
      </c>
      <c r="M21" s="27">
        <f>'Calcs-1'!M20*'Assumption '!$B12</f>
        <v>2520</v>
      </c>
      <c r="N21" s="27">
        <f>'Calcs-1'!N20*'Assumption '!$B12</f>
        <v>2520</v>
      </c>
      <c r="O21" s="27">
        <f>'Calcs-1'!O20*'Assumption '!$B12</f>
        <v>2520</v>
      </c>
      <c r="P21" s="27">
        <f>'Calcs-1'!P20*'Assumption '!$B12</f>
        <v>2520</v>
      </c>
    </row>
    <row r="22">
      <c r="A22" s="12" t="s">
        <v>19</v>
      </c>
      <c r="B22" s="27">
        <f>'Calcs-1'!B21*'Assumption '!$B13</f>
        <v>400</v>
      </c>
      <c r="C22" s="27">
        <f>'Calcs-1'!C21*'Assumption '!$B13</f>
        <v>400</v>
      </c>
      <c r="D22" s="27">
        <f>'Calcs-1'!D21*'Assumption '!$B13</f>
        <v>400</v>
      </c>
      <c r="E22" s="27">
        <f>'Calcs-1'!E21*'Assumption '!$B13</f>
        <v>400</v>
      </c>
      <c r="F22" s="27">
        <f>'Calcs-1'!F21*'Assumption '!$B13</f>
        <v>400</v>
      </c>
      <c r="G22" s="27">
        <f>'Calcs-1'!G21*'Assumption '!$B13</f>
        <v>400</v>
      </c>
      <c r="H22" s="27">
        <f>'Calcs-1'!H21*'Assumption '!$B13</f>
        <v>400</v>
      </c>
      <c r="I22" s="27">
        <f>'Calcs-1'!I21*'Assumption '!$B13</f>
        <v>400</v>
      </c>
      <c r="J22" s="27">
        <f>'Calcs-1'!J21*'Assumption '!$B13</f>
        <v>400</v>
      </c>
      <c r="K22" s="27">
        <f>'Calcs-1'!K21*'Assumption '!$B13</f>
        <v>400</v>
      </c>
      <c r="L22" s="27">
        <f>'Calcs-1'!L21*'Assumption '!$B13</f>
        <v>400</v>
      </c>
      <c r="M22" s="27">
        <f>'Calcs-1'!M21*'Assumption '!$B13</f>
        <v>400</v>
      </c>
      <c r="N22" s="27">
        <f>'Calcs-1'!N21*'Assumption '!$B13</f>
        <v>400</v>
      </c>
      <c r="O22" s="27">
        <f>'Calcs-1'!O21*'Assumption '!$B13</f>
        <v>400</v>
      </c>
      <c r="P22" s="27">
        <f>'Calcs-1'!P21*'Assumption '!$B13</f>
        <v>400</v>
      </c>
    </row>
    <row r="23">
      <c r="A23" s="14" t="s">
        <v>81</v>
      </c>
      <c r="B23" s="27">
        <f t="shared" ref="B23:P23" si="4">SUM(B17:B22)</f>
        <v>5680</v>
      </c>
      <c r="C23" s="27">
        <f t="shared" si="4"/>
        <v>5680</v>
      </c>
      <c r="D23" s="27">
        <f t="shared" si="4"/>
        <v>5680</v>
      </c>
      <c r="E23" s="27">
        <f t="shared" si="4"/>
        <v>5680</v>
      </c>
      <c r="F23" s="27">
        <f t="shared" si="4"/>
        <v>5680</v>
      </c>
      <c r="G23" s="27">
        <f t="shared" si="4"/>
        <v>5680</v>
      </c>
      <c r="H23" s="27">
        <f t="shared" si="4"/>
        <v>5680</v>
      </c>
      <c r="I23" s="27">
        <f t="shared" si="4"/>
        <v>5680</v>
      </c>
      <c r="J23" s="27">
        <f t="shared" si="4"/>
        <v>5680</v>
      </c>
      <c r="K23" s="27">
        <f t="shared" si="4"/>
        <v>5680</v>
      </c>
      <c r="L23" s="27">
        <f t="shared" si="4"/>
        <v>5680</v>
      </c>
      <c r="M23" s="27">
        <f t="shared" si="4"/>
        <v>5680</v>
      </c>
      <c r="N23" s="27">
        <f t="shared" si="4"/>
        <v>5680</v>
      </c>
      <c r="O23" s="27">
        <f t="shared" si="4"/>
        <v>5680</v>
      </c>
      <c r="P23" s="27">
        <f t="shared" si="4"/>
        <v>5680</v>
      </c>
    </row>
    <row r="24">
      <c r="A24" s="10"/>
      <c r="B24" s="26"/>
      <c r="C24" s="26"/>
      <c r="D24" s="26"/>
      <c r="E24" s="26"/>
      <c r="F24" s="26"/>
      <c r="G24" s="26"/>
      <c r="H24" s="26"/>
      <c r="I24" s="26"/>
      <c r="J24" s="26"/>
      <c r="K24" s="26"/>
      <c r="L24" s="26"/>
      <c r="M24" s="26"/>
      <c r="N24" s="26"/>
      <c r="O24" s="26"/>
      <c r="P24" s="26"/>
    </row>
    <row r="25">
      <c r="A25" s="14" t="s">
        <v>82</v>
      </c>
      <c r="B25" s="26"/>
      <c r="C25" s="26"/>
      <c r="D25" s="26"/>
      <c r="E25" s="26"/>
      <c r="F25" s="26"/>
      <c r="G25" s="26"/>
      <c r="H25" s="26"/>
      <c r="I25" s="26"/>
      <c r="J25" s="26"/>
      <c r="K25" s="26"/>
      <c r="L25" s="26"/>
      <c r="M25" s="26"/>
      <c r="N25" s="26"/>
      <c r="O25" s="26"/>
      <c r="P25" s="26"/>
    </row>
    <row r="26">
      <c r="A26" s="12" t="s">
        <v>9</v>
      </c>
      <c r="B26" s="27">
        <f>'Calcs-1'!B32*'Assumption '!$B8</f>
        <v>0</v>
      </c>
      <c r="C26" s="27">
        <f>'Calcs-1'!C32*'Assumption '!$B8</f>
        <v>0</v>
      </c>
      <c r="D26" s="27">
        <f>'Calcs-1'!D32*'Assumption '!$B8</f>
        <v>0</v>
      </c>
      <c r="E26" s="27">
        <f>'Calcs-1'!E32*'Assumption '!$B8</f>
        <v>0</v>
      </c>
      <c r="F26" s="27">
        <f>'Calcs-1'!F32*'Assumption '!$B8</f>
        <v>0</v>
      </c>
      <c r="G26" s="27">
        <f>'Calcs-1'!G32*'Assumption '!$B8</f>
        <v>0</v>
      </c>
      <c r="H26" s="27">
        <f>'Calcs-1'!H32*'Assumption '!$B8</f>
        <v>0</v>
      </c>
      <c r="I26" s="27">
        <f>'Calcs-1'!I32*'Assumption '!$B8</f>
        <v>0</v>
      </c>
      <c r="J26" s="27">
        <f>'Calcs-1'!J32*'Assumption '!$B8</f>
        <v>0</v>
      </c>
      <c r="K26" s="27">
        <f>'Calcs-1'!K32*'Assumption '!$B8</f>
        <v>0</v>
      </c>
      <c r="L26" s="27">
        <f>'Calcs-1'!L32*'Assumption '!$B8</f>
        <v>0</v>
      </c>
      <c r="M26" s="27">
        <f>'Calcs-1'!M32*'Assumption '!$B8</f>
        <v>0</v>
      </c>
      <c r="N26" s="27">
        <f>'Calcs-1'!N32*'Assumption '!$B8</f>
        <v>0</v>
      </c>
      <c r="O26" s="27">
        <f>'Calcs-1'!O32*'Assumption '!$B8</f>
        <v>0</v>
      </c>
      <c r="P26" s="27">
        <f>'Calcs-1'!P32*'Assumption '!$B8</f>
        <v>0</v>
      </c>
    </row>
    <row r="27">
      <c r="A27" s="12" t="s">
        <v>11</v>
      </c>
      <c r="B27" s="27">
        <f>'Calcs-1'!B33*'Assumption '!$B9</f>
        <v>0</v>
      </c>
      <c r="C27" s="27">
        <f>'Calcs-1'!C33*'Assumption '!$B9</f>
        <v>0</v>
      </c>
      <c r="D27" s="27">
        <f>'Calcs-1'!D33*'Assumption '!$B9</f>
        <v>0</v>
      </c>
      <c r="E27" s="27">
        <f>'Calcs-1'!E33*'Assumption '!$B9</f>
        <v>0</v>
      </c>
      <c r="F27" s="27">
        <f>'Calcs-1'!F33*'Assumption '!$B9</f>
        <v>0</v>
      </c>
      <c r="G27" s="27">
        <f>'Calcs-1'!G33*'Assumption '!$B9</f>
        <v>0</v>
      </c>
      <c r="H27" s="27">
        <f>'Calcs-1'!H33*'Assumption '!$B9</f>
        <v>0</v>
      </c>
      <c r="I27" s="27">
        <f>'Calcs-1'!I33*'Assumption '!$B9</f>
        <v>0</v>
      </c>
      <c r="J27" s="27">
        <f>'Calcs-1'!J33*'Assumption '!$B9</f>
        <v>0</v>
      </c>
      <c r="K27" s="27">
        <f>'Calcs-1'!K33*'Assumption '!$B9</f>
        <v>0</v>
      </c>
      <c r="L27" s="27">
        <f>'Calcs-1'!L33*'Assumption '!$B9</f>
        <v>0</v>
      </c>
      <c r="M27" s="27">
        <f>'Calcs-1'!M33*'Assumption '!$B9</f>
        <v>0</v>
      </c>
      <c r="N27" s="27">
        <f>'Calcs-1'!N33*'Assumption '!$B9</f>
        <v>0</v>
      </c>
      <c r="O27" s="27">
        <f>'Calcs-1'!O33*'Assumption '!$B9</f>
        <v>0</v>
      </c>
      <c r="P27" s="27">
        <f>'Calcs-1'!P33*'Assumption '!$B9</f>
        <v>0</v>
      </c>
    </row>
    <row r="28">
      <c r="A28" s="12" t="s">
        <v>12</v>
      </c>
      <c r="B28" s="27">
        <f>'Calcs-1'!B34*'Assumption '!$B10</f>
        <v>240</v>
      </c>
      <c r="C28" s="27">
        <f>'Calcs-1'!C34*'Assumption '!$B10</f>
        <v>240</v>
      </c>
      <c r="D28" s="27">
        <f>'Calcs-1'!D34*'Assumption '!$B10</f>
        <v>240</v>
      </c>
      <c r="E28" s="27">
        <f>'Calcs-1'!E34*'Assumption '!$B10</f>
        <v>240</v>
      </c>
      <c r="F28" s="27">
        <f>'Calcs-1'!F34*'Assumption '!$B10</f>
        <v>240</v>
      </c>
      <c r="G28" s="27">
        <f>'Calcs-1'!G34*'Assumption '!$B10</f>
        <v>240</v>
      </c>
      <c r="H28" s="27">
        <f>'Calcs-1'!H34*'Assumption '!$B10</f>
        <v>240</v>
      </c>
      <c r="I28" s="27">
        <f>'Calcs-1'!I34*'Assumption '!$B10</f>
        <v>240</v>
      </c>
      <c r="J28" s="27">
        <f>'Calcs-1'!J34*'Assumption '!$B10</f>
        <v>240</v>
      </c>
      <c r="K28" s="27">
        <f>'Calcs-1'!K34*'Assumption '!$B10</f>
        <v>240</v>
      </c>
      <c r="L28" s="27">
        <f>'Calcs-1'!L34*'Assumption '!$B10</f>
        <v>240</v>
      </c>
      <c r="M28" s="27">
        <f>'Calcs-1'!M34*'Assumption '!$B10</f>
        <v>240</v>
      </c>
      <c r="N28" s="27">
        <f>'Calcs-1'!N34*'Assumption '!$B10</f>
        <v>240</v>
      </c>
      <c r="O28" s="27">
        <f>'Calcs-1'!O34*'Assumption '!$B10</f>
        <v>240</v>
      </c>
      <c r="P28" s="27">
        <f>'Calcs-1'!P34*'Assumption '!$B10</f>
        <v>240</v>
      </c>
    </row>
    <row r="29">
      <c r="A29" s="12" t="s">
        <v>13</v>
      </c>
      <c r="B29" s="27">
        <f>'Calcs-1'!B35*'Assumption '!$B11</f>
        <v>0</v>
      </c>
      <c r="C29" s="27">
        <f>'Calcs-1'!C35*'Assumption '!$B11</f>
        <v>0</v>
      </c>
      <c r="D29" s="27">
        <f>'Calcs-1'!D35*'Assumption '!$B11</f>
        <v>0</v>
      </c>
      <c r="E29" s="27">
        <f>'Calcs-1'!E35*'Assumption '!$B11</f>
        <v>0</v>
      </c>
      <c r="F29" s="27">
        <f>'Calcs-1'!F35*'Assumption '!$B11</f>
        <v>0</v>
      </c>
      <c r="G29" s="27">
        <f>'Calcs-1'!G35*'Assumption '!$B11</f>
        <v>0</v>
      </c>
      <c r="H29" s="27">
        <f>'Calcs-1'!H35*'Assumption '!$B11</f>
        <v>0</v>
      </c>
      <c r="I29" s="27">
        <f>'Calcs-1'!I35*'Assumption '!$B11</f>
        <v>0</v>
      </c>
      <c r="J29" s="27">
        <f>'Calcs-1'!J35*'Assumption '!$B11</f>
        <v>0</v>
      </c>
      <c r="K29" s="27">
        <f>'Calcs-1'!K35*'Assumption '!$B11</f>
        <v>0</v>
      </c>
      <c r="L29" s="27">
        <f>'Calcs-1'!L35*'Assumption '!$B11</f>
        <v>0</v>
      </c>
      <c r="M29" s="27">
        <f>'Calcs-1'!M35*'Assumption '!$B11</f>
        <v>0</v>
      </c>
      <c r="N29" s="27">
        <f>'Calcs-1'!N35*'Assumption '!$B11</f>
        <v>0</v>
      </c>
      <c r="O29" s="27">
        <f>'Calcs-1'!O35*'Assumption '!$B11</f>
        <v>0</v>
      </c>
      <c r="P29" s="27">
        <f>'Calcs-1'!P35*'Assumption '!$B11</f>
        <v>0</v>
      </c>
    </row>
    <row r="30">
      <c r="A30" s="12" t="s">
        <v>17</v>
      </c>
      <c r="B30" s="27">
        <f>'Calcs-1'!B36*'Assumption '!$B12</f>
        <v>0</v>
      </c>
      <c r="C30" s="27">
        <f>'Calcs-1'!C36*'Assumption '!$B12</f>
        <v>0</v>
      </c>
      <c r="D30" s="27">
        <f>'Calcs-1'!D36*'Assumption '!$B12</f>
        <v>0</v>
      </c>
      <c r="E30" s="27">
        <f>'Calcs-1'!E36*'Assumption '!$B12</f>
        <v>0</v>
      </c>
      <c r="F30" s="27">
        <f>'Calcs-1'!F36*'Assumption '!$B12</f>
        <v>0</v>
      </c>
      <c r="G30" s="27">
        <f>'Calcs-1'!G36*'Assumption '!$B12</f>
        <v>0</v>
      </c>
      <c r="H30" s="27">
        <f>'Calcs-1'!H36*'Assumption '!$B12</f>
        <v>0</v>
      </c>
      <c r="I30" s="27">
        <f>'Calcs-1'!I36*'Assumption '!$B12</f>
        <v>0</v>
      </c>
      <c r="J30" s="27">
        <f>'Calcs-1'!J36*'Assumption '!$B12</f>
        <v>0</v>
      </c>
      <c r="K30" s="27">
        <f>'Calcs-1'!K36*'Assumption '!$B12</f>
        <v>0</v>
      </c>
      <c r="L30" s="27">
        <f>'Calcs-1'!L36*'Assumption '!$B12</f>
        <v>0</v>
      </c>
      <c r="M30" s="27">
        <f>'Calcs-1'!M36*'Assumption '!$B12</f>
        <v>0</v>
      </c>
      <c r="N30" s="27">
        <f>'Calcs-1'!N36*'Assumption '!$B12</f>
        <v>0</v>
      </c>
      <c r="O30" s="27">
        <f>'Calcs-1'!O36*'Assumption '!$B12</f>
        <v>0</v>
      </c>
      <c r="P30" s="27">
        <f>'Calcs-1'!P36*'Assumption '!$B12</f>
        <v>0</v>
      </c>
    </row>
    <row r="31">
      <c r="A31" s="12" t="s">
        <v>19</v>
      </c>
      <c r="B31" s="27">
        <f>'Calcs-1'!B37*'Assumption '!$B13</f>
        <v>60</v>
      </c>
      <c r="C31" s="27">
        <f>'Calcs-1'!C37*'Assumption '!$B13</f>
        <v>60</v>
      </c>
      <c r="D31" s="27">
        <f>'Calcs-1'!D37*'Assumption '!$B13</f>
        <v>60</v>
      </c>
      <c r="E31" s="27">
        <f>'Calcs-1'!E37*'Assumption '!$B13</f>
        <v>60</v>
      </c>
      <c r="F31" s="27">
        <f>'Calcs-1'!F37*'Assumption '!$B13</f>
        <v>60</v>
      </c>
      <c r="G31" s="27">
        <f>'Calcs-1'!G37*'Assumption '!$B13</f>
        <v>60</v>
      </c>
      <c r="H31" s="27">
        <f>'Calcs-1'!H37*'Assumption '!$B13</f>
        <v>60</v>
      </c>
      <c r="I31" s="27">
        <f>'Calcs-1'!I37*'Assumption '!$B13</f>
        <v>60</v>
      </c>
      <c r="J31" s="27">
        <f>'Calcs-1'!J37*'Assumption '!$B13</f>
        <v>60</v>
      </c>
      <c r="K31" s="27">
        <f>'Calcs-1'!K37*'Assumption '!$B13</f>
        <v>60</v>
      </c>
      <c r="L31" s="27">
        <f>'Calcs-1'!L37*'Assumption '!$B13</f>
        <v>60</v>
      </c>
      <c r="M31" s="27">
        <f>'Calcs-1'!M37*'Assumption '!$B13</f>
        <v>60</v>
      </c>
      <c r="N31" s="27">
        <f>'Calcs-1'!N37*'Assumption '!$B13</f>
        <v>60</v>
      </c>
      <c r="O31" s="27">
        <f>'Calcs-1'!O37*'Assumption '!$B13</f>
        <v>60</v>
      </c>
      <c r="P31" s="27">
        <f>'Calcs-1'!P37*'Assumption '!$B13</f>
        <v>60</v>
      </c>
    </row>
    <row r="32">
      <c r="A32" s="14" t="s">
        <v>83</v>
      </c>
      <c r="B32" s="27">
        <f t="shared" ref="B32:P32" si="5">SUM(B26:B31)</f>
        <v>300</v>
      </c>
      <c r="C32" s="27">
        <f t="shared" si="5"/>
        <v>300</v>
      </c>
      <c r="D32" s="27">
        <f t="shared" si="5"/>
        <v>300</v>
      </c>
      <c r="E32" s="27">
        <f t="shared" si="5"/>
        <v>300</v>
      </c>
      <c r="F32" s="27">
        <f t="shared" si="5"/>
        <v>300</v>
      </c>
      <c r="G32" s="27">
        <f t="shared" si="5"/>
        <v>300</v>
      </c>
      <c r="H32" s="27">
        <f t="shared" si="5"/>
        <v>300</v>
      </c>
      <c r="I32" s="27">
        <f t="shared" si="5"/>
        <v>300</v>
      </c>
      <c r="J32" s="27">
        <f t="shared" si="5"/>
        <v>300</v>
      </c>
      <c r="K32" s="27">
        <f t="shared" si="5"/>
        <v>300</v>
      </c>
      <c r="L32" s="27">
        <f t="shared" si="5"/>
        <v>300</v>
      </c>
      <c r="M32" s="27">
        <f t="shared" si="5"/>
        <v>300</v>
      </c>
      <c r="N32" s="27">
        <f t="shared" si="5"/>
        <v>300</v>
      </c>
      <c r="O32" s="27">
        <f t="shared" si="5"/>
        <v>300</v>
      </c>
      <c r="P32" s="27">
        <f t="shared" si="5"/>
        <v>300</v>
      </c>
    </row>
    <row r="33">
      <c r="A33" s="10"/>
      <c r="B33" s="26"/>
      <c r="C33" s="26"/>
      <c r="D33" s="26"/>
      <c r="E33" s="26"/>
      <c r="F33" s="26"/>
      <c r="G33" s="26"/>
      <c r="H33" s="26"/>
      <c r="I33" s="26"/>
      <c r="J33" s="26"/>
      <c r="K33" s="26"/>
      <c r="L33" s="26"/>
      <c r="M33" s="26"/>
      <c r="N33" s="26"/>
      <c r="O33" s="26"/>
      <c r="P33" s="26"/>
    </row>
    <row r="34">
      <c r="A34" s="14" t="s">
        <v>47</v>
      </c>
      <c r="B34" s="26"/>
      <c r="C34" s="26"/>
      <c r="D34" s="26"/>
      <c r="E34" s="26"/>
      <c r="F34" s="26"/>
      <c r="G34" s="26"/>
      <c r="H34" s="26"/>
      <c r="I34" s="26"/>
      <c r="J34" s="26"/>
      <c r="K34" s="26"/>
      <c r="L34" s="26"/>
      <c r="M34" s="26"/>
      <c r="N34" s="26"/>
      <c r="O34" s="26"/>
      <c r="P34" s="26"/>
    </row>
    <row r="35">
      <c r="A35" s="10" t="s">
        <v>48</v>
      </c>
      <c r="B35" s="27">
        <f>'Assumption '!$B40</f>
        <v>300</v>
      </c>
      <c r="C35" s="27">
        <f>'Assumption '!$B40</f>
        <v>300</v>
      </c>
      <c r="D35" s="27">
        <f>'Assumption '!$B40</f>
        <v>300</v>
      </c>
      <c r="E35" s="27">
        <f>'Assumption '!$B40</f>
        <v>300</v>
      </c>
      <c r="F35" s="27">
        <f>'Assumption '!$B40</f>
        <v>300</v>
      </c>
      <c r="G35" s="27">
        <f>'Assumption '!$B40</f>
        <v>300</v>
      </c>
      <c r="H35" s="27">
        <f>'Assumption '!$B40</f>
        <v>300</v>
      </c>
      <c r="I35" s="27">
        <f>'Assumption '!$B40</f>
        <v>300</v>
      </c>
      <c r="J35" s="27">
        <f>'Assumption '!$B40</f>
        <v>300</v>
      </c>
      <c r="K35" s="27">
        <f>'Assumption '!$B40</f>
        <v>300</v>
      </c>
      <c r="L35" s="27">
        <f>'Assumption '!$B40</f>
        <v>300</v>
      </c>
      <c r="M35" s="27">
        <f>'Assumption '!$B40</f>
        <v>300</v>
      </c>
      <c r="N35" s="27">
        <f>'Assumption '!$B40</f>
        <v>300</v>
      </c>
      <c r="O35" s="27">
        <f>'Assumption '!$B40</f>
        <v>300</v>
      </c>
      <c r="P35" s="27">
        <f>'Assumption '!$B40</f>
        <v>300</v>
      </c>
    </row>
    <row r="36">
      <c r="A36" s="10" t="s">
        <v>50</v>
      </c>
      <c r="B36" s="27">
        <f>'Assumption '!$B41</f>
        <v>450</v>
      </c>
      <c r="C36" s="27">
        <f>'Assumption '!$B41</f>
        <v>450</v>
      </c>
      <c r="D36" s="27">
        <f>'Assumption '!$B41</f>
        <v>450</v>
      </c>
      <c r="E36" s="27">
        <f>'Assumption '!$B41</f>
        <v>450</v>
      </c>
      <c r="F36" s="27">
        <f>'Assumption '!$B41</f>
        <v>450</v>
      </c>
      <c r="G36" s="27">
        <f>'Assumption '!$B41</f>
        <v>450</v>
      </c>
      <c r="H36" s="27">
        <f>'Assumption '!$B41</f>
        <v>450</v>
      </c>
      <c r="I36" s="27">
        <f>'Assumption '!$B41</f>
        <v>450</v>
      </c>
      <c r="J36" s="27">
        <f>'Assumption '!$B41</f>
        <v>450</v>
      </c>
      <c r="K36" s="27">
        <f>'Assumption '!$B41</f>
        <v>450</v>
      </c>
      <c r="L36" s="27">
        <f>'Assumption '!$B41</f>
        <v>450</v>
      </c>
      <c r="M36" s="27">
        <f>'Assumption '!$B41</f>
        <v>450</v>
      </c>
      <c r="N36" s="27">
        <f>'Assumption '!$B41</f>
        <v>450</v>
      </c>
      <c r="O36" s="27">
        <f>'Assumption '!$B41</f>
        <v>450</v>
      </c>
      <c r="P36" s="27">
        <f>'Assumption '!$B41</f>
        <v>450</v>
      </c>
    </row>
    <row r="37">
      <c r="A37" s="14"/>
      <c r="B37" s="26"/>
      <c r="C37" s="26"/>
      <c r="D37" s="26"/>
      <c r="E37" s="26"/>
      <c r="F37" s="26"/>
      <c r="G37" s="26"/>
      <c r="H37" s="26"/>
      <c r="I37" s="26"/>
      <c r="J37" s="26"/>
      <c r="K37" s="26"/>
      <c r="L37" s="26"/>
      <c r="M37" s="26"/>
      <c r="N37" s="26"/>
      <c r="O37" s="26"/>
      <c r="P37" s="26"/>
    </row>
    <row r="38">
      <c r="A38" s="14" t="s">
        <v>84</v>
      </c>
      <c r="B38" s="27">
        <f t="shared" ref="B38:P38" si="6">B23+B32+B35+B36</f>
        <v>6730</v>
      </c>
      <c r="C38" s="27">
        <f t="shared" si="6"/>
        <v>6730</v>
      </c>
      <c r="D38" s="27">
        <f t="shared" si="6"/>
        <v>6730</v>
      </c>
      <c r="E38" s="27">
        <f t="shared" si="6"/>
        <v>6730</v>
      </c>
      <c r="F38" s="27">
        <f t="shared" si="6"/>
        <v>6730</v>
      </c>
      <c r="G38" s="27">
        <f t="shared" si="6"/>
        <v>6730</v>
      </c>
      <c r="H38" s="27">
        <f t="shared" si="6"/>
        <v>6730</v>
      </c>
      <c r="I38" s="27">
        <f t="shared" si="6"/>
        <v>6730</v>
      </c>
      <c r="J38" s="27">
        <f t="shared" si="6"/>
        <v>6730</v>
      </c>
      <c r="K38" s="27">
        <f t="shared" si="6"/>
        <v>6730</v>
      </c>
      <c r="L38" s="27">
        <f t="shared" si="6"/>
        <v>6730</v>
      </c>
      <c r="M38" s="27">
        <f t="shared" si="6"/>
        <v>6730</v>
      </c>
      <c r="N38" s="27">
        <f t="shared" si="6"/>
        <v>6730</v>
      </c>
      <c r="O38" s="27">
        <f t="shared" si="6"/>
        <v>6730</v>
      </c>
      <c r="P38" s="27">
        <f t="shared" si="6"/>
        <v>6730</v>
      </c>
    </row>
    <row r="39">
      <c r="A39" s="10"/>
      <c r="B39" s="26"/>
      <c r="C39" s="26"/>
      <c r="D39" s="26"/>
      <c r="E39" s="26"/>
      <c r="F39" s="26"/>
      <c r="G39" s="26"/>
      <c r="H39" s="26"/>
      <c r="I39" s="26"/>
      <c r="J39" s="26"/>
      <c r="K39" s="26"/>
      <c r="L39" s="26"/>
      <c r="M39" s="26"/>
      <c r="N39" s="26"/>
      <c r="O39" s="26"/>
      <c r="P39" s="26"/>
    </row>
    <row r="40">
      <c r="A40" s="10" t="s">
        <v>85</v>
      </c>
      <c r="B40" s="27">
        <f t="shared" ref="B40:P40" si="7">B14-B38</f>
        <v>6190</v>
      </c>
      <c r="C40" s="27">
        <f t="shared" si="7"/>
        <v>6190</v>
      </c>
      <c r="D40" s="27">
        <f t="shared" si="7"/>
        <v>6190</v>
      </c>
      <c r="E40" s="27">
        <f t="shared" si="7"/>
        <v>6190</v>
      </c>
      <c r="F40" s="27">
        <f t="shared" si="7"/>
        <v>6190</v>
      </c>
      <c r="G40" s="27">
        <f t="shared" si="7"/>
        <v>6190</v>
      </c>
      <c r="H40" s="27">
        <f t="shared" si="7"/>
        <v>6190</v>
      </c>
      <c r="I40" s="27">
        <f t="shared" si="7"/>
        <v>6190</v>
      </c>
      <c r="J40" s="27">
        <f t="shared" si="7"/>
        <v>6190</v>
      </c>
      <c r="K40" s="27">
        <f t="shared" si="7"/>
        <v>6190</v>
      </c>
      <c r="L40" s="27">
        <f t="shared" si="7"/>
        <v>6190</v>
      </c>
      <c r="M40" s="27">
        <f t="shared" si="7"/>
        <v>6190</v>
      </c>
      <c r="N40" s="27">
        <f t="shared" si="7"/>
        <v>6190</v>
      </c>
      <c r="O40" s="27">
        <f t="shared" si="7"/>
        <v>6190</v>
      </c>
      <c r="P40" s="27">
        <f t="shared" si="7"/>
        <v>6190</v>
      </c>
    </row>
    <row r="41">
      <c r="A41" s="10"/>
      <c r="B41" s="26"/>
      <c r="C41" s="26"/>
      <c r="D41" s="26"/>
      <c r="E41" s="26"/>
      <c r="F41" s="26"/>
      <c r="G41" s="26"/>
      <c r="H41" s="26"/>
      <c r="I41" s="26"/>
      <c r="J41" s="26"/>
      <c r="K41" s="26"/>
      <c r="L41" s="26"/>
      <c r="M41" s="26"/>
      <c r="N41" s="26"/>
      <c r="O41" s="26"/>
      <c r="P41"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16" width="8.63"/>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row>
    <row r="2">
      <c r="A2" s="14" t="s">
        <v>86</v>
      </c>
      <c r="B2" s="26"/>
      <c r="C2" s="26"/>
      <c r="D2" s="26"/>
      <c r="E2" s="26"/>
      <c r="F2" s="26"/>
      <c r="G2" s="26"/>
      <c r="H2" s="26"/>
      <c r="I2" s="26"/>
      <c r="J2" s="26"/>
      <c r="K2" s="26"/>
      <c r="L2" s="26"/>
      <c r="M2" s="26"/>
      <c r="N2" s="26"/>
      <c r="O2" s="26"/>
      <c r="P2" s="26"/>
    </row>
    <row r="3">
      <c r="A3" s="12" t="s">
        <v>9</v>
      </c>
      <c r="B3" s="27">
        <f>'Calcs-1'!B24*'Assumption '!$B8</f>
        <v>6000</v>
      </c>
      <c r="C3" s="27">
        <f>'Calcs-1'!C24*'Assumption '!$B8</f>
        <v>0</v>
      </c>
      <c r="D3" s="27">
        <f>'Calcs-1'!D24*'Assumption '!$B8</f>
        <v>0</v>
      </c>
      <c r="E3" s="27">
        <f>'Calcs-1'!E24*'Assumption '!$B8</f>
        <v>6000</v>
      </c>
      <c r="F3" s="27">
        <f>'Calcs-1'!F24*'Assumption '!$B8</f>
        <v>0</v>
      </c>
      <c r="G3" s="27">
        <f>'Calcs-1'!G24*'Assumption '!$B8</f>
        <v>0</v>
      </c>
      <c r="H3" s="27">
        <f>'Calcs-1'!H24*'Assumption '!$B8</f>
        <v>6000</v>
      </c>
      <c r="I3" s="27">
        <f>'Calcs-1'!I24*'Assumption '!$B8</f>
        <v>0</v>
      </c>
      <c r="J3" s="27">
        <f>'Calcs-1'!J24*'Assumption '!$B8</f>
        <v>0</v>
      </c>
      <c r="K3" s="27">
        <f>'Calcs-1'!K24*'Assumption '!$B8</f>
        <v>6000</v>
      </c>
      <c r="L3" s="27">
        <f>'Calcs-1'!L24*'Assumption '!$B8</f>
        <v>0</v>
      </c>
      <c r="M3" s="27">
        <f>'Calcs-1'!M24*'Assumption '!$B8</f>
        <v>0</v>
      </c>
      <c r="N3" s="27">
        <f>'Calcs-1'!N24*'Assumption '!$B8</f>
        <v>6000</v>
      </c>
      <c r="O3" s="27">
        <f>'Calcs-1'!O24*'Assumption '!$B8</f>
        <v>0</v>
      </c>
      <c r="P3" s="27">
        <f>'Calcs-1'!P24*'Assumption '!$B8</f>
        <v>0</v>
      </c>
    </row>
    <row r="4">
      <c r="A4" s="12" t="s">
        <v>11</v>
      </c>
      <c r="B4" s="27">
        <f>'Calcs-1'!B25*'Assumption '!$B9</f>
        <v>2450</v>
      </c>
      <c r="C4" s="27">
        <f>'Calcs-1'!C25*'Assumption '!$B9</f>
        <v>0</v>
      </c>
      <c r="D4" s="27">
        <f>'Calcs-1'!D25*'Assumption '!$B9</f>
        <v>2450</v>
      </c>
      <c r="E4" s="27">
        <f>'Calcs-1'!E25*'Assumption '!$B9</f>
        <v>0</v>
      </c>
      <c r="F4" s="27">
        <f>'Calcs-1'!F25*'Assumption '!$B9</f>
        <v>2450</v>
      </c>
      <c r="G4" s="27">
        <f>'Calcs-1'!G25*'Assumption '!$B9</f>
        <v>0</v>
      </c>
      <c r="H4" s="27">
        <f>'Calcs-1'!H25*'Assumption '!$B9</f>
        <v>2450</v>
      </c>
      <c r="I4" s="27">
        <f>'Calcs-1'!I25*'Assumption '!$B9</f>
        <v>0</v>
      </c>
      <c r="J4" s="27">
        <f>'Calcs-1'!J25*'Assumption '!$B9</f>
        <v>2450</v>
      </c>
      <c r="K4" s="27">
        <f>'Calcs-1'!K25*'Assumption '!$B9</f>
        <v>0</v>
      </c>
      <c r="L4" s="27">
        <f>'Calcs-1'!L25*'Assumption '!$B9</f>
        <v>2450</v>
      </c>
      <c r="M4" s="27">
        <f>'Calcs-1'!M25*'Assumption '!$B9</f>
        <v>0</v>
      </c>
      <c r="N4" s="27">
        <f>'Calcs-1'!N25*'Assumption '!$B9</f>
        <v>2450</v>
      </c>
      <c r="O4" s="27">
        <f>'Calcs-1'!O25*'Assumption '!$B9</f>
        <v>0</v>
      </c>
      <c r="P4" s="27">
        <f>'Calcs-1'!P25*'Assumption '!$B9</f>
        <v>2450</v>
      </c>
    </row>
    <row r="5">
      <c r="A5" s="12" t="s">
        <v>12</v>
      </c>
      <c r="B5" s="27">
        <f>'Calcs-1'!B26*'Assumption '!$B10</f>
        <v>720</v>
      </c>
      <c r="C5" s="27">
        <f>'Calcs-1'!C26*'Assumption '!$B10</f>
        <v>720</v>
      </c>
      <c r="D5" s="27">
        <f>'Calcs-1'!D26*'Assumption '!$B10</f>
        <v>720</v>
      </c>
      <c r="E5" s="27">
        <f>'Calcs-1'!E26*'Assumption '!$B10</f>
        <v>720</v>
      </c>
      <c r="F5" s="27">
        <f>'Calcs-1'!F26*'Assumption '!$B10</f>
        <v>720</v>
      </c>
      <c r="G5" s="27">
        <f>'Calcs-1'!G26*'Assumption '!$B10</f>
        <v>720</v>
      </c>
      <c r="H5" s="27">
        <f>'Calcs-1'!H26*'Assumption '!$B10</f>
        <v>720</v>
      </c>
      <c r="I5" s="27">
        <f>'Calcs-1'!I26*'Assumption '!$B10</f>
        <v>720</v>
      </c>
      <c r="J5" s="27">
        <f>'Calcs-1'!J26*'Assumption '!$B10</f>
        <v>720</v>
      </c>
      <c r="K5" s="27">
        <f>'Calcs-1'!K26*'Assumption '!$B10</f>
        <v>720</v>
      </c>
      <c r="L5" s="27">
        <f>'Calcs-1'!L26*'Assumption '!$B10</f>
        <v>720</v>
      </c>
      <c r="M5" s="27">
        <f>'Calcs-1'!M26*'Assumption '!$B10</f>
        <v>720</v>
      </c>
      <c r="N5" s="27">
        <f>'Calcs-1'!N26*'Assumption '!$B10</f>
        <v>720</v>
      </c>
      <c r="O5" s="27">
        <f>'Calcs-1'!O26*'Assumption '!$B10</f>
        <v>720</v>
      </c>
      <c r="P5" s="27">
        <f>'Calcs-1'!P26*'Assumption '!$B10</f>
        <v>720</v>
      </c>
    </row>
    <row r="6">
      <c r="A6" s="12" t="s">
        <v>13</v>
      </c>
      <c r="B6" s="27">
        <f>'Calcs-1'!B27*'Assumption '!$B11</f>
        <v>450</v>
      </c>
      <c r="C6" s="27">
        <f>'Calcs-1'!C27*'Assumption '!$B11</f>
        <v>0</v>
      </c>
      <c r="D6" s="27">
        <f>'Calcs-1'!D27*'Assumption '!$B11</f>
        <v>0</v>
      </c>
      <c r="E6" s="27">
        <f>'Calcs-1'!E27*'Assumption '!$B11</f>
        <v>450</v>
      </c>
      <c r="F6" s="27">
        <f>'Calcs-1'!F27*'Assumption '!$B11</f>
        <v>0</v>
      </c>
      <c r="G6" s="27">
        <f>'Calcs-1'!G27*'Assumption '!$B11</f>
        <v>0</v>
      </c>
      <c r="H6" s="27">
        <f>'Calcs-1'!H27*'Assumption '!$B11</f>
        <v>450</v>
      </c>
      <c r="I6" s="27">
        <f>'Calcs-1'!I27*'Assumption '!$B11</f>
        <v>0</v>
      </c>
      <c r="J6" s="27">
        <f>'Calcs-1'!J27*'Assumption '!$B11</f>
        <v>0</v>
      </c>
      <c r="K6" s="27">
        <f>'Calcs-1'!K27*'Assumption '!$B11</f>
        <v>450</v>
      </c>
      <c r="L6" s="27">
        <f>'Calcs-1'!L27*'Assumption '!$B11</f>
        <v>0</v>
      </c>
      <c r="M6" s="27">
        <f>'Calcs-1'!M27*'Assumption '!$B11</f>
        <v>0</v>
      </c>
      <c r="N6" s="27">
        <f>'Calcs-1'!N27*'Assumption '!$B11</f>
        <v>450</v>
      </c>
      <c r="O6" s="27">
        <f>'Calcs-1'!O27*'Assumption '!$B11</f>
        <v>0</v>
      </c>
      <c r="P6" s="27">
        <f>'Calcs-1'!P27*'Assumption '!$B11</f>
        <v>0</v>
      </c>
    </row>
    <row r="7">
      <c r="A7" s="12" t="s">
        <v>17</v>
      </c>
      <c r="B7" s="27">
        <f>'Calcs-1'!B28*'Assumption '!$B12</f>
        <v>11900</v>
      </c>
      <c r="C7" s="27">
        <f>'Calcs-1'!C28*'Assumption '!$B12</f>
        <v>0</v>
      </c>
      <c r="D7" s="27">
        <f>'Calcs-1'!D28*'Assumption '!$B12</f>
        <v>0</v>
      </c>
      <c r="E7" s="27">
        <f>'Calcs-1'!E28*'Assumption '!$B12</f>
        <v>0</v>
      </c>
      <c r="F7" s="27">
        <f>'Calcs-1'!F28*'Assumption '!$B12</f>
        <v>11900</v>
      </c>
      <c r="G7" s="27">
        <f>'Calcs-1'!G28*'Assumption '!$B12</f>
        <v>0</v>
      </c>
      <c r="H7" s="27">
        <f>'Calcs-1'!H28*'Assumption '!$B12</f>
        <v>0</v>
      </c>
      <c r="I7" s="27">
        <f>'Calcs-1'!I28*'Assumption '!$B12</f>
        <v>0</v>
      </c>
      <c r="J7" s="27">
        <f>'Calcs-1'!J28*'Assumption '!$B12</f>
        <v>11900</v>
      </c>
      <c r="K7" s="27">
        <f>'Calcs-1'!K28*'Assumption '!$B12</f>
        <v>0</v>
      </c>
      <c r="L7" s="27">
        <f>'Calcs-1'!L28*'Assumption '!$B12</f>
        <v>0</v>
      </c>
      <c r="M7" s="27">
        <f>'Calcs-1'!M28*'Assumption '!$B12</f>
        <v>0</v>
      </c>
      <c r="N7" s="27">
        <f>'Calcs-1'!N28*'Assumption '!$B12</f>
        <v>11900</v>
      </c>
      <c r="O7" s="27">
        <f>'Calcs-1'!O28*'Assumption '!$B12</f>
        <v>0</v>
      </c>
      <c r="P7" s="27">
        <f>'Calcs-1'!P28*'Assumption '!$B12</f>
        <v>0</v>
      </c>
    </row>
    <row r="8">
      <c r="A8" s="12" t="s">
        <v>19</v>
      </c>
      <c r="B8" s="27">
        <f>'Calcs-1'!B29*'Assumption '!$B13</f>
        <v>2400</v>
      </c>
      <c r="C8" s="27">
        <f>'Calcs-1'!C29*'Assumption '!$B13</f>
        <v>0</v>
      </c>
      <c r="D8" s="27">
        <f>'Calcs-1'!D29*'Assumption '!$B13</f>
        <v>0</v>
      </c>
      <c r="E8" s="27">
        <f>'Calcs-1'!E29*'Assumption '!$B13</f>
        <v>0</v>
      </c>
      <c r="F8" s="27">
        <f>'Calcs-1'!F29*'Assumption '!$B13</f>
        <v>0</v>
      </c>
      <c r="G8" s="27">
        <f>'Calcs-1'!G29*'Assumption '!$B13</f>
        <v>2400</v>
      </c>
      <c r="H8" s="27">
        <f>'Calcs-1'!H29*'Assumption '!$B13</f>
        <v>0</v>
      </c>
      <c r="I8" s="27">
        <f>'Calcs-1'!I29*'Assumption '!$B13</f>
        <v>0</v>
      </c>
      <c r="J8" s="27">
        <f>'Calcs-1'!J29*'Assumption '!$B13</f>
        <v>0</v>
      </c>
      <c r="K8" s="27">
        <f>'Calcs-1'!K29*'Assumption '!$B13</f>
        <v>0</v>
      </c>
      <c r="L8" s="27">
        <f>'Calcs-1'!L29*'Assumption '!$B13</f>
        <v>2400</v>
      </c>
      <c r="M8" s="27">
        <f>'Calcs-1'!M29*'Assumption '!$B13</f>
        <v>0</v>
      </c>
      <c r="N8" s="27">
        <f>'Calcs-1'!N29*'Assumption '!$B13</f>
        <v>0</v>
      </c>
      <c r="O8" s="27">
        <f>'Calcs-1'!O29*'Assumption '!$B13</f>
        <v>0</v>
      </c>
      <c r="P8" s="27">
        <f>'Calcs-1'!P29*'Assumption '!$B13</f>
        <v>0</v>
      </c>
    </row>
    <row r="9">
      <c r="A9" s="14" t="s">
        <v>87</v>
      </c>
      <c r="B9" s="27">
        <f t="shared" ref="B9:P9" si="1">SUM(B3:B8)</f>
        <v>23920</v>
      </c>
      <c r="C9" s="27">
        <f t="shared" si="1"/>
        <v>720</v>
      </c>
      <c r="D9" s="27">
        <f t="shared" si="1"/>
        <v>3170</v>
      </c>
      <c r="E9" s="27">
        <f t="shared" si="1"/>
        <v>7170</v>
      </c>
      <c r="F9" s="27">
        <f t="shared" si="1"/>
        <v>15070</v>
      </c>
      <c r="G9" s="27">
        <f t="shared" si="1"/>
        <v>3120</v>
      </c>
      <c r="H9" s="27">
        <f t="shared" si="1"/>
        <v>9620</v>
      </c>
      <c r="I9" s="27">
        <f t="shared" si="1"/>
        <v>720</v>
      </c>
      <c r="J9" s="27">
        <f t="shared" si="1"/>
        <v>15070</v>
      </c>
      <c r="K9" s="27">
        <f t="shared" si="1"/>
        <v>7170</v>
      </c>
      <c r="L9" s="27">
        <f t="shared" si="1"/>
        <v>5570</v>
      </c>
      <c r="M9" s="27">
        <f t="shared" si="1"/>
        <v>720</v>
      </c>
      <c r="N9" s="27">
        <f t="shared" si="1"/>
        <v>21520</v>
      </c>
      <c r="O9" s="27">
        <f t="shared" si="1"/>
        <v>720</v>
      </c>
      <c r="P9" s="27">
        <f t="shared" si="1"/>
        <v>3170</v>
      </c>
    </row>
    <row r="10">
      <c r="A10" s="10"/>
      <c r="B10" s="10"/>
      <c r="C10" s="10"/>
      <c r="D10" s="10"/>
      <c r="E10" s="10"/>
      <c r="F10" s="10"/>
      <c r="G10" s="10"/>
      <c r="H10" s="10"/>
      <c r="I10" s="10"/>
      <c r="J10" s="10"/>
      <c r="K10" s="10"/>
      <c r="L10" s="10"/>
      <c r="M10" s="10"/>
      <c r="N10" s="10"/>
      <c r="O10" s="10"/>
      <c r="P10" s="10"/>
    </row>
    <row r="11">
      <c r="A11" s="14" t="s">
        <v>88</v>
      </c>
      <c r="B11" s="10"/>
      <c r="C11" s="10"/>
      <c r="D11" s="10"/>
      <c r="E11" s="10"/>
      <c r="F11" s="10"/>
      <c r="G11" s="10"/>
      <c r="H11" s="10"/>
      <c r="I11" s="10"/>
      <c r="J11" s="10"/>
      <c r="K11" s="10"/>
      <c r="L11" s="10"/>
      <c r="M11" s="10"/>
      <c r="N11" s="10"/>
      <c r="O11" s="10"/>
      <c r="P11" s="10"/>
    </row>
    <row r="12">
      <c r="A12" s="12" t="s">
        <v>9</v>
      </c>
      <c r="B12" s="13">
        <v>0.0</v>
      </c>
      <c r="C12" s="13">
        <v>0.0</v>
      </c>
      <c r="D12" s="28">
        <v>0.0</v>
      </c>
      <c r="E12" s="28">
        <v>0.0</v>
      </c>
      <c r="F12" s="27">
        <f>B3</f>
        <v>6000</v>
      </c>
      <c r="G12" s="28">
        <v>0.0</v>
      </c>
      <c r="H12" s="28">
        <v>0.0</v>
      </c>
      <c r="I12" s="28">
        <f>E3</f>
        <v>6000</v>
      </c>
      <c r="J12" s="28">
        <v>0.0</v>
      </c>
      <c r="K12" s="28">
        <v>0.0</v>
      </c>
      <c r="L12" s="27">
        <f>H3</f>
        <v>6000</v>
      </c>
      <c r="M12" s="28">
        <v>0.0</v>
      </c>
      <c r="N12" s="28">
        <v>0.0</v>
      </c>
      <c r="O12" s="27">
        <f>K3</f>
        <v>6000</v>
      </c>
      <c r="P12" s="28">
        <v>0.0</v>
      </c>
    </row>
    <row r="13">
      <c r="A13" s="12" t="s">
        <v>11</v>
      </c>
      <c r="B13" s="28">
        <v>0.0</v>
      </c>
      <c r="C13" s="28">
        <v>0.0</v>
      </c>
      <c r="D13" s="28">
        <v>0.0</v>
      </c>
      <c r="E13" s="27">
        <f>B4</f>
        <v>2450</v>
      </c>
      <c r="F13" s="28">
        <v>0.0</v>
      </c>
      <c r="G13" s="27">
        <f>D4</f>
        <v>2450</v>
      </c>
      <c r="H13" s="28">
        <v>0.0</v>
      </c>
      <c r="I13" s="27">
        <f>F4</f>
        <v>2450</v>
      </c>
      <c r="J13" s="28">
        <v>0.0</v>
      </c>
      <c r="K13" s="27">
        <f>H4</f>
        <v>2450</v>
      </c>
      <c r="L13" s="28">
        <v>0.0</v>
      </c>
      <c r="M13" s="27">
        <f>J4</f>
        <v>2450</v>
      </c>
      <c r="N13" s="28">
        <v>0.0</v>
      </c>
      <c r="O13" s="27">
        <f>L4</f>
        <v>2450</v>
      </c>
      <c r="P13" s="28">
        <v>0.0</v>
      </c>
    </row>
    <row r="14">
      <c r="A14" s="12" t="s">
        <v>12</v>
      </c>
      <c r="B14" s="27">
        <f t="shared" ref="B14:P14" si="2">B5</f>
        <v>720</v>
      </c>
      <c r="C14" s="27">
        <f t="shared" si="2"/>
        <v>720</v>
      </c>
      <c r="D14" s="27">
        <f t="shared" si="2"/>
        <v>720</v>
      </c>
      <c r="E14" s="27">
        <f t="shared" si="2"/>
        <v>720</v>
      </c>
      <c r="F14" s="27">
        <f t="shared" si="2"/>
        <v>720</v>
      </c>
      <c r="G14" s="27">
        <f t="shared" si="2"/>
        <v>720</v>
      </c>
      <c r="H14" s="27">
        <f t="shared" si="2"/>
        <v>720</v>
      </c>
      <c r="I14" s="27">
        <f t="shared" si="2"/>
        <v>720</v>
      </c>
      <c r="J14" s="27">
        <f t="shared" si="2"/>
        <v>720</v>
      </c>
      <c r="K14" s="27">
        <f t="shared" si="2"/>
        <v>720</v>
      </c>
      <c r="L14" s="27">
        <f t="shared" si="2"/>
        <v>720</v>
      </c>
      <c r="M14" s="27">
        <f t="shared" si="2"/>
        <v>720</v>
      </c>
      <c r="N14" s="27">
        <f t="shared" si="2"/>
        <v>720</v>
      </c>
      <c r="O14" s="27">
        <f t="shared" si="2"/>
        <v>720</v>
      </c>
      <c r="P14" s="27">
        <f t="shared" si="2"/>
        <v>720</v>
      </c>
    </row>
    <row r="15">
      <c r="A15" s="12" t="s">
        <v>13</v>
      </c>
      <c r="B15" s="13">
        <v>0.0</v>
      </c>
      <c r="C15" s="13">
        <v>0.0</v>
      </c>
      <c r="D15" s="28">
        <v>0.0</v>
      </c>
      <c r="E15" s="28">
        <v>0.0</v>
      </c>
      <c r="F15" s="27">
        <f t="shared" ref="F15:F16" si="3">B6</f>
        <v>450</v>
      </c>
      <c r="G15" s="28">
        <v>0.0</v>
      </c>
      <c r="H15" s="28">
        <v>0.0</v>
      </c>
      <c r="I15" s="27">
        <f>E6</f>
        <v>450</v>
      </c>
      <c r="J15" s="28">
        <v>0.0</v>
      </c>
      <c r="K15" s="28">
        <v>0.0</v>
      </c>
      <c r="L15" s="27">
        <f>H6</f>
        <v>450</v>
      </c>
      <c r="M15" s="28">
        <v>0.0</v>
      </c>
      <c r="N15" s="28">
        <v>0.0</v>
      </c>
      <c r="O15" s="27">
        <f>K6</f>
        <v>450</v>
      </c>
      <c r="P15" s="28">
        <v>0.0</v>
      </c>
    </row>
    <row r="16">
      <c r="A16" s="12" t="s">
        <v>17</v>
      </c>
      <c r="B16" s="13">
        <v>0.0</v>
      </c>
      <c r="C16" s="13">
        <v>0.0</v>
      </c>
      <c r="D16" s="13">
        <v>0.0</v>
      </c>
      <c r="E16" s="28">
        <v>0.0</v>
      </c>
      <c r="F16" s="27">
        <f t="shared" si="3"/>
        <v>11900</v>
      </c>
      <c r="G16" s="28">
        <v>0.0</v>
      </c>
      <c r="H16" s="28">
        <v>0.0</v>
      </c>
      <c r="I16" s="28">
        <v>0.0</v>
      </c>
      <c r="J16" s="27">
        <f>F7</f>
        <v>11900</v>
      </c>
      <c r="K16" s="28">
        <v>0.0</v>
      </c>
      <c r="L16" s="28">
        <v>0.0</v>
      </c>
      <c r="M16" s="28">
        <v>0.0</v>
      </c>
      <c r="N16" s="27">
        <f>J7</f>
        <v>11900</v>
      </c>
      <c r="O16" s="28">
        <v>0.0</v>
      </c>
      <c r="P16" s="28">
        <v>0.0</v>
      </c>
    </row>
    <row r="17">
      <c r="A17" s="12" t="s">
        <v>19</v>
      </c>
      <c r="B17" s="13">
        <v>0.0</v>
      </c>
      <c r="C17" s="28">
        <v>0.0</v>
      </c>
      <c r="D17" s="28">
        <v>0.0</v>
      </c>
      <c r="E17" s="28">
        <v>0.0</v>
      </c>
      <c r="F17" s="28">
        <v>0.0</v>
      </c>
      <c r="G17" s="27">
        <f>B8</f>
        <v>2400</v>
      </c>
      <c r="H17" s="28">
        <v>0.0</v>
      </c>
      <c r="I17" s="28">
        <v>0.0</v>
      </c>
      <c r="J17" s="28">
        <v>0.0</v>
      </c>
      <c r="K17" s="28">
        <v>0.0</v>
      </c>
      <c r="L17" s="27">
        <f>G8</f>
        <v>2400</v>
      </c>
      <c r="M17" s="28">
        <v>0.0</v>
      </c>
      <c r="N17" s="28">
        <v>0.0</v>
      </c>
      <c r="O17" s="28">
        <v>0.0</v>
      </c>
      <c r="P17" s="28">
        <v>0.0</v>
      </c>
    </row>
    <row r="18">
      <c r="A18" s="14" t="s">
        <v>89</v>
      </c>
      <c r="B18" s="18">
        <f t="shared" ref="B18:P18" si="4">SUM(B11:B17)</f>
        <v>720</v>
      </c>
      <c r="C18" s="18">
        <f t="shared" si="4"/>
        <v>720</v>
      </c>
      <c r="D18" s="18">
        <f t="shared" si="4"/>
        <v>720</v>
      </c>
      <c r="E18" s="18">
        <f t="shared" si="4"/>
        <v>3170</v>
      </c>
      <c r="F18" s="18">
        <f t="shared" si="4"/>
        <v>19070</v>
      </c>
      <c r="G18" s="18">
        <f t="shared" si="4"/>
        <v>5570</v>
      </c>
      <c r="H18" s="18">
        <f t="shared" si="4"/>
        <v>720</v>
      </c>
      <c r="I18" s="18">
        <f t="shared" si="4"/>
        <v>9620</v>
      </c>
      <c r="J18" s="18">
        <f t="shared" si="4"/>
        <v>12620</v>
      </c>
      <c r="K18" s="18">
        <f t="shared" si="4"/>
        <v>3170</v>
      </c>
      <c r="L18" s="18">
        <f t="shared" si="4"/>
        <v>9570</v>
      </c>
      <c r="M18" s="18">
        <f t="shared" si="4"/>
        <v>3170</v>
      </c>
      <c r="N18" s="18">
        <f t="shared" si="4"/>
        <v>12620</v>
      </c>
      <c r="O18" s="18">
        <f t="shared" si="4"/>
        <v>9620</v>
      </c>
      <c r="P18" s="18">
        <f t="shared" si="4"/>
        <v>720</v>
      </c>
    </row>
    <row r="19">
      <c r="A19" s="10"/>
      <c r="B19" s="10"/>
      <c r="C19" s="10"/>
      <c r="D19" s="10"/>
      <c r="E19" s="10"/>
      <c r="F19" s="10"/>
      <c r="G19" s="10"/>
      <c r="H19" s="10"/>
      <c r="I19" s="10"/>
      <c r="J19" s="10"/>
      <c r="K19" s="10"/>
      <c r="L19" s="10"/>
      <c r="M19" s="10"/>
      <c r="N19" s="10"/>
      <c r="O19" s="10"/>
      <c r="P19" s="10"/>
    </row>
    <row r="20">
      <c r="A20" s="14" t="s">
        <v>90</v>
      </c>
      <c r="B20" s="10"/>
      <c r="C20" s="10"/>
      <c r="D20" s="10"/>
      <c r="E20" s="10"/>
      <c r="F20" s="10"/>
      <c r="G20" s="10"/>
      <c r="H20" s="10"/>
      <c r="I20" s="10"/>
      <c r="J20" s="10"/>
      <c r="K20" s="10"/>
      <c r="L20" s="10"/>
      <c r="M20" s="10"/>
      <c r="N20" s="10"/>
      <c r="O20" s="10"/>
      <c r="P20" s="10"/>
    </row>
    <row r="21">
      <c r="A21" s="12" t="s">
        <v>9</v>
      </c>
      <c r="B21" s="27">
        <f t="shared" ref="B21:B26" si="6">B3-B12</f>
        <v>6000</v>
      </c>
      <c r="C21" s="27">
        <f t="shared" ref="C21:P21" si="5">B21+C3-C12</f>
        <v>6000</v>
      </c>
      <c r="D21" s="27">
        <f t="shared" si="5"/>
        <v>6000</v>
      </c>
      <c r="E21" s="27">
        <f t="shared" si="5"/>
        <v>12000</v>
      </c>
      <c r="F21" s="27">
        <f t="shared" si="5"/>
        <v>6000</v>
      </c>
      <c r="G21" s="27">
        <f t="shared" si="5"/>
        <v>6000</v>
      </c>
      <c r="H21" s="27">
        <f t="shared" si="5"/>
        <v>12000</v>
      </c>
      <c r="I21" s="27">
        <f t="shared" si="5"/>
        <v>6000</v>
      </c>
      <c r="J21" s="27">
        <f t="shared" si="5"/>
        <v>6000</v>
      </c>
      <c r="K21" s="27">
        <f t="shared" si="5"/>
        <v>12000</v>
      </c>
      <c r="L21" s="27">
        <f t="shared" si="5"/>
        <v>6000</v>
      </c>
      <c r="M21" s="27">
        <f t="shared" si="5"/>
        <v>6000</v>
      </c>
      <c r="N21" s="27">
        <f t="shared" si="5"/>
        <v>12000</v>
      </c>
      <c r="O21" s="27">
        <f t="shared" si="5"/>
        <v>6000</v>
      </c>
      <c r="P21" s="27">
        <f t="shared" si="5"/>
        <v>6000</v>
      </c>
    </row>
    <row r="22">
      <c r="A22" s="12" t="s">
        <v>11</v>
      </c>
      <c r="B22" s="27">
        <f t="shared" si="6"/>
        <v>2450</v>
      </c>
      <c r="C22" s="27">
        <f t="shared" ref="C22:P22" si="7">B22+C4-C13</f>
        <v>2450</v>
      </c>
      <c r="D22" s="27">
        <f t="shared" si="7"/>
        <v>4900</v>
      </c>
      <c r="E22" s="27">
        <f t="shared" si="7"/>
        <v>2450</v>
      </c>
      <c r="F22" s="27">
        <f t="shared" si="7"/>
        <v>4900</v>
      </c>
      <c r="G22" s="27">
        <f t="shared" si="7"/>
        <v>2450</v>
      </c>
      <c r="H22" s="27">
        <f t="shared" si="7"/>
        <v>4900</v>
      </c>
      <c r="I22" s="27">
        <f t="shared" si="7"/>
        <v>2450</v>
      </c>
      <c r="J22" s="27">
        <f t="shared" si="7"/>
        <v>4900</v>
      </c>
      <c r="K22" s="27">
        <f t="shared" si="7"/>
        <v>2450</v>
      </c>
      <c r="L22" s="27">
        <f t="shared" si="7"/>
        <v>4900</v>
      </c>
      <c r="M22" s="27">
        <f t="shared" si="7"/>
        <v>2450</v>
      </c>
      <c r="N22" s="27">
        <f t="shared" si="7"/>
        <v>4900</v>
      </c>
      <c r="O22" s="27">
        <f t="shared" si="7"/>
        <v>2450</v>
      </c>
      <c r="P22" s="27">
        <f t="shared" si="7"/>
        <v>4900</v>
      </c>
    </row>
    <row r="23">
      <c r="A23" s="12" t="s">
        <v>12</v>
      </c>
      <c r="B23" s="27">
        <f t="shared" si="6"/>
        <v>0</v>
      </c>
      <c r="C23" s="27">
        <f t="shared" ref="C23:P23" si="8">B23+C5-C14</f>
        <v>0</v>
      </c>
      <c r="D23" s="27">
        <f t="shared" si="8"/>
        <v>0</v>
      </c>
      <c r="E23" s="27">
        <f t="shared" si="8"/>
        <v>0</v>
      </c>
      <c r="F23" s="27">
        <f t="shared" si="8"/>
        <v>0</v>
      </c>
      <c r="G23" s="27">
        <f t="shared" si="8"/>
        <v>0</v>
      </c>
      <c r="H23" s="27">
        <f t="shared" si="8"/>
        <v>0</v>
      </c>
      <c r="I23" s="27">
        <f t="shared" si="8"/>
        <v>0</v>
      </c>
      <c r="J23" s="27">
        <f t="shared" si="8"/>
        <v>0</v>
      </c>
      <c r="K23" s="27">
        <f t="shared" si="8"/>
        <v>0</v>
      </c>
      <c r="L23" s="27">
        <f t="shared" si="8"/>
        <v>0</v>
      </c>
      <c r="M23" s="27">
        <f t="shared" si="8"/>
        <v>0</v>
      </c>
      <c r="N23" s="27">
        <f t="shared" si="8"/>
        <v>0</v>
      </c>
      <c r="O23" s="27">
        <f t="shared" si="8"/>
        <v>0</v>
      </c>
      <c r="P23" s="27">
        <f t="shared" si="8"/>
        <v>0</v>
      </c>
    </row>
    <row r="24">
      <c r="A24" s="12" t="s">
        <v>13</v>
      </c>
      <c r="B24" s="27">
        <f t="shared" si="6"/>
        <v>450</v>
      </c>
      <c r="C24" s="27">
        <f t="shared" ref="C24:P24" si="9">B24+C6-C15</f>
        <v>450</v>
      </c>
      <c r="D24" s="27">
        <f t="shared" si="9"/>
        <v>450</v>
      </c>
      <c r="E24" s="27">
        <f t="shared" si="9"/>
        <v>900</v>
      </c>
      <c r="F24" s="27">
        <f t="shared" si="9"/>
        <v>450</v>
      </c>
      <c r="G24" s="27">
        <f t="shared" si="9"/>
        <v>450</v>
      </c>
      <c r="H24" s="27">
        <f t="shared" si="9"/>
        <v>900</v>
      </c>
      <c r="I24" s="27">
        <f t="shared" si="9"/>
        <v>450</v>
      </c>
      <c r="J24" s="27">
        <f t="shared" si="9"/>
        <v>450</v>
      </c>
      <c r="K24" s="27">
        <f t="shared" si="9"/>
        <v>900</v>
      </c>
      <c r="L24" s="27">
        <f t="shared" si="9"/>
        <v>450</v>
      </c>
      <c r="M24" s="27">
        <f t="shared" si="9"/>
        <v>450</v>
      </c>
      <c r="N24" s="27">
        <f t="shared" si="9"/>
        <v>900</v>
      </c>
      <c r="O24" s="27">
        <f t="shared" si="9"/>
        <v>450</v>
      </c>
      <c r="P24" s="27">
        <f t="shared" si="9"/>
        <v>450</v>
      </c>
    </row>
    <row r="25">
      <c r="A25" s="12" t="s">
        <v>17</v>
      </c>
      <c r="B25" s="27">
        <f t="shared" si="6"/>
        <v>11900</v>
      </c>
      <c r="C25" s="27">
        <f t="shared" ref="C25:P25" si="10">B25+C7-C16</f>
        <v>11900</v>
      </c>
      <c r="D25" s="27">
        <f t="shared" si="10"/>
        <v>11900</v>
      </c>
      <c r="E25" s="27">
        <f t="shared" si="10"/>
        <v>11900</v>
      </c>
      <c r="F25" s="27">
        <f t="shared" si="10"/>
        <v>11900</v>
      </c>
      <c r="G25" s="27">
        <f t="shared" si="10"/>
        <v>11900</v>
      </c>
      <c r="H25" s="27">
        <f t="shared" si="10"/>
        <v>11900</v>
      </c>
      <c r="I25" s="27">
        <f t="shared" si="10"/>
        <v>11900</v>
      </c>
      <c r="J25" s="27">
        <f t="shared" si="10"/>
        <v>11900</v>
      </c>
      <c r="K25" s="27">
        <f t="shared" si="10"/>
        <v>11900</v>
      </c>
      <c r="L25" s="27">
        <f t="shared" si="10"/>
        <v>11900</v>
      </c>
      <c r="M25" s="27">
        <f t="shared" si="10"/>
        <v>11900</v>
      </c>
      <c r="N25" s="27">
        <f t="shared" si="10"/>
        <v>11900</v>
      </c>
      <c r="O25" s="27">
        <f t="shared" si="10"/>
        <v>11900</v>
      </c>
      <c r="P25" s="27">
        <f t="shared" si="10"/>
        <v>11900</v>
      </c>
    </row>
    <row r="26">
      <c r="A26" s="12" t="s">
        <v>19</v>
      </c>
      <c r="B26" s="27">
        <f t="shared" si="6"/>
        <v>2400</v>
      </c>
      <c r="C26" s="27">
        <f t="shared" ref="C26:P26" si="11">B26+C8-C17</f>
        <v>2400</v>
      </c>
      <c r="D26" s="27">
        <f t="shared" si="11"/>
        <v>2400</v>
      </c>
      <c r="E26" s="27">
        <f t="shared" si="11"/>
        <v>2400</v>
      </c>
      <c r="F26" s="27">
        <f t="shared" si="11"/>
        <v>2400</v>
      </c>
      <c r="G26" s="27">
        <f t="shared" si="11"/>
        <v>2400</v>
      </c>
      <c r="H26" s="27">
        <f t="shared" si="11"/>
        <v>2400</v>
      </c>
      <c r="I26" s="27">
        <f t="shared" si="11"/>
        <v>2400</v>
      </c>
      <c r="J26" s="27">
        <f t="shared" si="11"/>
        <v>2400</v>
      </c>
      <c r="K26" s="27">
        <f t="shared" si="11"/>
        <v>2400</v>
      </c>
      <c r="L26" s="27">
        <f t="shared" si="11"/>
        <v>2400</v>
      </c>
      <c r="M26" s="27">
        <f t="shared" si="11"/>
        <v>2400</v>
      </c>
      <c r="N26" s="27">
        <f t="shared" si="11"/>
        <v>2400</v>
      </c>
      <c r="O26" s="27">
        <f t="shared" si="11"/>
        <v>2400</v>
      </c>
      <c r="P26" s="27">
        <f t="shared" si="11"/>
        <v>2400</v>
      </c>
    </row>
    <row r="27">
      <c r="A27" s="14" t="s">
        <v>91</v>
      </c>
      <c r="B27" s="27">
        <f t="shared" ref="B27:P27" si="12">SUM(B21:B26)</f>
        <v>23200</v>
      </c>
      <c r="C27" s="27">
        <f t="shared" si="12"/>
        <v>23200</v>
      </c>
      <c r="D27" s="27">
        <f t="shared" si="12"/>
        <v>25650</v>
      </c>
      <c r="E27" s="27">
        <f t="shared" si="12"/>
        <v>29650</v>
      </c>
      <c r="F27" s="27">
        <f t="shared" si="12"/>
        <v>25650</v>
      </c>
      <c r="G27" s="27">
        <f t="shared" si="12"/>
        <v>23200</v>
      </c>
      <c r="H27" s="27">
        <f t="shared" si="12"/>
        <v>32100</v>
      </c>
      <c r="I27" s="27">
        <f t="shared" si="12"/>
        <v>23200</v>
      </c>
      <c r="J27" s="27">
        <f t="shared" si="12"/>
        <v>25650</v>
      </c>
      <c r="K27" s="27">
        <f t="shared" si="12"/>
        <v>29650</v>
      </c>
      <c r="L27" s="27">
        <f t="shared" si="12"/>
        <v>25650</v>
      </c>
      <c r="M27" s="27">
        <f t="shared" si="12"/>
        <v>23200</v>
      </c>
      <c r="N27" s="27">
        <f t="shared" si="12"/>
        <v>32100</v>
      </c>
      <c r="O27" s="27">
        <f t="shared" si="12"/>
        <v>23200</v>
      </c>
      <c r="P27" s="27">
        <f t="shared" si="12"/>
        <v>25650</v>
      </c>
    </row>
    <row r="28">
      <c r="A28" s="10"/>
      <c r="B28" s="10"/>
      <c r="C28" s="10"/>
      <c r="D28" s="10"/>
      <c r="E28" s="10"/>
      <c r="F28" s="10"/>
      <c r="G28" s="10"/>
      <c r="H28" s="10"/>
      <c r="I28" s="10"/>
      <c r="J28" s="10"/>
      <c r="K28" s="10"/>
      <c r="L28" s="10"/>
      <c r="M28" s="10"/>
      <c r="N28" s="10"/>
      <c r="O28" s="10"/>
      <c r="P28" s="10"/>
    </row>
    <row r="29">
      <c r="A29" s="10"/>
      <c r="B29" s="10"/>
      <c r="C29" s="10"/>
      <c r="D29" s="10"/>
      <c r="E29" s="10"/>
      <c r="F29" s="10"/>
      <c r="G29" s="10"/>
      <c r="H29" s="10"/>
      <c r="I29" s="10"/>
      <c r="J29" s="10"/>
      <c r="K29" s="10"/>
      <c r="L29" s="10"/>
      <c r="M29" s="10"/>
      <c r="N29" s="10"/>
      <c r="O29" s="10"/>
      <c r="P29"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16" width="9.25"/>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row>
    <row r="2">
      <c r="A2" s="14" t="s">
        <v>92</v>
      </c>
      <c r="B2" s="10"/>
      <c r="C2" s="10"/>
      <c r="D2" s="10"/>
      <c r="E2" s="10"/>
      <c r="F2" s="10"/>
      <c r="G2" s="10"/>
      <c r="H2" s="10"/>
      <c r="I2" s="10"/>
      <c r="J2" s="10"/>
      <c r="K2" s="10"/>
      <c r="L2" s="10"/>
      <c r="M2" s="10"/>
      <c r="N2" s="10"/>
      <c r="O2" s="10"/>
      <c r="P2" s="10"/>
    </row>
    <row r="3">
      <c r="A3" s="12" t="s">
        <v>9</v>
      </c>
      <c r="B3" s="18">
        <v>0.0</v>
      </c>
      <c r="C3" s="24">
        <f t="shared" ref="C3:P3" si="1">B19</f>
        <v>8</v>
      </c>
      <c r="D3" s="24">
        <f t="shared" si="1"/>
        <v>6</v>
      </c>
      <c r="E3" s="24">
        <f t="shared" si="1"/>
        <v>4</v>
      </c>
      <c r="F3" s="24">
        <f t="shared" si="1"/>
        <v>12</v>
      </c>
      <c r="G3" s="24">
        <f t="shared" si="1"/>
        <v>10</v>
      </c>
      <c r="H3" s="24">
        <f t="shared" si="1"/>
        <v>8</v>
      </c>
      <c r="I3" s="24">
        <f t="shared" si="1"/>
        <v>16</v>
      </c>
      <c r="J3" s="24">
        <f t="shared" si="1"/>
        <v>14</v>
      </c>
      <c r="K3" s="24">
        <f t="shared" si="1"/>
        <v>12</v>
      </c>
      <c r="L3" s="24">
        <f t="shared" si="1"/>
        <v>20</v>
      </c>
      <c r="M3" s="24">
        <f t="shared" si="1"/>
        <v>18</v>
      </c>
      <c r="N3" s="24">
        <f t="shared" si="1"/>
        <v>16</v>
      </c>
      <c r="O3" s="24">
        <f t="shared" si="1"/>
        <v>24</v>
      </c>
      <c r="P3" s="24">
        <f t="shared" si="1"/>
        <v>22</v>
      </c>
    </row>
    <row r="4">
      <c r="A4" s="12" t="s">
        <v>11</v>
      </c>
      <c r="B4" s="18">
        <v>0.0</v>
      </c>
      <c r="C4" s="24">
        <f t="shared" ref="C4:P4" si="2">B20</f>
        <v>21</v>
      </c>
      <c r="D4" s="24">
        <f t="shared" si="2"/>
        <v>7</v>
      </c>
      <c r="E4" s="24">
        <f t="shared" si="2"/>
        <v>28</v>
      </c>
      <c r="F4" s="24">
        <f t="shared" si="2"/>
        <v>14</v>
      </c>
      <c r="G4" s="24">
        <f t="shared" si="2"/>
        <v>35</v>
      </c>
      <c r="H4" s="24">
        <f t="shared" si="2"/>
        <v>21</v>
      </c>
      <c r="I4" s="24">
        <f t="shared" si="2"/>
        <v>42</v>
      </c>
      <c r="J4" s="24">
        <f t="shared" si="2"/>
        <v>28</v>
      </c>
      <c r="K4" s="24">
        <f t="shared" si="2"/>
        <v>49</v>
      </c>
      <c r="L4" s="24">
        <f t="shared" si="2"/>
        <v>35</v>
      </c>
      <c r="M4" s="24">
        <f t="shared" si="2"/>
        <v>56</v>
      </c>
      <c r="N4" s="24">
        <f t="shared" si="2"/>
        <v>42</v>
      </c>
      <c r="O4" s="24">
        <f t="shared" si="2"/>
        <v>63</v>
      </c>
      <c r="P4" s="24">
        <f t="shared" si="2"/>
        <v>49</v>
      </c>
    </row>
    <row r="5">
      <c r="A5" s="12" t="s">
        <v>12</v>
      </c>
      <c r="B5" s="18">
        <v>0.0</v>
      </c>
      <c r="C5" s="24">
        <f t="shared" ref="C5:P5" si="3">B21</f>
        <v>0</v>
      </c>
      <c r="D5" s="24">
        <f t="shared" si="3"/>
        <v>0</v>
      </c>
      <c r="E5" s="24">
        <f t="shared" si="3"/>
        <v>0</v>
      </c>
      <c r="F5" s="24">
        <f t="shared" si="3"/>
        <v>0</v>
      </c>
      <c r="G5" s="24">
        <f t="shared" si="3"/>
        <v>0</v>
      </c>
      <c r="H5" s="24">
        <f t="shared" si="3"/>
        <v>0</v>
      </c>
      <c r="I5" s="24">
        <f t="shared" si="3"/>
        <v>0</v>
      </c>
      <c r="J5" s="24">
        <f t="shared" si="3"/>
        <v>0</v>
      </c>
      <c r="K5" s="24">
        <f t="shared" si="3"/>
        <v>0</v>
      </c>
      <c r="L5" s="24">
        <f t="shared" si="3"/>
        <v>0</v>
      </c>
      <c r="M5" s="24">
        <f t="shared" si="3"/>
        <v>0</v>
      </c>
      <c r="N5" s="24">
        <f t="shared" si="3"/>
        <v>0</v>
      </c>
      <c r="O5" s="24">
        <f t="shared" si="3"/>
        <v>0</v>
      </c>
      <c r="P5" s="24">
        <f t="shared" si="3"/>
        <v>0</v>
      </c>
    </row>
    <row r="6">
      <c r="A6" s="12" t="s">
        <v>13</v>
      </c>
      <c r="B6" s="18">
        <v>0.0</v>
      </c>
      <c r="C6" s="24">
        <f t="shared" ref="C6:P6" si="4">B22</f>
        <v>7</v>
      </c>
      <c r="D6" s="24">
        <f t="shared" si="4"/>
        <v>5</v>
      </c>
      <c r="E6" s="24">
        <f t="shared" si="4"/>
        <v>3</v>
      </c>
      <c r="F6" s="24">
        <f t="shared" si="4"/>
        <v>10</v>
      </c>
      <c r="G6" s="24">
        <f t="shared" si="4"/>
        <v>8</v>
      </c>
      <c r="H6" s="24">
        <f t="shared" si="4"/>
        <v>6</v>
      </c>
      <c r="I6" s="24">
        <f t="shared" si="4"/>
        <v>13</v>
      </c>
      <c r="J6" s="24">
        <f t="shared" si="4"/>
        <v>11</v>
      </c>
      <c r="K6" s="24">
        <f t="shared" si="4"/>
        <v>9</v>
      </c>
      <c r="L6" s="24">
        <f t="shared" si="4"/>
        <v>16</v>
      </c>
      <c r="M6" s="24">
        <f t="shared" si="4"/>
        <v>14</v>
      </c>
      <c r="N6" s="24">
        <f t="shared" si="4"/>
        <v>12</v>
      </c>
      <c r="O6" s="24">
        <f t="shared" si="4"/>
        <v>19</v>
      </c>
      <c r="P6" s="24">
        <f t="shared" si="4"/>
        <v>17</v>
      </c>
    </row>
    <row r="7">
      <c r="A7" s="12" t="s">
        <v>17</v>
      </c>
      <c r="B7" s="18">
        <v>0.0</v>
      </c>
      <c r="C7" s="24">
        <f t="shared" ref="C7:P7" si="5">B23</f>
        <v>670</v>
      </c>
      <c r="D7" s="24">
        <f t="shared" si="5"/>
        <v>490</v>
      </c>
      <c r="E7" s="24">
        <f t="shared" si="5"/>
        <v>310</v>
      </c>
      <c r="F7" s="24">
        <f t="shared" si="5"/>
        <v>130</v>
      </c>
      <c r="G7" s="24">
        <f t="shared" si="5"/>
        <v>800</v>
      </c>
      <c r="H7" s="24">
        <f t="shared" si="5"/>
        <v>620</v>
      </c>
      <c r="I7" s="24">
        <f t="shared" si="5"/>
        <v>440</v>
      </c>
      <c r="J7" s="24">
        <f t="shared" si="5"/>
        <v>260</v>
      </c>
      <c r="K7" s="24">
        <f t="shared" si="5"/>
        <v>930</v>
      </c>
      <c r="L7" s="24">
        <f t="shared" si="5"/>
        <v>750</v>
      </c>
      <c r="M7" s="24">
        <f t="shared" si="5"/>
        <v>570</v>
      </c>
      <c r="N7" s="24">
        <f t="shared" si="5"/>
        <v>390</v>
      </c>
      <c r="O7" s="24">
        <f t="shared" si="5"/>
        <v>1060</v>
      </c>
      <c r="P7" s="24">
        <f t="shared" si="5"/>
        <v>880</v>
      </c>
    </row>
    <row r="8">
      <c r="A8" s="12" t="s">
        <v>19</v>
      </c>
      <c r="B8" s="18">
        <v>0.0</v>
      </c>
      <c r="C8" s="24">
        <f t="shared" ref="C8:P8" si="6">B24</f>
        <v>970</v>
      </c>
      <c r="D8" s="24">
        <f t="shared" si="6"/>
        <v>740</v>
      </c>
      <c r="E8" s="24">
        <f t="shared" si="6"/>
        <v>510</v>
      </c>
      <c r="F8" s="24">
        <f t="shared" si="6"/>
        <v>280</v>
      </c>
      <c r="G8" s="24">
        <f t="shared" si="6"/>
        <v>50</v>
      </c>
      <c r="H8" s="24">
        <f t="shared" si="6"/>
        <v>1020</v>
      </c>
      <c r="I8" s="24">
        <f t="shared" si="6"/>
        <v>790</v>
      </c>
      <c r="J8" s="24">
        <f t="shared" si="6"/>
        <v>560</v>
      </c>
      <c r="K8" s="24">
        <f t="shared" si="6"/>
        <v>330</v>
      </c>
      <c r="L8" s="24">
        <f t="shared" si="6"/>
        <v>100</v>
      </c>
      <c r="M8" s="24">
        <f t="shared" si="6"/>
        <v>1070</v>
      </c>
      <c r="N8" s="24">
        <f t="shared" si="6"/>
        <v>840</v>
      </c>
      <c r="O8" s="24">
        <f t="shared" si="6"/>
        <v>610</v>
      </c>
      <c r="P8" s="24">
        <f t="shared" si="6"/>
        <v>380</v>
      </c>
    </row>
    <row r="9">
      <c r="A9" s="14"/>
      <c r="B9" s="10"/>
      <c r="C9" s="10"/>
      <c r="D9" s="10"/>
      <c r="E9" s="10"/>
      <c r="F9" s="10"/>
      <c r="G9" s="10"/>
      <c r="H9" s="10"/>
      <c r="I9" s="10"/>
      <c r="J9" s="10"/>
      <c r="K9" s="10"/>
      <c r="L9" s="10"/>
      <c r="M9" s="10"/>
      <c r="N9" s="10"/>
      <c r="O9" s="10"/>
      <c r="P9" s="10"/>
    </row>
    <row r="10">
      <c r="A10" s="14" t="s">
        <v>93</v>
      </c>
      <c r="B10" s="10"/>
      <c r="C10" s="10"/>
      <c r="D10" s="10"/>
      <c r="E10" s="10"/>
      <c r="F10" s="10"/>
      <c r="G10" s="10"/>
      <c r="H10" s="10"/>
      <c r="I10" s="10"/>
      <c r="J10" s="10"/>
      <c r="K10" s="10"/>
      <c r="L10" s="10"/>
      <c r="M10" s="10"/>
      <c r="N10" s="10"/>
      <c r="O10" s="10"/>
      <c r="P10" s="10"/>
    </row>
    <row r="11">
      <c r="A11" s="12" t="s">
        <v>9</v>
      </c>
      <c r="B11" s="24">
        <f>'Calcs-1'!B24-'Calcs-1'!B16-'Calcs-1'!B32</f>
        <v>8</v>
      </c>
      <c r="C11" s="24">
        <f>'Calcs-1'!C24-'Calcs-1'!C16-'Calcs-1'!C32</f>
        <v>-2</v>
      </c>
      <c r="D11" s="24">
        <f>'Calcs-1'!D24-'Calcs-1'!D16-'Calcs-1'!D32</f>
        <v>-2</v>
      </c>
      <c r="E11" s="24">
        <f>'Calcs-1'!E24-'Calcs-1'!E16-'Calcs-1'!E32</f>
        <v>8</v>
      </c>
      <c r="F11" s="24">
        <f>'Calcs-1'!F24-'Calcs-1'!F16-'Calcs-1'!F32</f>
        <v>-2</v>
      </c>
      <c r="G11" s="24">
        <f>'Calcs-1'!G24-'Calcs-1'!G16-'Calcs-1'!G32</f>
        <v>-2</v>
      </c>
      <c r="H11" s="24">
        <f>'Calcs-1'!H24-'Calcs-1'!H16-'Calcs-1'!H32</f>
        <v>8</v>
      </c>
      <c r="I11" s="24">
        <f>'Calcs-1'!I24-'Calcs-1'!I16-'Calcs-1'!I32</f>
        <v>-2</v>
      </c>
      <c r="J11" s="24">
        <f>'Calcs-1'!J24-'Calcs-1'!J16-'Calcs-1'!J32</f>
        <v>-2</v>
      </c>
      <c r="K11" s="24">
        <f>'Calcs-1'!K24-'Calcs-1'!K16-'Calcs-1'!K32</f>
        <v>8</v>
      </c>
      <c r="L11" s="24">
        <f>'Calcs-1'!L24-'Calcs-1'!L16-'Calcs-1'!L32</f>
        <v>-2</v>
      </c>
      <c r="M11" s="24">
        <f>'Calcs-1'!M24-'Calcs-1'!M16-'Calcs-1'!M32</f>
        <v>-2</v>
      </c>
      <c r="N11" s="24">
        <f>'Calcs-1'!N24-'Calcs-1'!N16-'Calcs-1'!N32</f>
        <v>8</v>
      </c>
      <c r="O11" s="24">
        <f>'Calcs-1'!O24-'Calcs-1'!O16-'Calcs-1'!O32</f>
        <v>-2</v>
      </c>
      <c r="P11" s="24">
        <f>'Calcs-1'!P24-'Calcs-1'!P16-'Calcs-1'!P32</f>
        <v>-2</v>
      </c>
    </row>
    <row r="12">
      <c r="A12" s="12" t="s">
        <v>11</v>
      </c>
      <c r="B12" s="24">
        <f>'Calcs-1'!B25-'Calcs-1'!B17-'Calcs-1'!B33</f>
        <v>21</v>
      </c>
      <c r="C12" s="24">
        <f>'Calcs-1'!C25-'Calcs-1'!C17-'Calcs-1'!C33</f>
        <v>-14</v>
      </c>
      <c r="D12" s="24">
        <f>'Calcs-1'!D25-'Calcs-1'!D17-'Calcs-1'!D33</f>
        <v>21</v>
      </c>
      <c r="E12" s="24">
        <f>'Calcs-1'!E25-'Calcs-1'!E17-'Calcs-1'!E33</f>
        <v>-14</v>
      </c>
      <c r="F12" s="24">
        <f>'Calcs-1'!F25-'Calcs-1'!F17-'Calcs-1'!F33</f>
        <v>21</v>
      </c>
      <c r="G12" s="24">
        <f>'Calcs-1'!G25-'Calcs-1'!G17-'Calcs-1'!G33</f>
        <v>-14</v>
      </c>
      <c r="H12" s="24">
        <f>'Calcs-1'!H25-'Calcs-1'!H17-'Calcs-1'!H33</f>
        <v>21</v>
      </c>
      <c r="I12" s="24">
        <f>'Calcs-1'!I25-'Calcs-1'!I17-'Calcs-1'!I33</f>
        <v>-14</v>
      </c>
      <c r="J12" s="24">
        <f>'Calcs-1'!J25-'Calcs-1'!J17-'Calcs-1'!J33</f>
        <v>21</v>
      </c>
      <c r="K12" s="24">
        <f>'Calcs-1'!K25-'Calcs-1'!K17-'Calcs-1'!K33</f>
        <v>-14</v>
      </c>
      <c r="L12" s="24">
        <f>'Calcs-1'!L25-'Calcs-1'!L17-'Calcs-1'!L33</f>
        <v>21</v>
      </c>
      <c r="M12" s="24">
        <f>'Calcs-1'!M25-'Calcs-1'!M17-'Calcs-1'!M33</f>
        <v>-14</v>
      </c>
      <c r="N12" s="24">
        <f>'Calcs-1'!N25-'Calcs-1'!N17-'Calcs-1'!N33</f>
        <v>21</v>
      </c>
      <c r="O12" s="24">
        <f>'Calcs-1'!O25-'Calcs-1'!O17-'Calcs-1'!O33</f>
        <v>-14</v>
      </c>
      <c r="P12" s="24">
        <f>'Calcs-1'!P25-'Calcs-1'!P17-'Calcs-1'!P33</f>
        <v>21</v>
      </c>
    </row>
    <row r="13">
      <c r="A13" s="12" t="s">
        <v>12</v>
      </c>
      <c r="B13" s="24">
        <f>'Calcs-1'!B26-'Calcs-1'!B18-'Calcs-1'!B34</f>
        <v>0</v>
      </c>
      <c r="C13" s="24">
        <f>'Calcs-1'!C26-'Calcs-1'!C18-'Calcs-1'!C34</f>
        <v>0</v>
      </c>
      <c r="D13" s="24">
        <f>'Calcs-1'!D26-'Calcs-1'!D18-'Calcs-1'!D34</f>
        <v>0</v>
      </c>
      <c r="E13" s="24">
        <f>'Calcs-1'!E26-'Calcs-1'!E18-'Calcs-1'!E34</f>
        <v>0</v>
      </c>
      <c r="F13" s="24">
        <f>'Calcs-1'!F26-'Calcs-1'!F18-'Calcs-1'!F34</f>
        <v>0</v>
      </c>
      <c r="G13" s="24">
        <f>'Calcs-1'!G26-'Calcs-1'!G18-'Calcs-1'!G34</f>
        <v>0</v>
      </c>
      <c r="H13" s="24">
        <f>'Calcs-1'!H26-'Calcs-1'!H18-'Calcs-1'!H34</f>
        <v>0</v>
      </c>
      <c r="I13" s="24">
        <f>'Calcs-1'!I26-'Calcs-1'!I18-'Calcs-1'!I34</f>
        <v>0</v>
      </c>
      <c r="J13" s="24">
        <f>'Calcs-1'!J26-'Calcs-1'!J18-'Calcs-1'!J34</f>
        <v>0</v>
      </c>
      <c r="K13" s="24">
        <f>'Calcs-1'!K26-'Calcs-1'!K18-'Calcs-1'!K34</f>
        <v>0</v>
      </c>
      <c r="L13" s="24">
        <f>'Calcs-1'!L26-'Calcs-1'!L18-'Calcs-1'!L34</f>
        <v>0</v>
      </c>
      <c r="M13" s="24">
        <f>'Calcs-1'!M26-'Calcs-1'!M18-'Calcs-1'!M34</f>
        <v>0</v>
      </c>
      <c r="N13" s="24">
        <f>'Calcs-1'!N26-'Calcs-1'!N18-'Calcs-1'!N34</f>
        <v>0</v>
      </c>
      <c r="O13" s="24">
        <f>'Calcs-1'!O26-'Calcs-1'!O18-'Calcs-1'!O34</f>
        <v>0</v>
      </c>
      <c r="P13" s="24">
        <f>'Calcs-1'!P26-'Calcs-1'!P18-'Calcs-1'!P34</f>
        <v>0</v>
      </c>
    </row>
    <row r="14">
      <c r="A14" s="12" t="s">
        <v>13</v>
      </c>
      <c r="B14" s="24">
        <f>'Calcs-1'!B27-'Calcs-1'!B19-'Calcs-1'!B35</f>
        <v>7</v>
      </c>
      <c r="C14" s="24">
        <f>'Calcs-1'!C27-'Calcs-1'!C19-'Calcs-1'!C35</f>
        <v>-2</v>
      </c>
      <c r="D14" s="24">
        <f>'Calcs-1'!D27-'Calcs-1'!D19-'Calcs-1'!D35</f>
        <v>-2</v>
      </c>
      <c r="E14" s="24">
        <f>'Calcs-1'!E27-'Calcs-1'!E19-'Calcs-1'!E35</f>
        <v>7</v>
      </c>
      <c r="F14" s="24">
        <f>'Calcs-1'!F27-'Calcs-1'!F19-'Calcs-1'!F35</f>
        <v>-2</v>
      </c>
      <c r="G14" s="24">
        <f>'Calcs-1'!G27-'Calcs-1'!G19-'Calcs-1'!G35</f>
        <v>-2</v>
      </c>
      <c r="H14" s="24">
        <f>'Calcs-1'!H27-'Calcs-1'!H19-'Calcs-1'!H35</f>
        <v>7</v>
      </c>
      <c r="I14" s="24">
        <f>'Calcs-1'!I27-'Calcs-1'!I19-'Calcs-1'!I35</f>
        <v>-2</v>
      </c>
      <c r="J14" s="24">
        <f>'Calcs-1'!J27-'Calcs-1'!J19-'Calcs-1'!J35</f>
        <v>-2</v>
      </c>
      <c r="K14" s="24">
        <f>'Calcs-1'!K27-'Calcs-1'!K19-'Calcs-1'!K35</f>
        <v>7</v>
      </c>
      <c r="L14" s="24">
        <f>'Calcs-1'!L27-'Calcs-1'!L19-'Calcs-1'!L35</f>
        <v>-2</v>
      </c>
      <c r="M14" s="24">
        <f>'Calcs-1'!M27-'Calcs-1'!M19-'Calcs-1'!M35</f>
        <v>-2</v>
      </c>
      <c r="N14" s="24">
        <f>'Calcs-1'!N27-'Calcs-1'!N19-'Calcs-1'!N35</f>
        <v>7</v>
      </c>
      <c r="O14" s="24">
        <f>'Calcs-1'!O27-'Calcs-1'!O19-'Calcs-1'!O35</f>
        <v>-2</v>
      </c>
      <c r="P14" s="24">
        <f>'Calcs-1'!P27-'Calcs-1'!P19-'Calcs-1'!P35</f>
        <v>-2</v>
      </c>
    </row>
    <row r="15">
      <c r="A15" s="12" t="s">
        <v>17</v>
      </c>
      <c r="B15" s="24">
        <f>'Calcs-1'!B28-'Calcs-1'!B20-'Calcs-1'!B36</f>
        <v>670</v>
      </c>
      <c r="C15" s="24">
        <f>'Calcs-1'!C28-'Calcs-1'!C20-'Calcs-1'!C36</f>
        <v>-180</v>
      </c>
      <c r="D15" s="24">
        <f>'Calcs-1'!D28-'Calcs-1'!D20-'Calcs-1'!D36</f>
        <v>-180</v>
      </c>
      <c r="E15" s="24">
        <f>'Calcs-1'!E28-'Calcs-1'!E20-'Calcs-1'!E36</f>
        <v>-180</v>
      </c>
      <c r="F15" s="24">
        <f>'Calcs-1'!F28-'Calcs-1'!F20-'Calcs-1'!F36</f>
        <v>670</v>
      </c>
      <c r="G15" s="24">
        <f>'Calcs-1'!G28-'Calcs-1'!G20-'Calcs-1'!G36</f>
        <v>-180</v>
      </c>
      <c r="H15" s="24">
        <f>'Calcs-1'!H28-'Calcs-1'!H20-'Calcs-1'!H36</f>
        <v>-180</v>
      </c>
      <c r="I15" s="24">
        <f>'Calcs-1'!I28-'Calcs-1'!I20-'Calcs-1'!I36</f>
        <v>-180</v>
      </c>
      <c r="J15" s="24">
        <f>'Calcs-1'!J28-'Calcs-1'!J20-'Calcs-1'!J36</f>
        <v>670</v>
      </c>
      <c r="K15" s="24">
        <f>'Calcs-1'!K28-'Calcs-1'!K20-'Calcs-1'!K36</f>
        <v>-180</v>
      </c>
      <c r="L15" s="24">
        <f>'Calcs-1'!L28-'Calcs-1'!L20-'Calcs-1'!L36</f>
        <v>-180</v>
      </c>
      <c r="M15" s="24">
        <f>'Calcs-1'!M28-'Calcs-1'!M20-'Calcs-1'!M36</f>
        <v>-180</v>
      </c>
      <c r="N15" s="24">
        <f>'Calcs-1'!N28-'Calcs-1'!N20-'Calcs-1'!N36</f>
        <v>670</v>
      </c>
      <c r="O15" s="24">
        <f>'Calcs-1'!O28-'Calcs-1'!O20-'Calcs-1'!O36</f>
        <v>-180</v>
      </c>
      <c r="P15" s="24">
        <f>'Calcs-1'!P28-'Calcs-1'!P20-'Calcs-1'!P36</f>
        <v>-180</v>
      </c>
    </row>
    <row r="16">
      <c r="A16" s="12" t="s">
        <v>19</v>
      </c>
      <c r="B16" s="24">
        <f>'Calcs-1'!B29-'Calcs-1'!B21-'Calcs-1'!B37</f>
        <v>970</v>
      </c>
      <c r="C16" s="24">
        <f>'Calcs-1'!C29-'Calcs-1'!C21-'Calcs-1'!C37</f>
        <v>-230</v>
      </c>
      <c r="D16" s="24">
        <f>'Calcs-1'!D29-'Calcs-1'!D21-'Calcs-1'!D37</f>
        <v>-230</v>
      </c>
      <c r="E16" s="24">
        <f>'Calcs-1'!E29-'Calcs-1'!E21-'Calcs-1'!E37</f>
        <v>-230</v>
      </c>
      <c r="F16" s="24">
        <f>'Calcs-1'!F29-'Calcs-1'!F21-'Calcs-1'!F37</f>
        <v>-230</v>
      </c>
      <c r="G16" s="24">
        <f>'Calcs-1'!G29-'Calcs-1'!G21-'Calcs-1'!G37</f>
        <v>970</v>
      </c>
      <c r="H16" s="24">
        <f>'Calcs-1'!H29-'Calcs-1'!H21-'Calcs-1'!H37</f>
        <v>-230</v>
      </c>
      <c r="I16" s="24">
        <f>'Calcs-1'!I29-'Calcs-1'!I21-'Calcs-1'!I37</f>
        <v>-230</v>
      </c>
      <c r="J16" s="24">
        <f>'Calcs-1'!J29-'Calcs-1'!J21-'Calcs-1'!J37</f>
        <v>-230</v>
      </c>
      <c r="K16" s="24">
        <f>'Calcs-1'!K29-'Calcs-1'!K21-'Calcs-1'!K37</f>
        <v>-230</v>
      </c>
      <c r="L16" s="24">
        <f>'Calcs-1'!L29-'Calcs-1'!L21-'Calcs-1'!L37</f>
        <v>970</v>
      </c>
      <c r="M16" s="24">
        <f>'Calcs-1'!M29-'Calcs-1'!M21-'Calcs-1'!M37</f>
        <v>-230</v>
      </c>
      <c r="N16" s="24">
        <f>'Calcs-1'!N29-'Calcs-1'!N21-'Calcs-1'!N37</f>
        <v>-230</v>
      </c>
      <c r="O16" s="24">
        <f>'Calcs-1'!O29-'Calcs-1'!O21-'Calcs-1'!O37</f>
        <v>-230</v>
      </c>
      <c r="P16" s="24">
        <f>'Calcs-1'!P29-'Calcs-1'!P21-'Calcs-1'!P37</f>
        <v>-230</v>
      </c>
    </row>
    <row r="17">
      <c r="A17" s="14"/>
      <c r="B17" s="10"/>
      <c r="C17" s="10"/>
      <c r="D17" s="10"/>
      <c r="E17" s="10"/>
      <c r="F17" s="10"/>
      <c r="G17" s="10"/>
      <c r="H17" s="10"/>
      <c r="I17" s="10"/>
      <c r="J17" s="10"/>
      <c r="K17" s="10"/>
      <c r="L17" s="10"/>
      <c r="M17" s="10"/>
      <c r="N17" s="10"/>
      <c r="O17" s="10"/>
      <c r="P17" s="10"/>
    </row>
    <row r="18">
      <c r="A18" s="14" t="s">
        <v>94</v>
      </c>
      <c r="B18" s="10"/>
      <c r="C18" s="10"/>
      <c r="D18" s="10"/>
      <c r="E18" s="10"/>
      <c r="F18" s="10"/>
      <c r="G18" s="10"/>
      <c r="H18" s="10"/>
      <c r="I18" s="10"/>
      <c r="J18" s="10"/>
      <c r="K18" s="10"/>
      <c r="L18" s="10"/>
      <c r="M18" s="10"/>
      <c r="N18" s="10"/>
      <c r="O18" s="10"/>
      <c r="P18" s="10"/>
    </row>
    <row r="19">
      <c r="A19" s="12" t="s">
        <v>9</v>
      </c>
      <c r="B19" s="24">
        <f t="shared" ref="B19:P19" si="7">B11+B3</f>
        <v>8</v>
      </c>
      <c r="C19" s="24">
        <f t="shared" si="7"/>
        <v>6</v>
      </c>
      <c r="D19" s="24">
        <f t="shared" si="7"/>
        <v>4</v>
      </c>
      <c r="E19" s="24">
        <f t="shared" si="7"/>
        <v>12</v>
      </c>
      <c r="F19" s="24">
        <f t="shared" si="7"/>
        <v>10</v>
      </c>
      <c r="G19" s="24">
        <f t="shared" si="7"/>
        <v>8</v>
      </c>
      <c r="H19" s="24">
        <f t="shared" si="7"/>
        <v>16</v>
      </c>
      <c r="I19" s="24">
        <f t="shared" si="7"/>
        <v>14</v>
      </c>
      <c r="J19" s="24">
        <f t="shared" si="7"/>
        <v>12</v>
      </c>
      <c r="K19" s="24">
        <f t="shared" si="7"/>
        <v>20</v>
      </c>
      <c r="L19" s="24">
        <f t="shared" si="7"/>
        <v>18</v>
      </c>
      <c r="M19" s="24">
        <f t="shared" si="7"/>
        <v>16</v>
      </c>
      <c r="N19" s="24">
        <f t="shared" si="7"/>
        <v>24</v>
      </c>
      <c r="O19" s="24">
        <f t="shared" si="7"/>
        <v>22</v>
      </c>
      <c r="P19" s="24">
        <f t="shared" si="7"/>
        <v>20</v>
      </c>
    </row>
    <row r="20">
      <c r="A20" s="12" t="s">
        <v>11</v>
      </c>
      <c r="B20" s="24">
        <f t="shared" ref="B20:P20" si="8">B12+B4</f>
        <v>21</v>
      </c>
      <c r="C20" s="24">
        <f t="shared" si="8"/>
        <v>7</v>
      </c>
      <c r="D20" s="24">
        <f t="shared" si="8"/>
        <v>28</v>
      </c>
      <c r="E20" s="24">
        <f t="shared" si="8"/>
        <v>14</v>
      </c>
      <c r="F20" s="24">
        <f t="shared" si="8"/>
        <v>35</v>
      </c>
      <c r="G20" s="24">
        <f t="shared" si="8"/>
        <v>21</v>
      </c>
      <c r="H20" s="24">
        <f t="shared" si="8"/>
        <v>42</v>
      </c>
      <c r="I20" s="24">
        <f t="shared" si="8"/>
        <v>28</v>
      </c>
      <c r="J20" s="24">
        <f t="shared" si="8"/>
        <v>49</v>
      </c>
      <c r="K20" s="24">
        <f t="shared" si="8"/>
        <v>35</v>
      </c>
      <c r="L20" s="24">
        <f t="shared" si="8"/>
        <v>56</v>
      </c>
      <c r="M20" s="24">
        <f t="shared" si="8"/>
        <v>42</v>
      </c>
      <c r="N20" s="24">
        <f t="shared" si="8"/>
        <v>63</v>
      </c>
      <c r="O20" s="24">
        <f t="shared" si="8"/>
        <v>49</v>
      </c>
      <c r="P20" s="24">
        <f t="shared" si="8"/>
        <v>70</v>
      </c>
    </row>
    <row r="21">
      <c r="A21" s="12" t="s">
        <v>12</v>
      </c>
      <c r="B21" s="24">
        <f t="shared" ref="B21:P21" si="9">B13+B5</f>
        <v>0</v>
      </c>
      <c r="C21" s="24">
        <f t="shared" si="9"/>
        <v>0</v>
      </c>
      <c r="D21" s="24">
        <f t="shared" si="9"/>
        <v>0</v>
      </c>
      <c r="E21" s="24">
        <f t="shared" si="9"/>
        <v>0</v>
      </c>
      <c r="F21" s="24">
        <f t="shared" si="9"/>
        <v>0</v>
      </c>
      <c r="G21" s="24">
        <f t="shared" si="9"/>
        <v>0</v>
      </c>
      <c r="H21" s="24">
        <f t="shared" si="9"/>
        <v>0</v>
      </c>
      <c r="I21" s="24">
        <f t="shared" si="9"/>
        <v>0</v>
      </c>
      <c r="J21" s="24">
        <f t="shared" si="9"/>
        <v>0</v>
      </c>
      <c r="K21" s="24">
        <f t="shared" si="9"/>
        <v>0</v>
      </c>
      <c r="L21" s="24">
        <f t="shared" si="9"/>
        <v>0</v>
      </c>
      <c r="M21" s="24">
        <f t="shared" si="9"/>
        <v>0</v>
      </c>
      <c r="N21" s="24">
        <f t="shared" si="9"/>
        <v>0</v>
      </c>
      <c r="O21" s="24">
        <f t="shared" si="9"/>
        <v>0</v>
      </c>
      <c r="P21" s="24">
        <f t="shared" si="9"/>
        <v>0</v>
      </c>
    </row>
    <row r="22">
      <c r="A22" s="12" t="s">
        <v>13</v>
      </c>
      <c r="B22" s="24">
        <f t="shared" ref="B22:P22" si="10">B14+B6</f>
        <v>7</v>
      </c>
      <c r="C22" s="24">
        <f t="shared" si="10"/>
        <v>5</v>
      </c>
      <c r="D22" s="24">
        <f t="shared" si="10"/>
        <v>3</v>
      </c>
      <c r="E22" s="24">
        <f t="shared" si="10"/>
        <v>10</v>
      </c>
      <c r="F22" s="24">
        <f t="shared" si="10"/>
        <v>8</v>
      </c>
      <c r="G22" s="24">
        <f t="shared" si="10"/>
        <v>6</v>
      </c>
      <c r="H22" s="24">
        <f t="shared" si="10"/>
        <v>13</v>
      </c>
      <c r="I22" s="24">
        <f t="shared" si="10"/>
        <v>11</v>
      </c>
      <c r="J22" s="24">
        <f t="shared" si="10"/>
        <v>9</v>
      </c>
      <c r="K22" s="24">
        <f t="shared" si="10"/>
        <v>16</v>
      </c>
      <c r="L22" s="24">
        <f t="shared" si="10"/>
        <v>14</v>
      </c>
      <c r="M22" s="24">
        <f t="shared" si="10"/>
        <v>12</v>
      </c>
      <c r="N22" s="24">
        <f t="shared" si="10"/>
        <v>19</v>
      </c>
      <c r="O22" s="24">
        <f t="shared" si="10"/>
        <v>17</v>
      </c>
      <c r="P22" s="24">
        <f t="shared" si="10"/>
        <v>15</v>
      </c>
    </row>
    <row r="23">
      <c r="A23" s="12" t="s">
        <v>17</v>
      </c>
      <c r="B23" s="24">
        <f t="shared" ref="B23:P23" si="11">B15+B7</f>
        <v>670</v>
      </c>
      <c r="C23" s="24">
        <f t="shared" si="11"/>
        <v>490</v>
      </c>
      <c r="D23" s="24">
        <f t="shared" si="11"/>
        <v>310</v>
      </c>
      <c r="E23" s="24">
        <f t="shared" si="11"/>
        <v>130</v>
      </c>
      <c r="F23" s="24">
        <f t="shared" si="11"/>
        <v>800</v>
      </c>
      <c r="G23" s="24">
        <f t="shared" si="11"/>
        <v>620</v>
      </c>
      <c r="H23" s="24">
        <f t="shared" si="11"/>
        <v>440</v>
      </c>
      <c r="I23" s="24">
        <f t="shared" si="11"/>
        <v>260</v>
      </c>
      <c r="J23" s="24">
        <f t="shared" si="11"/>
        <v>930</v>
      </c>
      <c r="K23" s="24">
        <f t="shared" si="11"/>
        <v>750</v>
      </c>
      <c r="L23" s="24">
        <f t="shared" si="11"/>
        <v>570</v>
      </c>
      <c r="M23" s="24">
        <f t="shared" si="11"/>
        <v>390</v>
      </c>
      <c r="N23" s="24">
        <f t="shared" si="11"/>
        <v>1060</v>
      </c>
      <c r="O23" s="24">
        <f t="shared" si="11"/>
        <v>880</v>
      </c>
      <c r="P23" s="24">
        <f t="shared" si="11"/>
        <v>700</v>
      </c>
    </row>
    <row r="24">
      <c r="A24" s="12" t="s">
        <v>19</v>
      </c>
      <c r="B24" s="24">
        <f t="shared" ref="B24:P24" si="12">B16+B8</f>
        <v>970</v>
      </c>
      <c r="C24" s="24">
        <f t="shared" si="12"/>
        <v>740</v>
      </c>
      <c r="D24" s="24">
        <f t="shared" si="12"/>
        <v>510</v>
      </c>
      <c r="E24" s="24">
        <f t="shared" si="12"/>
        <v>280</v>
      </c>
      <c r="F24" s="24">
        <f t="shared" si="12"/>
        <v>50</v>
      </c>
      <c r="G24" s="24">
        <f t="shared" si="12"/>
        <v>1020</v>
      </c>
      <c r="H24" s="24">
        <f t="shared" si="12"/>
        <v>790</v>
      </c>
      <c r="I24" s="24">
        <f t="shared" si="12"/>
        <v>560</v>
      </c>
      <c r="J24" s="24">
        <f t="shared" si="12"/>
        <v>330</v>
      </c>
      <c r="K24" s="24">
        <f t="shared" si="12"/>
        <v>100</v>
      </c>
      <c r="L24" s="24">
        <f t="shared" si="12"/>
        <v>1070</v>
      </c>
      <c r="M24" s="24">
        <f t="shared" si="12"/>
        <v>840</v>
      </c>
      <c r="N24" s="24">
        <f t="shared" si="12"/>
        <v>610</v>
      </c>
      <c r="O24" s="24">
        <f t="shared" si="12"/>
        <v>380</v>
      </c>
      <c r="P24" s="24">
        <f t="shared" si="12"/>
        <v>150</v>
      </c>
    </row>
    <row r="25">
      <c r="A25" s="14"/>
      <c r="B25" s="10"/>
      <c r="C25" s="10"/>
      <c r="D25" s="10"/>
      <c r="E25" s="10"/>
      <c r="F25" s="10"/>
      <c r="G25" s="10"/>
      <c r="H25" s="10"/>
      <c r="I25" s="10"/>
      <c r="J25" s="10"/>
      <c r="K25" s="10"/>
      <c r="L25" s="10"/>
      <c r="M25" s="10"/>
      <c r="N25" s="10"/>
      <c r="O25" s="10"/>
      <c r="P25" s="10"/>
    </row>
    <row r="26">
      <c r="A26" s="14" t="s">
        <v>95</v>
      </c>
      <c r="B26" s="10"/>
      <c r="C26" s="10"/>
      <c r="D26" s="10"/>
      <c r="E26" s="10"/>
      <c r="F26" s="10"/>
      <c r="G26" s="10"/>
      <c r="H26" s="10"/>
      <c r="I26" s="10"/>
      <c r="J26" s="10"/>
      <c r="K26" s="10"/>
      <c r="L26" s="10"/>
      <c r="M26" s="10"/>
      <c r="N26" s="10"/>
      <c r="O26" s="10"/>
      <c r="P26" s="10"/>
    </row>
    <row r="27">
      <c r="A27" s="12" t="s">
        <v>9</v>
      </c>
      <c r="B27" s="18">
        <f>B19*'Assumption '!$B8</f>
        <v>4800</v>
      </c>
      <c r="C27" s="18">
        <f>C19*'Assumption '!$B8</f>
        <v>3600</v>
      </c>
      <c r="D27" s="18">
        <f>D19*'Assumption '!$B8</f>
        <v>2400</v>
      </c>
      <c r="E27" s="18">
        <f>E19*'Assumption '!$B8</f>
        <v>7200</v>
      </c>
      <c r="F27" s="18">
        <f>F19*'Assumption '!$B8</f>
        <v>6000</v>
      </c>
      <c r="G27" s="18">
        <f>G19*'Assumption '!$B8</f>
        <v>4800</v>
      </c>
      <c r="H27" s="18">
        <f>H19*'Assumption '!$B8</f>
        <v>9600</v>
      </c>
      <c r="I27" s="18">
        <f>I19*'Assumption '!$B8</f>
        <v>8400</v>
      </c>
      <c r="J27" s="18">
        <f>J19*'Assumption '!$B8</f>
        <v>7200</v>
      </c>
      <c r="K27" s="18">
        <f>K19*'Assumption '!$B8</f>
        <v>12000</v>
      </c>
      <c r="L27" s="18">
        <f>L19*'Assumption '!$B8</f>
        <v>10800</v>
      </c>
      <c r="M27" s="18">
        <f>M19*'Assumption '!$B8</f>
        <v>9600</v>
      </c>
      <c r="N27" s="18">
        <f>N19*'Assumption '!$B8</f>
        <v>14400</v>
      </c>
      <c r="O27" s="18">
        <f>O19*'Assumption '!$B8</f>
        <v>13200</v>
      </c>
      <c r="P27" s="18">
        <f>P19*'Assumption '!$B8</f>
        <v>12000</v>
      </c>
    </row>
    <row r="28">
      <c r="A28" s="12" t="s">
        <v>11</v>
      </c>
      <c r="B28" s="18">
        <f>B20*'Assumption '!$B9</f>
        <v>1470</v>
      </c>
      <c r="C28" s="18">
        <f>C20*'Assumption '!$B9</f>
        <v>490</v>
      </c>
      <c r="D28" s="18">
        <f>D20*'Assumption '!$B9</f>
        <v>1960</v>
      </c>
      <c r="E28" s="18">
        <f>E20*'Assumption '!$B9</f>
        <v>980</v>
      </c>
      <c r="F28" s="18">
        <f>F20*'Assumption '!$B9</f>
        <v>2450</v>
      </c>
      <c r="G28" s="18">
        <f>G20*'Assumption '!$B9</f>
        <v>1470</v>
      </c>
      <c r="H28" s="18">
        <f>H20*'Assumption '!$B9</f>
        <v>2940</v>
      </c>
      <c r="I28" s="18">
        <f>I20*'Assumption '!$B9</f>
        <v>1960</v>
      </c>
      <c r="J28" s="18">
        <f>J20*'Assumption '!$B9</f>
        <v>3430</v>
      </c>
      <c r="K28" s="18">
        <f>K20*'Assumption '!$B9</f>
        <v>2450</v>
      </c>
      <c r="L28" s="18">
        <f>L20*'Assumption '!$B9</f>
        <v>3920</v>
      </c>
      <c r="M28" s="18">
        <f>M20*'Assumption '!$B9</f>
        <v>2940</v>
      </c>
      <c r="N28" s="18">
        <f>N20*'Assumption '!$B9</f>
        <v>4410</v>
      </c>
      <c r="O28" s="18">
        <f>O20*'Assumption '!$B9</f>
        <v>3430</v>
      </c>
      <c r="P28" s="18">
        <f>P20*'Assumption '!$B9</f>
        <v>4900</v>
      </c>
    </row>
    <row r="29">
      <c r="A29" s="12" t="s">
        <v>12</v>
      </c>
      <c r="B29" s="18">
        <f>B21*'Assumption '!$B10</f>
        <v>0</v>
      </c>
      <c r="C29" s="18">
        <f>C21*'Assumption '!$B10</f>
        <v>0</v>
      </c>
      <c r="D29" s="18">
        <f>D21*'Assumption '!$B10</f>
        <v>0</v>
      </c>
      <c r="E29" s="18">
        <f>E21*'Assumption '!$B10</f>
        <v>0</v>
      </c>
      <c r="F29" s="18">
        <f>F21*'Assumption '!$B10</f>
        <v>0</v>
      </c>
      <c r="G29" s="18">
        <f>G21*'Assumption '!$B10</f>
        <v>0</v>
      </c>
      <c r="H29" s="18">
        <f>H21*'Assumption '!$B10</f>
        <v>0</v>
      </c>
      <c r="I29" s="18">
        <f>I21*'Assumption '!$B10</f>
        <v>0</v>
      </c>
      <c r="J29" s="18">
        <f>J21*'Assumption '!$B10</f>
        <v>0</v>
      </c>
      <c r="K29" s="18">
        <f>K21*'Assumption '!$B10</f>
        <v>0</v>
      </c>
      <c r="L29" s="18">
        <f>L21*'Assumption '!$B10</f>
        <v>0</v>
      </c>
      <c r="M29" s="18">
        <f>M21*'Assumption '!$B10</f>
        <v>0</v>
      </c>
      <c r="N29" s="18">
        <f>N21*'Assumption '!$B10</f>
        <v>0</v>
      </c>
      <c r="O29" s="18">
        <f>O21*'Assumption '!$B10</f>
        <v>0</v>
      </c>
      <c r="P29" s="18">
        <f>P21*'Assumption '!$B10</f>
        <v>0</v>
      </c>
    </row>
    <row r="30">
      <c r="A30" s="12" t="s">
        <v>13</v>
      </c>
      <c r="B30" s="18">
        <f>B22*'Assumption '!$B11</f>
        <v>350</v>
      </c>
      <c r="C30" s="18">
        <f>C22*'Assumption '!$B11</f>
        <v>250</v>
      </c>
      <c r="D30" s="18">
        <f>D22*'Assumption '!$B11</f>
        <v>150</v>
      </c>
      <c r="E30" s="18">
        <f>E22*'Assumption '!$B11</f>
        <v>500</v>
      </c>
      <c r="F30" s="18">
        <f>F22*'Assumption '!$B11</f>
        <v>400</v>
      </c>
      <c r="G30" s="18">
        <f>G22*'Assumption '!$B11</f>
        <v>300</v>
      </c>
      <c r="H30" s="18">
        <f>H22*'Assumption '!$B11</f>
        <v>650</v>
      </c>
      <c r="I30" s="18">
        <f>I22*'Assumption '!$B11</f>
        <v>550</v>
      </c>
      <c r="J30" s="18">
        <f>J22*'Assumption '!$B11</f>
        <v>450</v>
      </c>
      <c r="K30" s="18">
        <f>K22*'Assumption '!$B11</f>
        <v>800</v>
      </c>
      <c r="L30" s="18">
        <f>L22*'Assumption '!$B11</f>
        <v>700</v>
      </c>
      <c r="M30" s="18">
        <f>M22*'Assumption '!$B11</f>
        <v>600</v>
      </c>
      <c r="N30" s="18">
        <f>N22*'Assumption '!$B11</f>
        <v>950</v>
      </c>
      <c r="O30" s="18">
        <f>O22*'Assumption '!$B11</f>
        <v>850</v>
      </c>
      <c r="P30" s="18">
        <f>P22*'Assumption '!$B11</f>
        <v>750</v>
      </c>
    </row>
    <row r="31">
      <c r="A31" s="12" t="s">
        <v>17</v>
      </c>
      <c r="B31" s="18">
        <f>B23*'Assumption '!$B12</f>
        <v>9380</v>
      </c>
      <c r="C31" s="18">
        <f>C23*'Assumption '!$B12</f>
        <v>6860</v>
      </c>
      <c r="D31" s="18">
        <f>D23*'Assumption '!$B12</f>
        <v>4340</v>
      </c>
      <c r="E31" s="18">
        <f>E23*'Assumption '!$B12</f>
        <v>1820</v>
      </c>
      <c r="F31" s="18">
        <f>F23*'Assumption '!$B12</f>
        <v>11200</v>
      </c>
      <c r="G31" s="18">
        <f>G23*'Assumption '!$B12</f>
        <v>8680</v>
      </c>
      <c r="H31" s="18">
        <f>H23*'Assumption '!$B12</f>
        <v>6160</v>
      </c>
      <c r="I31" s="18">
        <f>I23*'Assumption '!$B12</f>
        <v>3640</v>
      </c>
      <c r="J31" s="18">
        <f>J23*'Assumption '!$B12</f>
        <v>13020</v>
      </c>
      <c r="K31" s="18">
        <f>K23*'Assumption '!$B12</f>
        <v>10500</v>
      </c>
      <c r="L31" s="18">
        <f>L23*'Assumption '!$B12</f>
        <v>7980</v>
      </c>
      <c r="M31" s="18">
        <f>M23*'Assumption '!$B12</f>
        <v>5460</v>
      </c>
      <c r="N31" s="18">
        <f>N23*'Assumption '!$B12</f>
        <v>14840</v>
      </c>
      <c r="O31" s="18">
        <f>O23*'Assumption '!$B12</f>
        <v>12320</v>
      </c>
      <c r="P31" s="18">
        <f>P23*'Assumption '!$B12</f>
        <v>9800</v>
      </c>
    </row>
    <row r="32">
      <c r="A32" s="12" t="s">
        <v>19</v>
      </c>
      <c r="B32" s="18">
        <f>B24*'Assumption '!$B13</f>
        <v>1940</v>
      </c>
      <c r="C32" s="18">
        <f>C24*'Assumption '!$B13</f>
        <v>1480</v>
      </c>
      <c r="D32" s="18">
        <f>D24*'Assumption '!$B13</f>
        <v>1020</v>
      </c>
      <c r="E32" s="18">
        <f>E24*'Assumption '!$B13</f>
        <v>560</v>
      </c>
      <c r="F32" s="18">
        <f>F24*'Assumption '!$B13</f>
        <v>100</v>
      </c>
      <c r="G32" s="18">
        <f>G24*'Assumption '!$B13</f>
        <v>2040</v>
      </c>
      <c r="H32" s="18">
        <f>H24*'Assumption '!$B13</f>
        <v>1580</v>
      </c>
      <c r="I32" s="18">
        <f>I24*'Assumption '!$B13</f>
        <v>1120</v>
      </c>
      <c r="J32" s="18">
        <f>J24*'Assumption '!$B13</f>
        <v>660</v>
      </c>
      <c r="K32" s="18">
        <f>K24*'Assumption '!$B13</f>
        <v>200</v>
      </c>
      <c r="L32" s="18">
        <f>L24*'Assumption '!$B13</f>
        <v>2140</v>
      </c>
      <c r="M32" s="18">
        <f>M24*'Assumption '!$B13</f>
        <v>1680</v>
      </c>
      <c r="N32" s="18">
        <f>N24*'Assumption '!$B13</f>
        <v>1220</v>
      </c>
      <c r="O32" s="18">
        <f>O24*'Assumption '!$B13</f>
        <v>760</v>
      </c>
      <c r="P32" s="18">
        <f>P24*'Assumption '!$B13</f>
        <v>300</v>
      </c>
    </row>
    <row r="33">
      <c r="A33" s="14" t="s">
        <v>96</v>
      </c>
      <c r="B33" s="18">
        <f t="shared" ref="B33:P33" si="13">SUM(B27:B32)</f>
        <v>17940</v>
      </c>
      <c r="C33" s="18">
        <f t="shared" si="13"/>
        <v>12680</v>
      </c>
      <c r="D33" s="18">
        <f t="shared" si="13"/>
        <v>9870</v>
      </c>
      <c r="E33" s="18">
        <f t="shared" si="13"/>
        <v>11060</v>
      </c>
      <c r="F33" s="18">
        <f t="shared" si="13"/>
        <v>20150</v>
      </c>
      <c r="G33" s="18">
        <f t="shared" si="13"/>
        <v>17290</v>
      </c>
      <c r="H33" s="18">
        <f t="shared" si="13"/>
        <v>20930</v>
      </c>
      <c r="I33" s="18">
        <f t="shared" si="13"/>
        <v>15670</v>
      </c>
      <c r="J33" s="18">
        <f t="shared" si="13"/>
        <v>24760</v>
      </c>
      <c r="K33" s="18">
        <f t="shared" si="13"/>
        <v>25950</v>
      </c>
      <c r="L33" s="18">
        <f t="shared" si="13"/>
        <v>25540</v>
      </c>
      <c r="M33" s="18">
        <f t="shared" si="13"/>
        <v>20280</v>
      </c>
      <c r="N33" s="18">
        <f t="shared" si="13"/>
        <v>35820</v>
      </c>
      <c r="O33" s="18">
        <f t="shared" si="13"/>
        <v>30560</v>
      </c>
      <c r="P33" s="18">
        <f t="shared" si="13"/>
        <v>27750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16" width="9.38"/>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row>
    <row r="2">
      <c r="A2" s="14" t="s">
        <v>97</v>
      </c>
      <c r="B2" s="10"/>
      <c r="C2" s="10"/>
      <c r="D2" s="10"/>
      <c r="E2" s="10"/>
      <c r="F2" s="10"/>
      <c r="G2" s="10"/>
      <c r="H2" s="10"/>
      <c r="I2" s="10"/>
      <c r="J2" s="10"/>
      <c r="K2" s="10"/>
      <c r="L2" s="10"/>
      <c r="M2" s="10"/>
      <c r="N2" s="10"/>
      <c r="O2" s="10"/>
      <c r="P2" s="10"/>
      <c r="Q2" s="10"/>
    </row>
    <row r="3">
      <c r="A3" s="10" t="s">
        <v>37</v>
      </c>
      <c r="B3" s="27">
        <f>'Sales and cost'!B4+'Sales and cost'!B9</f>
        <v>6840</v>
      </c>
      <c r="C3" s="27">
        <f>'Sales and cost'!C4+'Sales and cost'!C9</f>
        <v>6840</v>
      </c>
      <c r="D3" s="27">
        <f>'Sales and cost'!D4+'Sales and cost'!D9</f>
        <v>6840</v>
      </c>
      <c r="E3" s="27">
        <f>'Sales and cost'!E4+'Sales and cost'!E9</f>
        <v>6840</v>
      </c>
      <c r="F3" s="27">
        <f>'Sales and cost'!F4+'Sales and cost'!F9</f>
        <v>6840</v>
      </c>
      <c r="G3" s="27">
        <f>'Sales and cost'!G4+'Sales and cost'!G9</f>
        <v>6840</v>
      </c>
      <c r="H3" s="27">
        <f>'Sales and cost'!H4+'Sales and cost'!H9</f>
        <v>6840</v>
      </c>
      <c r="I3" s="27">
        <f>'Sales and cost'!I4+'Sales and cost'!I9</f>
        <v>6840</v>
      </c>
      <c r="J3" s="27">
        <f>'Sales and cost'!J4+'Sales and cost'!J9</f>
        <v>6840</v>
      </c>
      <c r="K3" s="27">
        <f>'Sales and cost'!K4+'Sales and cost'!K9</f>
        <v>6840</v>
      </c>
      <c r="L3" s="27">
        <f>'Sales and cost'!L4+'Sales and cost'!L9</f>
        <v>6840</v>
      </c>
      <c r="M3" s="27">
        <f>'Sales and cost'!M4+'Sales and cost'!M9</f>
        <v>6840</v>
      </c>
      <c r="N3" s="27">
        <f>'Sales and cost'!N4+'Sales and cost'!N9</f>
        <v>6840</v>
      </c>
      <c r="O3" s="27">
        <f>'Sales and cost'!O4+'Sales and cost'!O9</f>
        <v>6840</v>
      </c>
      <c r="P3" s="27">
        <f>'Sales and cost'!P4+'Sales and cost'!P9</f>
        <v>6840</v>
      </c>
      <c r="Q3" s="10"/>
    </row>
    <row r="4">
      <c r="A4" s="12" t="s">
        <v>38</v>
      </c>
      <c r="B4" s="27">
        <f>'Sales and cost'!B5+'Sales and cost'!B10</f>
        <v>3480</v>
      </c>
      <c r="C4" s="27">
        <f>'Sales and cost'!C5+'Sales and cost'!C10</f>
        <v>3480</v>
      </c>
      <c r="D4" s="27">
        <f>'Sales and cost'!D5+'Sales and cost'!D10</f>
        <v>3480</v>
      </c>
      <c r="E4" s="27">
        <f>'Sales and cost'!E5+'Sales and cost'!E10</f>
        <v>3480</v>
      </c>
      <c r="F4" s="27">
        <f>'Sales and cost'!F5+'Sales and cost'!F10</f>
        <v>3480</v>
      </c>
      <c r="G4" s="27">
        <f>'Sales and cost'!G5+'Sales and cost'!G10</f>
        <v>3480</v>
      </c>
      <c r="H4" s="27">
        <f>'Sales and cost'!H5+'Sales and cost'!H10</f>
        <v>3480</v>
      </c>
      <c r="I4" s="27">
        <f>'Sales and cost'!I5+'Sales and cost'!I10</f>
        <v>3480</v>
      </c>
      <c r="J4" s="27">
        <f>'Sales and cost'!J5+'Sales and cost'!J10</f>
        <v>3480</v>
      </c>
      <c r="K4" s="27">
        <f>'Sales and cost'!K5+'Sales and cost'!K10</f>
        <v>3480</v>
      </c>
      <c r="L4" s="27">
        <f>'Sales and cost'!L5+'Sales and cost'!L10</f>
        <v>3480</v>
      </c>
      <c r="M4" s="27">
        <f>'Sales and cost'!M5+'Sales and cost'!M10</f>
        <v>3480</v>
      </c>
      <c r="N4" s="27">
        <f>'Sales and cost'!N5+'Sales and cost'!N10</f>
        <v>3480</v>
      </c>
      <c r="O4" s="27">
        <f>'Sales and cost'!O5+'Sales and cost'!O10</f>
        <v>3480</v>
      </c>
      <c r="P4" s="27">
        <f>'Sales and cost'!P5+'Sales and cost'!P10</f>
        <v>3480</v>
      </c>
      <c r="Q4" s="10"/>
    </row>
    <row r="5">
      <c r="A5" s="12" t="s">
        <v>39</v>
      </c>
      <c r="B5" s="27">
        <f>'Sales and cost'!B6+'Sales and cost'!B11</f>
        <v>2600</v>
      </c>
      <c r="C5" s="27">
        <f>'Sales and cost'!C6+'Sales and cost'!C11</f>
        <v>2600</v>
      </c>
      <c r="D5" s="27">
        <f>'Sales and cost'!D6+'Sales and cost'!D11</f>
        <v>2600</v>
      </c>
      <c r="E5" s="27">
        <f>'Sales and cost'!E6+'Sales and cost'!E11</f>
        <v>2600</v>
      </c>
      <c r="F5" s="27">
        <f>'Sales and cost'!F6+'Sales and cost'!F11</f>
        <v>2600</v>
      </c>
      <c r="G5" s="27">
        <f>'Sales and cost'!G6+'Sales and cost'!G11</f>
        <v>2600</v>
      </c>
      <c r="H5" s="27">
        <f>'Sales and cost'!H6+'Sales and cost'!H11</f>
        <v>2600</v>
      </c>
      <c r="I5" s="27">
        <f>'Sales and cost'!I6+'Sales and cost'!I11</f>
        <v>2600</v>
      </c>
      <c r="J5" s="27">
        <f>'Sales and cost'!J6+'Sales and cost'!J11</f>
        <v>2600</v>
      </c>
      <c r="K5" s="27">
        <f>'Sales and cost'!K6+'Sales and cost'!K11</f>
        <v>2600</v>
      </c>
      <c r="L5" s="27">
        <f>'Sales and cost'!L6+'Sales and cost'!L11</f>
        <v>2600</v>
      </c>
      <c r="M5" s="27">
        <f>'Sales and cost'!M6+'Sales and cost'!M11</f>
        <v>2600</v>
      </c>
      <c r="N5" s="27">
        <f>'Sales and cost'!N6+'Sales and cost'!N11</f>
        <v>2600</v>
      </c>
      <c r="O5" s="27">
        <f>'Sales and cost'!O6+'Sales and cost'!O11</f>
        <v>2600</v>
      </c>
      <c r="P5" s="27">
        <f>'Sales and cost'!P6+'Sales and cost'!P11</f>
        <v>2600</v>
      </c>
      <c r="Q5" s="10"/>
    </row>
    <row r="6">
      <c r="A6" s="14" t="s">
        <v>79</v>
      </c>
      <c r="B6" s="27">
        <f t="shared" ref="B6:P6" si="1">SUM(B3:B5)</f>
        <v>12920</v>
      </c>
      <c r="C6" s="27">
        <f t="shared" si="1"/>
        <v>12920</v>
      </c>
      <c r="D6" s="27">
        <f t="shared" si="1"/>
        <v>12920</v>
      </c>
      <c r="E6" s="27">
        <f t="shared" si="1"/>
        <v>12920</v>
      </c>
      <c r="F6" s="27">
        <f t="shared" si="1"/>
        <v>12920</v>
      </c>
      <c r="G6" s="27">
        <f t="shared" si="1"/>
        <v>12920</v>
      </c>
      <c r="H6" s="27">
        <f t="shared" si="1"/>
        <v>12920</v>
      </c>
      <c r="I6" s="27">
        <f t="shared" si="1"/>
        <v>12920</v>
      </c>
      <c r="J6" s="27">
        <f t="shared" si="1"/>
        <v>12920</v>
      </c>
      <c r="K6" s="27">
        <f t="shared" si="1"/>
        <v>12920</v>
      </c>
      <c r="L6" s="27">
        <f t="shared" si="1"/>
        <v>12920</v>
      </c>
      <c r="M6" s="27">
        <f t="shared" si="1"/>
        <v>12920</v>
      </c>
      <c r="N6" s="27">
        <f t="shared" si="1"/>
        <v>12920</v>
      </c>
      <c r="O6" s="27">
        <f t="shared" si="1"/>
        <v>12920</v>
      </c>
      <c r="P6" s="27">
        <f t="shared" si="1"/>
        <v>12920</v>
      </c>
      <c r="Q6" s="10"/>
    </row>
    <row r="7">
      <c r="A7" s="10"/>
      <c r="B7" s="10"/>
      <c r="C7" s="10"/>
      <c r="D7" s="10"/>
      <c r="E7" s="10"/>
      <c r="F7" s="10"/>
      <c r="G7" s="10"/>
      <c r="H7" s="10"/>
      <c r="I7" s="10"/>
      <c r="J7" s="10"/>
      <c r="K7" s="10"/>
      <c r="L7" s="10"/>
      <c r="M7" s="10"/>
      <c r="N7" s="10"/>
      <c r="O7" s="10"/>
      <c r="P7" s="10"/>
      <c r="Q7" s="10"/>
    </row>
    <row r="8">
      <c r="A8" s="14" t="s">
        <v>98</v>
      </c>
      <c r="B8" s="10"/>
      <c r="C8" s="10"/>
      <c r="D8" s="10"/>
      <c r="E8" s="10"/>
      <c r="F8" s="10"/>
      <c r="G8" s="10"/>
      <c r="H8" s="10"/>
      <c r="I8" s="10"/>
      <c r="J8" s="10"/>
      <c r="K8" s="10"/>
      <c r="L8" s="10"/>
      <c r="M8" s="10"/>
      <c r="N8" s="10"/>
      <c r="O8" s="10"/>
      <c r="P8" s="10"/>
      <c r="Q8" s="10"/>
    </row>
    <row r="9">
      <c r="A9" s="10" t="s">
        <v>37</v>
      </c>
      <c r="B9" s="27">
        <f t="shared" ref="B9:P9" si="2">B3</f>
        <v>6840</v>
      </c>
      <c r="C9" s="27">
        <f t="shared" si="2"/>
        <v>6840</v>
      </c>
      <c r="D9" s="27">
        <f t="shared" si="2"/>
        <v>6840</v>
      </c>
      <c r="E9" s="27">
        <f t="shared" si="2"/>
        <v>6840</v>
      </c>
      <c r="F9" s="27">
        <f t="shared" si="2"/>
        <v>6840</v>
      </c>
      <c r="G9" s="27">
        <f t="shared" si="2"/>
        <v>6840</v>
      </c>
      <c r="H9" s="27">
        <f t="shared" si="2"/>
        <v>6840</v>
      </c>
      <c r="I9" s="27">
        <f t="shared" si="2"/>
        <v>6840</v>
      </c>
      <c r="J9" s="27">
        <f t="shared" si="2"/>
        <v>6840</v>
      </c>
      <c r="K9" s="27">
        <f t="shared" si="2"/>
        <v>6840</v>
      </c>
      <c r="L9" s="27">
        <f t="shared" si="2"/>
        <v>6840</v>
      </c>
      <c r="M9" s="27">
        <f t="shared" si="2"/>
        <v>6840</v>
      </c>
      <c r="N9" s="27">
        <f t="shared" si="2"/>
        <v>6840</v>
      </c>
      <c r="O9" s="27">
        <f t="shared" si="2"/>
        <v>6840</v>
      </c>
      <c r="P9" s="27">
        <f t="shared" si="2"/>
        <v>6840</v>
      </c>
      <c r="Q9" s="10"/>
    </row>
    <row r="10">
      <c r="A10" s="12" t="s">
        <v>38</v>
      </c>
      <c r="B10" s="13">
        <v>0.0</v>
      </c>
      <c r="C10" s="13">
        <v>0.0</v>
      </c>
      <c r="D10" s="28">
        <v>0.0</v>
      </c>
      <c r="E10" s="27">
        <f>B4+C4+D4+E4</f>
        <v>13920</v>
      </c>
      <c r="F10" s="13">
        <v>0.0</v>
      </c>
      <c r="G10" s="13">
        <v>0.0</v>
      </c>
      <c r="H10" s="28">
        <v>0.0</v>
      </c>
      <c r="I10" s="27">
        <f>F4+G4+H4+I4</f>
        <v>13920</v>
      </c>
      <c r="J10" s="13">
        <v>0.0</v>
      </c>
      <c r="K10" s="13">
        <v>0.0</v>
      </c>
      <c r="L10" s="28">
        <v>0.0</v>
      </c>
      <c r="M10" s="27">
        <f>J4+K4+L4+M4</f>
        <v>13920</v>
      </c>
      <c r="N10" s="13">
        <v>0.0</v>
      </c>
      <c r="O10" s="13">
        <v>0.0</v>
      </c>
      <c r="P10" s="28">
        <v>0.0</v>
      </c>
      <c r="Q10" s="10"/>
    </row>
    <row r="11">
      <c r="A11" s="12" t="s">
        <v>39</v>
      </c>
      <c r="B11" s="13">
        <v>0.0</v>
      </c>
      <c r="C11" s="27">
        <f>B5+C5</f>
        <v>5200</v>
      </c>
      <c r="D11" s="13">
        <v>0.0</v>
      </c>
      <c r="E11" s="27">
        <f>D5+E5</f>
        <v>5200</v>
      </c>
      <c r="F11" s="13">
        <v>0.0</v>
      </c>
      <c r="G11" s="27">
        <f>F5+G5</f>
        <v>5200</v>
      </c>
      <c r="H11" s="13">
        <v>0.0</v>
      </c>
      <c r="I11" s="27">
        <f>H5+I5</f>
        <v>5200</v>
      </c>
      <c r="J11" s="13">
        <v>0.0</v>
      </c>
      <c r="K11" s="27">
        <f>J5+K5</f>
        <v>5200</v>
      </c>
      <c r="L11" s="13">
        <v>0.0</v>
      </c>
      <c r="M11" s="27">
        <f>L5+M5</f>
        <v>5200</v>
      </c>
      <c r="N11" s="13">
        <v>0.0</v>
      </c>
      <c r="O11" s="27">
        <f>N5+O5</f>
        <v>5200</v>
      </c>
      <c r="P11" s="13">
        <v>0.0</v>
      </c>
      <c r="Q11" s="10"/>
    </row>
    <row r="12">
      <c r="A12" s="14" t="s">
        <v>99</v>
      </c>
      <c r="B12" s="27">
        <f t="shared" ref="B12:P12" si="3">SUM(B9:B11)</f>
        <v>6840</v>
      </c>
      <c r="C12" s="27">
        <f t="shared" si="3"/>
        <v>12040</v>
      </c>
      <c r="D12" s="27">
        <f t="shared" si="3"/>
        <v>6840</v>
      </c>
      <c r="E12" s="27">
        <f t="shared" si="3"/>
        <v>25960</v>
      </c>
      <c r="F12" s="27">
        <f t="shared" si="3"/>
        <v>6840</v>
      </c>
      <c r="G12" s="27">
        <f t="shared" si="3"/>
        <v>12040</v>
      </c>
      <c r="H12" s="27">
        <f t="shared" si="3"/>
        <v>6840</v>
      </c>
      <c r="I12" s="27">
        <f t="shared" si="3"/>
        <v>25960</v>
      </c>
      <c r="J12" s="27">
        <f t="shared" si="3"/>
        <v>6840</v>
      </c>
      <c r="K12" s="27">
        <f t="shared" si="3"/>
        <v>12040</v>
      </c>
      <c r="L12" s="27">
        <f t="shared" si="3"/>
        <v>6840</v>
      </c>
      <c r="M12" s="27">
        <f t="shared" si="3"/>
        <v>25960</v>
      </c>
      <c r="N12" s="27">
        <f t="shared" si="3"/>
        <v>6840</v>
      </c>
      <c r="O12" s="27">
        <f t="shared" si="3"/>
        <v>12040</v>
      </c>
      <c r="P12" s="27">
        <f t="shared" si="3"/>
        <v>6840</v>
      </c>
      <c r="Q12" s="10"/>
    </row>
    <row r="13">
      <c r="A13" s="10"/>
      <c r="B13" s="10"/>
      <c r="C13" s="10"/>
      <c r="D13" s="10"/>
      <c r="E13" s="10"/>
      <c r="F13" s="10"/>
      <c r="G13" s="10"/>
      <c r="H13" s="10"/>
      <c r="I13" s="10"/>
      <c r="J13" s="10"/>
      <c r="K13" s="10"/>
      <c r="L13" s="10"/>
      <c r="M13" s="10"/>
      <c r="N13" s="10"/>
      <c r="O13" s="10"/>
      <c r="P13" s="10"/>
      <c r="Q13" s="10"/>
    </row>
    <row r="14">
      <c r="A14" s="14" t="s">
        <v>100</v>
      </c>
      <c r="B14" s="10"/>
      <c r="C14" s="10"/>
      <c r="D14" s="10"/>
      <c r="E14" s="10"/>
      <c r="F14" s="10"/>
      <c r="G14" s="10"/>
      <c r="H14" s="10"/>
      <c r="I14" s="10"/>
      <c r="J14" s="10"/>
      <c r="K14" s="10"/>
      <c r="L14" s="10"/>
      <c r="M14" s="10"/>
      <c r="N14" s="10"/>
      <c r="O14" s="10"/>
      <c r="P14" s="10"/>
      <c r="Q14" s="10"/>
    </row>
    <row r="15">
      <c r="A15" s="10" t="s">
        <v>37</v>
      </c>
      <c r="B15" s="18">
        <v>0.0</v>
      </c>
      <c r="C15" s="27">
        <f t="shared" ref="C15:P15" si="4">B20</f>
        <v>0</v>
      </c>
      <c r="D15" s="27">
        <f t="shared" si="4"/>
        <v>0</v>
      </c>
      <c r="E15" s="27">
        <f t="shared" si="4"/>
        <v>0</v>
      </c>
      <c r="F15" s="27">
        <f t="shared" si="4"/>
        <v>0</v>
      </c>
      <c r="G15" s="27">
        <f t="shared" si="4"/>
        <v>0</v>
      </c>
      <c r="H15" s="27">
        <f t="shared" si="4"/>
        <v>0</v>
      </c>
      <c r="I15" s="27">
        <f t="shared" si="4"/>
        <v>0</v>
      </c>
      <c r="J15" s="27">
        <f t="shared" si="4"/>
        <v>0</v>
      </c>
      <c r="K15" s="27">
        <f t="shared" si="4"/>
        <v>0</v>
      </c>
      <c r="L15" s="27">
        <f t="shared" si="4"/>
        <v>0</v>
      </c>
      <c r="M15" s="27">
        <f t="shared" si="4"/>
        <v>0</v>
      </c>
      <c r="N15" s="27">
        <f t="shared" si="4"/>
        <v>0</v>
      </c>
      <c r="O15" s="27">
        <f t="shared" si="4"/>
        <v>0</v>
      </c>
      <c r="P15" s="27">
        <f t="shared" si="4"/>
        <v>0</v>
      </c>
      <c r="Q15" s="10"/>
    </row>
    <row r="16">
      <c r="A16" s="12" t="s">
        <v>38</v>
      </c>
      <c r="B16" s="18">
        <v>0.0</v>
      </c>
      <c r="C16" s="27">
        <f t="shared" ref="C16:P16" si="5">B21</f>
        <v>3480</v>
      </c>
      <c r="D16" s="27">
        <f t="shared" si="5"/>
        <v>6960</v>
      </c>
      <c r="E16" s="27">
        <f t="shared" si="5"/>
        <v>10440</v>
      </c>
      <c r="F16" s="27">
        <f t="shared" si="5"/>
        <v>0</v>
      </c>
      <c r="G16" s="27">
        <f t="shared" si="5"/>
        <v>3480</v>
      </c>
      <c r="H16" s="27">
        <f t="shared" si="5"/>
        <v>6960</v>
      </c>
      <c r="I16" s="27">
        <f t="shared" si="5"/>
        <v>10440</v>
      </c>
      <c r="J16" s="27">
        <f t="shared" si="5"/>
        <v>0</v>
      </c>
      <c r="K16" s="27">
        <f t="shared" si="5"/>
        <v>3480</v>
      </c>
      <c r="L16" s="27">
        <f t="shared" si="5"/>
        <v>6960</v>
      </c>
      <c r="M16" s="27">
        <f t="shared" si="5"/>
        <v>10440</v>
      </c>
      <c r="N16" s="27">
        <f t="shared" si="5"/>
        <v>0</v>
      </c>
      <c r="O16" s="27">
        <f t="shared" si="5"/>
        <v>3480</v>
      </c>
      <c r="P16" s="27">
        <f t="shared" si="5"/>
        <v>6960</v>
      </c>
      <c r="Q16" s="10"/>
    </row>
    <row r="17">
      <c r="A17" s="12" t="s">
        <v>39</v>
      </c>
      <c r="B17" s="18">
        <v>0.0</v>
      </c>
      <c r="C17" s="27">
        <f t="shared" ref="C17:P17" si="6">B22</f>
        <v>2600</v>
      </c>
      <c r="D17" s="27">
        <f t="shared" si="6"/>
        <v>0</v>
      </c>
      <c r="E17" s="27">
        <f t="shared" si="6"/>
        <v>2600</v>
      </c>
      <c r="F17" s="27">
        <f t="shared" si="6"/>
        <v>0</v>
      </c>
      <c r="G17" s="27">
        <f t="shared" si="6"/>
        <v>2600</v>
      </c>
      <c r="H17" s="27">
        <f t="shared" si="6"/>
        <v>0</v>
      </c>
      <c r="I17" s="27">
        <f t="shared" si="6"/>
        <v>2600</v>
      </c>
      <c r="J17" s="27">
        <f t="shared" si="6"/>
        <v>0</v>
      </c>
      <c r="K17" s="27">
        <f t="shared" si="6"/>
        <v>2600</v>
      </c>
      <c r="L17" s="27">
        <f t="shared" si="6"/>
        <v>0</v>
      </c>
      <c r="M17" s="27">
        <f t="shared" si="6"/>
        <v>2600</v>
      </c>
      <c r="N17" s="27">
        <f t="shared" si="6"/>
        <v>0</v>
      </c>
      <c r="O17" s="27">
        <f t="shared" si="6"/>
        <v>2600</v>
      </c>
      <c r="P17" s="27">
        <f t="shared" si="6"/>
        <v>0</v>
      </c>
      <c r="Q17" s="10"/>
    </row>
    <row r="18">
      <c r="A18" s="10"/>
      <c r="B18" s="10"/>
      <c r="C18" s="10"/>
      <c r="D18" s="10"/>
      <c r="E18" s="10"/>
      <c r="F18" s="10"/>
      <c r="G18" s="10"/>
      <c r="H18" s="10"/>
      <c r="I18" s="10"/>
      <c r="J18" s="10"/>
      <c r="K18" s="10"/>
      <c r="L18" s="10"/>
      <c r="M18" s="10"/>
      <c r="N18" s="10"/>
      <c r="O18" s="10"/>
      <c r="P18" s="10"/>
      <c r="Q18" s="10"/>
    </row>
    <row r="19">
      <c r="A19" s="14" t="s">
        <v>101</v>
      </c>
      <c r="B19" s="10"/>
      <c r="C19" s="10"/>
      <c r="D19" s="10"/>
      <c r="E19" s="10"/>
      <c r="F19" s="10"/>
      <c r="G19" s="10"/>
      <c r="H19" s="10"/>
      <c r="I19" s="10"/>
      <c r="J19" s="10"/>
      <c r="K19" s="10"/>
      <c r="L19" s="10"/>
      <c r="M19" s="10"/>
      <c r="N19" s="10"/>
      <c r="O19" s="10"/>
      <c r="P19" s="10"/>
      <c r="Q19" s="10"/>
    </row>
    <row r="20">
      <c r="A20" s="10" t="s">
        <v>37</v>
      </c>
      <c r="B20" s="27">
        <f t="shared" ref="B20:P20" si="7">B15+B3-B9</f>
        <v>0</v>
      </c>
      <c r="C20" s="27">
        <f t="shared" si="7"/>
        <v>0</v>
      </c>
      <c r="D20" s="27">
        <f t="shared" si="7"/>
        <v>0</v>
      </c>
      <c r="E20" s="27">
        <f t="shared" si="7"/>
        <v>0</v>
      </c>
      <c r="F20" s="27">
        <f t="shared" si="7"/>
        <v>0</v>
      </c>
      <c r="G20" s="27">
        <f t="shared" si="7"/>
        <v>0</v>
      </c>
      <c r="H20" s="27">
        <f t="shared" si="7"/>
        <v>0</v>
      </c>
      <c r="I20" s="27">
        <f t="shared" si="7"/>
        <v>0</v>
      </c>
      <c r="J20" s="27">
        <f t="shared" si="7"/>
        <v>0</v>
      </c>
      <c r="K20" s="27">
        <f t="shared" si="7"/>
        <v>0</v>
      </c>
      <c r="L20" s="27">
        <f t="shared" si="7"/>
        <v>0</v>
      </c>
      <c r="M20" s="27">
        <f t="shared" si="7"/>
        <v>0</v>
      </c>
      <c r="N20" s="27">
        <f t="shared" si="7"/>
        <v>0</v>
      </c>
      <c r="O20" s="27">
        <f t="shared" si="7"/>
        <v>0</v>
      </c>
      <c r="P20" s="27">
        <f t="shared" si="7"/>
        <v>0</v>
      </c>
      <c r="Q20" s="10"/>
    </row>
    <row r="21">
      <c r="A21" s="12" t="s">
        <v>38</v>
      </c>
      <c r="B21" s="27">
        <f t="shared" ref="B21:P21" si="8">B16+B4-B10</f>
        <v>3480</v>
      </c>
      <c r="C21" s="27">
        <f t="shared" si="8"/>
        <v>6960</v>
      </c>
      <c r="D21" s="27">
        <f t="shared" si="8"/>
        <v>10440</v>
      </c>
      <c r="E21" s="27">
        <f t="shared" si="8"/>
        <v>0</v>
      </c>
      <c r="F21" s="27">
        <f t="shared" si="8"/>
        <v>3480</v>
      </c>
      <c r="G21" s="27">
        <f t="shared" si="8"/>
        <v>6960</v>
      </c>
      <c r="H21" s="27">
        <f t="shared" si="8"/>
        <v>10440</v>
      </c>
      <c r="I21" s="27">
        <f t="shared" si="8"/>
        <v>0</v>
      </c>
      <c r="J21" s="27">
        <f t="shared" si="8"/>
        <v>3480</v>
      </c>
      <c r="K21" s="27">
        <f t="shared" si="8"/>
        <v>6960</v>
      </c>
      <c r="L21" s="27">
        <f t="shared" si="8"/>
        <v>10440</v>
      </c>
      <c r="M21" s="27">
        <f t="shared" si="8"/>
        <v>0</v>
      </c>
      <c r="N21" s="27">
        <f t="shared" si="8"/>
        <v>3480</v>
      </c>
      <c r="O21" s="27">
        <f t="shared" si="8"/>
        <v>6960</v>
      </c>
      <c r="P21" s="27">
        <f t="shared" si="8"/>
        <v>10440</v>
      </c>
      <c r="Q21" s="10"/>
    </row>
    <row r="22">
      <c r="A22" s="12" t="s">
        <v>39</v>
      </c>
      <c r="B22" s="27">
        <f t="shared" ref="B22:P22" si="9">B17+B5-B11</f>
        <v>2600</v>
      </c>
      <c r="C22" s="27">
        <f t="shared" si="9"/>
        <v>0</v>
      </c>
      <c r="D22" s="27">
        <f t="shared" si="9"/>
        <v>2600</v>
      </c>
      <c r="E22" s="27">
        <f t="shared" si="9"/>
        <v>0</v>
      </c>
      <c r="F22" s="27">
        <f t="shared" si="9"/>
        <v>2600</v>
      </c>
      <c r="G22" s="27">
        <f t="shared" si="9"/>
        <v>0</v>
      </c>
      <c r="H22" s="27">
        <f t="shared" si="9"/>
        <v>2600</v>
      </c>
      <c r="I22" s="27">
        <f t="shared" si="9"/>
        <v>0</v>
      </c>
      <c r="J22" s="27">
        <f t="shared" si="9"/>
        <v>2600</v>
      </c>
      <c r="K22" s="27">
        <f t="shared" si="9"/>
        <v>0</v>
      </c>
      <c r="L22" s="27">
        <f t="shared" si="9"/>
        <v>2600</v>
      </c>
      <c r="M22" s="27">
        <f t="shared" si="9"/>
        <v>0</v>
      </c>
      <c r="N22" s="27">
        <f t="shared" si="9"/>
        <v>2600</v>
      </c>
      <c r="O22" s="27">
        <f t="shared" si="9"/>
        <v>0</v>
      </c>
      <c r="P22" s="27">
        <f t="shared" si="9"/>
        <v>2600</v>
      </c>
      <c r="Q22" s="10"/>
    </row>
    <row r="23">
      <c r="A23" s="14" t="s">
        <v>102</v>
      </c>
      <c r="B23" s="27">
        <f t="shared" ref="B23:P23" si="10">SUM(B20:B22)</f>
        <v>6080</v>
      </c>
      <c r="C23" s="27">
        <f t="shared" si="10"/>
        <v>6960</v>
      </c>
      <c r="D23" s="27">
        <f t="shared" si="10"/>
        <v>13040</v>
      </c>
      <c r="E23" s="27">
        <f t="shared" si="10"/>
        <v>0</v>
      </c>
      <c r="F23" s="27">
        <f t="shared" si="10"/>
        <v>6080</v>
      </c>
      <c r="G23" s="27">
        <f t="shared" si="10"/>
        <v>6960</v>
      </c>
      <c r="H23" s="27">
        <f t="shared" si="10"/>
        <v>13040</v>
      </c>
      <c r="I23" s="27">
        <f t="shared" si="10"/>
        <v>0</v>
      </c>
      <c r="J23" s="27">
        <f t="shared" si="10"/>
        <v>6080</v>
      </c>
      <c r="K23" s="27">
        <f t="shared" si="10"/>
        <v>6960</v>
      </c>
      <c r="L23" s="27">
        <f t="shared" si="10"/>
        <v>13040</v>
      </c>
      <c r="M23" s="27">
        <f t="shared" si="10"/>
        <v>0</v>
      </c>
      <c r="N23" s="27">
        <f t="shared" si="10"/>
        <v>6080</v>
      </c>
      <c r="O23" s="27">
        <f t="shared" si="10"/>
        <v>6960</v>
      </c>
      <c r="P23" s="27">
        <f t="shared" si="10"/>
        <v>13040</v>
      </c>
      <c r="Q23"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16" width="10.38"/>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row>
    <row r="2">
      <c r="A2" s="14" t="s">
        <v>103</v>
      </c>
      <c r="B2" s="26"/>
      <c r="C2" s="26"/>
      <c r="D2" s="26"/>
      <c r="E2" s="26"/>
      <c r="F2" s="26"/>
      <c r="G2" s="26"/>
      <c r="H2" s="26"/>
      <c r="I2" s="26"/>
      <c r="J2" s="26"/>
      <c r="K2" s="26"/>
      <c r="L2" s="26"/>
      <c r="M2" s="26"/>
      <c r="N2" s="26"/>
      <c r="O2" s="26"/>
      <c r="P2" s="26"/>
    </row>
    <row r="3">
      <c r="A3" s="10" t="s">
        <v>104</v>
      </c>
      <c r="B3" s="27">
        <f>Colection!B12</f>
        <v>6840</v>
      </c>
      <c r="C3" s="27">
        <f>Colection!C12</f>
        <v>12040</v>
      </c>
      <c r="D3" s="27">
        <f>Colection!D12</f>
        <v>6840</v>
      </c>
      <c r="E3" s="27">
        <f>Colection!E12</f>
        <v>25960</v>
      </c>
      <c r="F3" s="27">
        <f>Colection!F12</f>
        <v>6840</v>
      </c>
      <c r="G3" s="27">
        <f>Colection!G12</f>
        <v>12040</v>
      </c>
      <c r="H3" s="27">
        <f>Colection!H12</f>
        <v>6840</v>
      </c>
      <c r="I3" s="27">
        <f>Colection!I12</f>
        <v>25960</v>
      </c>
      <c r="J3" s="27">
        <f>Colection!J12</f>
        <v>6840</v>
      </c>
      <c r="K3" s="27">
        <f>Colection!K12</f>
        <v>12040</v>
      </c>
      <c r="L3" s="27">
        <f>Colection!L12</f>
        <v>6840</v>
      </c>
      <c r="M3" s="27">
        <f>Colection!M12</f>
        <v>25960</v>
      </c>
      <c r="N3" s="27">
        <f>Colection!N12</f>
        <v>6840</v>
      </c>
      <c r="O3" s="27">
        <f>Colection!O12</f>
        <v>12040</v>
      </c>
      <c r="P3" s="27">
        <f>Colection!P12</f>
        <v>6840</v>
      </c>
    </row>
    <row r="4">
      <c r="A4" s="10"/>
      <c r="B4" s="26"/>
      <c r="C4" s="26"/>
      <c r="D4" s="26"/>
      <c r="E4" s="26"/>
      <c r="F4" s="26"/>
      <c r="G4" s="26"/>
      <c r="H4" s="26"/>
      <c r="I4" s="26"/>
      <c r="J4" s="26"/>
      <c r="K4" s="26"/>
      <c r="L4" s="26"/>
      <c r="M4" s="26"/>
      <c r="N4" s="26"/>
      <c r="O4" s="26"/>
      <c r="P4" s="26"/>
    </row>
    <row r="5">
      <c r="A5" s="14" t="s">
        <v>105</v>
      </c>
      <c r="B5" s="26"/>
      <c r="C5" s="26"/>
      <c r="D5" s="26"/>
      <c r="E5" s="26"/>
      <c r="F5" s="26"/>
      <c r="G5" s="26"/>
      <c r="H5" s="26"/>
      <c r="I5" s="26"/>
      <c r="J5" s="26"/>
      <c r="K5" s="26"/>
      <c r="L5" s="26"/>
      <c r="M5" s="26"/>
      <c r="N5" s="26"/>
      <c r="O5" s="26"/>
      <c r="P5" s="26"/>
    </row>
    <row r="6">
      <c r="A6" s="10" t="s">
        <v>106</v>
      </c>
      <c r="B6" s="27">
        <f>Purchase!B18</f>
        <v>720</v>
      </c>
      <c r="C6" s="27">
        <f>Purchase!C18</f>
        <v>720</v>
      </c>
      <c r="D6" s="27">
        <f>Purchase!D18</f>
        <v>720</v>
      </c>
      <c r="E6" s="27">
        <f>Purchase!E18</f>
        <v>3170</v>
      </c>
      <c r="F6" s="27">
        <f>Purchase!F18</f>
        <v>19070</v>
      </c>
      <c r="G6" s="27">
        <f>Purchase!G18</f>
        <v>5570</v>
      </c>
      <c r="H6" s="27">
        <f>Purchase!H18</f>
        <v>720</v>
      </c>
      <c r="I6" s="27">
        <f>Purchase!I18</f>
        <v>9620</v>
      </c>
      <c r="J6" s="27">
        <f>Purchase!J18</f>
        <v>12620</v>
      </c>
      <c r="K6" s="27">
        <f>Purchase!K18</f>
        <v>3170</v>
      </c>
      <c r="L6" s="27">
        <f>Purchase!L18</f>
        <v>9570</v>
      </c>
      <c r="M6" s="27">
        <f>Purchase!M18</f>
        <v>3170</v>
      </c>
      <c r="N6" s="27">
        <f>Purchase!N18</f>
        <v>12620</v>
      </c>
      <c r="O6" s="27">
        <f>Purchase!O18</f>
        <v>9620</v>
      </c>
      <c r="P6" s="27">
        <f>Purchase!P18</f>
        <v>720</v>
      </c>
    </row>
    <row r="7">
      <c r="A7" s="10" t="s">
        <v>107</v>
      </c>
      <c r="B7" s="27">
        <f>'Sales and cost'!B35+'Sales and cost'!B36</f>
        <v>750</v>
      </c>
      <c r="C7" s="27">
        <f>'Sales and cost'!C35+'Sales and cost'!C36</f>
        <v>750</v>
      </c>
      <c r="D7" s="27">
        <f>'Sales and cost'!D35+'Sales and cost'!D36</f>
        <v>750</v>
      </c>
      <c r="E7" s="27">
        <f>'Sales and cost'!E35+'Sales and cost'!E36</f>
        <v>750</v>
      </c>
      <c r="F7" s="27">
        <f>'Sales and cost'!F35+'Sales and cost'!F36</f>
        <v>750</v>
      </c>
      <c r="G7" s="27">
        <f>'Sales and cost'!G35+'Sales and cost'!G36</f>
        <v>750</v>
      </c>
      <c r="H7" s="27">
        <f>'Sales and cost'!H35+'Sales and cost'!H36</f>
        <v>750</v>
      </c>
      <c r="I7" s="27">
        <f>'Sales and cost'!I35+'Sales and cost'!I36</f>
        <v>750</v>
      </c>
      <c r="J7" s="27">
        <f>'Sales and cost'!J35+'Sales and cost'!J36</f>
        <v>750</v>
      </c>
      <c r="K7" s="27">
        <f>'Sales and cost'!K35+'Sales and cost'!K36</f>
        <v>750</v>
      </c>
      <c r="L7" s="27">
        <f>'Sales and cost'!L35+'Sales and cost'!L36</f>
        <v>750</v>
      </c>
      <c r="M7" s="27">
        <f>'Sales and cost'!M35+'Sales and cost'!M36</f>
        <v>750</v>
      </c>
      <c r="N7" s="27">
        <f>'Sales and cost'!N35+'Sales and cost'!N36</f>
        <v>750</v>
      </c>
      <c r="O7" s="27">
        <f>'Sales and cost'!O35+'Sales and cost'!O36</f>
        <v>750</v>
      </c>
      <c r="P7" s="27">
        <f>'Sales and cost'!P35+'Sales and cost'!P36</f>
        <v>750</v>
      </c>
    </row>
    <row r="8">
      <c r="A8" s="10"/>
      <c r="B8" s="26"/>
      <c r="C8" s="26"/>
      <c r="D8" s="26"/>
      <c r="E8" s="26"/>
      <c r="F8" s="26"/>
      <c r="G8" s="26"/>
      <c r="H8" s="26"/>
      <c r="I8" s="26"/>
      <c r="J8" s="26"/>
      <c r="K8" s="26"/>
      <c r="L8" s="26"/>
      <c r="M8" s="26"/>
      <c r="N8" s="26"/>
      <c r="O8" s="26"/>
      <c r="P8" s="26"/>
    </row>
    <row r="9">
      <c r="A9" s="10" t="s">
        <v>108</v>
      </c>
      <c r="B9" s="27">
        <f t="shared" ref="B9:P9" si="1">B3-B6-B7</f>
        <v>5370</v>
      </c>
      <c r="C9" s="27">
        <f t="shared" si="1"/>
        <v>10570</v>
      </c>
      <c r="D9" s="27">
        <f t="shared" si="1"/>
        <v>5370</v>
      </c>
      <c r="E9" s="27">
        <f t="shared" si="1"/>
        <v>22040</v>
      </c>
      <c r="F9" s="27">
        <f t="shared" si="1"/>
        <v>-12980</v>
      </c>
      <c r="G9" s="27">
        <f t="shared" si="1"/>
        <v>5720</v>
      </c>
      <c r="H9" s="27">
        <f t="shared" si="1"/>
        <v>5370</v>
      </c>
      <c r="I9" s="27">
        <f t="shared" si="1"/>
        <v>15590</v>
      </c>
      <c r="J9" s="27">
        <f t="shared" si="1"/>
        <v>-6530</v>
      </c>
      <c r="K9" s="27">
        <f t="shared" si="1"/>
        <v>8120</v>
      </c>
      <c r="L9" s="27">
        <f t="shared" si="1"/>
        <v>-3480</v>
      </c>
      <c r="M9" s="27">
        <f t="shared" si="1"/>
        <v>22040</v>
      </c>
      <c r="N9" s="27">
        <f t="shared" si="1"/>
        <v>-6530</v>
      </c>
      <c r="O9" s="27">
        <f t="shared" si="1"/>
        <v>1670</v>
      </c>
      <c r="P9" s="27">
        <f t="shared" si="1"/>
        <v>5370</v>
      </c>
    </row>
    <row r="10">
      <c r="A10" s="10"/>
      <c r="B10" s="26"/>
      <c r="C10" s="26"/>
      <c r="D10" s="26"/>
      <c r="E10" s="26"/>
      <c r="F10" s="26"/>
      <c r="G10" s="26"/>
      <c r="H10" s="26"/>
      <c r="I10" s="26"/>
      <c r="J10" s="26"/>
      <c r="K10" s="26"/>
      <c r="L10" s="26"/>
      <c r="M10" s="26"/>
      <c r="N10" s="26"/>
      <c r="O10" s="26"/>
      <c r="P10" s="26"/>
    </row>
    <row r="11">
      <c r="A11" s="14" t="s">
        <v>109</v>
      </c>
      <c r="B11" s="26"/>
      <c r="C11" s="26"/>
      <c r="D11" s="26"/>
      <c r="E11" s="26"/>
      <c r="F11" s="26"/>
      <c r="G11" s="26"/>
      <c r="H11" s="26"/>
      <c r="I11" s="26"/>
      <c r="J11" s="26"/>
      <c r="K11" s="26"/>
      <c r="L11" s="26"/>
      <c r="M11" s="26"/>
      <c r="N11" s="26"/>
      <c r="O11" s="26"/>
      <c r="P11" s="26"/>
    </row>
    <row r="12">
      <c r="A12" s="10" t="s">
        <v>110</v>
      </c>
      <c r="B12" s="27">
        <v>0.0</v>
      </c>
      <c r="C12" s="27">
        <f t="shared" ref="C12:P12" si="2">B14</f>
        <v>5370</v>
      </c>
      <c r="D12" s="27">
        <f t="shared" si="2"/>
        <v>15940</v>
      </c>
      <c r="E12" s="27">
        <f t="shared" si="2"/>
        <v>21310</v>
      </c>
      <c r="F12" s="27">
        <f t="shared" si="2"/>
        <v>43350</v>
      </c>
      <c r="G12" s="27">
        <f t="shared" si="2"/>
        <v>30370</v>
      </c>
      <c r="H12" s="27">
        <f t="shared" si="2"/>
        <v>36090</v>
      </c>
      <c r="I12" s="27">
        <f t="shared" si="2"/>
        <v>41460</v>
      </c>
      <c r="J12" s="27">
        <f t="shared" si="2"/>
        <v>57050</v>
      </c>
      <c r="K12" s="27">
        <f t="shared" si="2"/>
        <v>50520</v>
      </c>
      <c r="L12" s="27">
        <f t="shared" si="2"/>
        <v>58640</v>
      </c>
      <c r="M12" s="27">
        <f t="shared" si="2"/>
        <v>55160</v>
      </c>
      <c r="N12" s="27">
        <f t="shared" si="2"/>
        <v>77200</v>
      </c>
      <c r="O12" s="27">
        <f t="shared" si="2"/>
        <v>70670</v>
      </c>
      <c r="P12" s="27">
        <f t="shared" si="2"/>
        <v>72340</v>
      </c>
    </row>
    <row r="13">
      <c r="A13" s="10" t="s">
        <v>108</v>
      </c>
      <c r="B13" s="27">
        <f t="shared" ref="B13:P13" si="3">B9</f>
        <v>5370</v>
      </c>
      <c r="C13" s="27">
        <f t="shared" si="3"/>
        <v>10570</v>
      </c>
      <c r="D13" s="27">
        <f t="shared" si="3"/>
        <v>5370</v>
      </c>
      <c r="E13" s="27">
        <f t="shared" si="3"/>
        <v>22040</v>
      </c>
      <c r="F13" s="27">
        <f t="shared" si="3"/>
        <v>-12980</v>
      </c>
      <c r="G13" s="27">
        <f t="shared" si="3"/>
        <v>5720</v>
      </c>
      <c r="H13" s="27">
        <f t="shared" si="3"/>
        <v>5370</v>
      </c>
      <c r="I13" s="27">
        <f t="shared" si="3"/>
        <v>15590</v>
      </c>
      <c r="J13" s="27">
        <f t="shared" si="3"/>
        <v>-6530</v>
      </c>
      <c r="K13" s="27">
        <f t="shared" si="3"/>
        <v>8120</v>
      </c>
      <c r="L13" s="27">
        <f t="shared" si="3"/>
        <v>-3480</v>
      </c>
      <c r="M13" s="27">
        <f t="shared" si="3"/>
        <v>22040</v>
      </c>
      <c r="N13" s="27">
        <f t="shared" si="3"/>
        <v>-6530</v>
      </c>
      <c r="O13" s="27">
        <f t="shared" si="3"/>
        <v>1670</v>
      </c>
      <c r="P13" s="27">
        <f t="shared" si="3"/>
        <v>5370</v>
      </c>
    </row>
    <row r="14">
      <c r="A14" s="10" t="s">
        <v>111</v>
      </c>
      <c r="B14" s="27">
        <f t="shared" ref="B14:P14" si="4">B12+B13</f>
        <v>5370</v>
      </c>
      <c r="C14" s="27">
        <f t="shared" si="4"/>
        <v>15940</v>
      </c>
      <c r="D14" s="27">
        <f t="shared" si="4"/>
        <v>21310</v>
      </c>
      <c r="E14" s="27">
        <f t="shared" si="4"/>
        <v>43350</v>
      </c>
      <c r="F14" s="27">
        <f t="shared" si="4"/>
        <v>30370</v>
      </c>
      <c r="G14" s="27">
        <f t="shared" si="4"/>
        <v>36090</v>
      </c>
      <c r="H14" s="27">
        <f t="shared" si="4"/>
        <v>41460</v>
      </c>
      <c r="I14" s="27">
        <f t="shared" si="4"/>
        <v>57050</v>
      </c>
      <c r="J14" s="27">
        <f t="shared" si="4"/>
        <v>50520</v>
      </c>
      <c r="K14" s="27">
        <f t="shared" si="4"/>
        <v>58640</v>
      </c>
      <c r="L14" s="27">
        <f t="shared" si="4"/>
        <v>55160</v>
      </c>
      <c r="M14" s="27">
        <f t="shared" si="4"/>
        <v>77200</v>
      </c>
      <c r="N14" s="27">
        <f t="shared" si="4"/>
        <v>70670</v>
      </c>
      <c r="O14" s="27">
        <f t="shared" si="4"/>
        <v>72340</v>
      </c>
      <c r="P14" s="27">
        <f t="shared" si="4"/>
        <v>77710</v>
      </c>
    </row>
    <row r="15">
      <c r="A15"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16" width="9.88"/>
  </cols>
  <sheetData>
    <row r="1">
      <c r="A1" s="21"/>
      <c r="B1" s="22" t="s">
        <v>51</v>
      </c>
      <c r="C1" s="22" t="s">
        <v>52</v>
      </c>
      <c r="D1" s="22" t="s">
        <v>53</v>
      </c>
      <c r="E1" s="22" t="s">
        <v>54</v>
      </c>
      <c r="F1" s="22" t="s">
        <v>55</v>
      </c>
      <c r="G1" s="22" t="s">
        <v>56</v>
      </c>
      <c r="H1" s="22" t="s">
        <v>57</v>
      </c>
      <c r="I1" s="22" t="s">
        <v>58</v>
      </c>
      <c r="J1" s="22" t="s">
        <v>59</v>
      </c>
      <c r="K1" s="22" t="s">
        <v>60</v>
      </c>
      <c r="L1" s="22" t="s">
        <v>61</v>
      </c>
      <c r="M1" s="22" t="s">
        <v>62</v>
      </c>
      <c r="N1" s="22" t="s">
        <v>63</v>
      </c>
      <c r="O1" s="22" t="s">
        <v>64</v>
      </c>
      <c r="P1" s="22" t="s">
        <v>65</v>
      </c>
    </row>
    <row r="2">
      <c r="A2" s="14" t="s">
        <v>112</v>
      </c>
      <c r="B2" s="26"/>
      <c r="C2" s="26"/>
      <c r="D2" s="26"/>
      <c r="E2" s="26"/>
      <c r="F2" s="26"/>
      <c r="G2" s="26"/>
      <c r="H2" s="26"/>
      <c r="I2" s="26"/>
      <c r="J2" s="26"/>
      <c r="K2" s="26"/>
      <c r="L2" s="26"/>
      <c r="M2" s="26"/>
      <c r="N2" s="26"/>
      <c r="O2" s="26"/>
      <c r="P2" s="26"/>
    </row>
    <row r="3">
      <c r="A3" s="10" t="s">
        <v>109</v>
      </c>
      <c r="B3" s="27">
        <f>Cash!B14</f>
        <v>5370</v>
      </c>
      <c r="C3" s="27">
        <f>Cash!C14</f>
        <v>15940</v>
      </c>
      <c r="D3" s="27">
        <f>Cash!D14</f>
        <v>21310</v>
      </c>
      <c r="E3" s="27">
        <f>Cash!E14</f>
        <v>43350</v>
      </c>
      <c r="F3" s="27">
        <f>Cash!F14</f>
        <v>30370</v>
      </c>
      <c r="G3" s="27">
        <f>Cash!G14</f>
        <v>36090</v>
      </c>
      <c r="H3" s="27">
        <f>Cash!H14</f>
        <v>41460</v>
      </c>
      <c r="I3" s="27">
        <f>Cash!I14</f>
        <v>57050</v>
      </c>
      <c r="J3" s="27">
        <f>Cash!J14</f>
        <v>50520</v>
      </c>
      <c r="K3" s="27">
        <f>Cash!K14</f>
        <v>58640</v>
      </c>
      <c r="L3" s="27">
        <f>Cash!L14</f>
        <v>55160</v>
      </c>
      <c r="M3" s="27">
        <f>Cash!M14</f>
        <v>77200</v>
      </c>
      <c r="N3" s="27">
        <f>Cash!N14</f>
        <v>70670</v>
      </c>
      <c r="O3" s="27">
        <f>Cash!O14</f>
        <v>72340</v>
      </c>
      <c r="P3" s="27">
        <f>Cash!P14</f>
        <v>77710</v>
      </c>
    </row>
    <row r="4">
      <c r="A4" s="10"/>
      <c r="B4" s="26"/>
      <c r="C4" s="26"/>
      <c r="D4" s="26"/>
      <c r="E4" s="26"/>
      <c r="F4" s="26"/>
      <c r="G4" s="26"/>
      <c r="H4" s="26"/>
      <c r="I4" s="26"/>
      <c r="J4" s="26"/>
      <c r="K4" s="26"/>
      <c r="L4" s="26"/>
      <c r="M4" s="26"/>
      <c r="N4" s="26"/>
      <c r="O4" s="26" t="str">
        <f>Cash!O15</f>
        <v/>
      </c>
      <c r="P4" s="26"/>
    </row>
    <row r="5">
      <c r="A5" s="10" t="s">
        <v>113</v>
      </c>
      <c r="B5" s="27">
        <f>Stocks!B33</f>
        <v>17940</v>
      </c>
      <c r="C5" s="27">
        <f>Stocks!C33</f>
        <v>12680</v>
      </c>
      <c r="D5" s="27">
        <f>Stocks!D33</f>
        <v>9870</v>
      </c>
      <c r="E5" s="27">
        <f>Stocks!E33</f>
        <v>11060</v>
      </c>
      <c r="F5" s="27">
        <f>Stocks!F33</f>
        <v>20150</v>
      </c>
      <c r="G5" s="27">
        <f>Stocks!G33</f>
        <v>17290</v>
      </c>
      <c r="H5" s="27">
        <f>Stocks!H33</f>
        <v>20930</v>
      </c>
      <c r="I5" s="27">
        <f>Stocks!I33</f>
        <v>15670</v>
      </c>
      <c r="J5" s="27">
        <f>Stocks!J33</f>
        <v>24760</v>
      </c>
      <c r="K5" s="27">
        <f>Stocks!K33</f>
        <v>25950</v>
      </c>
      <c r="L5" s="27">
        <f>Stocks!L33</f>
        <v>25540</v>
      </c>
      <c r="M5" s="27">
        <f>Stocks!M33</f>
        <v>20280</v>
      </c>
      <c r="N5" s="27">
        <f>Stocks!N33</f>
        <v>35820</v>
      </c>
      <c r="O5" s="27">
        <f>Stocks!O33</f>
        <v>30560</v>
      </c>
      <c r="P5" s="27">
        <f>Stocks!P33</f>
        <v>27750</v>
      </c>
    </row>
    <row r="6">
      <c r="A6" s="14"/>
      <c r="B6" s="26"/>
      <c r="C6" s="26"/>
      <c r="D6" s="26"/>
      <c r="E6" s="26"/>
      <c r="F6" s="26"/>
      <c r="G6" s="26"/>
      <c r="H6" s="26"/>
      <c r="I6" s="26"/>
      <c r="J6" s="26"/>
      <c r="K6" s="26"/>
      <c r="L6" s="26"/>
      <c r="M6" s="26"/>
      <c r="N6" s="26"/>
      <c r="O6" s="26"/>
      <c r="P6" s="26"/>
    </row>
    <row r="7">
      <c r="A7" s="10" t="s">
        <v>114</v>
      </c>
      <c r="B7" s="27">
        <f>Colection!B23</f>
        <v>6080</v>
      </c>
      <c r="C7" s="27">
        <f>Colection!C23</f>
        <v>6960</v>
      </c>
      <c r="D7" s="27">
        <f>Colection!D23</f>
        <v>13040</v>
      </c>
      <c r="E7" s="27">
        <f>Colection!E23</f>
        <v>0</v>
      </c>
      <c r="F7" s="27">
        <f>Colection!F23</f>
        <v>6080</v>
      </c>
      <c r="G7" s="27">
        <f>Colection!G23</f>
        <v>6960</v>
      </c>
      <c r="H7" s="27">
        <f>Colection!H23</f>
        <v>13040</v>
      </c>
      <c r="I7" s="27">
        <f>Colection!I23</f>
        <v>0</v>
      </c>
      <c r="J7" s="27">
        <f>Colection!J23</f>
        <v>6080</v>
      </c>
      <c r="K7" s="27">
        <f>Colection!K23</f>
        <v>6960</v>
      </c>
      <c r="L7" s="27">
        <f>Colection!L23</f>
        <v>13040</v>
      </c>
      <c r="M7" s="27">
        <f>Colection!M23</f>
        <v>0</v>
      </c>
      <c r="N7" s="27">
        <f>Colection!N23</f>
        <v>6080</v>
      </c>
      <c r="O7" s="27">
        <f>Colection!O23</f>
        <v>6960</v>
      </c>
      <c r="P7" s="27">
        <f>Colection!P23</f>
        <v>13040</v>
      </c>
    </row>
    <row r="8">
      <c r="A8" s="14"/>
      <c r="B8" s="26"/>
      <c r="C8" s="26"/>
      <c r="D8" s="26"/>
      <c r="E8" s="26"/>
      <c r="F8" s="26"/>
      <c r="G8" s="26"/>
      <c r="H8" s="26"/>
      <c r="I8" s="26"/>
      <c r="J8" s="26"/>
      <c r="K8" s="26"/>
      <c r="L8" s="26"/>
      <c r="M8" s="26"/>
      <c r="N8" s="26"/>
      <c r="O8" s="26"/>
      <c r="P8" s="26"/>
    </row>
    <row r="9">
      <c r="A9" s="14" t="s">
        <v>115</v>
      </c>
      <c r="B9" s="27">
        <f t="shared" ref="B9:P9" si="1">B3+B5+B7</f>
        <v>29390</v>
      </c>
      <c r="C9" s="27">
        <f t="shared" si="1"/>
        <v>35580</v>
      </c>
      <c r="D9" s="27">
        <f t="shared" si="1"/>
        <v>44220</v>
      </c>
      <c r="E9" s="27">
        <f t="shared" si="1"/>
        <v>54410</v>
      </c>
      <c r="F9" s="27">
        <f t="shared" si="1"/>
        <v>56600</v>
      </c>
      <c r="G9" s="27">
        <f t="shared" si="1"/>
        <v>60340</v>
      </c>
      <c r="H9" s="27">
        <f t="shared" si="1"/>
        <v>75430</v>
      </c>
      <c r="I9" s="27">
        <f t="shared" si="1"/>
        <v>72720</v>
      </c>
      <c r="J9" s="27">
        <f t="shared" si="1"/>
        <v>81360</v>
      </c>
      <c r="K9" s="27">
        <f t="shared" si="1"/>
        <v>91550</v>
      </c>
      <c r="L9" s="27">
        <f t="shared" si="1"/>
        <v>93740</v>
      </c>
      <c r="M9" s="27">
        <f t="shared" si="1"/>
        <v>97480</v>
      </c>
      <c r="N9" s="27">
        <f t="shared" si="1"/>
        <v>112570</v>
      </c>
      <c r="O9" s="27">
        <f t="shared" si="1"/>
        <v>109860</v>
      </c>
      <c r="P9" s="27">
        <f t="shared" si="1"/>
        <v>118500</v>
      </c>
    </row>
    <row r="10">
      <c r="A10" s="10"/>
      <c r="B10" s="26"/>
      <c r="C10" s="26"/>
      <c r="D10" s="26"/>
      <c r="E10" s="26"/>
      <c r="F10" s="26"/>
      <c r="G10" s="26"/>
      <c r="H10" s="26"/>
      <c r="I10" s="26"/>
      <c r="J10" s="26"/>
      <c r="K10" s="26"/>
      <c r="L10" s="26"/>
      <c r="M10" s="26"/>
      <c r="N10" s="26"/>
      <c r="O10" s="26"/>
      <c r="P10" s="26"/>
    </row>
    <row r="11">
      <c r="A11" s="14" t="s">
        <v>116</v>
      </c>
      <c r="B11" s="26"/>
      <c r="C11" s="26"/>
      <c r="D11" s="26"/>
      <c r="E11" s="26"/>
      <c r="F11" s="26"/>
      <c r="G11" s="26"/>
      <c r="H11" s="26"/>
      <c r="I11" s="26"/>
      <c r="J11" s="26"/>
      <c r="K11" s="26"/>
      <c r="L11" s="26"/>
      <c r="M11" s="26"/>
      <c r="N11" s="26"/>
      <c r="O11" s="26"/>
      <c r="P11" s="26"/>
    </row>
    <row r="12">
      <c r="A12" s="10"/>
      <c r="B12" s="26"/>
      <c r="C12" s="26"/>
      <c r="D12" s="26"/>
      <c r="E12" s="26"/>
      <c r="F12" s="26"/>
      <c r="G12" s="26"/>
      <c r="H12" s="26"/>
      <c r="I12" s="26"/>
      <c r="J12" s="26"/>
      <c r="K12" s="26"/>
      <c r="L12" s="26"/>
      <c r="M12" s="26"/>
      <c r="N12" s="26"/>
      <c r="O12" s="26"/>
      <c r="P12" s="26"/>
    </row>
    <row r="13">
      <c r="A13" s="10" t="s">
        <v>117</v>
      </c>
      <c r="B13" s="27">
        <f>Purchase!B27</f>
        <v>23200</v>
      </c>
      <c r="C13" s="27">
        <f>Purchase!C27</f>
        <v>23200</v>
      </c>
      <c r="D13" s="27">
        <f>Purchase!D27</f>
        <v>25650</v>
      </c>
      <c r="E13" s="27">
        <f>Purchase!E27</f>
        <v>29650</v>
      </c>
      <c r="F13" s="27">
        <f>Purchase!F27</f>
        <v>25650</v>
      </c>
      <c r="G13" s="27">
        <f>Purchase!G27</f>
        <v>23200</v>
      </c>
      <c r="H13" s="27">
        <f>Purchase!H27</f>
        <v>32100</v>
      </c>
      <c r="I13" s="27">
        <f>Purchase!I27</f>
        <v>23200</v>
      </c>
      <c r="J13" s="27">
        <f>Purchase!J27</f>
        <v>25650</v>
      </c>
      <c r="K13" s="27">
        <f>Purchase!K27</f>
        <v>29650</v>
      </c>
      <c r="L13" s="27">
        <f>Purchase!L27</f>
        <v>25650</v>
      </c>
      <c r="M13" s="27">
        <f>Purchase!M27</f>
        <v>23200</v>
      </c>
      <c r="N13" s="27">
        <f>Purchase!N27</f>
        <v>32100</v>
      </c>
      <c r="O13" s="27">
        <f>Purchase!O27</f>
        <v>23200</v>
      </c>
      <c r="P13" s="27">
        <f>Purchase!P27</f>
        <v>25650</v>
      </c>
    </row>
    <row r="14">
      <c r="A14" s="14"/>
      <c r="B14" s="26"/>
      <c r="C14" s="26"/>
      <c r="D14" s="26"/>
      <c r="E14" s="26"/>
      <c r="F14" s="26"/>
      <c r="G14" s="26"/>
      <c r="H14" s="26"/>
      <c r="I14" s="26"/>
      <c r="J14" s="26"/>
      <c r="K14" s="26"/>
      <c r="L14" s="26"/>
      <c r="M14" s="26"/>
      <c r="N14" s="26"/>
      <c r="O14" s="26"/>
      <c r="P14" s="26"/>
    </row>
    <row r="15">
      <c r="A15" s="14" t="s">
        <v>118</v>
      </c>
      <c r="B15" s="27">
        <f t="shared" ref="B15:P15" si="2">B13</f>
        <v>23200</v>
      </c>
      <c r="C15" s="27">
        <f t="shared" si="2"/>
        <v>23200</v>
      </c>
      <c r="D15" s="27">
        <f t="shared" si="2"/>
        <v>25650</v>
      </c>
      <c r="E15" s="27">
        <f t="shared" si="2"/>
        <v>29650</v>
      </c>
      <c r="F15" s="27">
        <f t="shared" si="2"/>
        <v>25650</v>
      </c>
      <c r="G15" s="27">
        <f t="shared" si="2"/>
        <v>23200</v>
      </c>
      <c r="H15" s="27">
        <f t="shared" si="2"/>
        <v>32100</v>
      </c>
      <c r="I15" s="27">
        <f t="shared" si="2"/>
        <v>23200</v>
      </c>
      <c r="J15" s="27">
        <f t="shared" si="2"/>
        <v>25650</v>
      </c>
      <c r="K15" s="27">
        <f t="shared" si="2"/>
        <v>29650</v>
      </c>
      <c r="L15" s="27">
        <f t="shared" si="2"/>
        <v>25650</v>
      </c>
      <c r="M15" s="27">
        <f t="shared" si="2"/>
        <v>23200</v>
      </c>
      <c r="N15" s="27">
        <f t="shared" si="2"/>
        <v>32100</v>
      </c>
      <c r="O15" s="27">
        <f t="shared" si="2"/>
        <v>23200</v>
      </c>
      <c r="P15" s="27">
        <f t="shared" si="2"/>
        <v>25650</v>
      </c>
    </row>
    <row r="16">
      <c r="A16" s="10"/>
      <c r="B16" s="26"/>
      <c r="C16" s="26"/>
      <c r="D16" s="26"/>
      <c r="E16" s="26"/>
      <c r="F16" s="26"/>
      <c r="G16" s="26"/>
      <c r="H16" s="26"/>
      <c r="I16" s="26"/>
      <c r="J16" s="26"/>
      <c r="K16" s="26"/>
      <c r="L16" s="26"/>
      <c r="M16" s="26"/>
      <c r="N16" s="26"/>
      <c r="O16" s="26"/>
      <c r="P16" s="26"/>
    </row>
    <row r="17">
      <c r="A17" s="14"/>
      <c r="B17" s="26"/>
      <c r="C17" s="26"/>
      <c r="D17" s="26"/>
      <c r="E17" s="26"/>
      <c r="F17" s="26"/>
      <c r="G17" s="26"/>
      <c r="H17" s="26"/>
      <c r="I17" s="26"/>
      <c r="J17" s="26"/>
      <c r="K17" s="26"/>
      <c r="L17" s="26"/>
      <c r="M17" s="26"/>
      <c r="N17" s="26"/>
      <c r="O17" s="26"/>
      <c r="P17" s="26"/>
    </row>
    <row r="18">
      <c r="A18" s="14" t="s">
        <v>119</v>
      </c>
      <c r="B18" s="27">
        <f t="shared" ref="B18:P18" si="3">B9-B15</f>
        <v>6190</v>
      </c>
      <c r="C18" s="27">
        <f t="shared" si="3"/>
        <v>12380</v>
      </c>
      <c r="D18" s="27">
        <f t="shared" si="3"/>
        <v>18570</v>
      </c>
      <c r="E18" s="27">
        <f t="shared" si="3"/>
        <v>24760</v>
      </c>
      <c r="F18" s="27">
        <f t="shared" si="3"/>
        <v>30950</v>
      </c>
      <c r="G18" s="27">
        <f t="shared" si="3"/>
        <v>37140</v>
      </c>
      <c r="H18" s="27">
        <f t="shared" si="3"/>
        <v>43330</v>
      </c>
      <c r="I18" s="27">
        <f t="shared" si="3"/>
        <v>49520</v>
      </c>
      <c r="J18" s="27">
        <f t="shared" si="3"/>
        <v>55710</v>
      </c>
      <c r="K18" s="27">
        <f t="shared" si="3"/>
        <v>61900</v>
      </c>
      <c r="L18" s="27">
        <f t="shared" si="3"/>
        <v>68090</v>
      </c>
      <c r="M18" s="27">
        <f t="shared" si="3"/>
        <v>74280</v>
      </c>
      <c r="N18" s="27">
        <f t="shared" si="3"/>
        <v>80470</v>
      </c>
      <c r="O18" s="27">
        <f t="shared" si="3"/>
        <v>86660</v>
      </c>
      <c r="P18" s="27">
        <f t="shared" si="3"/>
        <v>92850</v>
      </c>
    </row>
    <row r="19">
      <c r="A19" s="10"/>
      <c r="B19" s="26"/>
      <c r="C19" s="26"/>
      <c r="D19" s="26"/>
      <c r="E19" s="26"/>
      <c r="F19" s="26"/>
      <c r="G19" s="26"/>
      <c r="H19" s="26"/>
      <c r="I19" s="26"/>
      <c r="J19" s="26"/>
      <c r="K19" s="26"/>
      <c r="L19" s="26"/>
      <c r="M19" s="26"/>
      <c r="N19" s="26"/>
      <c r="O19" s="26"/>
      <c r="P19" s="26"/>
    </row>
    <row r="20">
      <c r="A20" s="10" t="s">
        <v>120</v>
      </c>
      <c r="B20" s="27">
        <v>0.0</v>
      </c>
      <c r="C20" s="27">
        <f t="shared" ref="C20:P20" si="4">B22</f>
        <v>6190</v>
      </c>
      <c r="D20" s="27">
        <f t="shared" si="4"/>
        <v>12380</v>
      </c>
      <c r="E20" s="27">
        <f t="shared" si="4"/>
        <v>18570</v>
      </c>
      <c r="F20" s="27">
        <f t="shared" si="4"/>
        <v>24760</v>
      </c>
      <c r="G20" s="27">
        <f t="shared" si="4"/>
        <v>30950</v>
      </c>
      <c r="H20" s="27">
        <f t="shared" si="4"/>
        <v>37140</v>
      </c>
      <c r="I20" s="27">
        <f t="shared" si="4"/>
        <v>43330</v>
      </c>
      <c r="J20" s="27">
        <f t="shared" si="4"/>
        <v>49520</v>
      </c>
      <c r="K20" s="27">
        <f t="shared" si="4"/>
        <v>55710</v>
      </c>
      <c r="L20" s="27">
        <f t="shared" si="4"/>
        <v>61900</v>
      </c>
      <c r="M20" s="27">
        <f t="shared" si="4"/>
        <v>68090</v>
      </c>
      <c r="N20" s="27">
        <f t="shared" si="4"/>
        <v>74280</v>
      </c>
      <c r="O20" s="27">
        <f t="shared" si="4"/>
        <v>80470</v>
      </c>
      <c r="P20" s="27">
        <f t="shared" si="4"/>
        <v>86660</v>
      </c>
    </row>
    <row r="21">
      <c r="A21" s="10" t="s">
        <v>121</v>
      </c>
      <c r="B21" s="27">
        <f>'Sales and cost'!B40</f>
        <v>6190</v>
      </c>
      <c r="C21" s="27">
        <f>'Sales and cost'!C40</f>
        <v>6190</v>
      </c>
      <c r="D21" s="27">
        <f>'Sales and cost'!D40</f>
        <v>6190</v>
      </c>
      <c r="E21" s="27">
        <f>'Sales and cost'!E40</f>
        <v>6190</v>
      </c>
      <c r="F21" s="27">
        <f>'Sales and cost'!F40</f>
        <v>6190</v>
      </c>
      <c r="G21" s="27">
        <f>'Sales and cost'!G40</f>
        <v>6190</v>
      </c>
      <c r="H21" s="27">
        <f>'Sales and cost'!H40</f>
        <v>6190</v>
      </c>
      <c r="I21" s="27">
        <f>'Sales and cost'!I40</f>
        <v>6190</v>
      </c>
      <c r="J21" s="27">
        <f>'Sales and cost'!J40</f>
        <v>6190</v>
      </c>
      <c r="K21" s="27">
        <f>'Sales and cost'!K40</f>
        <v>6190</v>
      </c>
      <c r="L21" s="27">
        <f>'Sales and cost'!L40</f>
        <v>6190</v>
      </c>
      <c r="M21" s="27">
        <f>'Sales and cost'!M40</f>
        <v>6190</v>
      </c>
      <c r="N21" s="27">
        <f>'Sales and cost'!N40</f>
        <v>6190</v>
      </c>
      <c r="O21" s="27">
        <f>'Sales and cost'!O40</f>
        <v>6190</v>
      </c>
      <c r="P21" s="27">
        <f>'Sales and cost'!P40</f>
        <v>6190</v>
      </c>
    </row>
    <row r="22">
      <c r="A22" s="10" t="s">
        <v>122</v>
      </c>
      <c r="B22" s="27">
        <f t="shared" ref="B22:P22" si="5">B20+B21</f>
        <v>6190</v>
      </c>
      <c r="C22" s="27">
        <f t="shared" si="5"/>
        <v>12380</v>
      </c>
      <c r="D22" s="27">
        <f t="shared" si="5"/>
        <v>18570</v>
      </c>
      <c r="E22" s="27">
        <f t="shared" si="5"/>
        <v>24760</v>
      </c>
      <c r="F22" s="27">
        <f t="shared" si="5"/>
        <v>30950</v>
      </c>
      <c r="G22" s="27">
        <f t="shared" si="5"/>
        <v>37140</v>
      </c>
      <c r="H22" s="27">
        <f t="shared" si="5"/>
        <v>43330</v>
      </c>
      <c r="I22" s="27">
        <f t="shared" si="5"/>
        <v>49520</v>
      </c>
      <c r="J22" s="27">
        <f t="shared" si="5"/>
        <v>55710</v>
      </c>
      <c r="K22" s="27">
        <f t="shared" si="5"/>
        <v>61900</v>
      </c>
      <c r="L22" s="27">
        <f t="shared" si="5"/>
        <v>68090</v>
      </c>
      <c r="M22" s="27">
        <f t="shared" si="5"/>
        <v>74280</v>
      </c>
      <c r="N22" s="27">
        <f t="shared" si="5"/>
        <v>80470</v>
      </c>
      <c r="O22" s="27">
        <f t="shared" si="5"/>
        <v>86660</v>
      </c>
      <c r="P22" s="27">
        <f t="shared" si="5"/>
        <v>92850</v>
      </c>
    </row>
    <row r="23">
      <c r="A23" s="10"/>
      <c r="B23" s="26"/>
      <c r="C23" s="26"/>
      <c r="D23" s="26"/>
      <c r="E23" s="26"/>
      <c r="F23" s="26"/>
      <c r="G23" s="26"/>
      <c r="H23" s="26"/>
      <c r="I23" s="26"/>
      <c r="J23" s="26"/>
      <c r="K23" s="26"/>
      <c r="L23" s="26"/>
      <c r="M23" s="26"/>
      <c r="N23" s="26"/>
      <c r="O23" s="26"/>
      <c r="P23" s="26"/>
    </row>
    <row r="24">
      <c r="A24" s="14" t="s">
        <v>123</v>
      </c>
      <c r="B24" s="27">
        <f t="shared" ref="B24:P24" si="6">B18-B22</f>
        <v>0</v>
      </c>
      <c r="C24" s="27">
        <f t="shared" si="6"/>
        <v>0</v>
      </c>
      <c r="D24" s="27">
        <f t="shared" si="6"/>
        <v>0</v>
      </c>
      <c r="E24" s="27">
        <f t="shared" si="6"/>
        <v>0</v>
      </c>
      <c r="F24" s="27">
        <f t="shared" si="6"/>
        <v>0</v>
      </c>
      <c r="G24" s="27">
        <f t="shared" si="6"/>
        <v>0</v>
      </c>
      <c r="H24" s="27">
        <f t="shared" si="6"/>
        <v>0</v>
      </c>
      <c r="I24" s="27">
        <f t="shared" si="6"/>
        <v>0</v>
      </c>
      <c r="J24" s="27">
        <f t="shared" si="6"/>
        <v>0</v>
      </c>
      <c r="K24" s="27">
        <f t="shared" si="6"/>
        <v>0</v>
      </c>
      <c r="L24" s="27">
        <f t="shared" si="6"/>
        <v>0</v>
      </c>
      <c r="M24" s="27">
        <f t="shared" si="6"/>
        <v>0</v>
      </c>
      <c r="N24" s="27">
        <f t="shared" si="6"/>
        <v>0</v>
      </c>
      <c r="O24" s="27">
        <f t="shared" si="6"/>
        <v>0</v>
      </c>
      <c r="P24" s="27">
        <f t="shared" si="6"/>
        <v>0</v>
      </c>
    </row>
  </sheetData>
  <drawing r:id="rId1"/>
</worksheet>
</file>