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" sheetId="2" r:id="rId5"/>
    <sheet state="visible" name="Calcs-1" sheetId="3" r:id="rId6"/>
    <sheet state="visible" name="Sales and cost" sheetId="4" r:id="rId7"/>
    <sheet state="visible" name="Purchase" sheetId="5" r:id="rId8"/>
    <sheet state="visible" name="stocks" sheetId="6" r:id="rId9"/>
    <sheet state="visible" name="Cash detail" sheetId="7" r:id="rId10"/>
    <sheet state="visible" name="Balance" sheetId="8" r:id="rId11"/>
  </sheets>
  <definedNames/>
  <calcPr/>
</workbook>
</file>

<file path=xl/sharedStrings.xml><?xml version="1.0" encoding="utf-8"?>
<sst xmlns="http://schemas.openxmlformats.org/spreadsheetml/2006/main" count="207" uniqueCount="75">
  <si>
    <t>Description</t>
  </si>
  <si>
    <t xml:space="preserve">Dubey Dry Fruits is a dry fruits store which buys and sells dry fruits. They buy and sell cashews, raisins, almonds and pistas.
</t>
  </si>
  <si>
    <t>The cost price of every packet of cashews is Rs 250 and the selling price is Rs 300. The shop purchases 140 packets of cashews and sells 130 packets daily. 5 of the purchased packets of cashews go waste daily. The payment for cashews is made after 5 days.</t>
  </si>
  <si>
    <t>The cost price of every packet of raisins is Rs 100 and the selling price is Rs 125. The shop purchases 80 packets of raisins and sells 65 packets daily. 5 of the purchased packets of raisins go waste daily. The payment for raisins is made after 4 days.</t>
  </si>
  <si>
    <t>The cost price of every packet of almonds is Rs 300 and the selling price is Rs 350. The shop purchases 60 packets of almonds and sells 56 packets daily. 0 of the purchased packets of almonds go waste daily. The payment for almonds is made after 3 days.</t>
  </si>
  <si>
    <t>The cost price of every packet of pistas is Rs 375 and the selling price is Rs 450. The shop purchases 20 packets of pistas and sells 16 packets daily. 4 of the purchased packets of pistas go waste daily. The payment for pistas is made after 2 days.</t>
  </si>
  <si>
    <t>Calculate the daily sheet, sales and costs, purchases, stocks, cash details and compute balances for 15 days.</t>
  </si>
  <si>
    <t>Dry fruits</t>
  </si>
  <si>
    <t>Cost price</t>
  </si>
  <si>
    <t>selling price</t>
  </si>
  <si>
    <t>Daily purchase</t>
  </si>
  <si>
    <t>Daily sales</t>
  </si>
  <si>
    <t>Daily wastages</t>
  </si>
  <si>
    <t xml:space="preserve">Cashews </t>
  </si>
  <si>
    <t>Rasins</t>
  </si>
  <si>
    <t>Almonds</t>
  </si>
  <si>
    <t>Pistas</t>
  </si>
  <si>
    <t>Pay after days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</si>
  <si>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</si>
  <si>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</si>
  <si>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</si>
  <si>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</si>
  <si>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</si>
  <si>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</si>
  <si>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</si>
  <si>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</si>
  <si>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</si>
  <si>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</si>
  <si>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</si>
  <si>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</si>
  <si>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</si>
  <si>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</si>
  <si>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</si>
  <si>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Sales(qty)</t>
  </si>
  <si>
    <t>Purchase(qty)</t>
  </si>
  <si>
    <t>Wastage(qty)</t>
  </si>
  <si>
    <t>Sales (Rs)</t>
  </si>
  <si>
    <t>Total Sales</t>
  </si>
  <si>
    <t>Costsof goods (in Rs)</t>
  </si>
  <si>
    <t>Total Cost Of Goods</t>
  </si>
  <si>
    <t>Cost of wastage (in Rs)</t>
  </si>
  <si>
    <t>Total cost of wastage</t>
  </si>
  <si>
    <t>Total cost</t>
  </si>
  <si>
    <t>profit</t>
  </si>
  <si>
    <t>Purchase (In Rs)</t>
  </si>
  <si>
    <t>Total purchases</t>
  </si>
  <si>
    <t>Payment for purchase (in Rs)</t>
  </si>
  <si>
    <t>Total payment for purchase</t>
  </si>
  <si>
    <t>Payment outstanding for purchase ( in Rs)</t>
  </si>
  <si>
    <t>Total payments outstanding for purchases</t>
  </si>
  <si>
    <t>Opening stocks (qty)</t>
  </si>
  <si>
    <t xml:space="preserve">Change in stock (qty) </t>
  </si>
  <si>
    <t>Closing stock (qty)</t>
  </si>
  <si>
    <t>Closing stock (in Rs)</t>
  </si>
  <si>
    <t>Total closing stock (Rs)</t>
  </si>
  <si>
    <t>Cash inflow</t>
  </si>
  <si>
    <t>Cash received from sales</t>
  </si>
  <si>
    <t>Cash outflow</t>
  </si>
  <si>
    <t>Cash Paid for purchases</t>
  </si>
  <si>
    <t>Net cash for the day</t>
  </si>
  <si>
    <t>Cash in hand</t>
  </si>
  <si>
    <t xml:space="preserve">Opening cash </t>
  </si>
  <si>
    <t>net cash for the day</t>
  </si>
  <si>
    <t>closing cash</t>
  </si>
  <si>
    <t>Assets</t>
  </si>
  <si>
    <t>stocks</t>
  </si>
  <si>
    <t>Total assets(TA)</t>
  </si>
  <si>
    <t>Liabilities(TL)</t>
  </si>
  <si>
    <t>Payment outstanding for purchase(in Rs)</t>
  </si>
  <si>
    <t>Total Liabilites(TL)</t>
  </si>
  <si>
    <t>Difference 1 (TA-TL)</t>
  </si>
  <si>
    <t xml:space="preserve">openning profit </t>
  </si>
  <si>
    <t>Profit for day</t>
  </si>
  <si>
    <t>Accumulated profit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</si>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</sst>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8.0"/>
      <color rgb="FF1E293B"/>
      <name val="Arial"/>
    </font>
    <font>
      <sz val="13.0"/>
      <color rgb="FF1E293B"/>
      <name val="Arial"/>
    </font>
    <font>
      <sz val="18.0"/>
      <color rgb="FF1E293B"/>
      <name val="Arial"/>
    </font>
    <font>
      <color theme="1"/>
      <name val="Arial"/>
    </font>
    <font>
      <sz val="11.0"/>
      <color rgb="FF1E293B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center"/>
    </xf>
    <xf borderId="0" fillId="2" fontId="3" numFmtId="0" xfId="0" applyFont="1"/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ill="1" applyFont="1">
      <alignment vertical="bottom"/>
    </xf>
    <xf borderId="0" fillId="3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7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6.5"/>
    <col customWidth="1" min="10" max="10" width="32.5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0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</row>
    <row r="4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</row>
    <row r="5">
      <c r="A5" s="5" t="s">
        <v>4</v>
      </c>
      <c r="B5" s="2"/>
      <c r="C5" s="2"/>
      <c r="D5" s="2"/>
      <c r="E5" s="2"/>
      <c r="F5" s="2"/>
      <c r="G5" s="2"/>
      <c r="H5" s="2"/>
      <c r="I5" s="2"/>
      <c r="J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</row>
    <row r="7">
      <c r="A7" s="6"/>
      <c r="B7" s="2"/>
      <c r="C7" s="2"/>
      <c r="D7" s="2"/>
      <c r="E7" s="2"/>
      <c r="F7" s="2"/>
      <c r="G7" s="2"/>
      <c r="H7" s="2"/>
      <c r="I7" s="2"/>
      <c r="J7" s="2"/>
    </row>
    <row r="8">
      <c r="A8" s="7" t="s">
        <v>6</v>
      </c>
      <c r="B8" s="2"/>
      <c r="C8" s="2"/>
      <c r="D8" s="2"/>
      <c r="E8" s="2"/>
      <c r="F8" s="2"/>
      <c r="G8" s="2"/>
      <c r="H8" s="2"/>
      <c r="I8" s="2"/>
      <c r="J8" s="2"/>
    </row>
    <row r="9">
      <c r="A9" s="8"/>
      <c r="B9" s="2"/>
      <c r="C9" s="2"/>
      <c r="D9" s="2"/>
      <c r="E9" s="2"/>
      <c r="F9" s="2"/>
      <c r="G9" s="2"/>
      <c r="H9" s="2"/>
      <c r="I9" s="2"/>
      <c r="J9" s="2"/>
    </row>
    <row r="10" ht="27.0" customHeight="1">
      <c r="A10" s="8"/>
      <c r="B10" s="2"/>
      <c r="C10" s="2"/>
      <c r="D10" s="2"/>
      <c r="E10" s="2"/>
      <c r="F10" s="2"/>
      <c r="G10" s="2"/>
      <c r="H10" s="2"/>
      <c r="I10" s="2"/>
      <c r="J10" s="2"/>
    </row>
    <row r="11">
      <c r="A11" s="9"/>
    </row>
    <row r="13">
      <c r="A1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</row>
    <row r="2">
      <c r="A2" s="12" t="s">
        <v>13</v>
      </c>
      <c r="B2" s="12">
        <v>250.0</v>
      </c>
      <c r="C2" s="12">
        <v>300.0</v>
      </c>
      <c r="D2" s="12">
        <v>140.0</v>
      </c>
      <c r="E2" s="12">
        <v>130.0</v>
      </c>
      <c r="F2" s="12">
        <v>5.0</v>
      </c>
    </row>
    <row r="3">
      <c r="A3" s="12" t="s">
        <v>14</v>
      </c>
      <c r="B3" s="12">
        <v>100.0</v>
      </c>
      <c r="C3" s="12">
        <v>125.0</v>
      </c>
      <c r="D3" s="12">
        <v>80.0</v>
      </c>
      <c r="E3" s="12">
        <v>65.0</v>
      </c>
      <c r="F3" s="12">
        <v>5.0</v>
      </c>
    </row>
    <row r="4">
      <c r="A4" s="12" t="s">
        <v>15</v>
      </c>
      <c r="B4" s="12">
        <v>300.0</v>
      </c>
      <c r="C4" s="12">
        <v>350.0</v>
      </c>
      <c r="D4" s="12">
        <v>60.0</v>
      </c>
      <c r="E4" s="12">
        <v>56.0</v>
      </c>
      <c r="F4" s="12">
        <v>0.0</v>
      </c>
    </row>
    <row r="5">
      <c r="A5" s="12" t="s">
        <v>16</v>
      </c>
      <c r="B5" s="12">
        <v>375.0</v>
      </c>
      <c r="C5" s="12">
        <v>450.0</v>
      </c>
      <c r="D5" s="12">
        <v>20.0</v>
      </c>
      <c r="E5" s="12">
        <v>16.0</v>
      </c>
      <c r="F5" s="12">
        <v>4.0</v>
      </c>
    </row>
    <row r="7">
      <c r="A7" s="11" t="s">
        <v>17</v>
      </c>
    </row>
    <row r="8">
      <c r="A8" s="12" t="s">
        <v>13</v>
      </c>
      <c r="B8" s="12">
        <v>5.0</v>
      </c>
    </row>
    <row r="9">
      <c r="A9" s="12" t="s">
        <v>14</v>
      </c>
      <c r="B9" s="12">
        <v>4.0</v>
      </c>
    </row>
    <row r="10">
      <c r="A10" s="12" t="s">
        <v>15</v>
      </c>
      <c r="B10" s="12">
        <v>3.0</v>
      </c>
    </row>
    <row r="11">
      <c r="A11" s="12" t="s">
        <v>16</v>
      </c>
      <c r="B11" s="12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38"/>
  </cols>
  <sheetData>
    <row r="1">
      <c r="A1" s="13"/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</row>
    <row r="2">
      <c r="A2" s="15" t="s">
        <v>33</v>
      </c>
    </row>
    <row r="3">
      <c r="A3" s="12" t="s">
        <v>13</v>
      </c>
      <c r="B3" s="16">
        <f>Assumption!$E2</f>
        <v>130</v>
      </c>
      <c r="C3" s="16">
        <f>Assumption!$E2</f>
        <v>130</v>
      </c>
      <c r="D3" s="16">
        <f>Assumption!$E2</f>
        <v>130</v>
      </c>
      <c r="E3" s="16">
        <f>Assumption!$E2</f>
        <v>130</v>
      </c>
      <c r="F3" s="16">
        <f>Assumption!$E2</f>
        <v>130</v>
      </c>
      <c r="G3" s="16">
        <f>Assumption!$E2</f>
        <v>130</v>
      </c>
      <c r="H3" s="16">
        <f>Assumption!$E2</f>
        <v>130</v>
      </c>
      <c r="I3" s="16">
        <f>Assumption!$E2</f>
        <v>130</v>
      </c>
      <c r="J3" s="16">
        <f>Assumption!$E2</f>
        <v>130</v>
      </c>
      <c r="K3" s="16">
        <f>Assumption!$E2</f>
        <v>130</v>
      </c>
      <c r="L3" s="16">
        <f>Assumption!$E2</f>
        <v>130</v>
      </c>
      <c r="M3" s="16">
        <f>Assumption!$E2</f>
        <v>130</v>
      </c>
      <c r="N3" s="16">
        <f>Assumption!$E2</f>
        <v>130</v>
      </c>
      <c r="O3" s="16">
        <f>Assumption!$E2</f>
        <v>130</v>
      </c>
      <c r="P3" s="16">
        <f>Assumption!$E2</f>
        <v>130</v>
      </c>
    </row>
    <row r="4">
      <c r="A4" s="12" t="s">
        <v>14</v>
      </c>
      <c r="B4" s="16">
        <f>Assumption!$E3</f>
        <v>65</v>
      </c>
      <c r="C4" s="16">
        <f>Assumption!$E3</f>
        <v>65</v>
      </c>
      <c r="D4" s="16">
        <f>Assumption!$E3</f>
        <v>65</v>
      </c>
      <c r="E4" s="16">
        <f>Assumption!$E3</f>
        <v>65</v>
      </c>
      <c r="F4" s="16">
        <f>Assumption!$E3</f>
        <v>65</v>
      </c>
      <c r="G4" s="16">
        <f>Assumption!$E3</f>
        <v>65</v>
      </c>
      <c r="H4" s="16">
        <f>Assumption!$E3</f>
        <v>65</v>
      </c>
      <c r="I4" s="16">
        <f>Assumption!$E3</f>
        <v>65</v>
      </c>
      <c r="J4" s="16">
        <f>Assumption!$E3</f>
        <v>65</v>
      </c>
      <c r="K4" s="16">
        <f>Assumption!$E3</f>
        <v>65</v>
      </c>
      <c r="L4" s="16">
        <f>Assumption!$E3</f>
        <v>65</v>
      </c>
      <c r="M4" s="16">
        <f>Assumption!$E3</f>
        <v>65</v>
      </c>
      <c r="N4" s="16">
        <f>Assumption!$E3</f>
        <v>65</v>
      </c>
      <c r="O4" s="16">
        <f>Assumption!$E3</f>
        <v>65</v>
      </c>
      <c r="P4" s="16">
        <f>Assumption!$E3</f>
        <v>65</v>
      </c>
    </row>
    <row r="5">
      <c r="A5" s="12" t="s">
        <v>15</v>
      </c>
      <c r="B5" s="16">
        <f>Assumption!$E4</f>
        <v>56</v>
      </c>
      <c r="C5" s="16">
        <f>Assumption!$E4</f>
        <v>56</v>
      </c>
      <c r="D5" s="16">
        <f>Assumption!$E4</f>
        <v>56</v>
      </c>
      <c r="E5" s="16">
        <f>Assumption!$E4</f>
        <v>56</v>
      </c>
      <c r="F5" s="16">
        <f>Assumption!$E4</f>
        <v>56</v>
      </c>
      <c r="G5" s="16">
        <f>Assumption!$E4</f>
        <v>56</v>
      </c>
      <c r="H5" s="16">
        <f>Assumption!$E4</f>
        <v>56</v>
      </c>
      <c r="I5" s="16">
        <f>Assumption!$E4</f>
        <v>56</v>
      </c>
      <c r="J5" s="16">
        <f>Assumption!$E4</f>
        <v>56</v>
      </c>
      <c r="K5" s="16">
        <f>Assumption!$E4</f>
        <v>56</v>
      </c>
      <c r="L5" s="16">
        <f>Assumption!$E4</f>
        <v>56</v>
      </c>
      <c r="M5" s="16">
        <f>Assumption!$E4</f>
        <v>56</v>
      </c>
      <c r="N5" s="16">
        <f>Assumption!$E4</f>
        <v>56</v>
      </c>
      <c r="O5" s="16">
        <f>Assumption!$E4</f>
        <v>56</v>
      </c>
      <c r="P5" s="16">
        <f>Assumption!$E4</f>
        <v>56</v>
      </c>
    </row>
    <row r="6">
      <c r="A6" s="12" t="s">
        <v>16</v>
      </c>
      <c r="B6" s="16">
        <f>Assumption!$E5</f>
        <v>16</v>
      </c>
      <c r="C6" s="16">
        <f>Assumption!$E5</f>
        <v>16</v>
      </c>
      <c r="D6" s="16">
        <f>Assumption!$E5</f>
        <v>16</v>
      </c>
      <c r="E6" s="16">
        <f>Assumption!$E5</f>
        <v>16</v>
      </c>
      <c r="F6" s="16">
        <f>Assumption!$E5</f>
        <v>16</v>
      </c>
      <c r="G6" s="16">
        <f>Assumption!$E5</f>
        <v>16</v>
      </c>
      <c r="H6" s="16">
        <f>Assumption!$E5</f>
        <v>16</v>
      </c>
      <c r="I6" s="16">
        <f>Assumption!$E5</f>
        <v>16</v>
      </c>
      <c r="J6" s="16">
        <f>Assumption!$E5</f>
        <v>16</v>
      </c>
      <c r="K6" s="16">
        <f>Assumption!$E5</f>
        <v>16</v>
      </c>
      <c r="L6" s="16">
        <f>Assumption!$E5</f>
        <v>16</v>
      </c>
      <c r="M6" s="16">
        <f>Assumption!$E5</f>
        <v>16</v>
      </c>
      <c r="N6" s="16">
        <f>Assumption!$E5</f>
        <v>16</v>
      </c>
      <c r="O6" s="16">
        <f>Assumption!$E5</f>
        <v>16</v>
      </c>
      <c r="P6" s="16">
        <f>Assumption!$E5</f>
        <v>16</v>
      </c>
    </row>
    <row r="7">
      <c r="A7" s="17"/>
    </row>
    <row r="8">
      <c r="A8" s="15" t="s">
        <v>34</v>
      </c>
    </row>
    <row r="9">
      <c r="A9" s="12" t="s">
        <v>13</v>
      </c>
      <c r="B9" s="16">
        <f>Assumption!$D2</f>
        <v>140</v>
      </c>
      <c r="C9" s="16">
        <f>Assumption!$D2</f>
        <v>140</v>
      </c>
      <c r="D9" s="16">
        <f>Assumption!$D2</f>
        <v>140</v>
      </c>
      <c r="E9" s="16">
        <f>Assumption!$D2</f>
        <v>140</v>
      </c>
      <c r="F9" s="16">
        <f>Assumption!$D2</f>
        <v>140</v>
      </c>
      <c r="G9" s="16">
        <f>Assumption!$D2</f>
        <v>140</v>
      </c>
      <c r="H9" s="16">
        <f>Assumption!$D2</f>
        <v>140</v>
      </c>
      <c r="I9" s="16">
        <f>Assumption!$D2</f>
        <v>140</v>
      </c>
      <c r="J9" s="16">
        <f>Assumption!$D2</f>
        <v>140</v>
      </c>
      <c r="K9" s="16">
        <f>Assumption!$D2</f>
        <v>140</v>
      </c>
      <c r="L9" s="16">
        <f>Assumption!$D2</f>
        <v>140</v>
      </c>
      <c r="M9" s="16">
        <f>Assumption!$D2</f>
        <v>140</v>
      </c>
      <c r="N9" s="16">
        <f>Assumption!$D2</f>
        <v>140</v>
      </c>
      <c r="O9" s="16">
        <f>Assumption!$D2</f>
        <v>140</v>
      </c>
      <c r="P9" s="16">
        <f>Assumption!$D2</f>
        <v>140</v>
      </c>
    </row>
    <row r="10">
      <c r="A10" s="12" t="s">
        <v>14</v>
      </c>
      <c r="B10" s="16">
        <f>Assumption!$D3</f>
        <v>80</v>
      </c>
      <c r="C10" s="16">
        <f>Assumption!$D3</f>
        <v>80</v>
      </c>
      <c r="D10" s="16">
        <f>Assumption!$D3</f>
        <v>80</v>
      </c>
      <c r="E10" s="16">
        <f>Assumption!$D3</f>
        <v>80</v>
      </c>
      <c r="F10" s="16">
        <f>Assumption!$D3</f>
        <v>80</v>
      </c>
      <c r="G10" s="16">
        <f>Assumption!$D3</f>
        <v>80</v>
      </c>
      <c r="H10" s="16">
        <f>Assumption!$D3</f>
        <v>80</v>
      </c>
      <c r="I10" s="16">
        <f>Assumption!$D3</f>
        <v>80</v>
      </c>
      <c r="J10" s="16">
        <f>Assumption!$D3</f>
        <v>80</v>
      </c>
      <c r="K10" s="16">
        <f>Assumption!$D3</f>
        <v>80</v>
      </c>
      <c r="L10" s="16">
        <f>Assumption!$D3</f>
        <v>80</v>
      </c>
      <c r="M10" s="16">
        <f>Assumption!$D3</f>
        <v>80</v>
      </c>
      <c r="N10" s="16">
        <f>Assumption!$D3</f>
        <v>80</v>
      </c>
      <c r="O10" s="16">
        <f>Assumption!$D3</f>
        <v>80</v>
      </c>
      <c r="P10" s="16">
        <f>Assumption!$D3</f>
        <v>80</v>
      </c>
    </row>
    <row r="11">
      <c r="A11" s="12" t="s">
        <v>15</v>
      </c>
      <c r="B11" s="16">
        <f>Assumption!$D4</f>
        <v>60</v>
      </c>
      <c r="C11" s="16">
        <f>Assumption!$D4</f>
        <v>60</v>
      </c>
      <c r="D11" s="16">
        <f>Assumption!$D4</f>
        <v>60</v>
      </c>
      <c r="E11" s="16">
        <f>Assumption!$D4</f>
        <v>60</v>
      </c>
      <c r="F11" s="16">
        <f>Assumption!$D4</f>
        <v>60</v>
      </c>
      <c r="G11" s="16">
        <f>Assumption!$D4</f>
        <v>60</v>
      </c>
      <c r="H11" s="16">
        <f>Assumption!$D4</f>
        <v>60</v>
      </c>
      <c r="I11" s="16">
        <f>Assumption!$D4</f>
        <v>60</v>
      </c>
      <c r="J11" s="16">
        <f>Assumption!$D4</f>
        <v>60</v>
      </c>
      <c r="K11" s="16">
        <f>Assumption!$D4</f>
        <v>60</v>
      </c>
      <c r="L11" s="16">
        <f>Assumption!$D4</f>
        <v>60</v>
      </c>
      <c r="M11" s="16">
        <f>Assumption!$D4</f>
        <v>60</v>
      </c>
      <c r="N11" s="16">
        <f>Assumption!$D4</f>
        <v>60</v>
      </c>
      <c r="O11" s="16">
        <f>Assumption!$D4</f>
        <v>60</v>
      </c>
      <c r="P11" s="16">
        <f>Assumption!$D4</f>
        <v>60</v>
      </c>
    </row>
    <row r="12">
      <c r="A12" s="12" t="s">
        <v>16</v>
      </c>
      <c r="B12" s="16">
        <f>Assumption!$D5</f>
        <v>20</v>
      </c>
      <c r="C12" s="16">
        <f>Assumption!$D5</f>
        <v>20</v>
      </c>
      <c r="D12" s="16">
        <f>Assumption!$D5</f>
        <v>20</v>
      </c>
      <c r="E12" s="16">
        <f>Assumption!$D5</f>
        <v>20</v>
      </c>
      <c r="F12" s="16">
        <f>Assumption!$D5</f>
        <v>20</v>
      </c>
      <c r="G12" s="16">
        <f>Assumption!$D5</f>
        <v>20</v>
      </c>
      <c r="H12" s="16">
        <f>Assumption!$D5</f>
        <v>20</v>
      </c>
      <c r="I12" s="16">
        <f>Assumption!$D5</f>
        <v>20</v>
      </c>
      <c r="J12" s="16">
        <f>Assumption!$D5</f>
        <v>20</v>
      </c>
      <c r="K12" s="16">
        <f>Assumption!$D5</f>
        <v>20</v>
      </c>
      <c r="L12" s="16">
        <f>Assumption!$D5</f>
        <v>20</v>
      </c>
      <c r="M12" s="16">
        <f>Assumption!$D5</f>
        <v>20</v>
      </c>
      <c r="N12" s="16">
        <f>Assumption!$D5</f>
        <v>20</v>
      </c>
      <c r="O12" s="16">
        <f>Assumption!$D5</f>
        <v>20</v>
      </c>
      <c r="P12" s="16">
        <f>Assumption!$D5</f>
        <v>20</v>
      </c>
    </row>
    <row r="13">
      <c r="A13" s="17"/>
    </row>
    <row r="14">
      <c r="A14" s="15" t="s">
        <v>35</v>
      </c>
    </row>
    <row r="15">
      <c r="A15" s="12" t="s">
        <v>13</v>
      </c>
      <c r="B15" s="16">
        <f>Assumption!$F2</f>
        <v>5</v>
      </c>
      <c r="C15" s="16">
        <f>Assumption!$F2</f>
        <v>5</v>
      </c>
      <c r="D15" s="16">
        <f>Assumption!$F2</f>
        <v>5</v>
      </c>
      <c r="E15" s="16">
        <f>Assumption!$F2</f>
        <v>5</v>
      </c>
      <c r="F15" s="16">
        <f>Assumption!$F2</f>
        <v>5</v>
      </c>
      <c r="G15" s="16">
        <f>Assumption!$F2</f>
        <v>5</v>
      </c>
      <c r="H15" s="16">
        <f>Assumption!$F2</f>
        <v>5</v>
      </c>
      <c r="I15" s="16">
        <f>Assumption!$F2</f>
        <v>5</v>
      </c>
      <c r="J15" s="16">
        <f>Assumption!$F2</f>
        <v>5</v>
      </c>
      <c r="K15" s="16">
        <f>Assumption!$F2</f>
        <v>5</v>
      </c>
      <c r="L15" s="16">
        <f>Assumption!$F2</f>
        <v>5</v>
      </c>
      <c r="M15" s="16">
        <f>Assumption!$F2</f>
        <v>5</v>
      </c>
      <c r="N15" s="16">
        <f>Assumption!$F2</f>
        <v>5</v>
      </c>
      <c r="O15" s="16">
        <f>Assumption!$F2</f>
        <v>5</v>
      </c>
      <c r="P15" s="16">
        <f>Assumption!$F2</f>
        <v>5</v>
      </c>
    </row>
    <row r="16">
      <c r="A16" s="12" t="s">
        <v>14</v>
      </c>
      <c r="B16" s="16">
        <f>Assumption!$F3</f>
        <v>5</v>
      </c>
      <c r="C16" s="16">
        <f>Assumption!$F3</f>
        <v>5</v>
      </c>
      <c r="D16" s="16">
        <f>Assumption!$F3</f>
        <v>5</v>
      </c>
      <c r="E16" s="16">
        <f>Assumption!$F3</f>
        <v>5</v>
      </c>
      <c r="F16" s="16">
        <f>Assumption!$F3</f>
        <v>5</v>
      </c>
      <c r="G16" s="16">
        <f>Assumption!$F3</f>
        <v>5</v>
      </c>
      <c r="H16" s="16">
        <f>Assumption!$F3</f>
        <v>5</v>
      </c>
      <c r="I16" s="16">
        <f>Assumption!$F3</f>
        <v>5</v>
      </c>
      <c r="J16" s="16">
        <f>Assumption!$F3</f>
        <v>5</v>
      </c>
      <c r="K16" s="16">
        <f>Assumption!$F3</f>
        <v>5</v>
      </c>
      <c r="L16" s="16">
        <f>Assumption!$F3</f>
        <v>5</v>
      </c>
      <c r="M16" s="16">
        <f>Assumption!$F3</f>
        <v>5</v>
      </c>
      <c r="N16" s="16">
        <f>Assumption!$F3</f>
        <v>5</v>
      </c>
      <c r="O16" s="16">
        <f>Assumption!$F3</f>
        <v>5</v>
      </c>
      <c r="P16" s="16">
        <f>Assumption!$F3</f>
        <v>5</v>
      </c>
    </row>
    <row r="17">
      <c r="A17" s="12" t="s">
        <v>15</v>
      </c>
      <c r="B17" s="16">
        <f>Assumption!$F4</f>
        <v>0</v>
      </c>
      <c r="C17" s="16">
        <f>Assumption!$F4</f>
        <v>0</v>
      </c>
      <c r="D17" s="16">
        <f>Assumption!$F4</f>
        <v>0</v>
      </c>
      <c r="E17" s="16">
        <f>Assumption!$F4</f>
        <v>0</v>
      </c>
      <c r="F17" s="16">
        <f>Assumption!$F4</f>
        <v>0</v>
      </c>
      <c r="G17" s="16">
        <f>Assumption!$F4</f>
        <v>0</v>
      </c>
      <c r="H17" s="16">
        <f>Assumption!$F4</f>
        <v>0</v>
      </c>
      <c r="I17" s="16">
        <f>Assumption!$F4</f>
        <v>0</v>
      </c>
      <c r="J17" s="16">
        <f>Assumption!$F4</f>
        <v>0</v>
      </c>
      <c r="K17" s="16">
        <f>Assumption!$F4</f>
        <v>0</v>
      </c>
      <c r="L17" s="16">
        <f>Assumption!$F4</f>
        <v>0</v>
      </c>
      <c r="M17" s="16">
        <f>Assumption!$F4</f>
        <v>0</v>
      </c>
      <c r="N17" s="16">
        <f>Assumption!$F4</f>
        <v>0</v>
      </c>
      <c r="O17" s="16">
        <f>Assumption!$F4</f>
        <v>0</v>
      </c>
      <c r="P17" s="16">
        <f>Assumption!$F4</f>
        <v>0</v>
      </c>
    </row>
    <row r="18">
      <c r="A18" s="12" t="s">
        <v>16</v>
      </c>
      <c r="B18" s="16">
        <f>Assumption!$F5</f>
        <v>4</v>
      </c>
      <c r="C18" s="16">
        <f>Assumption!$F5</f>
        <v>4</v>
      </c>
      <c r="D18" s="16">
        <f>Assumption!$F5</f>
        <v>4</v>
      </c>
      <c r="E18" s="16">
        <f>Assumption!$F5</f>
        <v>4</v>
      </c>
      <c r="F18" s="16">
        <f>Assumption!$F5</f>
        <v>4</v>
      </c>
      <c r="G18" s="16">
        <f>Assumption!$F5</f>
        <v>4</v>
      </c>
      <c r="H18" s="16">
        <f>Assumption!$F5</f>
        <v>4</v>
      </c>
      <c r="I18" s="16">
        <f>Assumption!$F5</f>
        <v>4</v>
      </c>
      <c r="J18" s="16">
        <f>Assumption!$F5</f>
        <v>4</v>
      </c>
      <c r="K18" s="16">
        <f>Assumption!$F5</f>
        <v>4</v>
      </c>
      <c r="L18" s="16">
        <f>Assumption!$F5</f>
        <v>4</v>
      </c>
      <c r="M18" s="16">
        <f>Assumption!$F5</f>
        <v>4</v>
      </c>
      <c r="N18" s="16">
        <f>Assumption!$F5</f>
        <v>4</v>
      </c>
      <c r="O18" s="16">
        <f>Assumption!$F5</f>
        <v>4</v>
      </c>
      <c r="P18" s="16">
        <f>Assumption!$F5</f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16" width="10.5"/>
  </cols>
  <sheetData>
    <row r="1">
      <c r="A1" s="13"/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</row>
    <row r="2">
      <c r="A2" s="15" t="s">
        <v>36</v>
      </c>
    </row>
    <row r="3">
      <c r="A3" s="12" t="s">
        <v>13</v>
      </c>
      <c r="B3" s="16">
        <f>'Calcs-1'!B3*Assumption!$C2</f>
        <v>39000</v>
      </c>
      <c r="C3" s="16">
        <f>'Calcs-1'!C3*Assumption!$C2</f>
        <v>39000</v>
      </c>
      <c r="D3" s="16">
        <f>'Calcs-1'!D3*Assumption!$C2</f>
        <v>39000</v>
      </c>
      <c r="E3" s="16">
        <f>'Calcs-1'!E3*Assumption!$C2</f>
        <v>39000</v>
      </c>
      <c r="F3" s="16">
        <f>'Calcs-1'!F3*Assumption!$C2</f>
        <v>39000</v>
      </c>
      <c r="G3" s="16">
        <f>'Calcs-1'!G3*Assumption!$C2</f>
        <v>39000</v>
      </c>
      <c r="H3" s="16">
        <f>'Calcs-1'!H3*Assumption!$C2</f>
        <v>39000</v>
      </c>
      <c r="I3" s="16">
        <f>'Calcs-1'!I3*Assumption!$C2</f>
        <v>39000</v>
      </c>
      <c r="J3" s="16">
        <f>'Calcs-1'!J3*Assumption!$C2</f>
        <v>39000</v>
      </c>
      <c r="K3" s="16">
        <f>'Calcs-1'!K3*Assumption!$C2</f>
        <v>39000</v>
      </c>
      <c r="L3" s="16">
        <f>'Calcs-1'!L3*Assumption!$C2</f>
        <v>39000</v>
      </c>
      <c r="M3" s="16">
        <f>'Calcs-1'!M3*Assumption!$C2</f>
        <v>39000</v>
      </c>
      <c r="N3" s="16">
        <f>'Calcs-1'!N3*Assumption!$C2</f>
        <v>39000</v>
      </c>
      <c r="O3" s="16">
        <f>'Calcs-1'!O3*Assumption!$C2</f>
        <v>39000</v>
      </c>
      <c r="P3" s="16">
        <f>'Calcs-1'!P3*Assumption!$C2</f>
        <v>39000</v>
      </c>
    </row>
    <row r="4">
      <c r="A4" s="12" t="s">
        <v>14</v>
      </c>
      <c r="B4" s="16">
        <f>'Calcs-1'!B4*Assumption!$C3</f>
        <v>8125</v>
      </c>
      <c r="C4" s="16">
        <f>'Calcs-1'!C4*Assumption!$C3</f>
        <v>8125</v>
      </c>
      <c r="D4" s="16">
        <f>'Calcs-1'!D4*Assumption!$C3</f>
        <v>8125</v>
      </c>
      <c r="E4" s="16">
        <f>'Calcs-1'!E4*Assumption!$C3</f>
        <v>8125</v>
      </c>
      <c r="F4" s="16">
        <f>'Calcs-1'!F4*Assumption!$C3</f>
        <v>8125</v>
      </c>
      <c r="G4" s="16">
        <f>'Calcs-1'!G4*Assumption!$C3</f>
        <v>8125</v>
      </c>
      <c r="H4" s="16">
        <f>'Calcs-1'!H4*Assumption!$C3</f>
        <v>8125</v>
      </c>
      <c r="I4" s="16">
        <f>'Calcs-1'!I4*Assumption!$C3</f>
        <v>8125</v>
      </c>
      <c r="J4" s="16">
        <f>'Calcs-1'!J4*Assumption!$C3</f>
        <v>8125</v>
      </c>
      <c r="K4" s="16">
        <f>'Calcs-1'!K4*Assumption!$C3</f>
        <v>8125</v>
      </c>
      <c r="L4" s="16">
        <f>'Calcs-1'!L4*Assumption!$C3</f>
        <v>8125</v>
      </c>
      <c r="M4" s="16">
        <f>'Calcs-1'!M4*Assumption!$C3</f>
        <v>8125</v>
      </c>
      <c r="N4" s="16">
        <f>'Calcs-1'!N4*Assumption!$C3</f>
        <v>8125</v>
      </c>
      <c r="O4" s="16">
        <f>'Calcs-1'!O4*Assumption!$C3</f>
        <v>8125</v>
      </c>
      <c r="P4" s="16">
        <f>'Calcs-1'!P4*Assumption!$C3</f>
        <v>8125</v>
      </c>
    </row>
    <row r="5">
      <c r="A5" s="12" t="s">
        <v>15</v>
      </c>
      <c r="B5" s="16">
        <f>'Calcs-1'!B5*Assumption!$C4</f>
        <v>19600</v>
      </c>
      <c r="C5" s="16">
        <f>'Calcs-1'!C5*Assumption!$C4</f>
        <v>19600</v>
      </c>
      <c r="D5" s="16">
        <f>'Calcs-1'!D5*Assumption!$C4</f>
        <v>19600</v>
      </c>
      <c r="E5" s="16">
        <f>'Calcs-1'!E5*Assumption!$C4</f>
        <v>19600</v>
      </c>
      <c r="F5" s="16">
        <f>'Calcs-1'!F5*Assumption!$C4</f>
        <v>19600</v>
      </c>
      <c r="G5" s="16">
        <f>'Calcs-1'!G5*Assumption!$C4</f>
        <v>19600</v>
      </c>
      <c r="H5" s="16">
        <f>'Calcs-1'!H5*Assumption!$C4</f>
        <v>19600</v>
      </c>
      <c r="I5" s="16">
        <f>'Calcs-1'!I5*Assumption!$C4</f>
        <v>19600</v>
      </c>
      <c r="J5" s="16">
        <f>'Calcs-1'!J5*Assumption!$C4</f>
        <v>19600</v>
      </c>
      <c r="K5" s="16">
        <f>'Calcs-1'!K5*Assumption!$C4</f>
        <v>19600</v>
      </c>
      <c r="L5" s="16">
        <f>'Calcs-1'!L5*Assumption!$C4</f>
        <v>19600</v>
      </c>
      <c r="M5" s="16">
        <f>'Calcs-1'!M5*Assumption!$C4</f>
        <v>19600</v>
      </c>
      <c r="N5" s="16">
        <f>'Calcs-1'!N5*Assumption!$C4</f>
        <v>19600</v>
      </c>
      <c r="O5" s="16">
        <f>'Calcs-1'!O5*Assumption!$C4</f>
        <v>19600</v>
      </c>
      <c r="P5" s="16">
        <f>'Calcs-1'!P5*Assumption!$C4</f>
        <v>19600</v>
      </c>
    </row>
    <row r="6">
      <c r="A6" s="12" t="s">
        <v>16</v>
      </c>
      <c r="B6" s="16">
        <f>'Calcs-1'!B6*Assumption!$C5</f>
        <v>7200</v>
      </c>
      <c r="C6" s="16">
        <f>'Calcs-1'!C6*Assumption!$C5</f>
        <v>7200</v>
      </c>
      <c r="D6" s="16">
        <f>'Calcs-1'!D6*Assumption!$C5</f>
        <v>7200</v>
      </c>
      <c r="E6" s="16">
        <f>'Calcs-1'!E6*Assumption!$C5</f>
        <v>7200</v>
      </c>
      <c r="F6" s="16">
        <f>'Calcs-1'!F6*Assumption!$C5</f>
        <v>7200</v>
      </c>
      <c r="G6" s="16">
        <f>'Calcs-1'!G6*Assumption!$C5</f>
        <v>7200</v>
      </c>
      <c r="H6" s="16">
        <f>'Calcs-1'!H6*Assumption!$C5</f>
        <v>7200</v>
      </c>
      <c r="I6" s="16">
        <f>'Calcs-1'!I6*Assumption!$C5</f>
        <v>7200</v>
      </c>
      <c r="J6" s="16">
        <f>'Calcs-1'!J6*Assumption!$C5</f>
        <v>7200</v>
      </c>
      <c r="K6" s="16">
        <f>'Calcs-1'!K6*Assumption!$C5</f>
        <v>7200</v>
      </c>
      <c r="L6" s="16">
        <f>'Calcs-1'!L6*Assumption!$C5</f>
        <v>7200</v>
      </c>
      <c r="M6" s="16">
        <f>'Calcs-1'!M6*Assumption!$C5</f>
        <v>7200</v>
      </c>
      <c r="N6" s="16">
        <f>'Calcs-1'!N6*Assumption!$C5</f>
        <v>7200</v>
      </c>
      <c r="O6" s="16">
        <f>'Calcs-1'!O6*Assumption!$C5</f>
        <v>7200</v>
      </c>
      <c r="P6" s="16">
        <f>'Calcs-1'!P6*Assumption!$C5</f>
        <v>7200</v>
      </c>
    </row>
    <row r="7">
      <c r="A7" s="15" t="s">
        <v>37</v>
      </c>
      <c r="B7" s="16">
        <f t="shared" ref="B7:P7" si="1">SUM(B3:B6)</f>
        <v>73925</v>
      </c>
      <c r="C7" s="16">
        <f t="shared" si="1"/>
        <v>73925</v>
      </c>
      <c r="D7" s="16">
        <f t="shared" si="1"/>
        <v>73925</v>
      </c>
      <c r="E7" s="16">
        <f t="shared" si="1"/>
        <v>73925</v>
      </c>
      <c r="F7" s="16">
        <f t="shared" si="1"/>
        <v>73925</v>
      </c>
      <c r="G7" s="16">
        <f t="shared" si="1"/>
        <v>73925</v>
      </c>
      <c r="H7" s="16">
        <f t="shared" si="1"/>
        <v>73925</v>
      </c>
      <c r="I7" s="16">
        <f t="shared" si="1"/>
        <v>73925</v>
      </c>
      <c r="J7" s="16">
        <f t="shared" si="1"/>
        <v>73925</v>
      </c>
      <c r="K7" s="16">
        <f t="shared" si="1"/>
        <v>73925</v>
      </c>
      <c r="L7" s="16">
        <f t="shared" si="1"/>
        <v>73925</v>
      </c>
      <c r="M7" s="16">
        <f t="shared" si="1"/>
        <v>73925</v>
      </c>
      <c r="N7" s="16">
        <f t="shared" si="1"/>
        <v>73925</v>
      </c>
      <c r="O7" s="16">
        <f t="shared" si="1"/>
        <v>73925</v>
      </c>
      <c r="P7" s="16">
        <f t="shared" si="1"/>
        <v>73925</v>
      </c>
    </row>
    <row r="8">
      <c r="A8" s="17"/>
    </row>
    <row r="9">
      <c r="A9" s="15" t="s">
        <v>38</v>
      </c>
    </row>
    <row r="10">
      <c r="A10" s="12" t="s">
        <v>13</v>
      </c>
      <c r="B10" s="16">
        <f>'Calcs-1'!B3*Assumption!$B2</f>
        <v>32500</v>
      </c>
      <c r="C10" s="16">
        <f>'Calcs-1'!C3*Assumption!$B2</f>
        <v>32500</v>
      </c>
      <c r="D10" s="16">
        <f>'Calcs-1'!D3*Assumption!$B2</f>
        <v>32500</v>
      </c>
      <c r="E10" s="16">
        <f>'Calcs-1'!E3*Assumption!$B2</f>
        <v>32500</v>
      </c>
      <c r="F10" s="16">
        <f>'Calcs-1'!F3*Assumption!$B2</f>
        <v>32500</v>
      </c>
      <c r="G10" s="16">
        <f>'Calcs-1'!G3*Assumption!$B2</f>
        <v>32500</v>
      </c>
      <c r="H10" s="16">
        <f>'Calcs-1'!H3*Assumption!$B2</f>
        <v>32500</v>
      </c>
      <c r="I10" s="16">
        <f>'Calcs-1'!I3*Assumption!$B2</f>
        <v>32500</v>
      </c>
      <c r="J10" s="16">
        <f>'Calcs-1'!J3*Assumption!$B2</f>
        <v>32500</v>
      </c>
      <c r="K10" s="16">
        <f>'Calcs-1'!K3*Assumption!$B2</f>
        <v>32500</v>
      </c>
      <c r="L10" s="16">
        <f>'Calcs-1'!L3*Assumption!$B2</f>
        <v>32500</v>
      </c>
      <c r="M10" s="16">
        <f>'Calcs-1'!M3*Assumption!$B2</f>
        <v>32500</v>
      </c>
      <c r="N10" s="16">
        <f>'Calcs-1'!N3*Assumption!$B2</f>
        <v>32500</v>
      </c>
      <c r="O10" s="16">
        <f>'Calcs-1'!O3*Assumption!$B2</f>
        <v>32500</v>
      </c>
      <c r="P10" s="16">
        <f>'Calcs-1'!P3*Assumption!$B2</f>
        <v>32500</v>
      </c>
    </row>
    <row r="11">
      <c r="A11" s="12" t="s">
        <v>14</v>
      </c>
      <c r="B11" s="16">
        <f>'Calcs-1'!B4*Assumption!$B3</f>
        <v>6500</v>
      </c>
      <c r="C11" s="16">
        <f>'Calcs-1'!C4*Assumption!$B3</f>
        <v>6500</v>
      </c>
      <c r="D11" s="16">
        <f>'Calcs-1'!D4*Assumption!$B3</f>
        <v>6500</v>
      </c>
      <c r="E11" s="16">
        <f>'Calcs-1'!E4*Assumption!$B3</f>
        <v>6500</v>
      </c>
      <c r="F11" s="16">
        <f>'Calcs-1'!F4*Assumption!$B3</f>
        <v>6500</v>
      </c>
      <c r="G11" s="16">
        <f>'Calcs-1'!G4*Assumption!$B3</f>
        <v>6500</v>
      </c>
      <c r="H11" s="16">
        <f>'Calcs-1'!H4*Assumption!$B3</f>
        <v>6500</v>
      </c>
      <c r="I11" s="16">
        <f>'Calcs-1'!I4*Assumption!$B3</f>
        <v>6500</v>
      </c>
      <c r="J11" s="16">
        <f>'Calcs-1'!J4*Assumption!$B3</f>
        <v>6500</v>
      </c>
      <c r="K11" s="16">
        <f>'Calcs-1'!K4*Assumption!$B3</f>
        <v>6500</v>
      </c>
      <c r="L11" s="16">
        <f>'Calcs-1'!L4*Assumption!$B3</f>
        <v>6500</v>
      </c>
      <c r="M11" s="16">
        <f>'Calcs-1'!M4*Assumption!$B3</f>
        <v>6500</v>
      </c>
      <c r="N11" s="16">
        <f>'Calcs-1'!N4*Assumption!$B3</f>
        <v>6500</v>
      </c>
      <c r="O11" s="16">
        <f>'Calcs-1'!O4*Assumption!$B3</f>
        <v>6500</v>
      </c>
      <c r="P11" s="16">
        <f>'Calcs-1'!P4*Assumption!$B3</f>
        <v>6500</v>
      </c>
    </row>
    <row r="12">
      <c r="A12" s="12" t="s">
        <v>15</v>
      </c>
      <c r="B12" s="16">
        <f>'Calcs-1'!B5*Assumption!$B4</f>
        <v>16800</v>
      </c>
      <c r="C12" s="16">
        <f>'Calcs-1'!C5*Assumption!$B4</f>
        <v>16800</v>
      </c>
      <c r="D12" s="16">
        <f>'Calcs-1'!D5*Assumption!$B4</f>
        <v>16800</v>
      </c>
      <c r="E12" s="16">
        <f>'Calcs-1'!E5*Assumption!$B4</f>
        <v>16800</v>
      </c>
      <c r="F12" s="16">
        <f>'Calcs-1'!F5*Assumption!$B4</f>
        <v>16800</v>
      </c>
      <c r="G12" s="16">
        <f>'Calcs-1'!G5*Assumption!$B4</f>
        <v>16800</v>
      </c>
      <c r="H12" s="16">
        <f>'Calcs-1'!H5*Assumption!$B4</f>
        <v>16800</v>
      </c>
      <c r="I12" s="16">
        <f>'Calcs-1'!I5*Assumption!$B4</f>
        <v>16800</v>
      </c>
      <c r="J12" s="16">
        <f>'Calcs-1'!J5*Assumption!$B4</f>
        <v>16800</v>
      </c>
      <c r="K12" s="16">
        <f>'Calcs-1'!K5*Assumption!$B4</f>
        <v>16800</v>
      </c>
      <c r="L12" s="16">
        <f>'Calcs-1'!L5*Assumption!$B4</f>
        <v>16800</v>
      </c>
      <c r="M12" s="16">
        <f>'Calcs-1'!M5*Assumption!$B4</f>
        <v>16800</v>
      </c>
      <c r="N12" s="16">
        <f>'Calcs-1'!N5*Assumption!$B4</f>
        <v>16800</v>
      </c>
      <c r="O12" s="16">
        <f>'Calcs-1'!O5*Assumption!$B4</f>
        <v>16800</v>
      </c>
      <c r="P12" s="16">
        <f>'Calcs-1'!P5*Assumption!$B4</f>
        <v>16800</v>
      </c>
    </row>
    <row r="13">
      <c r="A13" s="12" t="s">
        <v>16</v>
      </c>
      <c r="B13" s="16">
        <f>'Calcs-1'!B6*Assumption!$B5</f>
        <v>6000</v>
      </c>
      <c r="C13" s="16">
        <f>'Calcs-1'!C6*Assumption!$B5</f>
        <v>6000</v>
      </c>
      <c r="D13" s="16">
        <f>'Calcs-1'!D6*Assumption!$B5</f>
        <v>6000</v>
      </c>
      <c r="E13" s="16">
        <f>'Calcs-1'!E6*Assumption!$B5</f>
        <v>6000</v>
      </c>
      <c r="F13" s="16">
        <f>'Calcs-1'!F6*Assumption!$B5</f>
        <v>6000</v>
      </c>
      <c r="G13" s="16">
        <f>'Calcs-1'!G6*Assumption!$B5</f>
        <v>6000</v>
      </c>
      <c r="H13" s="16">
        <f>'Calcs-1'!H6*Assumption!$B5</f>
        <v>6000</v>
      </c>
      <c r="I13" s="16">
        <f>'Calcs-1'!I6*Assumption!$B5</f>
        <v>6000</v>
      </c>
      <c r="J13" s="16">
        <f>'Calcs-1'!J6*Assumption!$B5</f>
        <v>6000</v>
      </c>
      <c r="K13" s="16">
        <f>'Calcs-1'!K6*Assumption!$B5</f>
        <v>6000</v>
      </c>
      <c r="L13" s="16">
        <f>'Calcs-1'!L6*Assumption!$B5</f>
        <v>6000</v>
      </c>
      <c r="M13" s="16">
        <f>'Calcs-1'!M6*Assumption!$B5</f>
        <v>6000</v>
      </c>
      <c r="N13" s="16">
        <f>'Calcs-1'!N6*Assumption!$B5</f>
        <v>6000</v>
      </c>
      <c r="O13" s="16">
        <f>'Calcs-1'!O6*Assumption!$B5</f>
        <v>6000</v>
      </c>
      <c r="P13" s="16">
        <f>'Calcs-1'!P6*Assumption!$B5</f>
        <v>6000</v>
      </c>
    </row>
    <row r="14">
      <c r="A14" s="15" t="s">
        <v>39</v>
      </c>
      <c r="B14" s="16">
        <f t="shared" ref="B14:P14" si="2">SUM(B10:B13)</f>
        <v>61800</v>
      </c>
      <c r="C14" s="16">
        <f t="shared" si="2"/>
        <v>61800</v>
      </c>
      <c r="D14" s="16">
        <f t="shared" si="2"/>
        <v>61800</v>
      </c>
      <c r="E14" s="16">
        <f t="shared" si="2"/>
        <v>61800</v>
      </c>
      <c r="F14" s="16">
        <f t="shared" si="2"/>
        <v>61800</v>
      </c>
      <c r="G14" s="16">
        <f t="shared" si="2"/>
        <v>61800</v>
      </c>
      <c r="H14" s="16">
        <f t="shared" si="2"/>
        <v>61800</v>
      </c>
      <c r="I14" s="16">
        <f t="shared" si="2"/>
        <v>61800</v>
      </c>
      <c r="J14" s="16">
        <f t="shared" si="2"/>
        <v>61800</v>
      </c>
      <c r="K14" s="16">
        <f t="shared" si="2"/>
        <v>61800</v>
      </c>
      <c r="L14" s="16">
        <f t="shared" si="2"/>
        <v>61800</v>
      </c>
      <c r="M14" s="16">
        <f t="shared" si="2"/>
        <v>61800</v>
      </c>
      <c r="N14" s="16">
        <f t="shared" si="2"/>
        <v>61800</v>
      </c>
      <c r="O14" s="16">
        <f t="shared" si="2"/>
        <v>61800</v>
      </c>
      <c r="P14" s="16">
        <f t="shared" si="2"/>
        <v>61800</v>
      </c>
    </row>
    <row r="15">
      <c r="A15" s="17"/>
    </row>
    <row r="16">
      <c r="A16" s="15" t="s">
        <v>40</v>
      </c>
    </row>
    <row r="17">
      <c r="A17" s="12" t="s">
        <v>13</v>
      </c>
      <c r="B17" s="16">
        <f>'Calcs-1'!B15*Assumption!$B2</f>
        <v>1250</v>
      </c>
      <c r="C17" s="16">
        <f>'Calcs-1'!C15*Assumption!$B2</f>
        <v>1250</v>
      </c>
      <c r="D17" s="16">
        <f>'Calcs-1'!D15*Assumption!$B2</f>
        <v>1250</v>
      </c>
      <c r="E17" s="16">
        <f>'Calcs-1'!E15*Assumption!$B2</f>
        <v>1250</v>
      </c>
      <c r="F17" s="16">
        <f>'Calcs-1'!F15*Assumption!$B2</f>
        <v>1250</v>
      </c>
      <c r="G17" s="16">
        <f>'Calcs-1'!G15*Assumption!$B2</f>
        <v>1250</v>
      </c>
      <c r="H17" s="16">
        <f>'Calcs-1'!H15*Assumption!$B2</f>
        <v>1250</v>
      </c>
      <c r="I17" s="16">
        <f>'Calcs-1'!I15*Assumption!$B2</f>
        <v>1250</v>
      </c>
      <c r="J17" s="16">
        <f>'Calcs-1'!J15*Assumption!$B2</f>
        <v>1250</v>
      </c>
      <c r="K17" s="16">
        <f>'Calcs-1'!K15*Assumption!$B2</f>
        <v>1250</v>
      </c>
      <c r="L17" s="16">
        <f>'Calcs-1'!L15*Assumption!$B2</f>
        <v>1250</v>
      </c>
      <c r="M17" s="16">
        <f>'Calcs-1'!M15*Assumption!$B2</f>
        <v>1250</v>
      </c>
      <c r="N17" s="16">
        <f>'Calcs-1'!N15*Assumption!$B2</f>
        <v>1250</v>
      </c>
      <c r="O17" s="16">
        <f>'Calcs-1'!O15*Assumption!$B2</f>
        <v>1250</v>
      </c>
      <c r="P17" s="16">
        <f>'Calcs-1'!P15*Assumption!$B2</f>
        <v>1250</v>
      </c>
    </row>
    <row r="18">
      <c r="A18" s="12" t="s">
        <v>14</v>
      </c>
      <c r="B18" s="16">
        <f>'Calcs-1'!B16*Assumption!$B3</f>
        <v>500</v>
      </c>
      <c r="C18" s="16">
        <f>'Calcs-1'!C16*Assumption!$B3</f>
        <v>500</v>
      </c>
      <c r="D18" s="16">
        <f>'Calcs-1'!D16*Assumption!$B3</f>
        <v>500</v>
      </c>
      <c r="E18" s="16">
        <f>'Calcs-1'!E16*Assumption!$B3</f>
        <v>500</v>
      </c>
      <c r="F18" s="16">
        <f>'Calcs-1'!F16*Assumption!$B3</f>
        <v>500</v>
      </c>
      <c r="G18" s="16">
        <f>'Calcs-1'!G16*Assumption!$B3</f>
        <v>500</v>
      </c>
      <c r="H18" s="16">
        <f>'Calcs-1'!H16*Assumption!$B3</f>
        <v>500</v>
      </c>
      <c r="I18" s="16">
        <f>'Calcs-1'!I16*Assumption!$B3</f>
        <v>500</v>
      </c>
      <c r="J18" s="16">
        <f>'Calcs-1'!J16*Assumption!$B3</f>
        <v>500</v>
      </c>
      <c r="K18" s="16">
        <f>'Calcs-1'!K16*Assumption!$B3</f>
        <v>500</v>
      </c>
      <c r="L18" s="16">
        <f>'Calcs-1'!L16*Assumption!$B3</f>
        <v>500</v>
      </c>
      <c r="M18" s="16">
        <f>'Calcs-1'!M16*Assumption!$B3</f>
        <v>500</v>
      </c>
      <c r="N18" s="16">
        <f>'Calcs-1'!N16*Assumption!$B3</f>
        <v>500</v>
      </c>
      <c r="O18" s="16">
        <f>'Calcs-1'!O16*Assumption!$B3</f>
        <v>500</v>
      </c>
      <c r="P18" s="16">
        <f>'Calcs-1'!P16*Assumption!$B3</f>
        <v>500</v>
      </c>
    </row>
    <row r="19">
      <c r="A19" s="12" t="s">
        <v>15</v>
      </c>
      <c r="B19" s="16">
        <f>'Calcs-1'!B17*Assumption!$B4</f>
        <v>0</v>
      </c>
      <c r="C19" s="16">
        <f>'Calcs-1'!C17*Assumption!$B4</f>
        <v>0</v>
      </c>
      <c r="D19" s="16">
        <f>'Calcs-1'!D17*Assumption!$B4</f>
        <v>0</v>
      </c>
      <c r="E19" s="16">
        <f>'Calcs-1'!E17*Assumption!$B4</f>
        <v>0</v>
      </c>
      <c r="F19" s="16">
        <f>'Calcs-1'!F17*Assumption!$B4</f>
        <v>0</v>
      </c>
      <c r="G19" s="16">
        <f>'Calcs-1'!G17*Assumption!$B4</f>
        <v>0</v>
      </c>
      <c r="H19" s="16">
        <f>'Calcs-1'!H17*Assumption!$B4</f>
        <v>0</v>
      </c>
      <c r="I19" s="16">
        <f>'Calcs-1'!I17*Assumption!$B4</f>
        <v>0</v>
      </c>
      <c r="J19" s="16">
        <f>'Calcs-1'!J17*Assumption!$B4</f>
        <v>0</v>
      </c>
      <c r="K19" s="16">
        <f>'Calcs-1'!K17*Assumption!$B4</f>
        <v>0</v>
      </c>
      <c r="L19" s="16">
        <f>'Calcs-1'!L17*Assumption!$B4</f>
        <v>0</v>
      </c>
      <c r="M19" s="16">
        <f>'Calcs-1'!M17*Assumption!$B4</f>
        <v>0</v>
      </c>
      <c r="N19" s="16">
        <f>'Calcs-1'!N17*Assumption!$B4</f>
        <v>0</v>
      </c>
      <c r="O19" s="16">
        <f>'Calcs-1'!O17*Assumption!$B4</f>
        <v>0</v>
      </c>
      <c r="P19" s="16">
        <f>'Calcs-1'!P17*Assumption!$B4</f>
        <v>0</v>
      </c>
    </row>
    <row r="20">
      <c r="A20" s="12" t="s">
        <v>16</v>
      </c>
      <c r="B20" s="16">
        <f>'Calcs-1'!B18*Assumption!$B5</f>
        <v>1500</v>
      </c>
      <c r="C20" s="16">
        <f>'Calcs-1'!C18*Assumption!$B5</f>
        <v>1500</v>
      </c>
      <c r="D20" s="16">
        <f>'Calcs-1'!D18*Assumption!$B5</f>
        <v>1500</v>
      </c>
      <c r="E20" s="16">
        <f>'Calcs-1'!E18*Assumption!$B5</f>
        <v>1500</v>
      </c>
      <c r="F20" s="16">
        <f>'Calcs-1'!F18*Assumption!$B5</f>
        <v>1500</v>
      </c>
      <c r="G20" s="16">
        <f>'Calcs-1'!G18*Assumption!$B5</f>
        <v>1500</v>
      </c>
      <c r="H20" s="16">
        <f>'Calcs-1'!H18*Assumption!$B5</f>
        <v>1500</v>
      </c>
      <c r="I20" s="16">
        <f>'Calcs-1'!I18*Assumption!$B5</f>
        <v>1500</v>
      </c>
      <c r="J20" s="16">
        <f>'Calcs-1'!J18*Assumption!$B5</f>
        <v>1500</v>
      </c>
      <c r="K20" s="16">
        <f>'Calcs-1'!K18*Assumption!$B5</f>
        <v>1500</v>
      </c>
      <c r="L20" s="16">
        <f>'Calcs-1'!L18*Assumption!$B5</f>
        <v>1500</v>
      </c>
      <c r="M20" s="16">
        <f>'Calcs-1'!M18*Assumption!$B5</f>
        <v>1500</v>
      </c>
      <c r="N20" s="16">
        <f>'Calcs-1'!N18*Assumption!$B5</f>
        <v>1500</v>
      </c>
      <c r="O20" s="16">
        <f>'Calcs-1'!O18*Assumption!$B5</f>
        <v>1500</v>
      </c>
      <c r="P20" s="16">
        <f>'Calcs-1'!P18*Assumption!$B5</f>
        <v>1500</v>
      </c>
    </row>
    <row r="21">
      <c r="A21" s="15" t="s">
        <v>41</v>
      </c>
      <c r="B21" s="16">
        <f t="shared" ref="B21:P21" si="3">SUM(B17:B20)</f>
        <v>3250</v>
      </c>
      <c r="C21" s="16">
        <f t="shared" si="3"/>
        <v>3250</v>
      </c>
      <c r="D21" s="16">
        <f t="shared" si="3"/>
        <v>3250</v>
      </c>
      <c r="E21" s="16">
        <f t="shared" si="3"/>
        <v>3250</v>
      </c>
      <c r="F21" s="16">
        <f t="shared" si="3"/>
        <v>3250</v>
      </c>
      <c r="G21" s="16">
        <f t="shared" si="3"/>
        <v>3250</v>
      </c>
      <c r="H21" s="16">
        <f t="shared" si="3"/>
        <v>3250</v>
      </c>
      <c r="I21" s="16">
        <f t="shared" si="3"/>
        <v>3250</v>
      </c>
      <c r="J21" s="16">
        <f t="shared" si="3"/>
        <v>3250</v>
      </c>
      <c r="K21" s="16">
        <f t="shared" si="3"/>
        <v>3250</v>
      </c>
      <c r="L21" s="16">
        <f t="shared" si="3"/>
        <v>3250</v>
      </c>
      <c r="M21" s="16">
        <f t="shared" si="3"/>
        <v>3250</v>
      </c>
      <c r="N21" s="16">
        <f t="shared" si="3"/>
        <v>3250</v>
      </c>
      <c r="O21" s="16">
        <f t="shared" si="3"/>
        <v>3250</v>
      </c>
      <c r="P21" s="16">
        <f t="shared" si="3"/>
        <v>3250</v>
      </c>
    </row>
    <row r="22">
      <c r="A22" s="17"/>
    </row>
    <row r="23">
      <c r="A23" s="15" t="s">
        <v>42</v>
      </c>
      <c r="B23" s="16">
        <f t="shared" ref="B23:P23" si="4">B14+B21</f>
        <v>65050</v>
      </c>
      <c r="C23" s="16">
        <f t="shared" si="4"/>
        <v>65050</v>
      </c>
      <c r="D23" s="16">
        <f t="shared" si="4"/>
        <v>65050</v>
      </c>
      <c r="E23" s="16">
        <f t="shared" si="4"/>
        <v>65050</v>
      </c>
      <c r="F23" s="16">
        <f t="shared" si="4"/>
        <v>65050</v>
      </c>
      <c r="G23" s="16">
        <f t="shared" si="4"/>
        <v>65050</v>
      </c>
      <c r="H23" s="16">
        <f t="shared" si="4"/>
        <v>65050</v>
      </c>
      <c r="I23" s="16">
        <f t="shared" si="4"/>
        <v>65050</v>
      </c>
      <c r="J23" s="16">
        <f t="shared" si="4"/>
        <v>65050</v>
      </c>
      <c r="K23" s="16">
        <f t="shared" si="4"/>
        <v>65050</v>
      </c>
      <c r="L23" s="16">
        <f t="shared" si="4"/>
        <v>65050</v>
      </c>
      <c r="M23" s="16">
        <f t="shared" si="4"/>
        <v>65050</v>
      </c>
      <c r="N23" s="16">
        <f t="shared" si="4"/>
        <v>65050</v>
      </c>
      <c r="O23" s="16">
        <f t="shared" si="4"/>
        <v>65050</v>
      </c>
      <c r="P23" s="16">
        <f t="shared" si="4"/>
        <v>65050</v>
      </c>
    </row>
    <row r="24">
      <c r="A24" s="17"/>
    </row>
    <row r="25">
      <c r="A25" s="17"/>
    </row>
    <row r="26">
      <c r="A26" s="17"/>
    </row>
    <row r="27">
      <c r="A27" s="15" t="s">
        <v>43</v>
      </c>
      <c r="B27" s="16">
        <f t="shared" ref="B27:P27" si="5">B7-B23</f>
        <v>8875</v>
      </c>
      <c r="C27" s="16">
        <f t="shared" si="5"/>
        <v>8875</v>
      </c>
      <c r="D27" s="16">
        <f t="shared" si="5"/>
        <v>8875</v>
      </c>
      <c r="E27" s="16">
        <f t="shared" si="5"/>
        <v>8875</v>
      </c>
      <c r="F27" s="16">
        <f t="shared" si="5"/>
        <v>8875</v>
      </c>
      <c r="G27" s="16">
        <f t="shared" si="5"/>
        <v>8875</v>
      </c>
      <c r="H27" s="16">
        <f t="shared" si="5"/>
        <v>8875</v>
      </c>
      <c r="I27" s="16">
        <f t="shared" si="5"/>
        <v>8875</v>
      </c>
      <c r="J27" s="16">
        <f t="shared" si="5"/>
        <v>8875</v>
      </c>
      <c r="K27" s="16">
        <f t="shared" si="5"/>
        <v>8875</v>
      </c>
      <c r="L27" s="16">
        <f t="shared" si="5"/>
        <v>8875</v>
      </c>
      <c r="M27" s="16">
        <f t="shared" si="5"/>
        <v>8875</v>
      </c>
      <c r="N27" s="16">
        <f t="shared" si="5"/>
        <v>8875</v>
      </c>
      <c r="O27" s="16">
        <f t="shared" si="5"/>
        <v>8875</v>
      </c>
      <c r="P27" s="16">
        <f t="shared" si="5"/>
        <v>8875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16" width="10.13"/>
  </cols>
  <sheetData>
    <row r="1">
      <c r="A1" s="13"/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</row>
    <row r="2">
      <c r="A2" s="15" t="s">
        <v>44</v>
      </c>
    </row>
    <row r="3">
      <c r="A3" s="12" t="s">
        <v>13</v>
      </c>
      <c r="B3" s="16">
        <f>'Calcs-1'!B9*Assumption!$B2</f>
        <v>35000</v>
      </c>
      <c r="C3" s="16">
        <f>'Calcs-1'!C9*Assumption!$B2</f>
        <v>35000</v>
      </c>
      <c r="D3" s="16">
        <f>'Calcs-1'!D9*Assumption!$B2</f>
        <v>35000</v>
      </c>
      <c r="E3" s="16">
        <f>'Calcs-1'!E9*Assumption!$B2</f>
        <v>35000</v>
      </c>
      <c r="F3" s="16">
        <f>'Calcs-1'!F9*Assumption!$B2</f>
        <v>35000</v>
      </c>
      <c r="G3" s="16">
        <f>'Calcs-1'!G9*Assumption!$B2</f>
        <v>35000</v>
      </c>
      <c r="H3" s="16">
        <f>'Calcs-1'!H9*Assumption!$B2</f>
        <v>35000</v>
      </c>
      <c r="I3" s="16">
        <f>'Calcs-1'!I9*Assumption!$B2</f>
        <v>35000</v>
      </c>
      <c r="J3" s="16">
        <f>'Calcs-1'!J9*Assumption!$B2</f>
        <v>35000</v>
      </c>
      <c r="K3" s="16">
        <f>'Calcs-1'!K9*Assumption!$B2</f>
        <v>35000</v>
      </c>
      <c r="L3" s="16">
        <f>'Calcs-1'!L9*Assumption!$B2</f>
        <v>35000</v>
      </c>
      <c r="M3" s="16">
        <f>'Calcs-1'!M9*Assumption!$B2</f>
        <v>35000</v>
      </c>
      <c r="N3" s="16">
        <f>'Calcs-1'!N9*Assumption!$B2</f>
        <v>35000</v>
      </c>
      <c r="O3" s="16">
        <f>'Calcs-1'!O9*Assumption!$B2</f>
        <v>35000</v>
      </c>
      <c r="P3" s="16">
        <f>'Calcs-1'!P9*Assumption!$B2</f>
        <v>35000</v>
      </c>
    </row>
    <row r="4">
      <c r="A4" s="12" t="s">
        <v>14</v>
      </c>
      <c r="B4" s="16">
        <f>'Calcs-1'!B10*Assumption!$B3</f>
        <v>8000</v>
      </c>
      <c r="C4" s="16">
        <f>'Calcs-1'!C10*Assumption!$B3</f>
        <v>8000</v>
      </c>
      <c r="D4" s="16">
        <f>'Calcs-1'!D10*Assumption!$B3</f>
        <v>8000</v>
      </c>
      <c r="E4" s="16">
        <f>'Calcs-1'!E10*Assumption!$B3</f>
        <v>8000</v>
      </c>
      <c r="F4" s="16">
        <f>'Calcs-1'!F10*Assumption!$B3</f>
        <v>8000</v>
      </c>
      <c r="G4" s="16">
        <f>'Calcs-1'!G10*Assumption!$B3</f>
        <v>8000</v>
      </c>
      <c r="H4" s="16">
        <f>'Calcs-1'!H10*Assumption!$B3</f>
        <v>8000</v>
      </c>
      <c r="I4" s="16">
        <f>'Calcs-1'!I10*Assumption!$B3</f>
        <v>8000</v>
      </c>
      <c r="J4" s="16">
        <f>'Calcs-1'!J10*Assumption!$B3</f>
        <v>8000</v>
      </c>
      <c r="K4" s="16">
        <f>'Calcs-1'!K10*Assumption!$B3</f>
        <v>8000</v>
      </c>
      <c r="L4" s="16">
        <f>'Calcs-1'!L10*Assumption!$B3</f>
        <v>8000</v>
      </c>
      <c r="M4" s="16">
        <f>'Calcs-1'!M10*Assumption!$B3</f>
        <v>8000</v>
      </c>
      <c r="N4" s="16">
        <f>'Calcs-1'!N10*Assumption!$B3</f>
        <v>8000</v>
      </c>
      <c r="O4" s="16">
        <f>'Calcs-1'!O10*Assumption!$B3</f>
        <v>8000</v>
      </c>
      <c r="P4" s="16">
        <f>'Calcs-1'!P10*Assumption!$B3</f>
        <v>8000</v>
      </c>
    </row>
    <row r="5">
      <c r="A5" s="12" t="s">
        <v>15</v>
      </c>
      <c r="B5" s="16">
        <f>'Calcs-1'!B11*Assumption!$B4</f>
        <v>18000</v>
      </c>
      <c r="C5" s="16">
        <f>'Calcs-1'!C11*Assumption!$B4</f>
        <v>18000</v>
      </c>
      <c r="D5" s="16">
        <f>'Calcs-1'!D11*Assumption!$B4</f>
        <v>18000</v>
      </c>
      <c r="E5" s="16">
        <f>'Calcs-1'!E11*Assumption!$B4</f>
        <v>18000</v>
      </c>
      <c r="F5" s="16">
        <f>'Calcs-1'!F11*Assumption!$B4</f>
        <v>18000</v>
      </c>
      <c r="G5" s="16">
        <f>'Calcs-1'!G11*Assumption!$B4</f>
        <v>18000</v>
      </c>
      <c r="H5" s="16">
        <f>'Calcs-1'!H11*Assumption!$B4</f>
        <v>18000</v>
      </c>
      <c r="I5" s="16">
        <f>'Calcs-1'!I11*Assumption!$B4</f>
        <v>18000</v>
      </c>
      <c r="J5" s="16">
        <f>'Calcs-1'!J11*Assumption!$B4</f>
        <v>18000</v>
      </c>
      <c r="K5" s="16">
        <f>'Calcs-1'!K11*Assumption!$B4</f>
        <v>18000</v>
      </c>
      <c r="L5" s="16">
        <f>'Calcs-1'!L11*Assumption!$B4</f>
        <v>18000</v>
      </c>
      <c r="M5" s="16">
        <f>'Calcs-1'!M11*Assumption!$B4</f>
        <v>18000</v>
      </c>
      <c r="N5" s="16">
        <f>'Calcs-1'!N11*Assumption!$B4</f>
        <v>18000</v>
      </c>
      <c r="O5" s="16">
        <f>'Calcs-1'!O11*Assumption!$B4</f>
        <v>18000</v>
      </c>
      <c r="P5" s="16">
        <f>'Calcs-1'!P11*Assumption!$B4</f>
        <v>18000</v>
      </c>
    </row>
    <row r="6">
      <c r="A6" s="12" t="s">
        <v>16</v>
      </c>
      <c r="B6" s="16">
        <f>'Calcs-1'!B12*Assumption!$B5</f>
        <v>7500</v>
      </c>
      <c r="C6" s="16">
        <f>'Calcs-1'!C12*Assumption!$B5</f>
        <v>7500</v>
      </c>
      <c r="D6" s="16">
        <f>'Calcs-1'!D12*Assumption!$B5</f>
        <v>7500</v>
      </c>
      <c r="E6" s="16">
        <f>'Calcs-1'!E12*Assumption!$B5</f>
        <v>7500</v>
      </c>
      <c r="F6" s="16">
        <f>'Calcs-1'!F12*Assumption!$B5</f>
        <v>7500</v>
      </c>
      <c r="G6" s="16">
        <f>'Calcs-1'!G12*Assumption!$B5</f>
        <v>7500</v>
      </c>
      <c r="H6" s="16">
        <f>'Calcs-1'!H12*Assumption!$B5</f>
        <v>7500</v>
      </c>
      <c r="I6" s="16">
        <f>'Calcs-1'!I12*Assumption!$B5</f>
        <v>7500</v>
      </c>
      <c r="J6" s="16">
        <f>'Calcs-1'!J12*Assumption!$B5</f>
        <v>7500</v>
      </c>
      <c r="K6" s="16">
        <f>'Calcs-1'!K12*Assumption!$B5</f>
        <v>7500</v>
      </c>
      <c r="L6" s="16">
        <f>'Calcs-1'!L12*Assumption!$B5</f>
        <v>7500</v>
      </c>
      <c r="M6" s="16">
        <f>'Calcs-1'!M12*Assumption!$B5</f>
        <v>7500</v>
      </c>
      <c r="N6" s="16">
        <f>'Calcs-1'!N12*Assumption!$B5</f>
        <v>7500</v>
      </c>
      <c r="O6" s="16">
        <f>'Calcs-1'!O12*Assumption!$B5</f>
        <v>7500</v>
      </c>
      <c r="P6" s="16">
        <f>'Calcs-1'!P12*Assumption!$B5</f>
        <v>7500</v>
      </c>
    </row>
    <row r="7">
      <c r="A7" s="15" t="s">
        <v>45</v>
      </c>
      <c r="B7" s="16">
        <f t="shared" ref="B7:P7" si="1">SUM(B3:B6)</f>
        <v>68500</v>
      </c>
      <c r="C7" s="16">
        <f t="shared" si="1"/>
        <v>68500</v>
      </c>
      <c r="D7" s="16">
        <f t="shared" si="1"/>
        <v>68500</v>
      </c>
      <c r="E7" s="16">
        <f t="shared" si="1"/>
        <v>68500</v>
      </c>
      <c r="F7" s="16">
        <f t="shared" si="1"/>
        <v>68500</v>
      </c>
      <c r="G7" s="16">
        <f t="shared" si="1"/>
        <v>68500</v>
      </c>
      <c r="H7" s="16">
        <f t="shared" si="1"/>
        <v>68500</v>
      </c>
      <c r="I7" s="16">
        <f t="shared" si="1"/>
        <v>68500</v>
      </c>
      <c r="J7" s="16">
        <f t="shared" si="1"/>
        <v>68500</v>
      </c>
      <c r="K7" s="16">
        <f t="shared" si="1"/>
        <v>68500</v>
      </c>
      <c r="L7" s="16">
        <f t="shared" si="1"/>
        <v>68500</v>
      </c>
      <c r="M7" s="16">
        <f t="shared" si="1"/>
        <v>68500</v>
      </c>
      <c r="N7" s="16">
        <f t="shared" si="1"/>
        <v>68500</v>
      </c>
      <c r="O7" s="16">
        <f t="shared" si="1"/>
        <v>68500</v>
      </c>
      <c r="P7" s="16">
        <f t="shared" si="1"/>
        <v>68500</v>
      </c>
    </row>
    <row r="8">
      <c r="A8" s="17"/>
    </row>
    <row r="9">
      <c r="A9" s="15" t="s">
        <v>46</v>
      </c>
    </row>
    <row r="10">
      <c r="A10" s="12" t="s">
        <v>13</v>
      </c>
      <c r="B10" s="12">
        <v>0.0</v>
      </c>
      <c r="C10" s="12">
        <v>0.0</v>
      </c>
      <c r="D10" s="12">
        <v>0.0</v>
      </c>
      <c r="E10" s="12">
        <v>0.0</v>
      </c>
      <c r="F10" s="12">
        <v>0.0</v>
      </c>
      <c r="G10" s="16">
        <f t="shared" ref="G10:P10" si="2">B3</f>
        <v>35000</v>
      </c>
      <c r="H10" s="16">
        <f t="shared" si="2"/>
        <v>35000</v>
      </c>
      <c r="I10" s="16">
        <f t="shared" si="2"/>
        <v>35000</v>
      </c>
      <c r="J10" s="16">
        <f t="shared" si="2"/>
        <v>35000</v>
      </c>
      <c r="K10" s="16">
        <f t="shared" si="2"/>
        <v>35000</v>
      </c>
      <c r="L10" s="16">
        <f t="shared" si="2"/>
        <v>35000</v>
      </c>
      <c r="M10" s="16">
        <f t="shared" si="2"/>
        <v>35000</v>
      </c>
      <c r="N10" s="16">
        <f t="shared" si="2"/>
        <v>35000</v>
      </c>
      <c r="O10" s="16">
        <f t="shared" si="2"/>
        <v>35000</v>
      </c>
      <c r="P10" s="16">
        <f t="shared" si="2"/>
        <v>35000</v>
      </c>
    </row>
    <row r="11">
      <c r="A11" s="12" t="s">
        <v>14</v>
      </c>
      <c r="B11" s="12">
        <v>0.0</v>
      </c>
      <c r="C11" s="12">
        <v>0.0</v>
      </c>
      <c r="D11" s="12">
        <v>0.0</v>
      </c>
      <c r="E11" s="12">
        <v>0.0</v>
      </c>
      <c r="F11" s="16">
        <f t="shared" ref="F11:P11" si="3">B4</f>
        <v>8000</v>
      </c>
      <c r="G11" s="16">
        <f t="shared" si="3"/>
        <v>8000</v>
      </c>
      <c r="H11" s="16">
        <f t="shared" si="3"/>
        <v>8000</v>
      </c>
      <c r="I11" s="16">
        <f t="shared" si="3"/>
        <v>8000</v>
      </c>
      <c r="J11" s="16">
        <f t="shared" si="3"/>
        <v>8000</v>
      </c>
      <c r="K11" s="16">
        <f t="shared" si="3"/>
        <v>8000</v>
      </c>
      <c r="L11" s="16">
        <f t="shared" si="3"/>
        <v>8000</v>
      </c>
      <c r="M11" s="16">
        <f t="shared" si="3"/>
        <v>8000</v>
      </c>
      <c r="N11" s="16">
        <f t="shared" si="3"/>
        <v>8000</v>
      </c>
      <c r="O11" s="16">
        <f t="shared" si="3"/>
        <v>8000</v>
      </c>
      <c r="P11" s="16">
        <f t="shared" si="3"/>
        <v>8000</v>
      </c>
    </row>
    <row r="12">
      <c r="A12" s="12" t="s">
        <v>15</v>
      </c>
      <c r="B12" s="12">
        <v>0.0</v>
      </c>
      <c r="C12" s="12">
        <v>0.0</v>
      </c>
      <c r="D12" s="12">
        <v>0.0</v>
      </c>
      <c r="E12" s="16">
        <f t="shared" ref="E12:P12" si="4">B5</f>
        <v>18000</v>
      </c>
      <c r="F12" s="16">
        <f t="shared" si="4"/>
        <v>18000</v>
      </c>
      <c r="G12" s="16">
        <f t="shared" si="4"/>
        <v>18000</v>
      </c>
      <c r="H12" s="16">
        <f t="shared" si="4"/>
        <v>18000</v>
      </c>
      <c r="I12" s="16">
        <f t="shared" si="4"/>
        <v>18000</v>
      </c>
      <c r="J12" s="16">
        <f t="shared" si="4"/>
        <v>18000</v>
      </c>
      <c r="K12" s="16">
        <f t="shared" si="4"/>
        <v>18000</v>
      </c>
      <c r="L12" s="16">
        <f t="shared" si="4"/>
        <v>18000</v>
      </c>
      <c r="M12" s="16">
        <f t="shared" si="4"/>
        <v>18000</v>
      </c>
      <c r="N12" s="16">
        <f t="shared" si="4"/>
        <v>18000</v>
      </c>
      <c r="O12" s="16">
        <f t="shared" si="4"/>
        <v>18000</v>
      </c>
      <c r="P12" s="16">
        <f t="shared" si="4"/>
        <v>18000</v>
      </c>
    </row>
    <row r="13">
      <c r="A13" s="12" t="s">
        <v>16</v>
      </c>
      <c r="B13" s="12">
        <v>0.0</v>
      </c>
      <c r="C13" s="12">
        <v>0.0</v>
      </c>
      <c r="D13" s="16">
        <f t="shared" ref="D13:P13" si="5">B6</f>
        <v>7500</v>
      </c>
      <c r="E13" s="16">
        <f t="shared" si="5"/>
        <v>7500</v>
      </c>
      <c r="F13" s="16">
        <f t="shared" si="5"/>
        <v>7500</v>
      </c>
      <c r="G13" s="16">
        <f t="shared" si="5"/>
        <v>7500</v>
      </c>
      <c r="H13" s="16">
        <f t="shared" si="5"/>
        <v>7500</v>
      </c>
      <c r="I13" s="16">
        <f t="shared" si="5"/>
        <v>7500</v>
      </c>
      <c r="J13" s="16">
        <f t="shared" si="5"/>
        <v>7500</v>
      </c>
      <c r="K13" s="16">
        <f t="shared" si="5"/>
        <v>7500</v>
      </c>
      <c r="L13" s="16">
        <f t="shared" si="5"/>
        <v>7500</v>
      </c>
      <c r="M13" s="16">
        <f t="shared" si="5"/>
        <v>7500</v>
      </c>
      <c r="N13" s="16">
        <f t="shared" si="5"/>
        <v>7500</v>
      </c>
      <c r="O13" s="16">
        <f t="shared" si="5"/>
        <v>7500</v>
      </c>
      <c r="P13" s="16">
        <f t="shared" si="5"/>
        <v>7500</v>
      </c>
    </row>
    <row r="14">
      <c r="A14" s="15" t="s">
        <v>47</v>
      </c>
      <c r="B14" s="16">
        <f t="shared" ref="B14:C14" si="6">sum(B10:B13)</f>
        <v>0</v>
      </c>
      <c r="C14" s="16">
        <f t="shared" si="6"/>
        <v>0</v>
      </c>
      <c r="D14" s="16">
        <f t="shared" ref="D14:P14" si="7">SUM(D10:D13)</f>
        <v>7500</v>
      </c>
      <c r="E14" s="16">
        <f t="shared" si="7"/>
        <v>25500</v>
      </c>
      <c r="F14" s="16">
        <f t="shared" si="7"/>
        <v>33500</v>
      </c>
      <c r="G14" s="16">
        <f t="shared" si="7"/>
        <v>68500</v>
      </c>
      <c r="H14" s="16">
        <f t="shared" si="7"/>
        <v>68500</v>
      </c>
      <c r="I14" s="16">
        <f t="shared" si="7"/>
        <v>68500</v>
      </c>
      <c r="J14" s="16">
        <f t="shared" si="7"/>
        <v>68500</v>
      </c>
      <c r="K14" s="16">
        <f t="shared" si="7"/>
        <v>68500</v>
      </c>
      <c r="L14" s="16">
        <f t="shared" si="7"/>
        <v>68500</v>
      </c>
      <c r="M14" s="16">
        <f t="shared" si="7"/>
        <v>68500</v>
      </c>
      <c r="N14" s="16">
        <f t="shared" si="7"/>
        <v>68500</v>
      </c>
      <c r="O14" s="16">
        <f t="shared" si="7"/>
        <v>68500</v>
      </c>
      <c r="P14" s="16">
        <f t="shared" si="7"/>
        <v>68500</v>
      </c>
    </row>
    <row r="15">
      <c r="A15" s="17"/>
    </row>
    <row r="16">
      <c r="A16" s="15" t="s">
        <v>48</v>
      </c>
    </row>
    <row r="17">
      <c r="A17" s="12" t="s">
        <v>13</v>
      </c>
      <c r="B17" s="16">
        <f t="shared" ref="B17:B20" si="9">B3-B10</f>
        <v>35000</v>
      </c>
      <c r="C17" s="16">
        <f t="shared" ref="C17:P17" si="8">B17+C3-C10</f>
        <v>70000</v>
      </c>
      <c r="D17" s="16">
        <f t="shared" si="8"/>
        <v>105000</v>
      </c>
      <c r="E17" s="16">
        <f t="shared" si="8"/>
        <v>140000</v>
      </c>
      <c r="F17" s="16">
        <f t="shared" si="8"/>
        <v>175000</v>
      </c>
      <c r="G17" s="16">
        <f t="shared" si="8"/>
        <v>175000</v>
      </c>
      <c r="H17" s="16">
        <f t="shared" si="8"/>
        <v>175000</v>
      </c>
      <c r="I17" s="16">
        <f t="shared" si="8"/>
        <v>175000</v>
      </c>
      <c r="J17" s="16">
        <f t="shared" si="8"/>
        <v>175000</v>
      </c>
      <c r="K17" s="16">
        <f t="shared" si="8"/>
        <v>175000</v>
      </c>
      <c r="L17" s="16">
        <f t="shared" si="8"/>
        <v>175000</v>
      </c>
      <c r="M17" s="16">
        <f t="shared" si="8"/>
        <v>175000</v>
      </c>
      <c r="N17" s="16">
        <f t="shared" si="8"/>
        <v>175000</v>
      </c>
      <c r="O17" s="16">
        <f t="shared" si="8"/>
        <v>175000</v>
      </c>
      <c r="P17" s="16">
        <f t="shared" si="8"/>
        <v>175000</v>
      </c>
    </row>
    <row r="18">
      <c r="A18" s="12" t="s">
        <v>14</v>
      </c>
      <c r="B18" s="16">
        <f t="shared" si="9"/>
        <v>8000</v>
      </c>
      <c r="C18" s="16">
        <f t="shared" ref="C18:P18" si="10">B18+C4-C11</f>
        <v>16000</v>
      </c>
      <c r="D18" s="16">
        <f t="shared" si="10"/>
        <v>24000</v>
      </c>
      <c r="E18" s="16">
        <f t="shared" si="10"/>
        <v>32000</v>
      </c>
      <c r="F18" s="16">
        <f t="shared" si="10"/>
        <v>32000</v>
      </c>
      <c r="G18" s="16">
        <f t="shared" si="10"/>
        <v>32000</v>
      </c>
      <c r="H18" s="16">
        <f t="shared" si="10"/>
        <v>32000</v>
      </c>
      <c r="I18" s="16">
        <f t="shared" si="10"/>
        <v>32000</v>
      </c>
      <c r="J18" s="16">
        <f t="shared" si="10"/>
        <v>32000</v>
      </c>
      <c r="K18" s="16">
        <f t="shared" si="10"/>
        <v>32000</v>
      </c>
      <c r="L18" s="16">
        <f t="shared" si="10"/>
        <v>32000</v>
      </c>
      <c r="M18" s="16">
        <f t="shared" si="10"/>
        <v>32000</v>
      </c>
      <c r="N18" s="16">
        <f t="shared" si="10"/>
        <v>32000</v>
      </c>
      <c r="O18" s="16">
        <f t="shared" si="10"/>
        <v>32000</v>
      </c>
      <c r="P18" s="16">
        <f t="shared" si="10"/>
        <v>32000</v>
      </c>
    </row>
    <row r="19">
      <c r="A19" s="12" t="s">
        <v>15</v>
      </c>
      <c r="B19" s="16">
        <f t="shared" si="9"/>
        <v>18000</v>
      </c>
      <c r="C19" s="16">
        <f t="shared" ref="C19:P19" si="11">B19+C5-C12</f>
        <v>36000</v>
      </c>
      <c r="D19" s="16">
        <f t="shared" si="11"/>
        <v>54000</v>
      </c>
      <c r="E19" s="16">
        <f t="shared" si="11"/>
        <v>54000</v>
      </c>
      <c r="F19" s="16">
        <f t="shared" si="11"/>
        <v>54000</v>
      </c>
      <c r="G19" s="16">
        <f t="shared" si="11"/>
        <v>54000</v>
      </c>
      <c r="H19" s="16">
        <f t="shared" si="11"/>
        <v>54000</v>
      </c>
      <c r="I19" s="16">
        <f t="shared" si="11"/>
        <v>54000</v>
      </c>
      <c r="J19" s="16">
        <f t="shared" si="11"/>
        <v>54000</v>
      </c>
      <c r="K19" s="16">
        <f t="shared" si="11"/>
        <v>54000</v>
      </c>
      <c r="L19" s="16">
        <f t="shared" si="11"/>
        <v>54000</v>
      </c>
      <c r="M19" s="16">
        <f t="shared" si="11"/>
        <v>54000</v>
      </c>
      <c r="N19" s="16">
        <f t="shared" si="11"/>
        <v>54000</v>
      </c>
      <c r="O19" s="16">
        <f t="shared" si="11"/>
        <v>54000</v>
      </c>
      <c r="P19" s="16">
        <f t="shared" si="11"/>
        <v>54000</v>
      </c>
    </row>
    <row r="20">
      <c r="A20" s="12" t="s">
        <v>16</v>
      </c>
      <c r="B20" s="16">
        <f t="shared" si="9"/>
        <v>7500</v>
      </c>
      <c r="C20" s="16">
        <f t="shared" ref="C20:P20" si="12">B20+C6-C13</f>
        <v>15000</v>
      </c>
      <c r="D20" s="16">
        <f t="shared" si="12"/>
        <v>15000</v>
      </c>
      <c r="E20" s="16">
        <f t="shared" si="12"/>
        <v>15000</v>
      </c>
      <c r="F20" s="16">
        <f t="shared" si="12"/>
        <v>15000</v>
      </c>
      <c r="G20" s="16">
        <f t="shared" si="12"/>
        <v>15000</v>
      </c>
      <c r="H20" s="16">
        <f t="shared" si="12"/>
        <v>15000</v>
      </c>
      <c r="I20" s="16">
        <f t="shared" si="12"/>
        <v>15000</v>
      </c>
      <c r="J20" s="16">
        <f t="shared" si="12"/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</row>
    <row r="21">
      <c r="A21" s="15" t="s">
        <v>49</v>
      </c>
      <c r="B21" s="16">
        <f t="shared" ref="B21:P21" si="13">SUM(B17:B20)</f>
        <v>68500</v>
      </c>
      <c r="C21" s="16">
        <f t="shared" si="13"/>
        <v>137000</v>
      </c>
      <c r="D21" s="16">
        <f t="shared" si="13"/>
        <v>198000</v>
      </c>
      <c r="E21" s="16">
        <f t="shared" si="13"/>
        <v>241000</v>
      </c>
      <c r="F21" s="16">
        <f t="shared" si="13"/>
        <v>276000</v>
      </c>
      <c r="G21" s="16">
        <f t="shared" si="13"/>
        <v>276000</v>
      </c>
      <c r="H21" s="16">
        <f t="shared" si="13"/>
        <v>276000</v>
      </c>
      <c r="I21" s="16">
        <f t="shared" si="13"/>
        <v>276000</v>
      </c>
      <c r="J21" s="16">
        <f t="shared" si="13"/>
        <v>276000</v>
      </c>
      <c r="K21" s="16">
        <f t="shared" si="13"/>
        <v>276000</v>
      </c>
      <c r="L21" s="16">
        <f t="shared" si="13"/>
        <v>276000</v>
      </c>
      <c r="M21" s="16">
        <f t="shared" si="13"/>
        <v>276000</v>
      </c>
      <c r="N21" s="16">
        <f t="shared" si="13"/>
        <v>276000</v>
      </c>
      <c r="O21" s="16">
        <f t="shared" si="13"/>
        <v>276000</v>
      </c>
      <c r="P21" s="16">
        <f t="shared" si="13"/>
        <v>276000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16" width="10.0"/>
  </cols>
  <sheetData>
    <row r="1">
      <c r="A1" s="13"/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</row>
    <row r="2">
      <c r="A2" s="15" t="s">
        <v>50</v>
      </c>
    </row>
    <row r="3">
      <c r="A3" s="12" t="s">
        <v>13</v>
      </c>
      <c r="B3" s="12">
        <v>0.0</v>
      </c>
      <c r="C3" s="16">
        <f t="shared" ref="C3:P3" si="1">B15</f>
        <v>5</v>
      </c>
      <c r="D3" s="16">
        <f t="shared" si="1"/>
        <v>10</v>
      </c>
      <c r="E3" s="16">
        <f t="shared" si="1"/>
        <v>15</v>
      </c>
      <c r="F3" s="16">
        <f t="shared" si="1"/>
        <v>20</v>
      </c>
      <c r="G3" s="16">
        <f t="shared" si="1"/>
        <v>25</v>
      </c>
      <c r="H3" s="16">
        <f t="shared" si="1"/>
        <v>30</v>
      </c>
      <c r="I3" s="16">
        <f t="shared" si="1"/>
        <v>35</v>
      </c>
      <c r="J3" s="16">
        <f t="shared" si="1"/>
        <v>40</v>
      </c>
      <c r="K3" s="16">
        <f t="shared" si="1"/>
        <v>45</v>
      </c>
      <c r="L3" s="16">
        <f t="shared" si="1"/>
        <v>50</v>
      </c>
      <c r="M3" s="16">
        <f t="shared" si="1"/>
        <v>55</v>
      </c>
      <c r="N3" s="16">
        <f t="shared" si="1"/>
        <v>60</v>
      </c>
      <c r="O3" s="16">
        <f t="shared" si="1"/>
        <v>65</v>
      </c>
      <c r="P3" s="16">
        <f t="shared" si="1"/>
        <v>70</v>
      </c>
    </row>
    <row r="4">
      <c r="A4" s="12" t="s">
        <v>14</v>
      </c>
      <c r="B4" s="12">
        <v>0.0</v>
      </c>
      <c r="C4" s="16">
        <f t="shared" ref="C4:P4" si="2">B16</f>
        <v>10</v>
      </c>
      <c r="D4" s="16">
        <f t="shared" si="2"/>
        <v>20</v>
      </c>
      <c r="E4" s="16">
        <f t="shared" si="2"/>
        <v>30</v>
      </c>
      <c r="F4" s="16">
        <f t="shared" si="2"/>
        <v>40</v>
      </c>
      <c r="G4" s="16">
        <f t="shared" si="2"/>
        <v>50</v>
      </c>
      <c r="H4" s="16">
        <f t="shared" si="2"/>
        <v>60</v>
      </c>
      <c r="I4" s="16">
        <f t="shared" si="2"/>
        <v>70</v>
      </c>
      <c r="J4" s="16">
        <f t="shared" si="2"/>
        <v>80</v>
      </c>
      <c r="K4" s="16">
        <f t="shared" si="2"/>
        <v>90</v>
      </c>
      <c r="L4" s="16">
        <f t="shared" si="2"/>
        <v>100</v>
      </c>
      <c r="M4" s="16">
        <f t="shared" si="2"/>
        <v>110</v>
      </c>
      <c r="N4" s="16">
        <f t="shared" si="2"/>
        <v>120</v>
      </c>
      <c r="O4" s="16">
        <f t="shared" si="2"/>
        <v>130</v>
      </c>
      <c r="P4" s="16">
        <f t="shared" si="2"/>
        <v>140</v>
      </c>
    </row>
    <row r="5">
      <c r="A5" s="12" t="s">
        <v>15</v>
      </c>
      <c r="B5" s="12">
        <v>0.0</v>
      </c>
      <c r="C5" s="16">
        <f t="shared" ref="C5:P5" si="3">B17</f>
        <v>4</v>
      </c>
      <c r="D5" s="16">
        <f t="shared" si="3"/>
        <v>8</v>
      </c>
      <c r="E5" s="16">
        <f t="shared" si="3"/>
        <v>12</v>
      </c>
      <c r="F5" s="16">
        <f t="shared" si="3"/>
        <v>16</v>
      </c>
      <c r="G5" s="16">
        <f t="shared" si="3"/>
        <v>20</v>
      </c>
      <c r="H5" s="16">
        <f t="shared" si="3"/>
        <v>24</v>
      </c>
      <c r="I5" s="16">
        <f t="shared" si="3"/>
        <v>28</v>
      </c>
      <c r="J5" s="16">
        <f t="shared" si="3"/>
        <v>32</v>
      </c>
      <c r="K5" s="16">
        <f t="shared" si="3"/>
        <v>36</v>
      </c>
      <c r="L5" s="16">
        <f t="shared" si="3"/>
        <v>40</v>
      </c>
      <c r="M5" s="16">
        <f t="shared" si="3"/>
        <v>44</v>
      </c>
      <c r="N5" s="16">
        <f t="shared" si="3"/>
        <v>48</v>
      </c>
      <c r="O5" s="16">
        <f t="shared" si="3"/>
        <v>52</v>
      </c>
      <c r="P5" s="16">
        <f t="shared" si="3"/>
        <v>56</v>
      </c>
    </row>
    <row r="6">
      <c r="A6" s="12" t="s">
        <v>16</v>
      </c>
      <c r="B6" s="12">
        <v>0.0</v>
      </c>
      <c r="C6" s="16">
        <f t="shared" ref="C6:P6" si="4">B18</f>
        <v>0</v>
      </c>
      <c r="D6" s="16">
        <f t="shared" si="4"/>
        <v>0</v>
      </c>
      <c r="E6" s="16">
        <f t="shared" si="4"/>
        <v>0</v>
      </c>
      <c r="F6" s="16">
        <f t="shared" si="4"/>
        <v>0</v>
      </c>
      <c r="G6" s="16">
        <f t="shared" si="4"/>
        <v>0</v>
      </c>
      <c r="H6" s="16">
        <f t="shared" si="4"/>
        <v>0</v>
      </c>
      <c r="I6" s="16">
        <f t="shared" si="4"/>
        <v>0</v>
      </c>
      <c r="J6" s="16">
        <f t="shared" si="4"/>
        <v>0</v>
      </c>
      <c r="K6" s="16">
        <f t="shared" si="4"/>
        <v>0</v>
      </c>
      <c r="L6" s="16">
        <f t="shared" si="4"/>
        <v>0</v>
      </c>
      <c r="M6" s="16">
        <f t="shared" si="4"/>
        <v>0</v>
      </c>
      <c r="N6" s="16">
        <f t="shared" si="4"/>
        <v>0</v>
      </c>
      <c r="O6" s="16">
        <f t="shared" si="4"/>
        <v>0</v>
      </c>
      <c r="P6" s="16">
        <f t="shared" si="4"/>
        <v>0</v>
      </c>
    </row>
    <row r="7">
      <c r="A7" s="15"/>
    </row>
    <row r="8">
      <c r="A8" s="15" t="s">
        <v>51</v>
      </c>
    </row>
    <row r="9">
      <c r="A9" s="12" t="s">
        <v>13</v>
      </c>
      <c r="B9" s="16">
        <f>'Calcs-1'!B9-'Calcs-1'!B3-'Calcs-1'!B15</f>
        <v>5</v>
      </c>
      <c r="C9" s="16">
        <f>'Calcs-1'!C9-'Calcs-1'!C3-'Calcs-1'!C15</f>
        <v>5</v>
      </c>
      <c r="D9" s="16">
        <f>'Calcs-1'!D9-'Calcs-1'!D3-'Calcs-1'!D15</f>
        <v>5</v>
      </c>
      <c r="E9" s="16">
        <f>'Calcs-1'!E9-'Calcs-1'!E3-'Calcs-1'!E15</f>
        <v>5</v>
      </c>
      <c r="F9" s="16">
        <f>'Calcs-1'!F9-'Calcs-1'!F3-'Calcs-1'!F15</f>
        <v>5</v>
      </c>
      <c r="G9" s="16">
        <f>'Calcs-1'!G9-'Calcs-1'!G3-'Calcs-1'!G15</f>
        <v>5</v>
      </c>
      <c r="H9" s="16">
        <f>'Calcs-1'!H9-'Calcs-1'!H3-'Calcs-1'!H15</f>
        <v>5</v>
      </c>
      <c r="I9" s="16">
        <f>'Calcs-1'!I9-'Calcs-1'!I3-'Calcs-1'!I15</f>
        <v>5</v>
      </c>
      <c r="J9" s="16">
        <f>'Calcs-1'!J9-'Calcs-1'!J3-'Calcs-1'!J15</f>
        <v>5</v>
      </c>
      <c r="K9" s="16">
        <f>'Calcs-1'!K9-'Calcs-1'!K3-'Calcs-1'!K15</f>
        <v>5</v>
      </c>
      <c r="L9" s="16">
        <f>'Calcs-1'!L9-'Calcs-1'!L3-'Calcs-1'!L15</f>
        <v>5</v>
      </c>
      <c r="M9" s="16">
        <f>'Calcs-1'!M9-'Calcs-1'!M3-'Calcs-1'!M15</f>
        <v>5</v>
      </c>
      <c r="N9" s="16">
        <f>'Calcs-1'!N9-'Calcs-1'!N3-'Calcs-1'!N15</f>
        <v>5</v>
      </c>
      <c r="O9" s="16">
        <f>'Calcs-1'!O9-'Calcs-1'!O3-'Calcs-1'!O15</f>
        <v>5</v>
      </c>
      <c r="P9" s="16">
        <f>'Calcs-1'!P9-'Calcs-1'!P3-'Calcs-1'!P15</f>
        <v>5</v>
      </c>
    </row>
    <row r="10">
      <c r="A10" s="12" t="s">
        <v>14</v>
      </c>
      <c r="B10" s="16">
        <f>'Calcs-1'!B10-'Calcs-1'!B4-'Calcs-1'!B16</f>
        <v>10</v>
      </c>
      <c r="C10" s="16">
        <f>'Calcs-1'!C10-'Calcs-1'!C4-'Calcs-1'!C16</f>
        <v>10</v>
      </c>
      <c r="D10" s="16">
        <f>'Calcs-1'!D10-'Calcs-1'!D4-'Calcs-1'!D16</f>
        <v>10</v>
      </c>
      <c r="E10" s="16">
        <f>'Calcs-1'!E10-'Calcs-1'!E4-'Calcs-1'!E16</f>
        <v>10</v>
      </c>
      <c r="F10" s="16">
        <f>'Calcs-1'!F10-'Calcs-1'!F4-'Calcs-1'!F16</f>
        <v>10</v>
      </c>
      <c r="G10" s="16">
        <f>'Calcs-1'!G10-'Calcs-1'!G4-'Calcs-1'!G16</f>
        <v>10</v>
      </c>
      <c r="H10" s="16">
        <f>'Calcs-1'!H10-'Calcs-1'!H4-'Calcs-1'!H16</f>
        <v>10</v>
      </c>
      <c r="I10" s="16">
        <f>'Calcs-1'!I10-'Calcs-1'!I4-'Calcs-1'!I16</f>
        <v>10</v>
      </c>
      <c r="J10" s="16">
        <f>'Calcs-1'!J10-'Calcs-1'!J4-'Calcs-1'!J16</f>
        <v>10</v>
      </c>
      <c r="K10" s="16">
        <f>'Calcs-1'!K10-'Calcs-1'!K4-'Calcs-1'!K16</f>
        <v>10</v>
      </c>
      <c r="L10" s="16">
        <f>'Calcs-1'!L10-'Calcs-1'!L4-'Calcs-1'!L16</f>
        <v>10</v>
      </c>
      <c r="M10" s="16">
        <f>'Calcs-1'!M10-'Calcs-1'!M4-'Calcs-1'!M16</f>
        <v>10</v>
      </c>
      <c r="N10" s="16">
        <f>'Calcs-1'!N10-'Calcs-1'!N4-'Calcs-1'!N16</f>
        <v>10</v>
      </c>
      <c r="O10" s="16">
        <f>'Calcs-1'!O10-'Calcs-1'!O4-'Calcs-1'!O16</f>
        <v>10</v>
      </c>
      <c r="P10" s="16">
        <f>'Calcs-1'!P10-'Calcs-1'!P4-'Calcs-1'!P16</f>
        <v>10</v>
      </c>
    </row>
    <row r="11">
      <c r="A11" s="12" t="s">
        <v>15</v>
      </c>
      <c r="B11" s="16">
        <f>'Calcs-1'!B11-'Calcs-1'!B5-'Calcs-1'!B17</f>
        <v>4</v>
      </c>
      <c r="C11" s="16">
        <f>'Calcs-1'!C11-'Calcs-1'!C5-'Calcs-1'!C17</f>
        <v>4</v>
      </c>
      <c r="D11" s="16">
        <f>'Calcs-1'!D11-'Calcs-1'!D5-'Calcs-1'!D17</f>
        <v>4</v>
      </c>
      <c r="E11" s="16">
        <f>'Calcs-1'!E11-'Calcs-1'!E5-'Calcs-1'!E17</f>
        <v>4</v>
      </c>
      <c r="F11" s="16">
        <f>'Calcs-1'!F11-'Calcs-1'!F5-'Calcs-1'!F17</f>
        <v>4</v>
      </c>
      <c r="G11" s="16">
        <f>'Calcs-1'!G11-'Calcs-1'!G5-'Calcs-1'!G17</f>
        <v>4</v>
      </c>
      <c r="H11" s="16">
        <f>'Calcs-1'!H11-'Calcs-1'!H5-'Calcs-1'!H17</f>
        <v>4</v>
      </c>
      <c r="I11" s="16">
        <f>'Calcs-1'!I11-'Calcs-1'!I5-'Calcs-1'!I17</f>
        <v>4</v>
      </c>
      <c r="J11" s="16">
        <f>'Calcs-1'!J11-'Calcs-1'!J5-'Calcs-1'!J17</f>
        <v>4</v>
      </c>
      <c r="K11" s="16">
        <f>'Calcs-1'!K11-'Calcs-1'!K5-'Calcs-1'!K17</f>
        <v>4</v>
      </c>
      <c r="L11" s="16">
        <f>'Calcs-1'!L11-'Calcs-1'!L5-'Calcs-1'!L17</f>
        <v>4</v>
      </c>
      <c r="M11" s="16">
        <f>'Calcs-1'!M11-'Calcs-1'!M5-'Calcs-1'!M17</f>
        <v>4</v>
      </c>
      <c r="N11" s="16">
        <f>'Calcs-1'!N11-'Calcs-1'!N5-'Calcs-1'!N17</f>
        <v>4</v>
      </c>
      <c r="O11" s="16">
        <f>'Calcs-1'!O11-'Calcs-1'!O5-'Calcs-1'!O17</f>
        <v>4</v>
      </c>
      <c r="P11" s="16">
        <f>'Calcs-1'!P11-'Calcs-1'!P5-'Calcs-1'!P17</f>
        <v>4</v>
      </c>
    </row>
    <row r="12">
      <c r="A12" s="12" t="s">
        <v>16</v>
      </c>
      <c r="B12" s="16">
        <f>'Calcs-1'!B12-'Calcs-1'!B6-'Calcs-1'!B18</f>
        <v>0</v>
      </c>
      <c r="C12" s="16">
        <f>'Calcs-1'!C12-'Calcs-1'!C6-'Calcs-1'!C18</f>
        <v>0</v>
      </c>
      <c r="D12" s="16">
        <f>'Calcs-1'!D12-'Calcs-1'!D6-'Calcs-1'!D18</f>
        <v>0</v>
      </c>
      <c r="E12" s="16">
        <f>'Calcs-1'!E12-'Calcs-1'!E6-'Calcs-1'!E18</f>
        <v>0</v>
      </c>
      <c r="F12" s="16">
        <f>'Calcs-1'!F12-'Calcs-1'!F6-'Calcs-1'!F18</f>
        <v>0</v>
      </c>
      <c r="G12" s="16">
        <f>'Calcs-1'!G12-'Calcs-1'!G6-'Calcs-1'!G18</f>
        <v>0</v>
      </c>
      <c r="H12" s="16">
        <f>'Calcs-1'!H12-'Calcs-1'!H6-'Calcs-1'!H18</f>
        <v>0</v>
      </c>
      <c r="I12" s="16">
        <f>'Calcs-1'!I12-'Calcs-1'!I6-'Calcs-1'!I18</f>
        <v>0</v>
      </c>
      <c r="J12" s="16">
        <f>'Calcs-1'!J12-'Calcs-1'!J6-'Calcs-1'!J18</f>
        <v>0</v>
      </c>
      <c r="K12" s="16">
        <f>'Calcs-1'!K12-'Calcs-1'!K6-'Calcs-1'!K18</f>
        <v>0</v>
      </c>
      <c r="L12" s="16">
        <f>'Calcs-1'!L12-'Calcs-1'!L6-'Calcs-1'!L18</f>
        <v>0</v>
      </c>
      <c r="M12" s="16">
        <f>'Calcs-1'!M12-'Calcs-1'!M6-'Calcs-1'!M18</f>
        <v>0</v>
      </c>
      <c r="N12" s="16">
        <f>'Calcs-1'!N12-'Calcs-1'!N6-'Calcs-1'!N18</f>
        <v>0</v>
      </c>
      <c r="O12" s="16">
        <f>'Calcs-1'!O12-'Calcs-1'!O6-'Calcs-1'!O18</f>
        <v>0</v>
      </c>
      <c r="P12" s="16">
        <f>'Calcs-1'!P12-'Calcs-1'!P6-'Calcs-1'!P18</f>
        <v>0</v>
      </c>
    </row>
    <row r="13">
      <c r="A13" s="15"/>
    </row>
    <row r="14">
      <c r="A14" s="15" t="s">
        <v>52</v>
      </c>
    </row>
    <row r="15">
      <c r="A15" s="12" t="s">
        <v>13</v>
      </c>
      <c r="B15" s="16">
        <f t="shared" ref="B15:P15" si="5">B3+B9</f>
        <v>5</v>
      </c>
      <c r="C15" s="16">
        <f t="shared" si="5"/>
        <v>10</v>
      </c>
      <c r="D15" s="16">
        <f t="shared" si="5"/>
        <v>15</v>
      </c>
      <c r="E15" s="16">
        <f t="shared" si="5"/>
        <v>20</v>
      </c>
      <c r="F15" s="16">
        <f t="shared" si="5"/>
        <v>25</v>
      </c>
      <c r="G15" s="16">
        <f t="shared" si="5"/>
        <v>30</v>
      </c>
      <c r="H15" s="16">
        <f t="shared" si="5"/>
        <v>35</v>
      </c>
      <c r="I15" s="16">
        <f t="shared" si="5"/>
        <v>40</v>
      </c>
      <c r="J15" s="16">
        <f t="shared" si="5"/>
        <v>45</v>
      </c>
      <c r="K15" s="16">
        <f t="shared" si="5"/>
        <v>50</v>
      </c>
      <c r="L15" s="16">
        <f t="shared" si="5"/>
        <v>55</v>
      </c>
      <c r="M15" s="16">
        <f t="shared" si="5"/>
        <v>60</v>
      </c>
      <c r="N15" s="16">
        <f t="shared" si="5"/>
        <v>65</v>
      </c>
      <c r="O15" s="16">
        <f t="shared" si="5"/>
        <v>70</v>
      </c>
      <c r="P15" s="16">
        <f t="shared" si="5"/>
        <v>75</v>
      </c>
    </row>
    <row r="16">
      <c r="A16" s="12" t="s">
        <v>14</v>
      </c>
      <c r="B16" s="16">
        <f t="shared" ref="B16:P16" si="6">B4+B10</f>
        <v>10</v>
      </c>
      <c r="C16" s="16">
        <f t="shared" si="6"/>
        <v>20</v>
      </c>
      <c r="D16" s="16">
        <f t="shared" si="6"/>
        <v>30</v>
      </c>
      <c r="E16" s="16">
        <f t="shared" si="6"/>
        <v>40</v>
      </c>
      <c r="F16" s="16">
        <f t="shared" si="6"/>
        <v>50</v>
      </c>
      <c r="G16" s="16">
        <f t="shared" si="6"/>
        <v>60</v>
      </c>
      <c r="H16" s="16">
        <f t="shared" si="6"/>
        <v>70</v>
      </c>
      <c r="I16" s="16">
        <f t="shared" si="6"/>
        <v>80</v>
      </c>
      <c r="J16" s="16">
        <f t="shared" si="6"/>
        <v>90</v>
      </c>
      <c r="K16" s="16">
        <f t="shared" si="6"/>
        <v>100</v>
      </c>
      <c r="L16" s="16">
        <f t="shared" si="6"/>
        <v>110</v>
      </c>
      <c r="M16" s="16">
        <f t="shared" si="6"/>
        <v>120</v>
      </c>
      <c r="N16" s="16">
        <f t="shared" si="6"/>
        <v>130</v>
      </c>
      <c r="O16" s="16">
        <f t="shared" si="6"/>
        <v>140</v>
      </c>
      <c r="P16" s="16">
        <f t="shared" si="6"/>
        <v>150</v>
      </c>
    </row>
    <row r="17">
      <c r="A17" s="12" t="s">
        <v>15</v>
      </c>
      <c r="B17" s="16">
        <f t="shared" ref="B17:P17" si="7">B5+B11</f>
        <v>4</v>
      </c>
      <c r="C17" s="16">
        <f t="shared" si="7"/>
        <v>8</v>
      </c>
      <c r="D17" s="16">
        <f t="shared" si="7"/>
        <v>12</v>
      </c>
      <c r="E17" s="16">
        <f t="shared" si="7"/>
        <v>16</v>
      </c>
      <c r="F17" s="16">
        <f t="shared" si="7"/>
        <v>20</v>
      </c>
      <c r="G17" s="16">
        <f t="shared" si="7"/>
        <v>24</v>
      </c>
      <c r="H17" s="16">
        <f t="shared" si="7"/>
        <v>28</v>
      </c>
      <c r="I17" s="16">
        <f t="shared" si="7"/>
        <v>32</v>
      </c>
      <c r="J17" s="16">
        <f t="shared" si="7"/>
        <v>36</v>
      </c>
      <c r="K17" s="16">
        <f t="shared" si="7"/>
        <v>40</v>
      </c>
      <c r="L17" s="16">
        <f t="shared" si="7"/>
        <v>44</v>
      </c>
      <c r="M17" s="16">
        <f t="shared" si="7"/>
        <v>48</v>
      </c>
      <c r="N17" s="16">
        <f t="shared" si="7"/>
        <v>52</v>
      </c>
      <c r="O17" s="16">
        <f t="shared" si="7"/>
        <v>56</v>
      </c>
      <c r="P17" s="16">
        <f t="shared" si="7"/>
        <v>60</v>
      </c>
    </row>
    <row r="18">
      <c r="A18" s="12" t="s">
        <v>16</v>
      </c>
      <c r="B18" s="16">
        <f t="shared" ref="B18:P18" si="8">B6+B12</f>
        <v>0</v>
      </c>
      <c r="C18" s="16">
        <f t="shared" si="8"/>
        <v>0</v>
      </c>
      <c r="D18" s="16">
        <f t="shared" si="8"/>
        <v>0</v>
      </c>
      <c r="E18" s="16">
        <f t="shared" si="8"/>
        <v>0</v>
      </c>
      <c r="F18" s="16">
        <f t="shared" si="8"/>
        <v>0</v>
      </c>
      <c r="G18" s="16">
        <f t="shared" si="8"/>
        <v>0</v>
      </c>
      <c r="H18" s="16">
        <f t="shared" si="8"/>
        <v>0</v>
      </c>
      <c r="I18" s="16">
        <f t="shared" si="8"/>
        <v>0</v>
      </c>
      <c r="J18" s="16">
        <f t="shared" si="8"/>
        <v>0</v>
      </c>
      <c r="K18" s="16">
        <f t="shared" si="8"/>
        <v>0</v>
      </c>
      <c r="L18" s="16">
        <f t="shared" si="8"/>
        <v>0</v>
      </c>
      <c r="M18" s="16">
        <f t="shared" si="8"/>
        <v>0</v>
      </c>
      <c r="N18" s="16">
        <f t="shared" si="8"/>
        <v>0</v>
      </c>
      <c r="O18" s="16">
        <f t="shared" si="8"/>
        <v>0</v>
      </c>
      <c r="P18" s="16">
        <f t="shared" si="8"/>
        <v>0</v>
      </c>
    </row>
    <row r="19">
      <c r="A19" s="15"/>
    </row>
    <row r="20">
      <c r="A20" s="15" t="s">
        <v>53</v>
      </c>
    </row>
    <row r="21">
      <c r="A21" s="12" t="s">
        <v>13</v>
      </c>
      <c r="B21" s="16">
        <f>B15*Assumption!$B2</f>
        <v>1250</v>
      </c>
      <c r="C21" s="16">
        <f>C15*Assumption!$B2</f>
        <v>2500</v>
      </c>
      <c r="D21" s="16">
        <f>D15*Assumption!$B2</f>
        <v>3750</v>
      </c>
      <c r="E21" s="16">
        <f>E15*Assumption!$B2</f>
        <v>5000</v>
      </c>
      <c r="F21" s="16">
        <f>F15*Assumption!$B2</f>
        <v>6250</v>
      </c>
      <c r="G21" s="16">
        <f>G15*Assumption!$B2</f>
        <v>7500</v>
      </c>
      <c r="H21" s="16">
        <f>H15*Assumption!$B2</f>
        <v>8750</v>
      </c>
      <c r="I21" s="16">
        <f>I15*Assumption!$B2</f>
        <v>10000</v>
      </c>
      <c r="J21" s="16">
        <f>J15*Assumption!$B2</f>
        <v>11250</v>
      </c>
      <c r="K21" s="16">
        <f>K15*Assumption!$B2</f>
        <v>12500</v>
      </c>
      <c r="L21" s="16">
        <f>L15*Assumption!$B2</f>
        <v>13750</v>
      </c>
      <c r="M21" s="16">
        <f>M15*Assumption!$B2</f>
        <v>15000</v>
      </c>
      <c r="N21" s="16">
        <f>N15*Assumption!$B2</f>
        <v>16250</v>
      </c>
      <c r="O21" s="16">
        <f>O15*Assumption!$B2</f>
        <v>17500</v>
      </c>
      <c r="P21" s="16">
        <f>P15*Assumption!$B2</f>
        <v>18750</v>
      </c>
    </row>
    <row r="22">
      <c r="A22" s="12" t="s">
        <v>14</v>
      </c>
      <c r="B22" s="16">
        <f>B16*Assumption!$B3</f>
        <v>1000</v>
      </c>
      <c r="C22" s="16">
        <f>C16*Assumption!$B3</f>
        <v>2000</v>
      </c>
      <c r="D22" s="16">
        <f>D16*Assumption!$B3</f>
        <v>3000</v>
      </c>
      <c r="E22" s="16">
        <f>E16*Assumption!$B3</f>
        <v>4000</v>
      </c>
      <c r="F22" s="16">
        <f>F16*Assumption!$B3</f>
        <v>5000</v>
      </c>
      <c r="G22" s="16">
        <f>G16*Assumption!$B3</f>
        <v>6000</v>
      </c>
      <c r="H22" s="16">
        <f>H16*Assumption!$B3</f>
        <v>7000</v>
      </c>
      <c r="I22" s="16">
        <f>I16*Assumption!$B3</f>
        <v>8000</v>
      </c>
      <c r="J22" s="16">
        <f>J16*Assumption!$B3</f>
        <v>9000</v>
      </c>
      <c r="K22" s="16">
        <f>K16*Assumption!$B3</f>
        <v>10000</v>
      </c>
      <c r="L22" s="16">
        <f>L16*Assumption!$B3</f>
        <v>11000</v>
      </c>
      <c r="M22" s="16">
        <f>M16*Assumption!$B3</f>
        <v>12000</v>
      </c>
      <c r="N22" s="16">
        <f>N16*Assumption!$B3</f>
        <v>13000</v>
      </c>
      <c r="O22" s="16">
        <f>O16*Assumption!$B3</f>
        <v>14000</v>
      </c>
      <c r="P22" s="16">
        <f>P16*Assumption!$B3</f>
        <v>15000</v>
      </c>
    </row>
    <row r="23">
      <c r="A23" s="12" t="s">
        <v>15</v>
      </c>
      <c r="B23" s="16">
        <f>B17*Assumption!$B4</f>
        <v>1200</v>
      </c>
      <c r="C23" s="16">
        <f>C17*Assumption!$B4</f>
        <v>2400</v>
      </c>
      <c r="D23" s="16">
        <f>D17*Assumption!$B4</f>
        <v>3600</v>
      </c>
      <c r="E23" s="16">
        <f>E17*Assumption!$B4</f>
        <v>4800</v>
      </c>
      <c r="F23" s="16">
        <f>F17*Assumption!$B4</f>
        <v>6000</v>
      </c>
      <c r="G23" s="16">
        <f>G17*Assumption!$B4</f>
        <v>7200</v>
      </c>
      <c r="H23" s="16">
        <f>H17*Assumption!$B4</f>
        <v>8400</v>
      </c>
      <c r="I23" s="16">
        <f>I17*Assumption!$B4</f>
        <v>9600</v>
      </c>
      <c r="J23" s="16">
        <f>J17*Assumption!$B4</f>
        <v>10800</v>
      </c>
      <c r="K23" s="16">
        <f>K17*Assumption!$B4</f>
        <v>12000</v>
      </c>
      <c r="L23" s="16">
        <f>L17*Assumption!$B4</f>
        <v>13200</v>
      </c>
      <c r="M23" s="16">
        <f>M17*Assumption!$B4</f>
        <v>14400</v>
      </c>
      <c r="N23" s="16">
        <f>N17*Assumption!$B4</f>
        <v>15600</v>
      </c>
      <c r="O23" s="16">
        <f>O17*Assumption!$B4</f>
        <v>16800</v>
      </c>
      <c r="P23" s="16">
        <f>P17*Assumption!$B4</f>
        <v>18000</v>
      </c>
    </row>
    <row r="24">
      <c r="A24" s="12" t="s">
        <v>16</v>
      </c>
      <c r="B24" s="16">
        <f>B18*Assumption!$B5</f>
        <v>0</v>
      </c>
      <c r="C24" s="16">
        <f>C18*Assumption!$B5</f>
        <v>0</v>
      </c>
      <c r="D24" s="16">
        <f>D18*Assumption!$B5</f>
        <v>0</v>
      </c>
      <c r="E24" s="16">
        <f>E18*Assumption!$B5</f>
        <v>0</v>
      </c>
      <c r="F24" s="16">
        <f>F18*Assumption!$B5</f>
        <v>0</v>
      </c>
      <c r="G24" s="16">
        <f>G18*Assumption!$B5</f>
        <v>0</v>
      </c>
      <c r="H24" s="16">
        <f>H18*Assumption!$B5</f>
        <v>0</v>
      </c>
      <c r="I24" s="16">
        <f>I18*Assumption!$B5</f>
        <v>0</v>
      </c>
      <c r="J24" s="16">
        <f>J18*Assumption!$B5</f>
        <v>0</v>
      </c>
      <c r="K24" s="16">
        <f>K18*Assumption!$B5</f>
        <v>0</v>
      </c>
      <c r="L24" s="16">
        <f>L18*Assumption!$B5</f>
        <v>0</v>
      </c>
      <c r="M24" s="16">
        <f>M18*Assumption!$B5</f>
        <v>0</v>
      </c>
      <c r="N24" s="16">
        <f>N18*Assumption!$B5</f>
        <v>0</v>
      </c>
      <c r="O24" s="16">
        <f>O18*Assumption!$B5</f>
        <v>0</v>
      </c>
      <c r="P24" s="16">
        <f>P18*Assumption!$B5</f>
        <v>0</v>
      </c>
    </row>
    <row r="25">
      <c r="A25" s="15" t="s">
        <v>54</v>
      </c>
      <c r="B25" s="16">
        <f t="shared" ref="B25:P25" si="9">SUM(B21:B24)</f>
        <v>3450</v>
      </c>
      <c r="C25" s="16">
        <f t="shared" si="9"/>
        <v>6900</v>
      </c>
      <c r="D25" s="16">
        <f t="shared" si="9"/>
        <v>10350</v>
      </c>
      <c r="E25" s="16">
        <f t="shared" si="9"/>
        <v>13800</v>
      </c>
      <c r="F25" s="16">
        <f t="shared" si="9"/>
        <v>17250</v>
      </c>
      <c r="G25" s="16">
        <f t="shared" si="9"/>
        <v>20700</v>
      </c>
      <c r="H25" s="16">
        <f t="shared" si="9"/>
        <v>24150</v>
      </c>
      <c r="I25" s="16">
        <f t="shared" si="9"/>
        <v>27600</v>
      </c>
      <c r="J25" s="16">
        <f t="shared" si="9"/>
        <v>31050</v>
      </c>
      <c r="K25" s="16">
        <f t="shared" si="9"/>
        <v>34500</v>
      </c>
      <c r="L25" s="16">
        <f t="shared" si="9"/>
        <v>37950</v>
      </c>
      <c r="M25" s="16">
        <f t="shared" si="9"/>
        <v>41400</v>
      </c>
      <c r="N25" s="16">
        <f t="shared" si="9"/>
        <v>44850</v>
      </c>
      <c r="O25" s="16">
        <f t="shared" si="9"/>
        <v>48300</v>
      </c>
      <c r="P25" s="16">
        <f t="shared" si="9"/>
        <v>51750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16" width="9.75"/>
  </cols>
  <sheetData>
    <row r="1">
      <c r="A1" s="13"/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</row>
    <row r="2">
      <c r="A2" s="15" t="s">
        <v>55</v>
      </c>
    </row>
    <row r="3">
      <c r="A3" s="17" t="s">
        <v>56</v>
      </c>
      <c r="B3" s="16">
        <f>'Sales and cost'!$B7</f>
        <v>73925</v>
      </c>
      <c r="C3" s="16">
        <f>'Sales and cost'!$B7</f>
        <v>73925</v>
      </c>
      <c r="D3" s="16">
        <f>'Sales and cost'!$B7</f>
        <v>73925</v>
      </c>
      <c r="E3" s="16">
        <f>'Sales and cost'!$B7</f>
        <v>73925</v>
      </c>
      <c r="F3" s="16">
        <f>'Sales and cost'!$B7</f>
        <v>73925</v>
      </c>
      <c r="G3" s="16">
        <f>'Sales and cost'!$B7</f>
        <v>73925</v>
      </c>
      <c r="H3" s="16">
        <f>'Sales and cost'!$B7</f>
        <v>73925</v>
      </c>
      <c r="I3" s="16">
        <f>'Sales and cost'!$B7</f>
        <v>73925</v>
      </c>
      <c r="J3" s="16">
        <f>'Sales and cost'!$B7</f>
        <v>73925</v>
      </c>
      <c r="K3" s="16">
        <f>'Sales and cost'!$B7</f>
        <v>73925</v>
      </c>
      <c r="L3" s="16">
        <f>'Sales and cost'!$B7</f>
        <v>73925</v>
      </c>
      <c r="M3" s="16">
        <f>'Sales and cost'!$B7</f>
        <v>73925</v>
      </c>
      <c r="N3" s="16">
        <f>'Sales and cost'!$B7</f>
        <v>73925</v>
      </c>
      <c r="O3" s="16">
        <f>'Sales and cost'!$B7</f>
        <v>73925</v>
      </c>
      <c r="P3" s="16">
        <f>'Sales and cost'!$B7</f>
        <v>73925</v>
      </c>
    </row>
    <row r="4">
      <c r="A4" s="17"/>
    </row>
    <row r="5">
      <c r="A5" s="15" t="s">
        <v>57</v>
      </c>
    </row>
    <row r="6">
      <c r="A6" s="17" t="s">
        <v>58</v>
      </c>
      <c r="B6" s="16">
        <f>Purchase!B14</f>
        <v>0</v>
      </c>
      <c r="C6" s="16">
        <f>Purchase!C14</f>
        <v>0</v>
      </c>
      <c r="D6" s="16">
        <f>Purchase!D14</f>
        <v>7500</v>
      </c>
      <c r="E6" s="16">
        <f>Purchase!E14</f>
        <v>25500</v>
      </c>
      <c r="F6" s="16">
        <f>Purchase!F14</f>
        <v>33500</v>
      </c>
      <c r="G6" s="16">
        <f>Purchase!G14</f>
        <v>68500</v>
      </c>
      <c r="H6" s="16">
        <f>Purchase!H14</f>
        <v>68500</v>
      </c>
      <c r="I6" s="16">
        <f>Purchase!I14</f>
        <v>68500</v>
      </c>
      <c r="J6" s="16">
        <f>Purchase!J14</f>
        <v>68500</v>
      </c>
      <c r="K6" s="16">
        <f>Purchase!K14</f>
        <v>68500</v>
      </c>
      <c r="L6" s="16">
        <f>Purchase!L14</f>
        <v>68500</v>
      </c>
      <c r="M6" s="16">
        <f>Purchase!M14</f>
        <v>68500</v>
      </c>
      <c r="N6" s="16">
        <f>Purchase!N14</f>
        <v>68500</v>
      </c>
      <c r="O6" s="16">
        <f>Purchase!O14</f>
        <v>68500</v>
      </c>
      <c r="P6" s="16">
        <f>Purchase!P14</f>
        <v>68500</v>
      </c>
    </row>
    <row r="7">
      <c r="A7" s="17"/>
    </row>
    <row r="8">
      <c r="A8" s="15" t="s">
        <v>59</v>
      </c>
      <c r="B8" s="16">
        <f t="shared" ref="B8:P8" si="1">B3-B6</f>
        <v>73925</v>
      </c>
      <c r="C8" s="16">
        <f t="shared" si="1"/>
        <v>73925</v>
      </c>
      <c r="D8" s="16">
        <f t="shared" si="1"/>
        <v>66425</v>
      </c>
      <c r="E8" s="16">
        <f t="shared" si="1"/>
        <v>48425</v>
      </c>
      <c r="F8" s="16">
        <f t="shared" si="1"/>
        <v>40425</v>
      </c>
      <c r="G8" s="16">
        <f t="shared" si="1"/>
        <v>5425</v>
      </c>
      <c r="H8" s="16">
        <f t="shared" si="1"/>
        <v>5425</v>
      </c>
      <c r="I8" s="16">
        <f t="shared" si="1"/>
        <v>5425</v>
      </c>
      <c r="J8" s="16">
        <f t="shared" si="1"/>
        <v>5425</v>
      </c>
      <c r="K8" s="16">
        <f t="shared" si="1"/>
        <v>5425</v>
      </c>
      <c r="L8" s="16">
        <f t="shared" si="1"/>
        <v>5425</v>
      </c>
      <c r="M8" s="16">
        <f t="shared" si="1"/>
        <v>5425</v>
      </c>
      <c r="N8" s="16">
        <f t="shared" si="1"/>
        <v>5425</v>
      </c>
      <c r="O8" s="16">
        <f t="shared" si="1"/>
        <v>5425</v>
      </c>
      <c r="P8" s="16">
        <f t="shared" si="1"/>
        <v>5425</v>
      </c>
    </row>
    <row r="9">
      <c r="A9" s="17"/>
    </row>
    <row r="10">
      <c r="A10" s="15" t="s">
        <v>60</v>
      </c>
    </row>
    <row r="11">
      <c r="A11" s="17" t="s">
        <v>61</v>
      </c>
      <c r="B11" s="12">
        <v>0.0</v>
      </c>
      <c r="C11" s="16">
        <f t="shared" ref="C11:P11" si="2">B13</f>
        <v>73925</v>
      </c>
      <c r="D11" s="16">
        <f t="shared" si="2"/>
        <v>147850</v>
      </c>
      <c r="E11" s="16">
        <f t="shared" si="2"/>
        <v>214275</v>
      </c>
      <c r="F11" s="16">
        <f t="shared" si="2"/>
        <v>262700</v>
      </c>
      <c r="G11" s="16">
        <f t="shared" si="2"/>
        <v>303125</v>
      </c>
      <c r="H11" s="16">
        <f t="shared" si="2"/>
        <v>308550</v>
      </c>
      <c r="I11" s="16">
        <f t="shared" si="2"/>
        <v>313975</v>
      </c>
      <c r="J11" s="16">
        <f t="shared" si="2"/>
        <v>319400</v>
      </c>
      <c r="K11" s="16">
        <f t="shared" si="2"/>
        <v>324825</v>
      </c>
      <c r="L11" s="16">
        <f t="shared" si="2"/>
        <v>330250</v>
      </c>
      <c r="M11" s="16">
        <f t="shared" si="2"/>
        <v>335675</v>
      </c>
      <c r="N11" s="16">
        <f t="shared" si="2"/>
        <v>341100</v>
      </c>
      <c r="O11" s="16">
        <f t="shared" si="2"/>
        <v>346525</v>
      </c>
      <c r="P11" s="16">
        <f t="shared" si="2"/>
        <v>351950</v>
      </c>
    </row>
    <row r="12">
      <c r="A12" s="17" t="s">
        <v>62</v>
      </c>
      <c r="B12" s="16">
        <f t="shared" ref="B12:P12" si="3">B8</f>
        <v>73925</v>
      </c>
      <c r="C12" s="16">
        <f t="shared" si="3"/>
        <v>73925</v>
      </c>
      <c r="D12" s="16">
        <f t="shared" si="3"/>
        <v>66425</v>
      </c>
      <c r="E12" s="16">
        <f t="shared" si="3"/>
        <v>48425</v>
      </c>
      <c r="F12" s="16">
        <f t="shared" si="3"/>
        <v>40425</v>
      </c>
      <c r="G12" s="16">
        <f t="shared" si="3"/>
        <v>5425</v>
      </c>
      <c r="H12" s="16">
        <f t="shared" si="3"/>
        <v>5425</v>
      </c>
      <c r="I12" s="16">
        <f t="shared" si="3"/>
        <v>5425</v>
      </c>
      <c r="J12" s="16">
        <f t="shared" si="3"/>
        <v>5425</v>
      </c>
      <c r="K12" s="16">
        <f t="shared" si="3"/>
        <v>5425</v>
      </c>
      <c r="L12" s="16">
        <f t="shared" si="3"/>
        <v>5425</v>
      </c>
      <c r="M12" s="16">
        <f t="shared" si="3"/>
        <v>5425</v>
      </c>
      <c r="N12" s="16">
        <f t="shared" si="3"/>
        <v>5425</v>
      </c>
      <c r="O12" s="16">
        <f t="shared" si="3"/>
        <v>5425</v>
      </c>
      <c r="P12" s="16">
        <f t="shared" si="3"/>
        <v>5425</v>
      </c>
    </row>
    <row r="13">
      <c r="A13" s="17" t="s">
        <v>63</v>
      </c>
      <c r="B13" s="16">
        <f t="shared" ref="B13:P13" si="4">B11+B12</f>
        <v>73925</v>
      </c>
      <c r="C13" s="16">
        <f t="shared" si="4"/>
        <v>147850</v>
      </c>
      <c r="D13" s="16">
        <f t="shared" si="4"/>
        <v>214275</v>
      </c>
      <c r="E13" s="16">
        <f t="shared" si="4"/>
        <v>262700</v>
      </c>
      <c r="F13" s="16">
        <f t="shared" si="4"/>
        <v>303125</v>
      </c>
      <c r="G13" s="16">
        <f t="shared" si="4"/>
        <v>308550</v>
      </c>
      <c r="H13" s="16">
        <f t="shared" si="4"/>
        <v>313975</v>
      </c>
      <c r="I13" s="16">
        <f t="shared" si="4"/>
        <v>319400</v>
      </c>
      <c r="J13" s="16">
        <f t="shared" si="4"/>
        <v>324825</v>
      </c>
      <c r="K13" s="16">
        <f t="shared" si="4"/>
        <v>330250</v>
      </c>
      <c r="L13" s="16">
        <f t="shared" si="4"/>
        <v>335675</v>
      </c>
      <c r="M13" s="16">
        <f t="shared" si="4"/>
        <v>341100</v>
      </c>
      <c r="N13" s="16">
        <f t="shared" si="4"/>
        <v>346525</v>
      </c>
      <c r="O13" s="16">
        <f t="shared" si="4"/>
        <v>351950</v>
      </c>
      <c r="P13" s="16">
        <f t="shared" si="4"/>
        <v>357375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16" width="10.5"/>
  </cols>
  <sheetData>
    <row r="1">
      <c r="A1" s="13"/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</row>
    <row r="2">
      <c r="A2" s="15" t="s">
        <v>64</v>
      </c>
    </row>
    <row r="3">
      <c r="A3" s="17" t="s">
        <v>60</v>
      </c>
      <c r="B3" s="16">
        <f>'Cash detail'!B13</f>
        <v>73925</v>
      </c>
      <c r="C3" s="16">
        <f>'Cash detail'!C13</f>
        <v>147850</v>
      </c>
      <c r="D3" s="16">
        <f>'Cash detail'!D13</f>
        <v>214275</v>
      </c>
      <c r="E3" s="16">
        <f>'Cash detail'!E13</f>
        <v>262700</v>
      </c>
      <c r="F3" s="16">
        <f>'Cash detail'!F13</f>
        <v>303125</v>
      </c>
      <c r="G3" s="16">
        <f>'Cash detail'!G13</f>
        <v>308550</v>
      </c>
      <c r="H3" s="16">
        <f>'Cash detail'!H13</f>
        <v>313975</v>
      </c>
      <c r="I3" s="16">
        <f>'Cash detail'!I13</f>
        <v>319400</v>
      </c>
      <c r="J3" s="16">
        <f>'Cash detail'!J13</f>
        <v>324825</v>
      </c>
      <c r="K3" s="16">
        <f>'Cash detail'!K13</f>
        <v>330250</v>
      </c>
      <c r="L3" s="16">
        <f>'Cash detail'!L13</f>
        <v>335675</v>
      </c>
      <c r="M3" s="16">
        <f>'Cash detail'!M13</f>
        <v>341100</v>
      </c>
      <c r="N3" s="16">
        <f>'Cash detail'!N13</f>
        <v>346525</v>
      </c>
      <c r="O3" s="16">
        <f>'Cash detail'!O13</f>
        <v>351950</v>
      </c>
      <c r="P3" s="16">
        <f>'Cash detail'!P13</f>
        <v>357375</v>
      </c>
    </row>
    <row r="4">
      <c r="A4" s="17"/>
    </row>
    <row r="5">
      <c r="A5" s="17" t="s">
        <v>65</v>
      </c>
      <c r="B5" s="16">
        <f>stocks!B25</f>
        <v>3450</v>
      </c>
      <c r="C5" s="16">
        <f>stocks!C25</f>
        <v>6900</v>
      </c>
      <c r="D5" s="16">
        <f>stocks!D25</f>
        <v>10350</v>
      </c>
      <c r="E5" s="16">
        <f>stocks!E25</f>
        <v>13800</v>
      </c>
      <c r="F5" s="16">
        <f>stocks!F25</f>
        <v>17250</v>
      </c>
      <c r="G5" s="16">
        <f>stocks!G25</f>
        <v>20700</v>
      </c>
      <c r="H5" s="16">
        <f>stocks!H25</f>
        <v>24150</v>
      </c>
      <c r="I5" s="16">
        <f>stocks!I25</f>
        <v>27600</v>
      </c>
      <c r="J5" s="16">
        <f>stocks!J25</f>
        <v>31050</v>
      </c>
      <c r="K5" s="16">
        <f>stocks!K25</f>
        <v>34500</v>
      </c>
      <c r="L5" s="16">
        <f>stocks!L25</f>
        <v>37950</v>
      </c>
      <c r="M5" s="16">
        <f>stocks!M25</f>
        <v>41400</v>
      </c>
      <c r="N5" s="16">
        <f>stocks!N25</f>
        <v>44850</v>
      </c>
      <c r="O5" s="16">
        <f>stocks!O25</f>
        <v>48300</v>
      </c>
      <c r="P5" s="16">
        <f>stocks!P25</f>
        <v>51750</v>
      </c>
    </row>
    <row r="6">
      <c r="A6" s="15"/>
    </row>
    <row r="7">
      <c r="A7" s="15" t="s">
        <v>66</v>
      </c>
      <c r="B7" s="16">
        <f t="shared" ref="B7:P7" si="1">B3+B5</f>
        <v>77375</v>
      </c>
      <c r="C7" s="16">
        <f t="shared" si="1"/>
        <v>154750</v>
      </c>
      <c r="D7" s="16">
        <f t="shared" si="1"/>
        <v>224625</v>
      </c>
      <c r="E7" s="16">
        <f t="shared" si="1"/>
        <v>276500</v>
      </c>
      <c r="F7" s="16">
        <f t="shared" si="1"/>
        <v>320375</v>
      </c>
      <c r="G7" s="16">
        <f t="shared" si="1"/>
        <v>329250</v>
      </c>
      <c r="H7" s="16">
        <f t="shared" si="1"/>
        <v>338125</v>
      </c>
      <c r="I7" s="16">
        <f t="shared" si="1"/>
        <v>347000</v>
      </c>
      <c r="J7" s="16">
        <f t="shared" si="1"/>
        <v>355875</v>
      </c>
      <c r="K7" s="16">
        <f t="shared" si="1"/>
        <v>364750</v>
      </c>
      <c r="L7" s="16">
        <f t="shared" si="1"/>
        <v>373625</v>
      </c>
      <c r="M7" s="16">
        <f t="shared" si="1"/>
        <v>382500</v>
      </c>
      <c r="N7" s="16">
        <f t="shared" si="1"/>
        <v>391375</v>
      </c>
      <c r="O7" s="16">
        <f t="shared" si="1"/>
        <v>400250</v>
      </c>
      <c r="P7" s="16">
        <f t="shared" si="1"/>
        <v>409125</v>
      </c>
    </row>
    <row r="8">
      <c r="A8" s="17"/>
    </row>
    <row r="9">
      <c r="A9" s="15" t="s">
        <v>67</v>
      </c>
    </row>
    <row r="10">
      <c r="A10" s="17" t="s">
        <v>68</v>
      </c>
      <c r="B10" s="16">
        <f>Purchase!B21</f>
        <v>68500</v>
      </c>
      <c r="C10" s="16">
        <f>Purchase!C21</f>
        <v>137000</v>
      </c>
      <c r="D10" s="16">
        <f>Purchase!D21</f>
        <v>198000</v>
      </c>
      <c r="E10" s="16">
        <f>Purchase!E21</f>
        <v>241000</v>
      </c>
      <c r="F10" s="16">
        <f>Purchase!F21</f>
        <v>276000</v>
      </c>
      <c r="G10" s="16">
        <f>Purchase!G21</f>
        <v>276000</v>
      </c>
      <c r="H10" s="16">
        <f>Purchase!H21</f>
        <v>276000</v>
      </c>
      <c r="I10" s="16">
        <f>Purchase!I21</f>
        <v>276000</v>
      </c>
      <c r="J10" s="16">
        <f>Purchase!J21</f>
        <v>276000</v>
      </c>
      <c r="K10" s="16">
        <f>Purchase!K21</f>
        <v>276000</v>
      </c>
      <c r="L10" s="16">
        <f>Purchase!L21</f>
        <v>276000</v>
      </c>
      <c r="M10" s="16">
        <f>Purchase!M21</f>
        <v>276000</v>
      </c>
      <c r="N10" s="16">
        <f>Purchase!N21</f>
        <v>276000</v>
      </c>
      <c r="O10" s="16">
        <f>Purchase!O21</f>
        <v>276000</v>
      </c>
      <c r="P10" s="16">
        <f>Purchase!P21</f>
        <v>276000</v>
      </c>
    </row>
    <row r="11">
      <c r="A11" s="17"/>
    </row>
    <row r="12">
      <c r="A12" s="15" t="s">
        <v>69</v>
      </c>
      <c r="B12" s="16">
        <f t="shared" ref="B12:P12" si="2">B10</f>
        <v>68500</v>
      </c>
      <c r="C12" s="16">
        <f t="shared" si="2"/>
        <v>137000</v>
      </c>
      <c r="D12" s="16">
        <f t="shared" si="2"/>
        <v>198000</v>
      </c>
      <c r="E12" s="16">
        <f t="shared" si="2"/>
        <v>241000</v>
      </c>
      <c r="F12" s="16">
        <f t="shared" si="2"/>
        <v>276000</v>
      </c>
      <c r="G12" s="16">
        <f t="shared" si="2"/>
        <v>276000</v>
      </c>
      <c r="H12" s="16">
        <f t="shared" si="2"/>
        <v>276000</v>
      </c>
      <c r="I12" s="16">
        <f t="shared" si="2"/>
        <v>276000</v>
      </c>
      <c r="J12" s="16">
        <f t="shared" si="2"/>
        <v>276000</v>
      </c>
      <c r="K12" s="16">
        <f t="shared" si="2"/>
        <v>276000</v>
      </c>
      <c r="L12" s="16">
        <f t="shared" si="2"/>
        <v>276000</v>
      </c>
      <c r="M12" s="16">
        <f t="shared" si="2"/>
        <v>276000</v>
      </c>
      <c r="N12" s="16">
        <f t="shared" si="2"/>
        <v>276000</v>
      </c>
      <c r="O12" s="16">
        <f t="shared" si="2"/>
        <v>276000</v>
      </c>
      <c r="P12" s="16">
        <f t="shared" si="2"/>
        <v>276000</v>
      </c>
    </row>
    <row r="13">
      <c r="A13" s="17"/>
    </row>
    <row r="14">
      <c r="A14" s="15"/>
    </row>
    <row r="15">
      <c r="A15" s="15" t="s">
        <v>70</v>
      </c>
      <c r="B15" s="16">
        <f t="shared" ref="B15:P15" si="3">B7-B12</f>
        <v>8875</v>
      </c>
      <c r="C15" s="16">
        <f t="shared" si="3"/>
        <v>17750</v>
      </c>
      <c r="D15" s="16">
        <f t="shared" si="3"/>
        <v>26625</v>
      </c>
      <c r="E15" s="16">
        <f t="shared" si="3"/>
        <v>35500</v>
      </c>
      <c r="F15" s="16">
        <f t="shared" si="3"/>
        <v>44375</v>
      </c>
      <c r="G15" s="16">
        <f t="shared" si="3"/>
        <v>53250</v>
      </c>
      <c r="H15" s="16">
        <f t="shared" si="3"/>
        <v>62125</v>
      </c>
      <c r="I15" s="16">
        <f t="shared" si="3"/>
        <v>71000</v>
      </c>
      <c r="J15" s="16">
        <f t="shared" si="3"/>
        <v>79875</v>
      </c>
      <c r="K15" s="16">
        <f t="shared" si="3"/>
        <v>88750</v>
      </c>
      <c r="L15" s="16">
        <f t="shared" si="3"/>
        <v>97625</v>
      </c>
      <c r="M15" s="16">
        <f t="shared" si="3"/>
        <v>106500</v>
      </c>
      <c r="N15" s="16">
        <f t="shared" si="3"/>
        <v>115375</v>
      </c>
      <c r="O15" s="16">
        <f t="shared" si="3"/>
        <v>124250</v>
      </c>
      <c r="P15" s="16">
        <f t="shared" si="3"/>
        <v>133125</v>
      </c>
    </row>
    <row r="16">
      <c r="A16" s="17"/>
    </row>
    <row r="17">
      <c r="A17" s="17" t="s">
        <v>71</v>
      </c>
      <c r="B17" s="12">
        <v>0.0</v>
      </c>
      <c r="C17" s="16">
        <f t="shared" ref="C17:P17" si="4">B19</f>
        <v>8875</v>
      </c>
      <c r="D17" s="16">
        <f t="shared" si="4"/>
        <v>17750</v>
      </c>
      <c r="E17" s="16">
        <f t="shared" si="4"/>
        <v>26625</v>
      </c>
      <c r="F17" s="16">
        <f t="shared" si="4"/>
        <v>35500</v>
      </c>
      <c r="G17" s="16">
        <f t="shared" si="4"/>
        <v>44375</v>
      </c>
      <c r="H17" s="16">
        <f t="shared" si="4"/>
        <v>53250</v>
      </c>
      <c r="I17" s="16">
        <f t="shared" si="4"/>
        <v>62125</v>
      </c>
      <c r="J17" s="16">
        <f t="shared" si="4"/>
        <v>71000</v>
      </c>
      <c r="K17" s="16">
        <f t="shared" si="4"/>
        <v>79875</v>
      </c>
      <c r="L17" s="16">
        <f t="shared" si="4"/>
        <v>88750</v>
      </c>
      <c r="M17" s="16">
        <f t="shared" si="4"/>
        <v>97625</v>
      </c>
      <c r="N17" s="16">
        <f t="shared" si="4"/>
        <v>106500</v>
      </c>
      <c r="O17" s="16">
        <f t="shared" si="4"/>
        <v>115375</v>
      </c>
      <c r="P17" s="16">
        <f t="shared" si="4"/>
        <v>124250</v>
      </c>
    </row>
    <row r="18">
      <c r="A18" s="17" t="s">
        <v>72</v>
      </c>
      <c r="B18" s="16">
        <f>'Sales and cost'!B27</f>
        <v>8875</v>
      </c>
      <c r="C18" s="16">
        <f>'Sales and cost'!C27</f>
        <v>8875</v>
      </c>
      <c r="D18" s="16">
        <f>'Sales and cost'!D27</f>
        <v>8875</v>
      </c>
      <c r="E18" s="16">
        <f>'Sales and cost'!E27</f>
        <v>8875</v>
      </c>
      <c r="F18" s="16">
        <f>'Sales and cost'!F27</f>
        <v>8875</v>
      </c>
      <c r="G18" s="16">
        <f>'Sales and cost'!G27</f>
        <v>8875</v>
      </c>
      <c r="H18" s="16">
        <f>'Sales and cost'!H27</f>
        <v>8875</v>
      </c>
      <c r="I18" s="16">
        <f>'Sales and cost'!I27</f>
        <v>8875</v>
      </c>
      <c r="J18" s="16">
        <f>'Sales and cost'!J27</f>
        <v>8875</v>
      </c>
      <c r="K18" s="16">
        <f>'Sales and cost'!K27</f>
        <v>8875</v>
      </c>
      <c r="L18" s="16">
        <f>'Sales and cost'!L27</f>
        <v>8875</v>
      </c>
      <c r="M18" s="16">
        <f>'Sales and cost'!M27</f>
        <v>8875</v>
      </c>
      <c r="N18" s="16">
        <f>'Sales and cost'!N27</f>
        <v>8875</v>
      </c>
      <c r="O18" s="16">
        <f>'Sales and cost'!O27</f>
        <v>8875</v>
      </c>
      <c r="P18" s="16">
        <f>'Sales and cost'!P27</f>
        <v>8875</v>
      </c>
    </row>
    <row r="19">
      <c r="A19" s="17" t="s">
        <v>73</v>
      </c>
      <c r="B19" s="16">
        <f t="shared" ref="B19:P19" si="5">B17+B18</f>
        <v>8875</v>
      </c>
      <c r="C19" s="16">
        <f t="shared" si="5"/>
        <v>17750</v>
      </c>
      <c r="D19" s="16">
        <f t="shared" si="5"/>
        <v>26625</v>
      </c>
      <c r="E19" s="16">
        <f t="shared" si="5"/>
        <v>35500</v>
      </c>
      <c r="F19" s="16">
        <f t="shared" si="5"/>
        <v>44375</v>
      </c>
      <c r="G19" s="16">
        <f t="shared" si="5"/>
        <v>53250</v>
      </c>
      <c r="H19" s="16">
        <f t="shared" si="5"/>
        <v>62125</v>
      </c>
      <c r="I19" s="16">
        <f t="shared" si="5"/>
        <v>71000</v>
      </c>
      <c r="J19" s="16">
        <f t="shared" si="5"/>
        <v>79875</v>
      </c>
      <c r="K19" s="16">
        <f t="shared" si="5"/>
        <v>88750</v>
      </c>
      <c r="L19" s="16">
        <f t="shared" si="5"/>
        <v>97625</v>
      </c>
      <c r="M19" s="16">
        <f t="shared" si="5"/>
        <v>106500</v>
      </c>
      <c r="N19" s="16">
        <f t="shared" si="5"/>
        <v>115375</v>
      </c>
      <c r="O19" s="16">
        <f t="shared" si="5"/>
        <v>124250</v>
      </c>
      <c r="P19" s="16">
        <f t="shared" si="5"/>
        <v>133125</v>
      </c>
    </row>
    <row r="20">
      <c r="A20" s="17"/>
    </row>
    <row r="21">
      <c r="A21" s="15" t="s">
        <v>74</v>
      </c>
      <c r="B21" s="16">
        <f t="shared" ref="B21:P21" si="6">B19-B15</f>
        <v>0</v>
      </c>
      <c r="C21" s="16">
        <f t="shared" si="6"/>
        <v>0</v>
      </c>
      <c r="D21" s="16">
        <f t="shared" si="6"/>
        <v>0</v>
      </c>
      <c r="E21" s="16">
        <f t="shared" si="6"/>
        <v>0</v>
      </c>
      <c r="F21" s="16">
        <f t="shared" si="6"/>
        <v>0</v>
      </c>
      <c r="G21" s="16">
        <f t="shared" si="6"/>
        <v>0</v>
      </c>
      <c r="H21" s="16">
        <f t="shared" si="6"/>
        <v>0</v>
      </c>
      <c r="I21" s="16">
        <f t="shared" si="6"/>
        <v>0</v>
      </c>
      <c r="J21" s="16">
        <f t="shared" si="6"/>
        <v>0</v>
      </c>
      <c r="K21" s="16">
        <f t="shared" si="6"/>
        <v>0</v>
      </c>
      <c r="L21" s="16">
        <f t="shared" si="6"/>
        <v>0</v>
      </c>
      <c r="M21" s="16">
        <f t="shared" si="6"/>
        <v>0</v>
      </c>
      <c r="N21" s="16">
        <f t="shared" si="6"/>
        <v>0</v>
      </c>
      <c r="O21" s="16">
        <f t="shared" si="6"/>
        <v>0</v>
      </c>
      <c r="P21" s="16">
        <f t="shared" si="6"/>
        <v>0</v>
      </c>
    </row>
  </sheetData>
  <drawing r:id="rId1"/>
</worksheet>
</file>