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1\"/>
    </mc:Choice>
  </mc:AlternateContent>
  <xr:revisionPtr revIDLastSave="0" documentId="8_{37928B9C-0E58-4A32-9D26-3D2B9D08785A}" xr6:coauthVersionLast="47" xr6:coauthVersionMax="47" xr10:uidLastSave="{00000000-0000-0000-0000-000000000000}"/>
  <bookViews>
    <workbookView xWindow="-120" yWindow="-120" windowWidth="29040" windowHeight="15840" xr2:uid="{0309ADAD-0EE3-4479-A928-DCA7538455F7}"/>
  </bookViews>
  <sheets>
    <sheet name="DATA" sheetId="1" r:id="rId1"/>
  </sheets>
  <externalReferences>
    <externalReference r:id="rId2"/>
  </externalReferences>
  <definedNames>
    <definedName name="GOALS">[1]S2!$O$1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L14" i="1"/>
  <c r="K14" i="1"/>
  <c r="J14" i="1"/>
  <c r="M14" i="1" s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M10" i="1" s="1"/>
  <c r="I10" i="1"/>
  <c r="L9" i="1"/>
  <c r="K9" i="1"/>
  <c r="J9" i="1"/>
  <c r="I9" i="1"/>
  <c r="L8" i="1"/>
  <c r="K8" i="1"/>
  <c r="J8" i="1"/>
  <c r="I8" i="1"/>
  <c r="L7" i="1"/>
  <c r="K7" i="1"/>
  <c r="J7" i="1"/>
  <c r="M7" i="1" s="1"/>
  <c r="I7" i="1"/>
  <c r="L6" i="1"/>
  <c r="K6" i="1"/>
  <c r="J6" i="1"/>
  <c r="M6" i="1" s="1"/>
  <c r="I6" i="1"/>
  <c r="L5" i="1"/>
  <c r="K5" i="1"/>
  <c r="J5" i="1"/>
  <c r="I5" i="1"/>
  <c r="L4" i="1"/>
  <c r="K4" i="1"/>
  <c r="J4" i="1"/>
  <c r="I4" i="1"/>
  <c r="L3" i="1"/>
  <c r="K3" i="1"/>
  <c r="J3" i="1"/>
  <c r="M3" i="1" s="1"/>
  <c r="I3" i="1"/>
  <c r="P14" i="1" l="1"/>
  <c r="P13" i="1"/>
  <c r="P8" i="1"/>
  <c r="M8" i="1"/>
  <c r="N8" i="1" s="1"/>
  <c r="O8" i="1" s="1"/>
  <c r="Q8" i="1" s="1"/>
  <c r="R8" i="1" s="1"/>
  <c r="P10" i="1"/>
  <c r="P15" i="1"/>
  <c r="P4" i="1"/>
  <c r="P12" i="1"/>
  <c r="M4" i="1"/>
  <c r="N4" i="1" s="1"/>
  <c r="O4" i="1" s="1"/>
  <c r="P6" i="1"/>
  <c r="M12" i="1"/>
  <c r="N12" i="1" s="1"/>
  <c r="O12" i="1" s="1"/>
  <c r="N7" i="1"/>
  <c r="O7" i="1" s="1"/>
  <c r="N3" i="1"/>
  <c r="O3" i="1" s="1"/>
  <c r="P3" i="1"/>
  <c r="P5" i="1"/>
  <c r="N6" i="1"/>
  <c r="O6" i="1" s="1"/>
  <c r="P7" i="1"/>
  <c r="P9" i="1"/>
  <c r="N10" i="1"/>
  <c r="O10" i="1" s="1"/>
  <c r="P11" i="1"/>
  <c r="N14" i="1"/>
  <c r="O14" i="1" s="1"/>
  <c r="Q14" i="1" s="1"/>
  <c r="R14" i="1" s="1"/>
  <c r="M5" i="1"/>
  <c r="M9" i="1"/>
  <c r="N9" i="1" s="1"/>
  <c r="M11" i="1"/>
  <c r="M13" i="1"/>
  <c r="M15" i="1"/>
  <c r="Q12" i="1" l="1"/>
  <c r="R12" i="1" s="1"/>
  <c r="Q10" i="1"/>
  <c r="R10" i="1" s="1"/>
  <c r="Q6" i="1"/>
  <c r="R6" i="1" s="1"/>
  <c r="Q4" i="1"/>
  <c r="R4" i="1" s="1"/>
  <c r="N13" i="1"/>
  <c r="O13" i="1" s="1"/>
  <c r="Q13" i="1" s="1"/>
  <c r="R13" i="1" s="1"/>
  <c r="N15" i="1"/>
  <c r="O15" i="1" s="1"/>
  <c r="Q15" i="1" s="1"/>
  <c r="R15" i="1" s="1"/>
  <c r="N5" i="1"/>
  <c r="O5" i="1" s="1"/>
  <c r="Q5" i="1" s="1"/>
  <c r="R5" i="1" s="1"/>
  <c r="N11" i="1"/>
  <c r="O11" i="1" s="1"/>
  <c r="Q11" i="1" s="1"/>
  <c r="R11" i="1" s="1"/>
  <c r="O9" i="1"/>
  <c r="Q9" i="1" s="1"/>
  <c r="R9" i="1" s="1"/>
  <c r="Q7" i="1"/>
  <c r="R7" i="1" s="1"/>
  <c r="Q3" i="1"/>
  <c r="R3" i="1" s="1"/>
</calcChain>
</file>

<file path=xl/sharedStrings.xml><?xml version="1.0" encoding="utf-8"?>
<sst xmlns="http://schemas.openxmlformats.org/spreadsheetml/2006/main" count="73" uniqueCount="59">
  <si>
    <t>ID</t>
  </si>
  <si>
    <t>LAST NAME</t>
  </si>
  <si>
    <t>FIRST NAME</t>
  </si>
  <si>
    <t>ADDRESS</t>
  </si>
  <si>
    <t>DATE OF JOINING</t>
  </si>
  <si>
    <t>DEPARTMENT</t>
  </si>
  <si>
    <t>BASIC</t>
  </si>
  <si>
    <t>DA</t>
  </si>
  <si>
    <t>PF</t>
  </si>
  <si>
    <t>TA</t>
  </si>
  <si>
    <t>HRA</t>
  </si>
  <si>
    <t>EPF</t>
  </si>
  <si>
    <t>LIC</t>
  </si>
  <si>
    <t>TOTAL DEBUCTIONS</t>
  </si>
  <si>
    <t>GROSS</t>
  </si>
  <si>
    <t>NET</t>
  </si>
  <si>
    <t>ACC</t>
  </si>
  <si>
    <t>HR</t>
  </si>
  <si>
    <t>OFFICER</t>
  </si>
  <si>
    <t>MD</t>
  </si>
  <si>
    <t>SEALS</t>
  </si>
  <si>
    <t>GREATER THAN 10,000 = HIGH PAID</t>
  </si>
  <si>
    <t>LESS THAN EQUAL TO 10,000 = LOW PAID</t>
  </si>
  <si>
    <t>NOTE</t>
  </si>
  <si>
    <t>SALARY CACULATION</t>
  </si>
  <si>
    <t>STATUS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</si>
  <si>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</si>
  <si>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</si>
  <si>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</si>
  <si>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</si>
  <si>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</si>
  <si>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</si>
  <si>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</si>
  <si>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</si>
  <si>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</si>
  <si>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</si>
  <si>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</si>
  <si>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</si>
  <si>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</si>
  <si>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</si>
  <si>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</si>
  <si>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</si>
  <si>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</si>
  <si>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</si>
  <si>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</si>
  <si>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</si>
  <si>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</si>
  <si>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</si>
  <si>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</si>
  <si>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</si>
  <si>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</si>
  <si>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</si>
  <si>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HYDRABAD</t>
  </si>
  <si>
    <t>GUJRAT</t>
  </si>
  <si>
    <t>KOLKATA</t>
  </si>
  <si>
    <t>PUNJAB</t>
  </si>
  <si>
    <t>KOCHI</t>
  </si>
  <si>
    <t>MUMBAI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</si>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</sst>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0"/>
      <name val="Bookman Old Style"/>
      <family val="1"/>
    </font>
    <font>
      <b/>
      <i/>
      <sz val="20"/>
      <color theme="0"/>
      <name val="Algerian"/>
      <family val="5"/>
    </font>
    <font>
      <sz val="11"/>
      <color theme="0"/>
      <name val="Algerian"/>
      <family val="5"/>
    </font>
    <font>
      <b/>
      <sz val="11"/>
      <color rgb="FFFF0000"/>
      <name val="Aharoni"/>
      <charset val="177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cuments\Custom%20Office%20Templates\MANAGE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1"/>
      <sheetName val="Sheet5"/>
      <sheetName val="Sheet3"/>
      <sheetName val="S2"/>
      <sheetName val="2014"/>
      <sheetName val="2015"/>
      <sheetName val="2016"/>
      <sheetName val="SUMMERY"/>
      <sheetName val="Sheet4"/>
      <sheetName val="Sheet6"/>
      <sheetName val="match with hlookup"/>
      <sheetName val="Sheet7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>
            <v>50000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C344-1F17-4828-AB97-89430AA86619}">
  <dimension ref="A1:R17"/>
  <sheetViews>
    <sheetView tabSelected="1" zoomScaleNormal="100" workbookViewId="0">
      <selection activeCell="A5" sqref="A5:A6"/>
    </sheetView>
  </sheetViews>
  <sheetFormatPr defaultRowHeight="15" x14ac:dyDescent="0.25"/>
  <cols>
    <col min="1" max="1" width="19.140625" style="2" customWidth="1"/>
    <col min="2" max="2" width="4.28515625" style="7" customWidth="1"/>
    <col min="3" max="3" width="15.42578125" style="7" bestFit="1" customWidth="1"/>
    <col min="4" max="4" width="16.28515625" style="7" bestFit="1" customWidth="1"/>
    <col min="5" max="5" width="12.85546875" style="7" bestFit="1" customWidth="1"/>
    <col min="6" max="6" width="22.28515625" style="7" bestFit="1" customWidth="1"/>
    <col min="7" max="7" width="18" style="7" bestFit="1" customWidth="1"/>
    <col min="8" max="8" width="12" style="3" bestFit="1" customWidth="1"/>
    <col min="9" max="14" width="9.7109375" style="4" bestFit="1" customWidth="1"/>
    <col min="15" max="15" width="25.7109375" style="4" bestFit="1" customWidth="1"/>
    <col min="16" max="16" width="10.7109375" style="4" bestFit="1" customWidth="1"/>
    <col min="17" max="17" width="10.7109375" style="10" bestFit="1" customWidth="1"/>
    <col min="18" max="18" width="20.28515625" style="12" bestFit="1" customWidth="1"/>
    <col min="19" max="16384" width="9.140625" style="2"/>
  </cols>
  <sheetData>
    <row r="1" spans="1:18" ht="28.5" x14ac:dyDescent="0.45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</row>
    <row r="2" spans="1:18" ht="15.75" thickBot="1" x14ac:dyDescent="0.3">
      <c r="A2" s="16" t="s">
        <v>23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9" t="s">
        <v>15</v>
      </c>
      <c r="R2" s="9" t="s">
        <v>25</v>
      </c>
    </row>
    <row r="3" spans="1:18" ht="15.75" thickBot="1" x14ac:dyDescent="0.3">
      <c r="A3" s="18" t="s">
        <v>21</v>
      </c>
      <c r="B3" s="17">
        <v>1</v>
      </c>
      <c r="C3" s="7" t="s">
        <v>26</v>
      </c>
      <c r="D3" s="7" t="s">
        <v>39</v>
      </c>
      <c r="E3" s="7" t="s">
        <v>52</v>
      </c>
      <c r="F3" s="8">
        <v>44197</v>
      </c>
      <c r="G3" s="7" t="s">
        <v>16</v>
      </c>
      <c r="H3" s="3">
        <v>6000</v>
      </c>
      <c r="I3" s="4">
        <f>H3*5/100</f>
        <v>300</v>
      </c>
      <c r="J3" s="4">
        <f>H3*(10/100)</f>
        <v>600</v>
      </c>
      <c r="K3" s="4">
        <f>H3*(10/100)</f>
        <v>600</v>
      </c>
      <c r="L3" s="5">
        <f>IF($G$2:$G13="OFFICER",SUM(H3*10/100),0)</f>
        <v>0</v>
      </c>
      <c r="M3" s="4">
        <f>J3/2</f>
        <v>300</v>
      </c>
      <c r="N3" s="4">
        <f>M3/2</f>
        <v>150</v>
      </c>
      <c r="O3" s="4">
        <f>SUM(M3:N3)</f>
        <v>450</v>
      </c>
      <c r="P3" s="4">
        <f>SUM(H3:L3)</f>
        <v>7500</v>
      </c>
      <c r="Q3" s="10">
        <f>P3-O3</f>
        <v>7050</v>
      </c>
      <c r="R3" s="11" t="str">
        <f>IF($Q3&gt;10000,"HIGH","LOW")</f>
        <v>LOW</v>
      </c>
    </row>
    <row r="4" spans="1:18" ht="15.75" thickBot="1" x14ac:dyDescent="0.3">
      <c r="A4" s="18"/>
      <c r="B4" s="17">
        <v>2</v>
      </c>
      <c r="C4" s="7" t="s">
        <v>27</v>
      </c>
      <c r="D4" s="7" t="s">
        <v>40</v>
      </c>
      <c r="E4" s="7" t="s">
        <v>53</v>
      </c>
      <c r="F4" s="8">
        <v>44198</v>
      </c>
      <c r="G4" s="7" t="s">
        <v>17</v>
      </c>
      <c r="H4" s="3">
        <v>10000</v>
      </c>
      <c r="I4" s="4">
        <f>H4*5/100</f>
        <v>500</v>
      </c>
      <c r="J4" s="4">
        <f t="shared" ref="J4:J15" si="0">H4*(10/100)</f>
        <v>1000</v>
      </c>
      <c r="K4" s="4">
        <f>H4*(10/100)</f>
        <v>1000</v>
      </c>
      <c r="L4" s="5">
        <f>IF($G$2:$G14="OFFICER",SUM(H4*10/100),0)</f>
        <v>0</v>
      </c>
      <c r="M4" s="4">
        <f t="shared" ref="M4:M15" si="1">J4/2</f>
        <v>500</v>
      </c>
      <c r="N4" s="4">
        <f t="shared" ref="N4:N15" si="2">M4/2</f>
        <v>250</v>
      </c>
      <c r="O4" s="4">
        <f t="shared" ref="O4:O15" si="3">SUM(M4:N4)</f>
        <v>750</v>
      </c>
      <c r="P4" s="4">
        <f t="shared" ref="P4:P15" si="4">SUM(H4:L4)</f>
        <v>12500</v>
      </c>
      <c r="Q4" s="10">
        <f t="shared" ref="Q4:Q15" si="5">P4-O4</f>
        <v>11750</v>
      </c>
      <c r="R4" s="11" t="str">
        <f t="shared" ref="R4:R15" si="6">IF($Q4&gt;10000,"HIGH","LOW")</f>
        <v>HIGH</v>
      </c>
    </row>
    <row r="5" spans="1:18" ht="15.75" thickBot="1" x14ac:dyDescent="0.3">
      <c r="A5" s="18" t="s">
        <v>22</v>
      </c>
      <c r="B5" s="17">
        <v>3</v>
      </c>
      <c r="C5" s="7" t="s">
        <v>28</v>
      </c>
      <c r="D5" s="7" t="s">
        <v>41</v>
      </c>
      <c r="E5" s="7" t="s">
        <v>54</v>
      </c>
      <c r="F5" s="8">
        <v>44199</v>
      </c>
      <c r="G5" s="7" t="s">
        <v>18</v>
      </c>
      <c r="H5" s="3">
        <v>1110</v>
      </c>
      <c r="I5" s="4">
        <f t="shared" ref="I5:I15" si="7">H5*5/100</f>
        <v>55.5</v>
      </c>
      <c r="J5" s="4">
        <f t="shared" si="0"/>
        <v>111</v>
      </c>
      <c r="K5" s="4">
        <f t="shared" ref="K5:K15" si="8">H5*(10/100)</f>
        <v>111</v>
      </c>
      <c r="L5" s="5">
        <f>IF($G$2:$G15="OFFICER",SUM(H5*10/100),0)</f>
        <v>111</v>
      </c>
      <c r="M5" s="4">
        <f t="shared" si="1"/>
        <v>55.5</v>
      </c>
      <c r="N5" s="4">
        <f t="shared" si="2"/>
        <v>27.75</v>
      </c>
      <c r="O5" s="4">
        <f t="shared" si="3"/>
        <v>83.25</v>
      </c>
      <c r="P5" s="4">
        <f t="shared" si="4"/>
        <v>1498.5</v>
      </c>
      <c r="Q5" s="10">
        <f t="shared" si="5"/>
        <v>1415.25</v>
      </c>
      <c r="R5" s="11" t="str">
        <f t="shared" si="6"/>
        <v>LOW</v>
      </c>
    </row>
    <row r="6" spans="1:18" ht="15.75" thickBot="1" x14ac:dyDescent="0.3">
      <c r="A6" s="18"/>
      <c r="B6" s="17">
        <v>4</v>
      </c>
      <c r="C6" s="7" t="s">
        <v>29</v>
      </c>
      <c r="D6" s="7" t="s">
        <v>42</v>
      </c>
      <c r="E6" s="7" t="s">
        <v>55</v>
      </c>
      <c r="F6" s="8">
        <v>44200</v>
      </c>
      <c r="G6" s="7" t="s">
        <v>18</v>
      </c>
      <c r="H6" s="3">
        <v>7200</v>
      </c>
      <c r="I6" s="4">
        <f t="shared" si="7"/>
        <v>360</v>
      </c>
      <c r="J6" s="4">
        <f t="shared" si="0"/>
        <v>720</v>
      </c>
      <c r="K6" s="4">
        <f t="shared" si="8"/>
        <v>720</v>
      </c>
      <c r="L6" s="5">
        <f>IF($G$2:$G16="OFFICER",SUM(H6*10/100),0)</f>
        <v>720</v>
      </c>
      <c r="M6" s="4">
        <f t="shared" si="1"/>
        <v>360</v>
      </c>
      <c r="N6" s="4">
        <f t="shared" si="2"/>
        <v>180</v>
      </c>
      <c r="O6" s="4">
        <f t="shared" si="3"/>
        <v>540</v>
      </c>
      <c r="P6" s="4">
        <f t="shared" si="4"/>
        <v>9720</v>
      </c>
      <c r="Q6" s="10">
        <f t="shared" si="5"/>
        <v>9180</v>
      </c>
      <c r="R6" s="11" t="str">
        <f t="shared" si="6"/>
        <v>LOW</v>
      </c>
    </row>
    <row r="7" spans="1:18" x14ac:dyDescent="0.25">
      <c r="B7" s="7">
        <v>5</v>
      </c>
      <c r="C7" s="7" t="s">
        <v>30</v>
      </c>
      <c r="D7" s="7" t="s">
        <v>43</v>
      </c>
      <c r="E7" s="7" t="s">
        <v>56</v>
      </c>
      <c r="F7" s="8">
        <v>44201</v>
      </c>
      <c r="G7" s="7" t="s">
        <v>19</v>
      </c>
      <c r="H7" s="3">
        <v>12000</v>
      </c>
      <c r="I7" s="4">
        <f t="shared" si="7"/>
        <v>600</v>
      </c>
      <c r="J7" s="4">
        <f t="shared" si="0"/>
        <v>1200</v>
      </c>
      <c r="K7" s="4">
        <f t="shared" si="8"/>
        <v>1200</v>
      </c>
      <c r="L7" s="5">
        <f>IF($G$2:$G17="OFFICER",SUM(H7*10/100),0)</f>
        <v>0</v>
      </c>
      <c r="M7" s="4">
        <f t="shared" si="1"/>
        <v>600</v>
      </c>
      <c r="N7" s="4">
        <f t="shared" si="2"/>
        <v>300</v>
      </c>
      <c r="O7" s="4">
        <f t="shared" si="3"/>
        <v>900</v>
      </c>
      <c r="P7" s="4">
        <f t="shared" si="4"/>
        <v>15000</v>
      </c>
      <c r="Q7" s="10">
        <f t="shared" si="5"/>
        <v>14100</v>
      </c>
      <c r="R7" s="11" t="str">
        <f t="shared" si="6"/>
        <v>HIGH</v>
      </c>
    </row>
    <row r="8" spans="1:18" x14ac:dyDescent="0.25">
      <c r="B8" s="7">
        <v>6</v>
      </c>
      <c r="C8" s="7" t="s">
        <v>31</v>
      </c>
      <c r="D8" s="7" t="s">
        <v>44</v>
      </c>
      <c r="E8" s="7" t="s">
        <v>53</v>
      </c>
      <c r="F8" s="8">
        <v>44202</v>
      </c>
      <c r="G8" s="7" t="s">
        <v>17</v>
      </c>
      <c r="H8" s="3">
        <v>4800</v>
      </c>
      <c r="I8" s="4">
        <f t="shared" si="7"/>
        <v>240</v>
      </c>
      <c r="J8" s="4">
        <f>H8*(10/100)</f>
        <v>480</v>
      </c>
      <c r="K8" s="4">
        <f t="shared" si="8"/>
        <v>480</v>
      </c>
      <c r="L8" s="5">
        <f>IF($G$2:$G18="OFFICER",SUM(H8*10/100),0)</f>
        <v>0</v>
      </c>
      <c r="M8" s="4">
        <f t="shared" si="1"/>
        <v>240</v>
      </c>
      <c r="N8" s="4">
        <f t="shared" si="2"/>
        <v>120</v>
      </c>
      <c r="O8" s="4">
        <f t="shared" si="3"/>
        <v>360</v>
      </c>
      <c r="P8" s="4">
        <f t="shared" si="4"/>
        <v>6000</v>
      </c>
      <c r="Q8" s="10">
        <f t="shared" si="5"/>
        <v>5640</v>
      </c>
      <c r="R8" s="11" t="str">
        <f t="shared" si="6"/>
        <v>LOW</v>
      </c>
    </row>
    <row r="9" spans="1:18" x14ac:dyDescent="0.25">
      <c r="B9" s="7">
        <v>7</v>
      </c>
      <c r="C9" s="7" t="s">
        <v>32</v>
      </c>
      <c r="D9" s="7" t="s">
        <v>45</v>
      </c>
      <c r="E9" s="7" t="s">
        <v>57</v>
      </c>
      <c r="F9" s="8">
        <v>44203</v>
      </c>
      <c r="G9" s="7" t="s">
        <v>20</v>
      </c>
      <c r="H9" s="3">
        <v>3600</v>
      </c>
      <c r="I9" s="4">
        <f t="shared" si="7"/>
        <v>180</v>
      </c>
      <c r="J9" s="4">
        <f t="shared" si="0"/>
        <v>360</v>
      </c>
      <c r="K9" s="4">
        <f t="shared" si="8"/>
        <v>360</v>
      </c>
      <c r="L9" s="5">
        <f>IF($G$2:$G19="OFFICER",SUM(H9*10/100),0)</f>
        <v>0</v>
      </c>
      <c r="M9" s="4">
        <f t="shared" si="1"/>
        <v>180</v>
      </c>
      <c r="N9" s="4">
        <f t="shared" si="2"/>
        <v>90</v>
      </c>
      <c r="O9" s="4">
        <f t="shared" si="3"/>
        <v>270</v>
      </c>
      <c r="P9" s="4">
        <f t="shared" si="4"/>
        <v>4500</v>
      </c>
      <c r="Q9" s="10">
        <f t="shared" si="5"/>
        <v>4230</v>
      </c>
      <c r="R9" s="11" t="str">
        <f t="shared" si="6"/>
        <v>LOW</v>
      </c>
    </row>
    <row r="10" spans="1:18" x14ac:dyDescent="0.25">
      <c r="B10" s="7">
        <v>8</v>
      </c>
      <c r="C10" s="7" t="s">
        <v>33</v>
      </c>
      <c r="D10" s="7" t="s">
        <v>46</v>
      </c>
      <c r="E10" s="7" t="s">
        <v>57</v>
      </c>
      <c r="F10" s="8">
        <v>44204</v>
      </c>
      <c r="G10" s="7" t="s">
        <v>18</v>
      </c>
      <c r="H10" s="3">
        <v>2400</v>
      </c>
      <c r="I10" s="4">
        <f t="shared" si="7"/>
        <v>120</v>
      </c>
      <c r="J10" s="4">
        <f t="shared" si="0"/>
        <v>240</v>
      </c>
      <c r="K10" s="4">
        <f t="shared" si="8"/>
        <v>240</v>
      </c>
      <c r="L10" s="5">
        <f>IF($G$2:$G20="OFFICER",SUM(H10*10/100),0)</f>
        <v>240</v>
      </c>
      <c r="M10" s="4">
        <f t="shared" si="1"/>
        <v>120</v>
      </c>
      <c r="N10" s="4">
        <f t="shared" si="2"/>
        <v>60</v>
      </c>
      <c r="O10" s="4">
        <f t="shared" si="3"/>
        <v>180</v>
      </c>
      <c r="P10" s="4">
        <f t="shared" si="4"/>
        <v>3240</v>
      </c>
      <c r="Q10" s="10">
        <f t="shared" si="5"/>
        <v>3060</v>
      </c>
      <c r="R10" s="11" t="str">
        <f t="shared" si="6"/>
        <v>LOW</v>
      </c>
    </row>
    <row r="11" spans="1:18" x14ac:dyDescent="0.25">
      <c r="B11" s="7">
        <v>9</v>
      </c>
      <c r="C11" s="7" t="s">
        <v>34</v>
      </c>
      <c r="D11" s="7" t="s">
        <v>47</v>
      </c>
      <c r="E11" s="7" t="s">
        <v>54</v>
      </c>
      <c r="F11" s="8">
        <v>44205</v>
      </c>
      <c r="G11" s="7" t="s">
        <v>18</v>
      </c>
      <c r="H11" s="3">
        <v>1200</v>
      </c>
      <c r="I11" s="4">
        <f t="shared" si="7"/>
        <v>60</v>
      </c>
      <c r="J11" s="4">
        <f t="shared" si="0"/>
        <v>120</v>
      </c>
      <c r="K11" s="4">
        <f t="shared" si="8"/>
        <v>120</v>
      </c>
      <c r="L11" s="5">
        <f>IF($G$2:$G21="OFFICER",SUM(H11*10/100),0)</f>
        <v>120</v>
      </c>
      <c r="M11" s="4">
        <f t="shared" si="1"/>
        <v>60</v>
      </c>
      <c r="N11" s="4">
        <f t="shared" si="2"/>
        <v>30</v>
      </c>
      <c r="O11" s="4">
        <f t="shared" si="3"/>
        <v>90</v>
      </c>
      <c r="P11" s="4">
        <f t="shared" si="4"/>
        <v>1620</v>
      </c>
      <c r="Q11" s="10">
        <f t="shared" si="5"/>
        <v>1530</v>
      </c>
      <c r="R11" s="11" t="str">
        <f t="shared" si="6"/>
        <v>LOW</v>
      </c>
    </row>
    <row r="12" spans="1:18" x14ac:dyDescent="0.25">
      <c r="B12" s="7">
        <v>10</v>
      </c>
      <c r="C12" s="7" t="s">
        <v>35</v>
      </c>
      <c r="D12" s="7" t="s">
        <v>48</v>
      </c>
      <c r="E12" s="7" t="s">
        <v>58</v>
      </c>
      <c r="F12" s="8">
        <v>44206</v>
      </c>
      <c r="G12" s="7" t="s">
        <v>18</v>
      </c>
      <c r="H12" s="3">
        <v>11000</v>
      </c>
      <c r="I12" s="4">
        <f t="shared" si="7"/>
        <v>550</v>
      </c>
      <c r="J12" s="4">
        <f>H12*(10/100)</f>
        <v>1100</v>
      </c>
      <c r="K12" s="4">
        <f t="shared" si="8"/>
        <v>1100</v>
      </c>
      <c r="L12" s="5">
        <f>IF($G$2:$G22="OFFICER",SUM(H12*10/100),0)</f>
        <v>1100</v>
      </c>
      <c r="M12" s="4">
        <f t="shared" si="1"/>
        <v>550</v>
      </c>
      <c r="N12" s="4">
        <f t="shared" si="2"/>
        <v>275</v>
      </c>
      <c r="O12" s="4">
        <f t="shared" si="3"/>
        <v>825</v>
      </c>
      <c r="P12" s="4">
        <f t="shared" si="4"/>
        <v>14850</v>
      </c>
      <c r="Q12" s="10">
        <f t="shared" si="5"/>
        <v>14025</v>
      </c>
      <c r="R12" s="11" t="str">
        <f t="shared" si="6"/>
        <v>HIGH</v>
      </c>
    </row>
    <row r="13" spans="1:18" x14ac:dyDescent="0.25">
      <c r="B13" s="7">
        <v>11</v>
      </c>
      <c r="C13" s="7" t="s">
        <v>36</v>
      </c>
      <c r="D13" s="7" t="s">
        <v>49</v>
      </c>
      <c r="E13" s="7" t="s">
        <v>52</v>
      </c>
      <c r="F13" s="8">
        <v>44207</v>
      </c>
      <c r="G13" s="7" t="s">
        <v>20</v>
      </c>
      <c r="H13" s="3">
        <v>5000</v>
      </c>
      <c r="I13" s="4">
        <f t="shared" si="7"/>
        <v>250</v>
      </c>
      <c r="J13" s="4">
        <f t="shared" si="0"/>
        <v>500</v>
      </c>
      <c r="K13" s="4">
        <f t="shared" si="8"/>
        <v>500</v>
      </c>
      <c r="L13" s="5">
        <f>IF($G$2:$G23="OFFICER",SUM(H13*10/100),0)</f>
        <v>0</v>
      </c>
      <c r="M13" s="4">
        <f t="shared" si="1"/>
        <v>250</v>
      </c>
      <c r="N13" s="4">
        <f t="shared" si="2"/>
        <v>125</v>
      </c>
      <c r="O13" s="4">
        <f t="shared" si="3"/>
        <v>375</v>
      </c>
      <c r="P13" s="4">
        <f t="shared" si="4"/>
        <v>6250</v>
      </c>
      <c r="Q13" s="10">
        <f t="shared" si="5"/>
        <v>5875</v>
      </c>
      <c r="R13" s="11" t="str">
        <f t="shared" si="6"/>
        <v>LOW</v>
      </c>
    </row>
    <row r="14" spans="1:18" x14ac:dyDescent="0.25">
      <c r="B14" s="7">
        <v>12</v>
      </c>
      <c r="C14" s="7" t="s">
        <v>37</v>
      </c>
      <c r="D14" s="7" t="s">
        <v>50</v>
      </c>
      <c r="E14" s="7" t="s">
        <v>53</v>
      </c>
      <c r="F14" s="8">
        <v>44208</v>
      </c>
      <c r="G14" s="7" t="s">
        <v>18</v>
      </c>
      <c r="H14" s="3">
        <v>6000</v>
      </c>
      <c r="I14" s="4">
        <f t="shared" si="7"/>
        <v>300</v>
      </c>
      <c r="J14" s="4">
        <f t="shared" si="0"/>
        <v>600</v>
      </c>
      <c r="K14" s="4">
        <f t="shared" si="8"/>
        <v>600</v>
      </c>
      <c r="L14" s="5">
        <f>IF($G$2:$G24="OFFICER",SUM(H14*10/100),0)</f>
        <v>600</v>
      </c>
      <c r="M14" s="4">
        <f t="shared" si="1"/>
        <v>300</v>
      </c>
      <c r="N14" s="4">
        <f t="shared" si="2"/>
        <v>150</v>
      </c>
      <c r="O14" s="4">
        <f t="shared" si="3"/>
        <v>450</v>
      </c>
      <c r="P14" s="4">
        <f t="shared" si="4"/>
        <v>8100</v>
      </c>
      <c r="Q14" s="10">
        <f t="shared" si="5"/>
        <v>7650</v>
      </c>
      <c r="R14" s="11" t="str">
        <f t="shared" si="6"/>
        <v>LOW</v>
      </c>
    </row>
    <row r="15" spans="1:18" x14ac:dyDescent="0.25">
      <c r="B15" s="7">
        <v>13</v>
      </c>
      <c r="C15" s="7" t="s">
        <v>38</v>
      </c>
      <c r="D15" s="7" t="s">
        <v>51</v>
      </c>
      <c r="E15" s="7" t="s">
        <v>54</v>
      </c>
      <c r="F15" s="8">
        <v>44209</v>
      </c>
      <c r="G15" s="7" t="s">
        <v>18</v>
      </c>
      <c r="H15" s="3">
        <v>12200</v>
      </c>
      <c r="I15" s="4">
        <f t="shared" si="7"/>
        <v>610</v>
      </c>
      <c r="J15" s="4">
        <f t="shared" si="0"/>
        <v>1220</v>
      </c>
      <c r="K15" s="4">
        <f t="shared" si="8"/>
        <v>1220</v>
      </c>
      <c r="L15" s="4">
        <f>IF($G$2:$G25="OFFICER",SUM(H15*10/100),0)</f>
        <v>1220</v>
      </c>
      <c r="M15" s="4">
        <f t="shared" si="1"/>
        <v>610</v>
      </c>
      <c r="N15" s="4">
        <f t="shared" si="2"/>
        <v>305</v>
      </c>
      <c r="O15" s="4">
        <f t="shared" si="3"/>
        <v>915</v>
      </c>
      <c r="P15" s="4">
        <f t="shared" si="4"/>
        <v>16470</v>
      </c>
      <c r="Q15" s="10">
        <f t="shared" si="5"/>
        <v>15555</v>
      </c>
      <c r="R15" s="11" t="str">
        <f t="shared" si="6"/>
        <v>HIGH</v>
      </c>
    </row>
    <row r="16" spans="1:18" x14ac:dyDescent="0.25">
      <c r="R16" s="11"/>
    </row>
    <row r="17" spans="18:18" x14ac:dyDescent="0.25">
      <c r="R17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3:A4"/>
    <mergeCell ref="A5:A6"/>
    <mergeCell ref="A1:R1"/>
  </mergeCells>
  <phoneticPr fontId="5" type="noConversion"/>
  <conditionalFormatting sqref="P3:P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{4DE51425-8747-42EA-A69C-94E666C66D7D}</x14:id>
        </ext>
      </extLst>
    </cfRule>
  </conditionalFormatting>
  <conditionalFormatting sqref="Q3:Q15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{2501BA9E-8764-4D2A-89F8-DA9FD673769D}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{0392DBD4-2ED0-46F0-8928-9D2DFD834684}</x14:id>
        </ext>
      </extLst>
    </cfRule>
  </conditionalFormatting>
  <conditionalFormatting sqref="Q3:Q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{8AD8CFAA-2132-4139-81DE-21B2D9E33525}</x14:id>
        </ext>
      </extLst>
    </cfRule>
  </conditionalFormatting>
  <dataValidations count="1">
    <dataValidation type="list" allowBlank="1" showInputMessage="1" showErrorMessage="1" errorTitle="WRONG INPUT" error="PLEASE ENRTY OR SELECT A VALID LOCAIION SA SAME AS YOUR DATA RECORDS..." sqref="E3:E1048576" xr:uid="{79DBAD07-6C7C-44ED-9275-CCA0C0D8E8BD}">
      <formula1>"Select from Dropdown List,KOLKATA,MUMBAI,CHENNAI,HYDRABAD,PUNJAB,GUJRAT,KOCHI,KASMIR"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51425-8747-42EA-A69C-94E666C66D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P3:P15</xm:sqref>
        </x14:conditionalFormatting>
        <x14:conditionalFormatting xmlns:xm="http://schemas.microsoft.com/office/excel/2006/main">
          <x14:cfRule type="dataBar" id="{2501BA9E-8764-4D2A-89F8-DA9FD67376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92DBD4-2ED0-46F0-8928-9D2DFD834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8AD8CFAA-2132-4139-81DE-21B2D9E335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Q3:Q1048576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2021-05-22T15:34:56Z</dcterms:created>
  <dcterms:modified xsi:type="dcterms:W3CDTF">2021-11-12T16:05:13Z</dcterms:modified>
</cp:coreProperties>
</file>