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3864e9d378493/Desktop/"/>
    </mc:Choice>
  </mc:AlternateContent>
  <xr:revisionPtr revIDLastSave="5" documentId="8_{BC306E4A-B5A0-4255-9908-9FAE7198235C}" xr6:coauthVersionLast="47" xr6:coauthVersionMax="47" xr10:uidLastSave="{C0401553-B1CC-4BEF-B251-BAF9E71F767B}"/>
  <bookViews>
    <workbookView xWindow="-120" yWindow="-120" windowWidth="20730" windowHeight="11160" activeTab="3" xr2:uid="{EF43E523-216C-4292-BABF-1721EAAF8DAA}"/>
  </bookViews>
  <sheets>
    <sheet name="Sheet1" sheetId="1" r:id="rId1"/>
    <sheet name="Sheet2" sheetId="2" r:id="rId2"/>
    <sheet name="Sheet3" sheetId="3" r:id="rId3"/>
    <sheet name="Main Shee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4" i="4" l="1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61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2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613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2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61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2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61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2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61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2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2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61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2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61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2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61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2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61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2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61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2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61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2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61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2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61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2" i="4"/>
</calcChain>
</file>

<file path=xl/sharedStrings.xml><?xml version="1.0" encoding="utf-8"?>
<sst xmlns="http://schemas.openxmlformats.org/spreadsheetml/2006/main" count="51" uniqueCount="31">
  <si>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</si>
  <si>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</si>
  <si>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</si>
  <si>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</si>
  <si>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</si>
  <si>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</si>
  <si>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</si>
  <si>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</si>
  <si>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</si>
  <si>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</si>
  <si>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Unnamed: 0</t>
  </si>
  <si>
    <t>atemp</t>
  </si>
  <si>
    <t>hum</t>
  </si>
  <si>
    <t>windspeed</t>
  </si>
  <si>
    <t>casual</t>
  </si>
  <si>
    <t>registered</t>
  </si>
  <si>
    <t>cnt</t>
  </si>
  <si>
    <t>Yr</t>
  </si>
  <si>
    <t>Month</t>
  </si>
  <si>
    <t>Hr</t>
  </si>
  <si>
    <t>Holiday</t>
  </si>
  <si>
    <t>Weekday</t>
  </si>
  <si>
    <t>Temp</t>
  </si>
  <si>
    <t>Atemp</t>
  </si>
  <si>
    <t xml:space="preserve">Hum </t>
  </si>
  <si>
    <t>HumCat</t>
  </si>
  <si>
    <t>Windspeed</t>
  </si>
  <si>
    <t>Casual/Temp</t>
  </si>
  <si>
    <t>Registered/Permanent</t>
  </si>
  <si>
    <t>Total/Cnt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</si>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</sst>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4" fontId="0" fillId="0" borderId="0" xfId="0" applyNumberFormat="1"/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2" fillId="2" borderId="0" xfId="0" applyFont="1" applyFill="1"/>
    <xf numFmtId="0" fontId="3" fillId="2" borderId="1" xfId="0" applyFont="1" applyFill="1" applyBorder="1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31D9-C4A2-4287-B559-1298D5453954}">
  <dimension ref="A1:J611"/>
  <sheetViews>
    <sheetView workbookViewId="0">
      <selection activeCell="A2" sqref="A2"/>
    </sheetView>
  </sheetViews>
  <sheetFormatPr defaultRowHeight="15" x14ac:dyDescent="0.25"/>
  <cols>
    <col min="2" max="2" width="1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5">
        <v>40544</v>
      </c>
      <c r="C2">
        <v>1</v>
      </c>
      <c r="D2">
        <v>0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</row>
    <row r="3" spans="1:10" x14ac:dyDescent="0.25">
      <c r="A3">
        <v>2</v>
      </c>
      <c r="B3" s="5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</row>
    <row r="4" spans="1:10" x14ac:dyDescent="0.25">
      <c r="A4">
        <v>3</v>
      </c>
      <c r="B4" s="5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</row>
    <row r="5" spans="1:10" x14ac:dyDescent="0.25">
      <c r="A5">
        <v>4</v>
      </c>
      <c r="B5" s="5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</row>
    <row r="6" spans="1:10" x14ac:dyDescent="0.25">
      <c r="A6">
        <v>5</v>
      </c>
      <c r="B6" s="5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</row>
    <row r="7" spans="1:10" x14ac:dyDescent="0.25">
      <c r="A7">
        <v>6</v>
      </c>
      <c r="B7" s="5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</row>
    <row r="8" spans="1:10" x14ac:dyDescent="0.25">
      <c r="A8">
        <v>7</v>
      </c>
      <c r="B8" s="5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</row>
    <row r="9" spans="1:10" x14ac:dyDescent="0.25">
      <c r="A9">
        <v>8</v>
      </c>
      <c r="B9" s="5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</row>
    <row r="10" spans="1:10" x14ac:dyDescent="0.25">
      <c r="A10">
        <v>9</v>
      </c>
      <c r="B10" s="5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</row>
    <row r="11" spans="1:10" x14ac:dyDescent="0.25">
      <c r="A11">
        <v>10</v>
      </c>
      <c r="B11" s="5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</row>
    <row r="12" spans="1:10" x14ac:dyDescent="0.25">
      <c r="A12">
        <v>11</v>
      </c>
      <c r="B12" s="5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</row>
    <row r="13" spans="1:10" x14ac:dyDescent="0.25">
      <c r="A13">
        <v>12</v>
      </c>
      <c r="B13" s="5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</row>
    <row r="14" spans="1:10" x14ac:dyDescent="0.25">
      <c r="A14">
        <v>13</v>
      </c>
      <c r="B14" s="5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</row>
    <row r="15" spans="1:10" x14ac:dyDescent="0.25">
      <c r="A15">
        <v>14</v>
      </c>
      <c r="B15" s="5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</row>
    <row r="16" spans="1:10" x14ac:dyDescent="0.25">
      <c r="A16">
        <v>15</v>
      </c>
      <c r="B16" s="5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</row>
    <row r="17" spans="1:10" x14ac:dyDescent="0.25">
      <c r="A17">
        <v>16</v>
      </c>
      <c r="B17" s="5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</row>
    <row r="18" spans="1:10" x14ac:dyDescent="0.25">
      <c r="A18">
        <v>17</v>
      </c>
      <c r="B18" s="5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</row>
    <row r="19" spans="1:10" x14ac:dyDescent="0.25">
      <c r="A19">
        <v>18</v>
      </c>
      <c r="B19" s="5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</row>
    <row r="20" spans="1:10" x14ac:dyDescent="0.25">
      <c r="A20">
        <v>19</v>
      </c>
      <c r="B20" s="5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</row>
    <row r="21" spans="1:10" x14ac:dyDescent="0.25">
      <c r="A21">
        <v>20</v>
      </c>
      <c r="B21" s="5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</row>
    <row r="22" spans="1:10" x14ac:dyDescent="0.25">
      <c r="A22">
        <v>21</v>
      </c>
      <c r="B22" s="5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</row>
    <row r="23" spans="1:10" x14ac:dyDescent="0.25">
      <c r="A23">
        <v>22</v>
      </c>
      <c r="B23" s="5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</row>
    <row r="24" spans="1:10" x14ac:dyDescent="0.25">
      <c r="A24">
        <v>23</v>
      </c>
      <c r="B24" s="5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</row>
    <row r="25" spans="1:10" x14ac:dyDescent="0.25">
      <c r="A25">
        <v>24</v>
      </c>
      <c r="B25" s="5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</row>
    <row r="26" spans="1:10" x14ac:dyDescent="0.25">
      <c r="A26">
        <v>25</v>
      </c>
      <c r="B26" s="5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</row>
    <row r="27" spans="1:10" x14ac:dyDescent="0.25">
      <c r="A27">
        <v>26</v>
      </c>
      <c r="B27" s="5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</row>
    <row r="28" spans="1:10" x14ac:dyDescent="0.25">
      <c r="A28">
        <v>27</v>
      </c>
      <c r="B28" s="5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</row>
    <row r="29" spans="1:10" x14ac:dyDescent="0.25">
      <c r="A29">
        <v>28</v>
      </c>
      <c r="B29" s="5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</row>
    <row r="30" spans="1:10" x14ac:dyDescent="0.25">
      <c r="A30">
        <v>29</v>
      </c>
      <c r="B30" s="5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</row>
    <row r="31" spans="1:10" x14ac:dyDescent="0.25">
      <c r="A31">
        <v>30</v>
      </c>
      <c r="B31" s="5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</row>
    <row r="32" spans="1:10" x14ac:dyDescent="0.25">
      <c r="A32">
        <v>31</v>
      </c>
      <c r="B32" s="5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</row>
    <row r="33" spans="1:10" x14ac:dyDescent="0.25">
      <c r="A33">
        <v>32</v>
      </c>
      <c r="B33" s="5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</row>
    <row r="34" spans="1:10" x14ac:dyDescent="0.25">
      <c r="A34">
        <v>33</v>
      </c>
      <c r="B34" s="5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</row>
    <row r="35" spans="1:10" x14ac:dyDescent="0.25">
      <c r="A35">
        <v>34</v>
      </c>
      <c r="B35" s="5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</row>
    <row r="36" spans="1:10" x14ac:dyDescent="0.25">
      <c r="A36">
        <v>35</v>
      </c>
      <c r="B36" s="5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</row>
    <row r="37" spans="1:10" x14ac:dyDescent="0.25">
      <c r="A37">
        <v>36</v>
      </c>
      <c r="B37" s="5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</row>
    <row r="38" spans="1:10" x14ac:dyDescent="0.25">
      <c r="A38">
        <v>37</v>
      </c>
      <c r="B38" s="5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</row>
    <row r="39" spans="1:10" x14ac:dyDescent="0.25">
      <c r="A39">
        <v>38</v>
      </c>
      <c r="B39" s="5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</row>
    <row r="40" spans="1:10" x14ac:dyDescent="0.25">
      <c r="A40">
        <v>39</v>
      </c>
      <c r="B40" s="5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</row>
    <row r="41" spans="1:10" x14ac:dyDescent="0.25">
      <c r="A41">
        <v>40</v>
      </c>
      <c r="B41" s="5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</row>
    <row r="42" spans="1:10" x14ac:dyDescent="0.25">
      <c r="A42">
        <v>41</v>
      </c>
      <c r="B42" s="5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</row>
    <row r="43" spans="1:10" x14ac:dyDescent="0.25">
      <c r="A43">
        <v>42</v>
      </c>
      <c r="B43" s="5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</row>
    <row r="44" spans="1:10" x14ac:dyDescent="0.25">
      <c r="A44">
        <v>43</v>
      </c>
      <c r="B44" s="5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</row>
    <row r="45" spans="1:10" x14ac:dyDescent="0.25">
      <c r="A45">
        <v>44</v>
      </c>
      <c r="B45" s="5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</row>
    <row r="46" spans="1:10" x14ac:dyDescent="0.25">
      <c r="A46">
        <v>45</v>
      </c>
      <c r="B46" s="5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</row>
    <row r="47" spans="1:10" x14ac:dyDescent="0.25">
      <c r="A47">
        <v>46</v>
      </c>
      <c r="B47" s="5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</row>
    <row r="48" spans="1:10" x14ac:dyDescent="0.25">
      <c r="A48">
        <v>47</v>
      </c>
      <c r="B48" s="5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</row>
    <row r="49" spans="1:10" x14ac:dyDescent="0.25">
      <c r="A49">
        <v>48</v>
      </c>
      <c r="B49" s="5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</row>
    <row r="50" spans="1:10" x14ac:dyDescent="0.25">
      <c r="A50">
        <v>49</v>
      </c>
      <c r="B50" s="5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</row>
    <row r="51" spans="1:10" x14ac:dyDescent="0.25">
      <c r="A51">
        <v>50</v>
      </c>
      <c r="B51" s="5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</row>
    <row r="52" spans="1:10" x14ac:dyDescent="0.25">
      <c r="A52">
        <v>51</v>
      </c>
      <c r="B52" s="5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</row>
    <row r="53" spans="1:10" x14ac:dyDescent="0.25">
      <c r="A53">
        <v>52</v>
      </c>
      <c r="B53" s="5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</row>
    <row r="54" spans="1:10" x14ac:dyDescent="0.25">
      <c r="A54">
        <v>53</v>
      </c>
      <c r="B54" s="5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</row>
    <row r="55" spans="1:10" x14ac:dyDescent="0.25">
      <c r="A55">
        <v>54</v>
      </c>
      <c r="B55" s="5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</row>
    <row r="56" spans="1:10" x14ac:dyDescent="0.25">
      <c r="A56">
        <v>55</v>
      </c>
      <c r="B56" s="5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</row>
    <row r="57" spans="1:10" x14ac:dyDescent="0.25">
      <c r="A57">
        <v>56</v>
      </c>
      <c r="B57" s="5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</row>
    <row r="58" spans="1:10" x14ac:dyDescent="0.25">
      <c r="A58">
        <v>57</v>
      </c>
      <c r="B58" s="5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</row>
    <row r="59" spans="1:10" x14ac:dyDescent="0.25">
      <c r="A59">
        <v>58</v>
      </c>
      <c r="B59" s="5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</row>
    <row r="60" spans="1:10" x14ac:dyDescent="0.25">
      <c r="A60">
        <v>59</v>
      </c>
      <c r="B60" s="5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</row>
    <row r="61" spans="1:10" x14ac:dyDescent="0.25">
      <c r="A61">
        <v>60</v>
      </c>
      <c r="B61" s="5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</row>
    <row r="62" spans="1:10" x14ac:dyDescent="0.25">
      <c r="A62">
        <v>61</v>
      </c>
      <c r="B62" s="5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</row>
    <row r="63" spans="1:10" x14ac:dyDescent="0.25">
      <c r="A63">
        <v>62</v>
      </c>
      <c r="B63" s="5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</row>
    <row r="64" spans="1:10" x14ac:dyDescent="0.25">
      <c r="A64">
        <v>63</v>
      </c>
      <c r="B64" s="5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</row>
    <row r="65" spans="1:10" x14ac:dyDescent="0.25">
      <c r="A65">
        <v>64</v>
      </c>
      <c r="B65" s="5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</row>
    <row r="66" spans="1:10" x14ac:dyDescent="0.25">
      <c r="A66">
        <v>65</v>
      </c>
      <c r="B66" s="5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</row>
    <row r="67" spans="1:10" x14ac:dyDescent="0.25">
      <c r="A67">
        <v>66</v>
      </c>
      <c r="B67" s="5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</row>
    <row r="68" spans="1:10" x14ac:dyDescent="0.25">
      <c r="A68">
        <v>67</v>
      </c>
      <c r="B68" s="5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</row>
    <row r="69" spans="1:10" x14ac:dyDescent="0.25">
      <c r="A69">
        <v>68</v>
      </c>
      <c r="B69" s="5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</row>
    <row r="70" spans="1:10" x14ac:dyDescent="0.25">
      <c r="A70">
        <v>69</v>
      </c>
      <c r="B70" s="5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</row>
    <row r="71" spans="1:10" x14ac:dyDescent="0.25">
      <c r="A71">
        <v>70</v>
      </c>
      <c r="B71" s="5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</row>
    <row r="72" spans="1:10" x14ac:dyDescent="0.25">
      <c r="A72">
        <v>71</v>
      </c>
      <c r="B72" s="5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</row>
    <row r="73" spans="1:10" x14ac:dyDescent="0.25">
      <c r="A73">
        <v>72</v>
      </c>
      <c r="B73" s="5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</row>
    <row r="74" spans="1:10" x14ac:dyDescent="0.25">
      <c r="A74">
        <v>73</v>
      </c>
      <c r="B74" s="5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</row>
    <row r="75" spans="1:10" x14ac:dyDescent="0.25">
      <c r="A75">
        <v>74</v>
      </c>
      <c r="B75" s="5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</row>
    <row r="76" spans="1:10" x14ac:dyDescent="0.25">
      <c r="A76">
        <v>75</v>
      </c>
      <c r="B76" s="5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</row>
    <row r="77" spans="1:10" x14ac:dyDescent="0.25">
      <c r="A77">
        <v>76</v>
      </c>
      <c r="B77" s="5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</row>
    <row r="78" spans="1:10" x14ac:dyDescent="0.25">
      <c r="A78">
        <v>77</v>
      </c>
      <c r="B78" s="5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</row>
    <row r="79" spans="1:10" x14ac:dyDescent="0.25">
      <c r="A79">
        <v>78</v>
      </c>
      <c r="B79" s="5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</row>
    <row r="80" spans="1:10" x14ac:dyDescent="0.25">
      <c r="A80">
        <v>79</v>
      </c>
      <c r="B80" s="5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</row>
    <row r="81" spans="1:10" x14ac:dyDescent="0.25">
      <c r="A81">
        <v>80</v>
      </c>
      <c r="B81" s="5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</row>
    <row r="82" spans="1:10" x14ac:dyDescent="0.25">
      <c r="A82">
        <v>81</v>
      </c>
      <c r="B82" s="5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</row>
    <row r="83" spans="1:10" x14ac:dyDescent="0.25">
      <c r="A83">
        <v>82</v>
      </c>
      <c r="B83" s="5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</row>
    <row r="84" spans="1:10" x14ac:dyDescent="0.25">
      <c r="A84">
        <v>83</v>
      </c>
      <c r="B84" s="5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</row>
    <row r="85" spans="1:10" x14ac:dyDescent="0.25">
      <c r="A85">
        <v>84</v>
      </c>
      <c r="B85" s="5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</row>
    <row r="86" spans="1:10" x14ac:dyDescent="0.25">
      <c r="A86">
        <v>85</v>
      </c>
      <c r="B86" s="5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</row>
    <row r="87" spans="1:10" x14ac:dyDescent="0.25">
      <c r="A87">
        <v>86</v>
      </c>
      <c r="B87" s="5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</row>
    <row r="88" spans="1:10" x14ac:dyDescent="0.25">
      <c r="A88">
        <v>87</v>
      </c>
      <c r="B88" s="5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</row>
    <row r="89" spans="1:10" x14ac:dyDescent="0.25">
      <c r="A89">
        <v>88</v>
      </c>
      <c r="B89" s="5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</row>
    <row r="90" spans="1:10" x14ac:dyDescent="0.25">
      <c r="A90">
        <v>89</v>
      </c>
      <c r="B90" s="5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</row>
    <row r="91" spans="1:10" x14ac:dyDescent="0.25">
      <c r="A91">
        <v>90</v>
      </c>
      <c r="B91" s="5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</row>
    <row r="92" spans="1:10" x14ac:dyDescent="0.25">
      <c r="A92">
        <v>91</v>
      </c>
      <c r="B92" s="5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</row>
    <row r="93" spans="1:10" x14ac:dyDescent="0.25">
      <c r="A93">
        <v>92</v>
      </c>
      <c r="B93" s="5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</row>
    <row r="94" spans="1:10" x14ac:dyDescent="0.25">
      <c r="A94">
        <v>93</v>
      </c>
      <c r="B94" s="5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</row>
    <row r="95" spans="1:10" x14ac:dyDescent="0.25">
      <c r="A95">
        <v>94</v>
      </c>
      <c r="B95" s="5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</row>
    <row r="96" spans="1:10" x14ac:dyDescent="0.25">
      <c r="A96">
        <v>95</v>
      </c>
      <c r="B96" s="5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</row>
    <row r="97" spans="1:10" x14ac:dyDescent="0.25">
      <c r="A97">
        <v>96</v>
      </c>
      <c r="B97" s="5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</row>
    <row r="98" spans="1:10" x14ac:dyDescent="0.25">
      <c r="A98">
        <v>97</v>
      </c>
      <c r="B98" s="5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</row>
    <row r="99" spans="1:10" x14ac:dyDescent="0.25">
      <c r="A99">
        <v>98</v>
      </c>
      <c r="B99" s="5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</row>
    <row r="100" spans="1:10" x14ac:dyDescent="0.25">
      <c r="A100">
        <v>99</v>
      </c>
      <c r="B100" s="5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</row>
    <row r="101" spans="1:10" x14ac:dyDescent="0.25">
      <c r="A101">
        <v>100</v>
      </c>
      <c r="B101" s="5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</row>
    <row r="102" spans="1:10" x14ac:dyDescent="0.25">
      <c r="A102">
        <v>101</v>
      </c>
      <c r="B102" s="5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</row>
    <row r="103" spans="1:10" x14ac:dyDescent="0.25">
      <c r="A103">
        <v>102</v>
      </c>
      <c r="B103" s="5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</row>
    <row r="104" spans="1:10" x14ac:dyDescent="0.25">
      <c r="A104">
        <v>103</v>
      </c>
      <c r="B104" s="5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</row>
    <row r="105" spans="1:10" x14ac:dyDescent="0.25">
      <c r="A105">
        <v>104</v>
      </c>
      <c r="B105" s="5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</row>
    <row r="106" spans="1:10" x14ac:dyDescent="0.25">
      <c r="A106">
        <v>105</v>
      </c>
      <c r="B106" s="5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</row>
    <row r="107" spans="1:10" x14ac:dyDescent="0.25">
      <c r="A107">
        <v>106</v>
      </c>
      <c r="B107" s="5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</row>
    <row r="108" spans="1:10" x14ac:dyDescent="0.25">
      <c r="A108">
        <v>107</v>
      </c>
      <c r="B108" s="5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</row>
    <row r="109" spans="1:10" x14ac:dyDescent="0.25">
      <c r="A109">
        <v>108</v>
      </c>
      <c r="B109" s="5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</row>
    <row r="110" spans="1:10" x14ac:dyDescent="0.25">
      <c r="A110">
        <v>109</v>
      </c>
      <c r="B110" s="5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</row>
    <row r="111" spans="1:10" x14ac:dyDescent="0.25">
      <c r="A111">
        <v>110</v>
      </c>
      <c r="B111" s="5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</row>
    <row r="112" spans="1:10" x14ac:dyDescent="0.25">
      <c r="A112">
        <v>111</v>
      </c>
      <c r="B112" s="5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</row>
    <row r="113" spans="1:10" x14ac:dyDescent="0.25">
      <c r="A113">
        <v>112</v>
      </c>
      <c r="B113" s="5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</row>
    <row r="114" spans="1:10" x14ac:dyDescent="0.25">
      <c r="A114">
        <v>113</v>
      </c>
      <c r="B114" s="5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</row>
    <row r="115" spans="1:10" x14ac:dyDescent="0.25">
      <c r="A115">
        <v>114</v>
      </c>
      <c r="B115" s="5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</row>
    <row r="116" spans="1:10" x14ac:dyDescent="0.25">
      <c r="A116">
        <v>115</v>
      </c>
      <c r="B116" s="5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</row>
    <row r="117" spans="1:10" x14ac:dyDescent="0.25">
      <c r="A117">
        <v>116</v>
      </c>
      <c r="B117" s="5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</row>
    <row r="118" spans="1:10" x14ac:dyDescent="0.25">
      <c r="A118">
        <v>117</v>
      </c>
      <c r="B118" s="5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</row>
    <row r="119" spans="1:10" x14ac:dyDescent="0.25">
      <c r="A119">
        <v>118</v>
      </c>
      <c r="B119" s="5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</row>
    <row r="120" spans="1:10" x14ac:dyDescent="0.25">
      <c r="A120">
        <v>119</v>
      </c>
      <c r="B120" s="5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</row>
    <row r="121" spans="1:10" x14ac:dyDescent="0.25">
      <c r="A121">
        <v>120</v>
      </c>
      <c r="B121" s="5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</row>
    <row r="122" spans="1:10" x14ac:dyDescent="0.25">
      <c r="A122">
        <v>121</v>
      </c>
      <c r="B122" s="5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</row>
    <row r="123" spans="1:10" x14ac:dyDescent="0.25">
      <c r="A123">
        <v>122</v>
      </c>
      <c r="B123" s="5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</row>
    <row r="124" spans="1:10" x14ac:dyDescent="0.25">
      <c r="A124">
        <v>123</v>
      </c>
      <c r="B124" s="5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</row>
    <row r="125" spans="1:10" x14ac:dyDescent="0.25">
      <c r="A125">
        <v>124</v>
      </c>
      <c r="B125" s="5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</row>
    <row r="126" spans="1:10" x14ac:dyDescent="0.25">
      <c r="A126">
        <v>125</v>
      </c>
      <c r="B126" s="5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</row>
    <row r="127" spans="1:10" x14ac:dyDescent="0.25">
      <c r="A127">
        <v>126</v>
      </c>
      <c r="B127" s="5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</row>
    <row r="128" spans="1:10" x14ac:dyDescent="0.25">
      <c r="A128">
        <v>127</v>
      </c>
      <c r="B128" s="5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</row>
    <row r="129" spans="1:10" x14ac:dyDescent="0.25">
      <c r="A129">
        <v>128</v>
      </c>
      <c r="B129" s="5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</row>
    <row r="130" spans="1:10" x14ac:dyDescent="0.25">
      <c r="A130">
        <v>129</v>
      </c>
      <c r="B130" s="5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</row>
    <row r="131" spans="1:10" x14ac:dyDescent="0.25">
      <c r="A131">
        <v>130</v>
      </c>
      <c r="B131" s="5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</row>
    <row r="132" spans="1:10" x14ac:dyDescent="0.25">
      <c r="A132">
        <v>131</v>
      </c>
      <c r="B132" s="5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</row>
    <row r="133" spans="1:10" x14ac:dyDescent="0.25">
      <c r="A133">
        <v>132</v>
      </c>
      <c r="B133" s="5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</row>
    <row r="134" spans="1:10" x14ac:dyDescent="0.25">
      <c r="A134">
        <v>133</v>
      </c>
      <c r="B134" s="5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</row>
    <row r="135" spans="1:10" x14ac:dyDescent="0.25">
      <c r="A135">
        <v>134</v>
      </c>
      <c r="B135" s="5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</row>
    <row r="136" spans="1:10" x14ac:dyDescent="0.25">
      <c r="A136">
        <v>135</v>
      </c>
      <c r="B136" s="5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</row>
    <row r="137" spans="1:10" x14ac:dyDescent="0.25">
      <c r="A137">
        <v>136</v>
      </c>
      <c r="B137" s="5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</row>
    <row r="138" spans="1:10" x14ac:dyDescent="0.25">
      <c r="A138">
        <v>137</v>
      </c>
      <c r="B138" s="5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</row>
    <row r="139" spans="1:10" x14ac:dyDescent="0.25">
      <c r="A139">
        <v>138</v>
      </c>
      <c r="B139" s="5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</row>
    <row r="140" spans="1:10" x14ac:dyDescent="0.25">
      <c r="A140">
        <v>139</v>
      </c>
      <c r="B140" s="5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</row>
    <row r="141" spans="1:10" x14ac:dyDescent="0.25">
      <c r="A141">
        <v>140</v>
      </c>
      <c r="B141" s="5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</row>
    <row r="142" spans="1:10" x14ac:dyDescent="0.25">
      <c r="A142">
        <v>141</v>
      </c>
      <c r="B142" s="5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</row>
    <row r="143" spans="1:10" x14ac:dyDescent="0.25">
      <c r="A143">
        <v>142</v>
      </c>
      <c r="B143" s="5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</row>
    <row r="144" spans="1:10" x14ac:dyDescent="0.25">
      <c r="A144">
        <v>143</v>
      </c>
      <c r="B144" s="5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</row>
    <row r="145" spans="1:10" x14ac:dyDescent="0.25">
      <c r="A145">
        <v>144</v>
      </c>
      <c r="B145" s="5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</row>
    <row r="146" spans="1:10" x14ac:dyDescent="0.25">
      <c r="A146">
        <v>145</v>
      </c>
      <c r="B146" s="5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</row>
    <row r="147" spans="1:10" x14ac:dyDescent="0.25">
      <c r="A147">
        <v>146</v>
      </c>
      <c r="B147" s="5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</row>
    <row r="148" spans="1:10" x14ac:dyDescent="0.25">
      <c r="A148">
        <v>147</v>
      </c>
      <c r="B148" s="5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</row>
    <row r="149" spans="1:10" x14ac:dyDescent="0.25">
      <c r="A149">
        <v>148</v>
      </c>
      <c r="B149" s="5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</row>
    <row r="150" spans="1:10" x14ac:dyDescent="0.25">
      <c r="A150">
        <v>149</v>
      </c>
      <c r="B150" s="5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</row>
    <row r="151" spans="1:10" x14ac:dyDescent="0.25">
      <c r="A151">
        <v>150</v>
      </c>
      <c r="B151" s="5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</row>
    <row r="152" spans="1:10" x14ac:dyDescent="0.25">
      <c r="A152">
        <v>151</v>
      </c>
      <c r="B152" s="5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</row>
    <row r="153" spans="1:10" x14ac:dyDescent="0.25">
      <c r="A153">
        <v>152</v>
      </c>
      <c r="B153" s="5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</row>
    <row r="154" spans="1:10" x14ac:dyDescent="0.25">
      <c r="A154">
        <v>153</v>
      </c>
      <c r="B154" s="5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</row>
    <row r="155" spans="1:10" x14ac:dyDescent="0.25">
      <c r="A155">
        <v>154</v>
      </c>
      <c r="B155" s="5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</row>
    <row r="156" spans="1:10" x14ac:dyDescent="0.25">
      <c r="A156">
        <v>155</v>
      </c>
      <c r="B156" s="5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</row>
    <row r="157" spans="1:10" x14ac:dyDescent="0.25">
      <c r="A157">
        <v>156</v>
      </c>
      <c r="B157" s="5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</row>
    <row r="158" spans="1:10" x14ac:dyDescent="0.25">
      <c r="A158">
        <v>157</v>
      </c>
      <c r="B158" s="5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</row>
    <row r="159" spans="1:10" x14ac:dyDescent="0.25">
      <c r="A159">
        <v>158</v>
      </c>
      <c r="B159" s="5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</row>
    <row r="160" spans="1:10" x14ac:dyDescent="0.25">
      <c r="A160">
        <v>159</v>
      </c>
      <c r="B160" s="5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</row>
    <row r="161" spans="1:10" x14ac:dyDescent="0.25">
      <c r="A161">
        <v>160</v>
      </c>
      <c r="B161" s="5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</row>
    <row r="162" spans="1:10" x14ac:dyDescent="0.25">
      <c r="A162">
        <v>161</v>
      </c>
      <c r="B162" s="5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</row>
    <row r="163" spans="1:10" x14ac:dyDescent="0.25">
      <c r="A163">
        <v>162</v>
      </c>
      <c r="B163" s="5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</row>
    <row r="164" spans="1:10" x14ac:dyDescent="0.25">
      <c r="A164">
        <v>163</v>
      </c>
      <c r="B164" s="5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</row>
    <row r="165" spans="1:10" x14ac:dyDescent="0.25">
      <c r="A165">
        <v>164</v>
      </c>
      <c r="B165" s="5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</row>
    <row r="166" spans="1:10" x14ac:dyDescent="0.25">
      <c r="A166">
        <v>165</v>
      </c>
      <c r="B166" s="5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</row>
    <row r="167" spans="1:10" x14ac:dyDescent="0.25">
      <c r="A167">
        <v>166</v>
      </c>
      <c r="B167" s="5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</row>
    <row r="168" spans="1:10" x14ac:dyDescent="0.25">
      <c r="A168">
        <v>167</v>
      </c>
      <c r="B168" s="5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</row>
    <row r="169" spans="1:10" x14ac:dyDescent="0.25">
      <c r="A169">
        <v>168</v>
      </c>
      <c r="B169" s="5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</row>
    <row r="170" spans="1:10" x14ac:dyDescent="0.25">
      <c r="A170">
        <v>169</v>
      </c>
      <c r="B170" s="5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</row>
    <row r="171" spans="1:10" x14ac:dyDescent="0.25">
      <c r="A171">
        <v>170</v>
      </c>
      <c r="B171" s="5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</row>
    <row r="172" spans="1:10" x14ac:dyDescent="0.25">
      <c r="A172">
        <v>171</v>
      </c>
      <c r="B172" s="5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</row>
    <row r="173" spans="1:10" x14ac:dyDescent="0.25">
      <c r="A173">
        <v>172</v>
      </c>
      <c r="B173" s="5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</row>
    <row r="174" spans="1:10" x14ac:dyDescent="0.25">
      <c r="A174">
        <v>173</v>
      </c>
      <c r="B174" s="5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</row>
    <row r="175" spans="1:10" x14ac:dyDescent="0.25">
      <c r="A175">
        <v>174</v>
      </c>
      <c r="B175" s="5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</row>
    <row r="176" spans="1:10" x14ac:dyDescent="0.25">
      <c r="A176">
        <v>175</v>
      </c>
      <c r="B176" s="5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</row>
    <row r="177" spans="1:10" x14ac:dyDescent="0.25">
      <c r="A177">
        <v>176</v>
      </c>
      <c r="B177" s="5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</row>
    <row r="178" spans="1:10" x14ac:dyDescent="0.25">
      <c r="A178">
        <v>177</v>
      </c>
      <c r="B178" s="5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</row>
    <row r="179" spans="1:10" x14ac:dyDescent="0.25">
      <c r="A179">
        <v>178</v>
      </c>
      <c r="B179" s="5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</row>
    <row r="180" spans="1:10" x14ac:dyDescent="0.25">
      <c r="A180">
        <v>179</v>
      </c>
      <c r="B180" s="5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</row>
    <row r="181" spans="1:10" x14ac:dyDescent="0.25">
      <c r="A181">
        <v>180</v>
      </c>
      <c r="B181" s="5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</row>
    <row r="182" spans="1:10" x14ac:dyDescent="0.25">
      <c r="A182">
        <v>181</v>
      </c>
      <c r="B182" s="5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</row>
    <row r="183" spans="1:10" x14ac:dyDescent="0.25">
      <c r="A183">
        <v>182</v>
      </c>
      <c r="B183" s="5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</row>
    <row r="184" spans="1:10" x14ac:dyDescent="0.25">
      <c r="A184">
        <v>183</v>
      </c>
      <c r="B184" s="5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</row>
    <row r="185" spans="1:10" x14ac:dyDescent="0.25">
      <c r="A185">
        <v>184</v>
      </c>
      <c r="B185" s="5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</row>
    <row r="186" spans="1:10" x14ac:dyDescent="0.25">
      <c r="A186">
        <v>185</v>
      </c>
      <c r="B186" s="5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</row>
    <row r="187" spans="1:10" x14ac:dyDescent="0.25">
      <c r="A187">
        <v>186</v>
      </c>
      <c r="B187" s="5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</row>
    <row r="188" spans="1:10" x14ac:dyDescent="0.25">
      <c r="A188">
        <v>187</v>
      </c>
      <c r="B188" s="5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</row>
    <row r="189" spans="1:10" x14ac:dyDescent="0.25">
      <c r="A189">
        <v>188</v>
      </c>
      <c r="B189" s="5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</row>
    <row r="190" spans="1:10" x14ac:dyDescent="0.25">
      <c r="A190">
        <v>189</v>
      </c>
      <c r="B190" s="5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</row>
    <row r="191" spans="1:10" x14ac:dyDescent="0.25">
      <c r="A191">
        <v>190</v>
      </c>
      <c r="B191" s="5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</row>
    <row r="192" spans="1:10" x14ac:dyDescent="0.25">
      <c r="A192">
        <v>191</v>
      </c>
      <c r="B192" s="5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</row>
    <row r="193" spans="1:10" x14ac:dyDescent="0.25">
      <c r="A193">
        <v>192</v>
      </c>
      <c r="B193" s="5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</row>
    <row r="194" spans="1:10" x14ac:dyDescent="0.25">
      <c r="A194">
        <v>193</v>
      </c>
      <c r="B194" s="5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</row>
    <row r="195" spans="1:10" x14ac:dyDescent="0.25">
      <c r="A195">
        <v>194</v>
      </c>
      <c r="B195" s="5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</row>
    <row r="196" spans="1:10" x14ac:dyDescent="0.25">
      <c r="A196">
        <v>195</v>
      </c>
      <c r="B196" s="5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</row>
    <row r="197" spans="1:10" x14ac:dyDescent="0.25">
      <c r="A197">
        <v>196</v>
      </c>
      <c r="B197" s="5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</row>
    <row r="198" spans="1:10" x14ac:dyDescent="0.25">
      <c r="A198">
        <v>197</v>
      </c>
      <c r="B198" s="5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</row>
    <row r="199" spans="1:10" x14ac:dyDescent="0.25">
      <c r="A199">
        <v>198</v>
      </c>
      <c r="B199" s="5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</row>
    <row r="200" spans="1:10" x14ac:dyDescent="0.25">
      <c r="A200">
        <v>199</v>
      </c>
      <c r="B200" s="5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</row>
    <row r="201" spans="1:10" x14ac:dyDescent="0.25">
      <c r="A201">
        <v>200</v>
      </c>
      <c r="B201" s="5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</row>
    <row r="202" spans="1:10" x14ac:dyDescent="0.25">
      <c r="A202">
        <v>201</v>
      </c>
      <c r="B202" s="5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</row>
    <row r="203" spans="1:10" x14ac:dyDescent="0.25">
      <c r="A203">
        <v>202</v>
      </c>
      <c r="B203" s="5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</row>
    <row r="204" spans="1:10" x14ac:dyDescent="0.25">
      <c r="A204">
        <v>203</v>
      </c>
      <c r="B204" s="5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</row>
    <row r="205" spans="1:10" x14ac:dyDescent="0.25">
      <c r="A205">
        <v>204</v>
      </c>
      <c r="B205" s="5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</row>
    <row r="206" spans="1:10" x14ac:dyDescent="0.25">
      <c r="A206">
        <v>205</v>
      </c>
      <c r="B206" s="5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</row>
    <row r="207" spans="1:10" x14ac:dyDescent="0.25">
      <c r="A207">
        <v>206</v>
      </c>
      <c r="B207" s="5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</row>
    <row r="208" spans="1:10" x14ac:dyDescent="0.25">
      <c r="A208">
        <v>207</v>
      </c>
      <c r="B208" s="5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</row>
    <row r="209" spans="1:10" x14ac:dyDescent="0.25">
      <c r="A209">
        <v>208</v>
      </c>
      <c r="B209" s="5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</row>
    <row r="210" spans="1:10" x14ac:dyDescent="0.25">
      <c r="A210">
        <v>209</v>
      </c>
      <c r="B210" s="5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</row>
    <row r="211" spans="1:10" x14ac:dyDescent="0.25">
      <c r="A211">
        <v>210</v>
      </c>
      <c r="B211" s="5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</row>
    <row r="212" spans="1:10" x14ac:dyDescent="0.25">
      <c r="A212">
        <v>211</v>
      </c>
      <c r="B212" s="5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</row>
    <row r="213" spans="1:10" x14ac:dyDescent="0.25">
      <c r="A213">
        <v>212</v>
      </c>
      <c r="B213" s="5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</row>
    <row r="214" spans="1:10" x14ac:dyDescent="0.25">
      <c r="A214">
        <v>213</v>
      </c>
      <c r="B214" s="5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</row>
    <row r="215" spans="1:10" x14ac:dyDescent="0.25">
      <c r="A215">
        <v>214</v>
      </c>
      <c r="B215" s="5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</row>
    <row r="216" spans="1:10" x14ac:dyDescent="0.25">
      <c r="A216">
        <v>215</v>
      </c>
      <c r="B216" s="5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</row>
    <row r="217" spans="1:10" x14ac:dyDescent="0.25">
      <c r="A217">
        <v>216</v>
      </c>
      <c r="B217" s="5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</row>
    <row r="218" spans="1:10" x14ac:dyDescent="0.25">
      <c r="A218">
        <v>217</v>
      </c>
      <c r="B218" s="5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</row>
    <row r="219" spans="1:10" x14ac:dyDescent="0.25">
      <c r="A219">
        <v>218</v>
      </c>
      <c r="B219" s="5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</row>
    <row r="220" spans="1:10" x14ac:dyDescent="0.25">
      <c r="A220">
        <v>219</v>
      </c>
      <c r="B220" s="5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</row>
    <row r="221" spans="1:10" x14ac:dyDescent="0.25">
      <c r="A221">
        <v>220</v>
      </c>
      <c r="B221" s="5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</row>
    <row r="222" spans="1:10" x14ac:dyDescent="0.25">
      <c r="A222">
        <v>221</v>
      </c>
      <c r="B222" s="5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</row>
    <row r="223" spans="1:10" x14ac:dyDescent="0.25">
      <c r="A223">
        <v>222</v>
      </c>
      <c r="B223" s="5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</row>
    <row r="224" spans="1:10" x14ac:dyDescent="0.25">
      <c r="A224">
        <v>223</v>
      </c>
      <c r="B224" s="5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</row>
    <row r="225" spans="1:10" x14ac:dyDescent="0.25">
      <c r="A225">
        <v>224</v>
      </c>
      <c r="B225" s="5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</row>
    <row r="226" spans="1:10" x14ac:dyDescent="0.25">
      <c r="A226">
        <v>225</v>
      </c>
      <c r="B226" s="5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</row>
    <row r="227" spans="1:10" x14ac:dyDescent="0.25">
      <c r="A227">
        <v>226</v>
      </c>
      <c r="B227" s="5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</row>
    <row r="228" spans="1:10" x14ac:dyDescent="0.25">
      <c r="A228">
        <v>227</v>
      </c>
      <c r="B228" s="5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</row>
    <row r="229" spans="1:10" x14ac:dyDescent="0.25">
      <c r="A229">
        <v>228</v>
      </c>
      <c r="B229" s="5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</row>
    <row r="230" spans="1:10" x14ac:dyDescent="0.25">
      <c r="A230">
        <v>229</v>
      </c>
      <c r="B230" s="5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</row>
    <row r="231" spans="1:10" x14ac:dyDescent="0.25">
      <c r="A231">
        <v>230</v>
      </c>
      <c r="B231" s="5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</row>
    <row r="232" spans="1:10" x14ac:dyDescent="0.25">
      <c r="A232">
        <v>231</v>
      </c>
      <c r="B232" s="5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</row>
    <row r="233" spans="1:10" x14ac:dyDescent="0.25">
      <c r="A233">
        <v>232</v>
      </c>
      <c r="B233" s="5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</row>
    <row r="234" spans="1:10" x14ac:dyDescent="0.25">
      <c r="A234">
        <v>233</v>
      </c>
      <c r="B234" s="5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</row>
    <row r="235" spans="1:10" x14ac:dyDescent="0.25">
      <c r="A235">
        <v>234</v>
      </c>
      <c r="B235" s="5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</row>
    <row r="236" spans="1:10" x14ac:dyDescent="0.25">
      <c r="A236">
        <v>235</v>
      </c>
      <c r="B236" s="5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</row>
    <row r="237" spans="1:10" x14ac:dyDescent="0.25">
      <c r="A237">
        <v>236</v>
      </c>
      <c r="B237" s="5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</row>
    <row r="238" spans="1:10" x14ac:dyDescent="0.25">
      <c r="A238">
        <v>237</v>
      </c>
      <c r="B238" s="5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</row>
    <row r="239" spans="1:10" x14ac:dyDescent="0.25">
      <c r="A239">
        <v>238</v>
      </c>
      <c r="B239" s="5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</row>
    <row r="240" spans="1:10" x14ac:dyDescent="0.25">
      <c r="A240">
        <v>239</v>
      </c>
      <c r="B240" s="5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</row>
    <row r="241" spans="1:10" x14ac:dyDescent="0.25">
      <c r="A241">
        <v>240</v>
      </c>
      <c r="B241" s="5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</row>
    <row r="242" spans="1:10" x14ac:dyDescent="0.25">
      <c r="A242">
        <v>241</v>
      </c>
      <c r="B242" s="5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</row>
    <row r="243" spans="1:10" x14ac:dyDescent="0.25">
      <c r="A243">
        <v>242</v>
      </c>
      <c r="B243" s="5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</row>
    <row r="244" spans="1:10" x14ac:dyDescent="0.25">
      <c r="A244">
        <v>243</v>
      </c>
      <c r="B244" s="5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</row>
    <row r="245" spans="1:10" x14ac:dyDescent="0.25">
      <c r="A245">
        <v>244</v>
      </c>
      <c r="B245" s="5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</row>
    <row r="246" spans="1:10" x14ac:dyDescent="0.25">
      <c r="A246">
        <v>245</v>
      </c>
      <c r="B246" s="5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</row>
    <row r="247" spans="1:10" x14ac:dyDescent="0.25">
      <c r="A247">
        <v>246</v>
      </c>
      <c r="B247" s="5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</row>
    <row r="248" spans="1:10" x14ac:dyDescent="0.25">
      <c r="A248">
        <v>247</v>
      </c>
      <c r="B248" s="5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</row>
    <row r="249" spans="1:10" x14ac:dyDescent="0.25">
      <c r="A249">
        <v>248</v>
      </c>
      <c r="B249" s="5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</row>
    <row r="250" spans="1:10" x14ac:dyDescent="0.25">
      <c r="A250">
        <v>249</v>
      </c>
      <c r="B250" s="5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</row>
    <row r="251" spans="1:10" x14ac:dyDescent="0.25">
      <c r="A251">
        <v>250</v>
      </c>
      <c r="B251" s="5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</row>
    <row r="252" spans="1:10" x14ac:dyDescent="0.25">
      <c r="A252">
        <v>251</v>
      </c>
      <c r="B252" s="5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</row>
    <row r="253" spans="1:10" x14ac:dyDescent="0.25">
      <c r="A253">
        <v>252</v>
      </c>
      <c r="B253" s="5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</row>
    <row r="254" spans="1:10" x14ac:dyDescent="0.25">
      <c r="A254">
        <v>253</v>
      </c>
      <c r="B254" s="5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</row>
    <row r="255" spans="1:10" x14ac:dyDescent="0.25">
      <c r="A255">
        <v>254</v>
      </c>
      <c r="B255" s="5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</row>
    <row r="256" spans="1:10" x14ac:dyDescent="0.25">
      <c r="A256">
        <v>255</v>
      </c>
      <c r="B256" s="5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</row>
    <row r="257" spans="1:10" x14ac:dyDescent="0.25">
      <c r="A257">
        <v>256</v>
      </c>
      <c r="B257" s="5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</row>
    <row r="258" spans="1:10" x14ac:dyDescent="0.25">
      <c r="A258">
        <v>257</v>
      </c>
      <c r="B258" s="5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</row>
    <row r="259" spans="1:10" x14ac:dyDescent="0.25">
      <c r="A259">
        <v>258</v>
      </c>
      <c r="B259" s="5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</row>
    <row r="260" spans="1:10" x14ac:dyDescent="0.25">
      <c r="A260">
        <v>259</v>
      </c>
      <c r="B260" s="5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</row>
    <row r="261" spans="1:10" x14ac:dyDescent="0.25">
      <c r="A261">
        <v>260</v>
      </c>
      <c r="B261" s="5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</row>
    <row r="262" spans="1:10" x14ac:dyDescent="0.25">
      <c r="A262">
        <v>261</v>
      </c>
      <c r="B262" s="5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</row>
    <row r="263" spans="1:10" x14ac:dyDescent="0.25">
      <c r="A263">
        <v>262</v>
      </c>
      <c r="B263" s="5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</row>
    <row r="264" spans="1:10" x14ac:dyDescent="0.25">
      <c r="A264">
        <v>263</v>
      </c>
      <c r="B264" s="5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</row>
    <row r="265" spans="1:10" x14ac:dyDescent="0.25">
      <c r="A265">
        <v>264</v>
      </c>
      <c r="B265" s="5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</row>
    <row r="266" spans="1:10" x14ac:dyDescent="0.25">
      <c r="A266">
        <v>265</v>
      </c>
      <c r="B266" s="5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</row>
    <row r="267" spans="1:10" x14ac:dyDescent="0.25">
      <c r="A267">
        <v>266</v>
      </c>
      <c r="B267" s="5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</row>
    <row r="268" spans="1:10" x14ac:dyDescent="0.25">
      <c r="A268">
        <v>267</v>
      </c>
      <c r="B268" s="5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</row>
    <row r="269" spans="1:10" x14ac:dyDescent="0.25">
      <c r="A269">
        <v>268</v>
      </c>
      <c r="B269" s="5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</row>
    <row r="270" spans="1:10" x14ac:dyDescent="0.25">
      <c r="A270">
        <v>269</v>
      </c>
      <c r="B270" s="5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</row>
    <row r="271" spans="1:10" x14ac:dyDescent="0.25">
      <c r="A271">
        <v>270</v>
      </c>
      <c r="B271" s="5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</row>
    <row r="272" spans="1:10" x14ac:dyDescent="0.25">
      <c r="A272">
        <v>271</v>
      </c>
      <c r="B272" s="5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</row>
    <row r="273" spans="1:10" x14ac:dyDescent="0.25">
      <c r="A273">
        <v>272</v>
      </c>
      <c r="B273" s="5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</row>
    <row r="274" spans="1:10" x14ac:dyDescent="0.25">
      <c r="A274">
        <v>273</v>
      </c>
      <c r="B274" s="5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</row>
    <row r="275" spans="1:10" x14ac:dyDescent="0.25">
      <c r="A275">
        <v>274</v>
      </c>
      <c r="B275" s="5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</row>
    <row r="276" spans="1:10" x14ac:dyDescent="0.25">
      <c r="A276">
        <v>275</v>
      </c>
      <c r="B276" s="5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</row>
    <row r="277" spans="1:10" x14ac:dyDescent="0.25">
      <c r="A277">
        <v>276</v>
      </c>
      <c r="B277" s="5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</row>
    <row r="278" spans="1:10" x14ac:dyDescent="0.25">
      <c r="A278">
        <v>277</v>
      </c>
      <c r="B278" s="5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</row>
    <row r="279" spans="1:10" x14ac:dyDescent="0.25">
      <c r="A279">
        <v>278</v>
      </c>
      <c r="B279" s="5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</row>
    <row r="280" spans="1:10" x14ac:dyDescent="0.25">
      <c r="A280">
        <v>279</v>
      </c>
      <c r="B280" s="5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</row>
    <row r="281" spans="1:10" x14ac:dyDescent="0.25">
      <c r="A281">
        <v>280</v>
      </c>
      <c r="B281" s="5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</row>
    <row r="282" spans="1:10" x14ac:dyDescent="0.25">
      <c r="A282">
        <v>281</v>
      </c>
      <c r="B282" s="5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</row>
    <row r="283" spans="1:10" x14ac:dyDescent="0.25">
      <c r="A283">
        <v>282</v>
      </c>
      <c r="B283" s="5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</row>
    <row r="284" spans="1:10" x14ac:dyDescent="0.25">
      <c r="A284">
        <v>283</v>
      </c>
      <c r="B284" s="5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</row>
    <row r="285" spans="1:10" x14ac:dyDescent="0.25">
      <c r="A285">
        <v>284</v>
      </c>
      <c r="B285" s="5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</row>
    <row r="286" spans="1:10" x14ac:dyDescent="0.25">
      <c r="A286">
        <v>285</v>
      </c>
      <c r="B286" s="5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</row>
    <row r="287" spans="1:10" x14ac:dyDescent="0.25">
      <c r="A287">
        <v>286</v>
      </c>
      <c r="B287" s="5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</row>
    <row r="288" spans="1:10" x14ac:dyDescent="0.25">
      <c r="A288">
        <v>287</v>
      </c>
      <c r="B288" s="5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</row>
    <row r="289" spans="1:10" x14ac:dyDescent="0.25">
      <c r="A289">
        <v>288</v>
      </c>
      <c r="B289" s="5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</row>
    <row r="290" spans="1:10" x14ac:dyDescent="0.25">
      <c r="A290">
        <v>289</v>
      </c>
      <c r="B290" s="5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</row>
    <row r="291" spans="1:10" x14ac:dyDescent="0.25">
      <c r="A291">
        <v>290</v>
      </c>
      <c r="B291" s="5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</row>
    <row r="292" spans="1:10" x14ac:dyDescent="0.25">
      <c r="A292">
        <v>291</v>
      </c>
      <c r="B292" s="5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</row>
    <row r="293" spans="1:10" x14ac:dyDescent="0.25">
      <c r="A293">
        <v>292</v>
      </c>
      <c r="B293" s="5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</row>
    <row r="294" spans="1:10" x14ac:dyDescent="0.25">
      <c r="A294">
        <v>293</v>
      </c>
      <c r="B294" s="5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</row>
    <row r="295" spans="1:10" x14ac:dyDescent="0.25">
      <c r="A295">
        <v>294</v>
      </c>
      <c r="B295" s="5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</row>
    <row r="296" spans="1:10" x14ac:dyDescent="0.25">
      <c r="A296">
        <v>295</v>
      </c>
      <c r="B296" s="5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</row>
    <row r="297" spans="1:10" x14ac:dyDescent="0.25">
      <c r="A297">
        <v>296</v>
      </c>
      <c r="B297" s="5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</row>
    <row r="298" spans="1:10" x14ac:dyDescent="0.25">
      <c r="A298">
        <v>297</v>
      </c>
      <c r="B298" s="5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</row>
    <row r="299" spans="1:10" x14ac:dyDescent="0.25">
      <c r="A299">
        <v>298</v>
      </c>
      <c r="B299" s="5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</row>
    <row r="300" spans="1:10" x14ac:dyDescent="0.25">
      <c r="A300">
        <v>299</v>
      </c>
      <c r="B300" s="5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</row>
    <row r="301" spans="1:10" x14ac:dyDescent="0.25">
      <c r="A301">
        <v>300</v>
      </c>
      <c r="B301" s="5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</row>
    <row r="302" spans="1:10" x14ac:dyDescent="0.25">
      <c r="A302">
        <v>301</v>
      </c>
      <c r="B302" s="5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</row>
    <row r="303" spans="1:10" x14ac:dyDescent="0.25">
      <c r="A303">
        <v>302</v>
      </c>
      <c r="B303" s="5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</row>
    <row r="304" spans="1:10" x14ac:dyDescent="0.25">
      <c r="A304">
        <v>303</v>
      </c>
      <c r="B304" s="5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</row>
    <row r="305" spans="1:10" x14ac:dyDescent="0.25">
      <c r="A305">
        <v>304</v>
      </c>
      <c r="B305" s="5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</row>
    <row r="306" spans="1:10" x14ac:dyDescent="0.25">
      <c r="A306">
        <v>305</v>
      </c>
      <c r="B306" s="5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</row>
    <row r="307" spans="1:10" x14ac:dyDescent="0.25">
      <c r="A307">
        <v>306</v>
      </c>
      <c r="B307" s="5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</row>
    <row r="308" spans="1:10" x14ac:dyDescent="0.25">
      <c r="A308">
        <v>307</v>
      </c>
      <c r="B308" s="5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</row>
    <row r="309" spans="1:10" x14ac:dyDescent="0.25">
      <c r="A309">
        <v>308</v>
      </c>
      <c r="B309" s="5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</row>
    <row r="310" spans="1:10" x14ac:dyDescent="0.25">
      <c r="A310">
        <v>309</v>
      </c>
      <c r="B310" s="5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</row>
    <row r="311" spans="1:10" x14ac:dyDescent="0.25">
      <c r="A311">
        <v>310</v>
      </c>
      <c r="B311" s="5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</row>
    <row r="312" spans="1:10" x14ac:dyDescent="0.25">
      <c r="A312">
        <v>311</v>
      </c>
      <c r="B312" s="5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</row>
    <row r="313" spans="1:10" x14ac:dyDescent="0.25">
      <c r="A313">
        <v>312</v>
      </c>
      <c r="B313" s="5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</row>
    <row r="314" spans="1:10" x14ac:dyDescent="0.25">
      <c r="A314">
        <v>313</v>
      </c>
      <c r="B314" s="5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</row>
    <row r="315" spans="1:10" x14ac:dyDescent="0.25">
      <c r="A315">
        <v>314</v>
      </c>
      <c r="B315" s="5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</row>
    <row r="316" spans="1:10" x14ac:dyDescent="0.25">
      <c r="A316">
        <v>315</v>
      </c>
      <c r="B316" s="5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</row>
    <row r="317" spans="1:10" x14ac:dyDescent="0.25">
      <c r="A317">
        <v>316</v>
      </c>
      <c r="B317" s="5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</row>
    <row r="318" spans="1:10" x14ac:dyDescent="0.25">
      <c r="A318">
        <v>317</v>
      </c>
      <c r="B318" s="5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</row>
    <row r="319" spans="1:10" x14ac:dyDescent="0.25">
      <c r="A319">
        <v>318</v>
      </c>
      <c r="B319" s="5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</row>
    <row r="320" spans="1:10" x14ac:dyDescent="0.25">
      <c r="A320">
        <v>319</v>
      </c>
      <c r="B320" s="5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</row>
    <row r="321" spans="1:10" x14ac:dyDescent="0.25">
      <c r="A321">
        <v>320</v>
      </c>
      <c r="B321" s="5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</row>
    <row r="322" spans="1:10" x14ac:dyDescent="0.25">
      <c r="A322">
        <v>321</v>
      </c>
      <c r="B322" s="5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</row>
    <row r="323" spans="1:10" x14ac:dyDescent="0.25">
      <c r="A323">
        <v>322</v>
      </c>
      <c r="B323" s="5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</row>
    <row r="324" spans="1:10" x14ac:dyDescent="0.25">
      <c r="A324">
        <v>323</v>
      </c>
      <c r="B324" s="5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</row>
    <row r="325" spans="1:10" x14ac:dyDescent="0.25">
      <c r="A325">
        <v>324</v>
      </c>
      <c r="B325" s="5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</row>
    <row r="326" spans="1:10" x14ac:dyDescent="0.25">
      <c r="A326">
        <v>325</v>
      </c>
      <c r="B326" s="5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</row>
    <row r="327" spans="1:10" x14ac:dyDescent="0.25">
      <c r="A327">
        <v>326</v>
      </c>
      <c r="B327" s="5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</row>
    <row r="328" spans="1:10" x14ac:dyDescent="0.25">
      <c r="A328">
        <v>327</v>
      </c>
      <c r="B328" s="5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</row>
    <row r="329" spans="1:10" x14ac:dyDescent="0.25">
      <c r="A329">
        <v>328</v>
      </c>
      <c r="B329" s="5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</row>
    <row r="330" spans="1:10" x14ac:dyDescent="0.25">
      <c r="A330">
        <v>329</v>
      </c>
      <c r="B330" s="5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</row>
    <row r="331" spans="1:10" x14ac:dyDescent="0.25">
      <c r="A331">
        <v>330</v>
      </c>
      <c r="B331" s="5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</row>
    <row r="332" spans="1:10" x14ac:dyDescent="0.25">
      <c r="A332">
        <v>331</v>
      </c>
      <c r="B332" s="5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</row>
    <row r="333" spans="1:10" x14ac:dyDescent="0.25">
      <c r="A333">
        <v>332</v>
      </c>
      <c r="B333" s="5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</row>
    <row r="334" spans="1:10" x14ac:dyDescent="0.25">
      <c r="A334">
        <v>333</v>
      </c>
      <c r="B334" s="5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</row>
    <row r="335" spans="1:10" x14ac:dyDescent="0.25">
      <c r="A335">
        <v>334</v>
      </c>
      <c r="B335" s="5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</row>
    <row r="336" spans="1:10" x14ac:dyDescent="0.25">
      <c r="A336">
        <v>335</v>
      </c>
      <c r="B336" s="5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</row>
    <row r="337" spans="1:10" x14ac:dyDescent="0.25">
      <c r="A337">
        <v>336</v>
      </c>
      <c r="B337" s="5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</row>
    <row r="338" spans="1:10" x14ac:dyDescent="0.25">
      <c r="A338">
        <v>337</v>
      </c>
      <c r="B338" s="5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</row>
    <row r="339" spans="1:10" x14ac:dyDescent="0.25">
      <c r="A339">
        <v>338</v>
      </c>
      <c r="B339" s="5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</row>
    <row r="340" spans="1:10" x14ac:dyDescent="0.25">
      <c r="A340">
        <v>339</v>
      </c>
      <c r="B340" s="5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</row>
    <row r="341" spans="1:10" x14ac:dyDescent="0.25">
      <c r="A341">
        <v>340</v>
      </c>
      <c r="B341" s="5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</row>
    <row r="342" spans="1:10" x14ac:dyDescent="0.25">
      <c r="A342">
        <v>341</v>
      </c>
      <c r="B342" s="5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</row>
    <row r="343" spans="1:10" x14ac:dyDescent="0.25">
      <c r="A343">
        <v>342</v>
      </c>
      <c r="B343" s="5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</row>
    <row r="344" spans="1:10" x14ac:dyDescent="0.25">
      <c r="A344">
        <v>343</v>
      </c>
      <c r="B344" s="5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</row>
    <row r="345" spans="1:10" x14ac:dyDescent="0.25">
      <c r="A345">
        <v>344</v>
      </c>
      <c r="B345" s="5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</row>
    <row r="346" spans="1:10" x14ac:dyDescent="0.25">
      <c r="A346">
        <v>345</v>
      </c>
      <c r="B346" s="5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</row>
    <row r="347" spans="1:10" x14ac:dyDescent="0.25">
      <c r="A347">
        <v>346</v>
      </c>
      <c r="B347" s="5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</row>
    <row r="348" spans="1:10" x14ac:dyDescent="0.25">
      <c r="A348">
        <v>347</v>
      </c>
      <c r="B348" s="5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</row>
    <row r="349" spans="1:10" x14ac:dyDescent="0.25">
      <c r="A349">
        <v>348</v>
      </c>
      <c r="B349" s="5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</row>
    <row r="350" spans="1:10" x14ac:dyDescent="0.25">
      <c r="A350">
        <v>349</v>
      </c>
      <c r="B350" s="5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</row>
    <row r="351" spans="1:10" x14ac:dyDescent="0.25">
      <c r="A351">
        <v>350</v>
      </c>
      <c r="B351" s="5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</row>
    <row r="352" spans="1:10" x14ac:dyDescent="0.25">
      <c r="A352">
        <v>351</v>
      </c>
      <c r="B352" s="5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</row>
    <row r="353" spans="1:10" x14ac:dyDescent="0.25">
      <c r="A353">
        <v>352</v>
      </c>
      <c r="B353" s="5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</row>
    <row r="354" spans="1:10" x14ac:dyDescent="0.25">
      <c r="A354">
        <v>353</v>
      </c>
      <c r="B354" s="5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</row>
    <row r="355" spans="1:10" x14ac:dyDescent="0.25">
      <c r="A355">
        <v>354</v>
      </c>
      <c r="B355" s="5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</row>
    <row r="356" spans="1:10" x14ac:dyDescent="0.25">
      <c r="A356">
        <v>355</v>
      </c>
      <c r="B356" s="5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</row>
    <row r="357" spans="1:10" x14ac:dyDescent="0.25">
      <c r="A357">
        <v>356</v>
      </c>
      <c r="B357" s="5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</row>
    <row r="358" spans="1:10" x14ac:dyDescent="0.25">
      <c r="A358">
        <v>357</v>
      </c>
      <c r="B358" s="5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</row>
    <row r="359" spans="1:10" x14ac:dyDescent="0.25">
      <c r="A359">
        <v>358</v>
      </c>
      <c r="B359" s="5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</row>
    <row r="360" spans="1:10" x14ac:dyDescent="0.25">
      <c r="A360">
        <v>359</v>
      </c>
      <c r="B360" s="5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</row>
    <row r="361" spans="1:10" x14ac:dyDescent="0.25">
      <c r="A361">
        <v>360</v>
      </c>
      <c r="B361" s="5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</row>
    <row r="362" spans="1:10" x14ac:dyDescent="0.25">
      <c r="A362">
        <v>361</v>
      </c>
      <c r="B362" s="5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</row>
    <row r="363" spans="1:10" x14ac:dyDescent="0.25">
      <c r="A363">
        <v>362</v>
      </c>
      <c r="B363" s="5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</row>
    <row r="364" spans="1:10" x14ac:dyDescent="0.25">
      <c r="A364">
        <v>363</v>
      </c>
      <c r="B364" s="5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</row>
    <row r="365" spans="1:10" x14ac:dyDescent="0.25">
      <c r="A365">
        <v>364</v>
      </c>
      <c r="B365" s="5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</row>
    <row r="366" spans="1:10" x14ac:dyDescent="0.25">
      <c r="A366">
        <v>365</v>
      </c>
      <c r="B366" s="5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</row>
    <row r="367" spans="1:10" x14ac:dyDescent="0.25">
      <c r="A367">
        <v>366</v>
      </c>
      <c r="B367" s="5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</row>
    <row r="368" spans="1:10" x14ac:dyDescent="0.25">
      <c r="A368">
        <v>367</v>
      </c>
      <c r="B368" s="5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</row>
    <row r="369" spans="1:10" x14ac:dyDescent="0.25">
      <c r="A369">
        <v>368</v>
      </c>
      <c r="B369" s="5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</row>
    <row r="370" spans="1:10" x14ac:dyDescent="0.25">
      <c r="A370">
        <v>369</v>
      </c>
      <c r="B370" s="5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</row>
    <row r="371" spans="1:10" x14ac:dyDescent="0.25">
      <c r="A371">
        <v>370</v>
      </c>
      <c r="B371" s="5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</row>
    <row r="372" spans="1:10" x14ac:dyDescent="0.25">
      <c r="A372">
        <v>371</v>
      </c>
      <c r="B372" s="5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</row>
    <row r="373" spans="1:10" x14ac:dyDescent="0.25">
      <c r="A373">
        <v>372</v>
      </c>
      <c r="B373" s="5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</row>
    <row r="374" spans="1:10" x14ac:dyDescent="0.25">
      <c r="A374">
        <v>373</v>
      </c>
      <c r="B374" s="5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</row>
    <row r="375" spans="1:10" x14ac:dyDescent="0.25">
      <c r="A375">
        <v>374</v>
      </c>
      <c r="B375" s="5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</row>
    <row r="376" spans="1:10" x14ac:dyDescent="0.25">
      <c r="A376">
        <v>375</v>
      </c>
      <c r="B376" s="5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</row>
    <row r="377" spans="1:10" x14ac:dyDescent="0.25">
      <c r="A377">
        <v>376</v>
      </c>
      <c r="B377" s="5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</row>
    <row r="378" spans="1:10" x14ac:dyDescent="0.25">
      <c r="A378">
        <v>377</v>
      </c>
      <c r="B378" s="5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</row>
    <row r="379" spans="1:10" x14ac:dyDescent="0.25">
      <c r="A379">
        <v>378</v>
      </c>
      <c r="B379" s="5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</row>
    <row r="380" spans="1:10" x14ac:dyDescent="0.25">
      <c r="A380">
        <v>379</v>
      </c>
      <c r="B380" s="5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</row>
    <row r="381" spans="1:10" x14ac:dyDescent="0.25">
      <c r="A381">
        <v>380</v>
      </c>
      <c r="B381" s="5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</row>
    <row r="382" spans="1:10" x14ac:dyDescent="0.25">
      <c r="A382">
        <v>381</v>
      </c>
      <c r="B382" s="5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</row>
    <row r="383" spans="1:10" x14ac:dyDescent="0.25">
      <c r="A383">
        <v>382</v>
      </c>
      <c r="B383" s="5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</row>
    <row r="384" spans="1:10" x14ac:dyDescent="0.25">
      <c r="A384">
        <v>383</v>
      </c>
      <c r="B384" s="5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</row>
    <row r="385" spans="1:10" x14ac:dyDescent="0.25">
      <c r="A385">
        <v>384</v>
      </c>
      <c r="B385" s="5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</row>
    <row r="386" spans="1:10" x14ac:dyDescent="0.25">
      <c r="A386">
        <v>385</v>
      </c>
      <c r="B386" s="5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</row>
    <row r="387" spans="1:10" x14ac:dyDescent="0.25">
      <c r="A387">
        <v>386</v>
      </c>
      <c r="B387" s="5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</row>
    <row r="388" spans="1:10" x14ac:dyDescent="0.25">
      <c r="A388">
        <v>387</v>
      </c>
      <c r="B388" s="5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</row>
    <row r="389" spans="1:10" x14ac:dyDescent="0.25">
      <c r="A389">
        <v>388</v>
      </c>
      <c r="B389" s="5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</row>
    <row r="390" spans="1:10" x14ac:dyDescent="0.25">
      <c r="A390">
        <v>389</v>
      </c>
      <c r="B390" s="5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</row>
    <row r="391" spans="1:10" x14ac:dyDescent="0.25">
      <c r="A391">
        <v>390</v>
      </c>
      <c r="B391" s="5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</row>
    <row r="392" spans="1:10" x14ac:dyDescent="0.25">
      <c r="A392">
        <v>391</v>
      </c>
      <c r="B392" s="5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</row>
    <row r="393" spans="1:10" x14ac:dyDescent="0.25">
      <c r="A393">
        <v>392</v>
      </c>
      <c r="B393" s="5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</row>
    <row r="394" spans="1:10" x14ac:dyDescent="0.25">
      <c r="A394">
        <v>393</v>
      </c>
      <c r="B394" s="5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</row>
    <row r="395" spans="1:10" x14ac:dyDescent="0.25">
      <c r="A395">
        <v>394</v>
      </c>
      <c r="B395" s="5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</row>
    <row r="396" spans="1:10" x14ac:dyDescent="0.25">
      <c r="A396">
        <v>395</v>
      </c>
      <c r="B396" s="5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</row>
    <row r="397" spans="1:10" x14ac:dyDescent="0.25">
      <c r="A397">
        <v>396</v>
      </c>
      <c r="B397" s="5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</row>
    <row r="398" spans="1:10" x14ac:dyDescent="0.25">
      <c r="A398">
        <v>397</v>
      </c>
      <c r="B398" s="5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</row>
    <row r="399" spans="1:10" x14ac:dyDescent="0.25">
      <c r="A399">
        <v>398</v>
      </c>
      <c r="B399" s="5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</row>
    <row r="400" spans="1:10" x14ac:dyDescent="0.25">
      <c r="A400">
        <v>399</v>
      </c>
      <c r="B400" s="5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</row>
    <row r="401" spans="1:10" x14ac:dyDescent="0.25">
      <c r="A401">
        <v>400</v>
      </c>
      <c r="B401" s="5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</row>
    <row r="402" spans="1:10" x14ac:dyDescent="0.25">
      <c r="A402">
        <v>401</v>
      </c>
      <c r="B402" s="5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</row>
    <row r="403" spans="1:10" x14ac:dyDescent="0.25">
      <c r="A403">
        <v>402</v>
      </c>
      <c r="B403" s="5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</row>
    <row r="404" spans="1:10" x14ac:dyDescent="0.25">
      <c r="A404">
        <v>403</v>
      </c>
      <c r="B404" s="5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</row>
    <row r="405" spans="1:10" x14ac:dyDescent="0.25">
      <c r="A405">
        <v>404</v>
      </c>
      <c r="B405" s="5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</row>
    <row r="406" spans="1:10" x14ac:dyDescent="0.25">
      <c r="A406">
        <v>405</v>
      </c>
      <c r="B406" s="5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</row>
    <row r="407" spans="1:10" x14ac:dyDescent="0.25">
      <c r="A407">
        <v>406</v>
      </c>
      <c r="B407" s="5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</row>
    <row r="408" spans="1:10" x14ac:dyDescent="0.25">
      <c r="A408">
        <v>407</v>
      </c>
      <c r="B408" s="5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</row>
    <row r="409" spans="1:10" x14ac:dyDescent="0.25">
      <c r="A409">
        <v>408</v>
      </c>
      <c r="B409" s="5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</row>
    <row r="410" spans="1:10" x14ac:dyDescent="0.25">
      <c r="A410">
        <v>409</v>
      </c>
      <c r="B410" s="5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</row>
    <row r="411" spans="1:10" x14ac:dyDescent="0.25">
      <c r="A411">
        <v>410</v>
      </c>
      <c r="B411" s="5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</row>
    <row r="412" spans="1:10" x14ac:dyDescent="0.25">
      <c r="A412">
        <v>411</v>
      </c>
      <c r="B412" s="5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</row>
    <row r="413" spans="1:10" x14ac:dyDescent="0.25">
      <c r="A413">
        <v>412</v>
      </c>
      <c r="B413" s="5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</row>
    <row r="414" spans="1:10" x14ac:dyDescent="0.25">
      <c r="A414">
        <v>413</v>
      </c>
      <c r="B414" s="5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</row>
    <row r="415" spans="1:10" x14ac:dyDescent="0.25">
      <c r="A415">
        <v>414</v>
      </c>
      <c r="B415" s="5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</row>
    <row r="416" spans="1:10" x14ac:dyDescent="0.25">
      <c r="A416">
        <v>415</v>
      </c>
      <c r="B416" s="5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</row>
    <row r="417" spans="1:10" x14ac:dyDescent="0.25">
      <c r="A417">
        <v>416</v>
      </c>
      <c r="B417" s="5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</row>
    <row r="418" spans="1:10" x14ac:dyDescent="0.25">
      <c r="A418">
        <v>417</v>
      </c>
      <c r="B418" s="5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</row>
    <row r="419" spans="1:10" x14ac:dyDescent="0.25">
      <c r="A419">
        <v>418</v>
      </c>
      <c r="B419" s="5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</row>
    <row r="420" spans="1:10" x14ac:dyDescent="0.25">
      <c r="A420">
        <v>419</v>
      </c>
      <c r="B420" s="5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</row>
    <row r="421" spans="1:10" x14ac:dyDescent="0.25">
      <c r="A421">
        <v>420</v>
      </c>
      <c r="B421" s="5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</row>
    <row r="422" spans="1:10" x14ac:dyDescent="0.25">
      <c r="A422">
        <v>421</v>
      </c>
      <c r="B422" s="5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</row>
    <row r="423" spans="1:10" x14ac:dyDescent="0.25">
      <c r="A423">
        <v>422</v>
      </c>
      <c r="B423" s="5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</row>
    <row r="424" spans="1:10" x14ac:dyDescent="0.25">
      <c r="A424">
        <v>423</v>
      </c>
      <c r="B424" s="5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</row>
    <row r="425" spans="1:10" x14ac:dyDescent="0.25">
      <c r="A425">
        <v>424</v>
      </c>
      <c r="B425" s="5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</row>
    <row r="426" spans="1:10" x14ac:dyDescent="0.25">
      <c r="A426">
        <v>425</v>
      </c>
      <c r="B426" s="5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</row>
    <row r="427" spans="1:10" x14ac:dyDescent="0.25">
      <c r="A427">
        <v>426</v>
      </c>
      <c r="B427" s="5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</row>
    <row r="428" spans="1:10" x14ac:dyDescent="0.25">
      <c r="A428">
        <v>427</v>
      </c>
      <c r="B428" s="5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</row>
    <row r="429" spans="1:10" x14ac:dyDescent="0.25">
      <c r="A429">
        <v>428</v>
      </c>
      <c r="B429" s="5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</row>
    <row r="430" spans="1:10" x14ac:dyDescent="0.25">
      <c r="A430">
        <v>429</v>
      </c>
      <c r="B430" s="5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</row>
    <row r="431" spans="1:10" x14ac:dyDescent="0.25">
      <c r="A431">
        <v>430</v>
      </c>
      <c r="B431" s="5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</row>
    <row r="432" spans="1:10" x14ac:dyDescent="0.25">
      <c r="A432">
        <v>431</v>
      </c>
      <c r="B432" s="5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</row>
    <row r="433" spans="1:10" x14ac:dyDescent="0.25">
      <c r="A433">
        <v>432</v>
      </c>
      <c r="B433" s="5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</row>
    <row r="434" spans="1:10" x14ac:dyDescent="0.25">
      <c r="A434">
        <v>433</v>
      </c>
      <c r="B434" s="5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</row>
    <row r="435" spans="1:10" x14ac:dyDescent="0.25">
      <c r="A435">
        <v>434</v>
      </c>
      <c r="B435" s="5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</row>
    <row r="436" spans="1:10" x14ac:dyDescent="0.25">
      <c r="A436">
        <v>435</v>
      </c>
      <c r="B436" s="5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</row>
    <row r="437" spans="1:10" x14ac:dyDescent="0.25">
      <c r="A437">
        <v>436</v>
      </c>
      <c r="B437" s="5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</row>
    <row r="438" spans="1:10" x14ac:dyDescent="0.25">
      <c r="A438">
        <v>437</v>
      </c>
      <c r="B438" s="5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</row>
    <row r="439" spans="1:10" x14ac:dyDescent="0.25">
      <c r="A439">
        <v>438</v>
      </c>
      <c r="B439" s="5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</row>
    <row r="440" spans="1:10" x14ac:dyDescent="0.25">
      <c r="A440">
        <v>439</v>
      </c>
      <c r="B440" s="5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</row>
    <row r="441" spans="1:10" x14ac:dyDescent="0.25">
      <c r="A441">
        <v>440</v>
      </c>
      <c r="B441" s="5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</row>
    <row r="442" spans="1:10" x14ac:dyDescent="0.25">
      <c r="A442">
        <v>441</v>
      </c>
      <c r="B442" s="5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</row>
    <row r="443" spans="1:10" x14ac:dyDescent="0.25">
      <c r="A443">
        <v>442</v>
      </c>
      <c r="B443" s="5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</row>
    <row r="444" spans="1:10" x14ac:dyDescent="0.25">
      <c r="A444">
        <v>443</v>
      </c>
      <c r="B444" s="5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</row>
    <row r="445" spans="1:10" x14ac:dyDescent="0.25">
      <c r="A445">
        <v>444</v>
      </c>
      <c r="B445" s="5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</row>
    <row r="446" spans="1:10" x14ac:dyDescent="0.25">
      <c r="A446">
        <v>445</v>
      </c>
      <c r="B446" s="5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</row>
    <row r="447" spans="1:10" x14ac:dyDescent="0.25">
      <c r="A447">
        <v>446</v>
      </c>
      <c r="B447" s="5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</row>
    <row r="448" spans="1:10" x14ac:dyDescent="0.25">
      <c r="A448">
        <v>447</v>
      </c>
      <c r="B448" s="5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</row>
    <row r="449" spans="1:10" x14ac:dyDescent="0.25">
      <c r="A449">
        <v>448</v>
      </c>
      <c r="B449" s="5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</row>
    <row r="450" spans="1:10" x14ac:dyDescent="0.25">
      <c r="A450">
        <v>449</v>
      </c>
      <c r="B450" s="5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</row>
    <row r="451" spans="1:10" x14ac:dyDescent="0.25">
      <c r="A451">
        <v>450</v>
      </c>
      <c r="B451" s="5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</row>
    <row r="452" spans="1:10" x14ac:dyDescent="0.25">
      <c r="A452">
        <v>451</v>
      </c>
      <c r="B452" s="5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</row>
    <row r="453" spans="1:10" x14ac:dyDescent="0.25">
      <c r="A453">
        <v>452</v>
      </c>
      <c r="B453" s="5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</row>
    <row r="454" spans="1:10" x14ac:dyDescent="0.25">
      <c r="A454">
        <v>453</v>
      </c>
      <c r="B454" s="5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</row>
    <row r="455" spans="1:10" x14ac:dyDescent="0.25">
      <c r="A455">
        <v>454</v>
      </c>
      <c r="B455" s="5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</row>
    <row r="456" spans="1:10" x14ac:dyDescent="0.25">
      <c r="A456">
        <v>455</v>
      </c>
      <c r="B456" s="5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</row>
    <row r="457" spans="1:10" x14ac:dyDescent="0.25">
      <c r="A457">
        <v>456</v>
      </c>
      <c r="B457" s="5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</row>
    <row r="458" spans="1:10" x14ac:dyDescent="0.25">
      <c r="A458">
        <v>457</v>
      </c>
      <c r="B458" s="5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</row>
    <row r="459" spans="1:10" x14ac:dyDescent="0.25">
      <c r="A459">
        <v>458</v>
      </c>
      <c r="B459" s="5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</row>
    <row r="460" spans="1:10" x14ac:dyDescent="0.25">
      <c r="A460">
        <v>459</v>
      </c>
      <c r="B460" s="5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</row>
    <row r="461" spans="1:10" x14ac:dyDescent="0.25">
      <c r="A461">
        <v>460</v>
      </c>
      <c r="B461" s="5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</row>
    <row r="462" spans="1:10" x14ac:dyDescent="0.25">
      <c r="A462">
        <v>461</v>
      </c>
      <c r="B462" s="5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</row>
    <row r="463" spans="1:10" x14ac:dyDescent="0.25">
      <c r="A463">
        <v>462</v>
      </c>
      <c r="B463" s="5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</row>
    <row r="464" spans="1:10" x14ac:dyDescent="0.25">
      <c r="A464">
        <v>463</v>
      </c>
      <c r="B464" s="5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</row>
    <row r="465" spans="1:10" x14ac:dyDescent="0.25">
      <c r="A465">
        <v>464</v>
      </c>
      <c r="B465" s="5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</row>
    <row r="466" spans="1:10" x14ac:dyDescent="0.25">
      <c r="A466">
        <v>465</v>
      </c>
      <c r="B466" s="5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</row>
    <row r="467" spans="1:10" x14ac:dyDescent="0.25">
      <c r="A467">
        <v>466</v>
      </c>
      <c r="B467" s="5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</row>
    <row r="468" spans="1:10" x14ac:dyDescent="0.25">
      <c r="A468">
        <v>467</v>
      </c>
      <c r="B468" s="5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</row>
    <row r="469" spans="1:10" x14ac:dyDescent="0.25">
      <c r="A469">
        <v>468</v>
      </c>
      <c r="B469" s="5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</row>
    <row r="470" spans="1:10" x14ac:dyDescent="0.25">
      <c r="A470">
        <v>469</v>
      </c>
      <c r="B470" s="5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</row>
    <row r="471" spans="1:10" x14ac:dyDescent="0.25">
      <c r="A471">
        <v>470</v>
      </c>
      <c r="B471" s="5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</row>
    <row r="472" spans="1:10" x14ac:dyDescent="0.25">
      <c r="A472">
        <v>471</v>
      </c>
      <c r="B472" s="5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</row>
    <row r="473" spans="1:10" x14ac:dyDescent="0.25">
      <c r="A473">
        <v>472</v>
      </c>
      <c r="B473" s="5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</row>
    <row r="474" spans="1:10" x14ac:dyDescent="0.25">
      <c r="A474">
        <v>473</v>
      </c>
      <c r="B474" s="5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</row>
    <row r="475" spans="1:10" x14ac:dyDescent="0.25">
      <c r="A475">
        <v>474</v>
      </c>
      <c r="B475" s="5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</row>
    <row r="476" spans="1:10" x14ac:dyDescent="0.25">
      <c r="A476">
        <v>475</v>
      </c>
      <c r="B476" s="5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</row>
    <row r="477" spans="1:10" x14ac:dyDescent="0.25">
      <c r="A477">
        <v>476</v>
      </c>
      <c r="B477" s="5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</row>
    <row r="478" spans="1:10" x14ac:dyDescent="0.25">
      <c r="A478">
        <v>477</v>
      </c>
      <c r="B478" s="5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</row>
    <row r="479" spans="1:10" x14ac:dyDescent="0.25">
      <c r="A479">
        <v>478</v>
      </c>
      <c r="B479" s="5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</row>
    <row r="480" spans="1:10" x14ac:dyDescent="0.25">
      <c r="A480">
        <v>479</v>
      </c>
      <c r="B480" s="5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</row>
    <row r="481" spans="1:10" x14ac:dyDescent="0.25">
      <c r="A481">
        <v>480</v>
      </c>
      <c r="B481" s="5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</row>
    <row r="482" spans="1:10" x14ac:dyDescent="0.25">
      <c r="A482">
        <v>481</v>
      </c>
      <c r="B482" s="5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</row>
    <row r="483" spans="1:10" x14ac:dyDescent="0.25">
      <c r="A483">
        <v>482</v>
      </c>
      <c r="B483" s="5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</row>
    <row r="484" spans="1:10" x14ac:dyDescent="0.25">
      <c r="A484">
        <v>483</v>
      </c>
      <c r="B484" s="5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</row>
    <row r="485" spans="1:10" x14ac:dyDescent="0.25">
      <c r="A485">
        <v>484</v>
      </c>
      <c r="B485" s="5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</row>
    <row r="486" spans="1:10" x14ac:dyDescent="0.25">
      <c r="A486">
        <v>485</v>
      </c>
      <c r="B486" s="5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</row>
    <row r="487" spans="1:10" x14ac:dyDescent="0.25">
      <c r="A487">
        <v>486</v>
      </c>
      <c r="B487" s="5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</row>
    <row r="488" spans="1:10" x14ac:dyDescent="0.25">
      <c r="A488">
        <v>487</v>
      </c>
      <c r="B488" s="5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</row>
    <row r="489" spans="1:10" x14ac:dyDescent="0.25">
      <c r="A489">
        <v>488</v>
      </c>
      <c r="B489" s="5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</row>
    <row r="490" spans="1:10" x14ac:dyDescent="0.25">
      <c r="A490">
        <v>489</v>
      </c>
      <c r="B490" s="5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</row>
    <row r="491" spans="1:10" x14ac:dyDescent="0.25">
      <c r="A491">
        <v>490</v>
      </c>
      <c r="B491" s="5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</row>
    <row r="492" spans="1:10" x14ac:dyDescent="0.25">
      <c r="A492">
        <v>491</v>
      </c>
      <c r="B492" s="5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</row>
    <row r="493" spans="1:10" x14ac:dyDescent="0.25">
      <c r="A493">
        <v>492</v>
      </c>
      <c r="B493" s="5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</row>
    <row r="494" spans="1:10" x14ac:dyDescent="0.25">
      <c r="A494">
        <v>493</v>
      </c>
      <c r="B494" s="5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</row>
    <row r="495" spans="1:10" x14ac:dyDescent="0.25">
      <c r="A495">
        <v>494</v>
      </c>
      <c r="B495" s="5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</row>
    <row r="496" spans="1:10" x14ac:dyDescent="0.25">
      <c r="A496">
        <v>495</v>
      </c>
      <c r="B496" s="5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</row>
    <row r="497" spans="1:10" x14ac:dyDescent="0.25">
      <c r="A497">
        <v>496</v>
      </c>
      <c r="B497" s="5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</row>
    <row r="498" spans="1:10" x14ac:dyDescent="0.25">
      <c r="A498">
        <v>497</v>
      </c>
      <c r="B498" s="5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</row>
    <row r="499" spans="1:10" x14ac:dyDescent="0.25">
      <c r="A499">
        <v>498</v>
      </c>
      <c r="B499" s="5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</row>
    <row r="500" spans="1:10" x14ac:dyDescent="0.25">
      <c r="A500">
        <v>499</v>
      </c>
      <c r="B500" s="5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</row>
    <row r="501" spans="1:10" x14ac:dyDescent="0.25">
      <c r="A501">
        <v>500</v>
      </c>
      <c r="B501" s="5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</row>
    <row r="502" spans="1:10" x14ac:dyDescent="0.25">
      <c r="A502">
        <v>501</v>
      </c>
      <c r="B502" s="5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</row>
    <row r="503" spans="1:10" x14ac:dyDescent="0.25">
      <c r="A503">
        <v>502</v>
      </c>
      <c r="B503" s="5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</row>
    <row r="504" spans="1:10" x14ac:dyDescent="0.25">
      <c r="A504">
        <v>503</v>
      </c>
      <c r="B504" s="5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</row>
    <row r="505" spans="1:10" x14ac:dyDescent="0.25">
      <c r="A505">
        <v>504</v>
      </c>
      <c r="B505" s="5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</row>
    <row r="506" spans="1:10" x14ac:dyDescent="0.25">
      <c r="A506">
        <v>505</v>
      </c>
      <c r="B506" s="5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</row>
    <row r="507" spans="1:10" x14ac:dyDescent="0.25">
      <c r="A507">
        <v>506</v>
      </c>
      <c r="B507" s="5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</row>
    <row r="508" spans="1:10" x14ac:dyDescent="0.25">
      <c r="A508">
        <v>507</v>
      </c>
      <c r="B508" s="5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</row>
    <row r="509" spans="1:10" x14ac:dyDescent="0.25">
      <c r="A509">
        <v>508</v>
      </c>
      <c r="B509" s="5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</row>
    <row r="510" spans="1:10" x14ac:dyDescent="0.25">
      <c r="A510">
        <v>509</v>
      </c>
      <c r="B510" s="5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</row>
    <row r="511" spans="1:10" x14ac:dyDescent="0.25">
      <c r="A511">
        <v>510</v>
      </c>
      <c r="B511" s="5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</row>
    <row r="512" spans="1:10" x14ac:dyDescent="0.25">
      <c r="A512">
        <v>511</v>
      </c>
      <c r="B512" s="5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</row>
    <row r="513" spans="1:10" x14ac:dyDescent="0.25">
      <c r="A513">
        <v>512</v>
      </c>
      <c r="B513" s="5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</row>
    <row r="514" spans="1:10" x14ac:dyDescent="0.25">
      <c r="A514">
        <v>513</v>
      </c>
      <c r="B514" s="5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</row>
    <row r="515" spans="1:10" x14ac:dyDescent="0.25">
      <c r="A515">
        <v>514</v>
      </c>
      <c r="B515" s="5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</row>
    <row r="516" spans="1:10" x14ac:dyDescent="0.25">
      <c r="A516">
        <v>515</v>
      </c>
      <c r="B516" s="5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</row>
    <row r="517" spans="1:10" x14ac:dyDescent="0.25">
      <c r="A517">
        <v>516</v>
      </c>
      <c r="B517" s="5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</row>
    <row r="518" spans="1:10" x14ac:dyDescent="0.25">
      <c r="A518">
        <v>517</v>
      </c>
      <c r="B518" s="5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</row>
    <row r="519" spans="1:10" x14ac:dyDescent="0.25">
      <c r="A519">
        <v>518</v>
      </c>
      <c r="B519" s="5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</row>
    <row r="520" spans="1:10" x14ac:dyDescent="0.25">
      <c r="A520">
        <v>519</v>
      </c>
      <c r="B520" s="5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</row>
    <row r="521" spans="1:10" x14ac:dyDescent="0.25">
      <c r="A521">
        <v>520</v>
      </c>
      <c r="B521" s="5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</row>
    <row r="522" spans="1:10" x14ac:dyDescent="0.25">
      <c r="A522">
        <v>521</v>
      </c>
      <c r="B522" s="5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</row>
    <row r="523" spans="1:10" x14ac:dyDescent="0.25">
      <c r="A523">
        <v>522</v>
      </c>
      <c r="B523" s="5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</row>
    <row r="524" spans="1:10" x14ac:dyDescent="0.25">
      <c r="A524">
        <v>523</v>
      </c>
      <c r="B524" s="5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</row>
    <row r="525" spans="1:10" x14ac:dyDescent="0.25">
      <c r="A525">
        <v>524</v>
      </c>
      <c r="B525" s="5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</row>
    <row r="526" spans="1:10" x14ac:dyDescent="0.25">
      <c r="A526">
        <v>525</v>
      </c>
      <c r="B526" s="5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</row>
    <row r="527" spans="1:10" x14ac:dyDescent="0.25">
      <c r="A527">
        <v>526</v>
      </c>
      <c r="B527" s="5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</row>
    <row r="528" spans="1:10" x14ac:dyDescent="0.25">
      <c r="A528">
        <v>527</v>
      </c>
      <c r="B528" s="5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</row>
    <row r="529" spans="1:10" x14ac:dyDescent="0.25">
      <c r="A529">
        <v>528</v>
      </c>
      <c r="B529" s="5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</row>
    <row r="530" spans="1:10" x14ac:dyDescent="0.25">
      <c r="A530">
        <v>529</v>
      </c>
      <c r="B530" s="5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</row>
    <row r="531" spans="1:10" x14ac:dyDescent="0.25">
      <c r="A531">
        <v>530</v>
      </c>
      <c r="B531" s="5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</row>
    <row r="532" spans="1:10" x14ac:dyDescent="0.25">
      <c r="A532">
        <v>531</v>
      </c>
      <c r="B532" s="5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</row>
    <row r="533" spans="1:10" x14ac:dyDescent="0.25">
      <c r="A533">
        <v>532</v>
      </c>
      <c r="B533" s="5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</row>
    <row r="534" spans="1:10" x14ac:dyDescent="0.25">
      <c r="A534">
        <v>533</v>
      </c>
      <c r="B534" s="5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</row>
    <row r="535" spans="1:10" x14ac:dyDescent="0.25">
      <c r="A535">
        <v>534</v>
      </c>
      <c r="B535" s="5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</row>
    <row r="536" spans="1:10" x14ac:dyDescent="0.25">
      <c r="A536">
        <v>535</v>
      </c>
      <c r="B536" s="5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</row>
    <row r="537" spans="1:10" x14ac:dyDescent="0.25">
      <c r="A537">
        <v>536</v>
      </c>
      <c r="B537" s="5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</row>
    <row r="538" spans="1:10" x14ac:dyDescent="0.25">
      <c r="A538">
        <v>537</v>
      </c>
      <c r="B538" s="5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</row>
    <row r="539" spans="1:10" x14ac:dyDescent="0.25">
      <c r="A539">
        <v>538</v>
      </c>
      <c r="B539" s="5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</row>
    <row r="540" spans="1:10" x14ac:dyDescent="0.25">
      <c r="A540">
        <v>539</v>
      </c>
      <c r="B540" s="5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</row>
    <row r="541" spans="1:10" x14ac:dyDescent="0.25">
      <c r="A541">
        <v>540</v>
      </c>
      <c r="B541" s="5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</row>
    <row r="542" spans="1:10" x14ac:dyDescent="0.25">
      <c r="A542">
        <v>541</v>
      </c>
      <c r="B542" s="5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</row>
    <row r="543" spans="1:10" x14ac:dyDescent="0.25">
      <c r="A543">
        <v>542</v>
      </c>
      <c r="B543" s="5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</row>
    <row r="544" spans="1:10" x14ac:dyDescent="0.25">
      <c r="A544">
        <v>543</v>
      </c>
      <c r="B544" s="5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</row>
    <row r="545" spans="1:10" x14ac:dyDescent="0.25">
      <c r="A545">
        <v>544</v>
      </c>
      <c r="B545" s="5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</row>
    <row r="546" spans="1:10" x14ac:dyDescent="0.25">
      <c r="A546">
        <v>545</v>
      </c>
      <c r="B546" s="5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</row>
    <row r="547" spans="1:10" x14ac:dyDescent="0.25">
      <c r="A547">
        <v>546</v>
      </c>
      <c r="B547" s="5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</row>
    <row r="548" spans="1:10" x14ac:dyDescent="0.25">
      <c r="A548">
        <v>547</v>
      </c>
      <c r="B548" s="5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</row>
    <row r="549" spans="1:10" x14ac:dyDescent="0.25">
      <c r="A549">
        <v>548</v>
      </c>
      <c r="B549" s="5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</row>
    <row r="550" spans="1:10" x14ac:dyDescent="0.25">
      <c r="A550">
        <v>549</v>
      </c>
      <c r="B550" s="5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</row>
    <row r="551" spans="1:10" x14ac:dyDescent="0.25">
      <c r="A551">
        <v>550</v>
      </c>
      <c r="B551" s="5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</row>
    <row r="552" spans="1:10" x14ac:dyDescent="0.25">
      <c r="A552">
        <v>551</v>
      </c>
      <c r="B552" s="5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</row>
    <row r="553" spans="1:10" x14ac:dyDescent="0.25">
      <c r="A553">
        <v>552</v>
      </c>
      <c r="B553" s="5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</row>
    <row r="554" spans="1:10" x14ac:dyDescent="0.25">
      <c r="A554">
        <v>553</v>
      </c>
      <c r="B554" s="5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</row>
    <row r="555" spans="1:10" x14ac:dyDescent="0.25">
      <c r="A555">
        <v>554</v>
      </c>
      <c r="B555" s="5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</row>
    <row r="556" spans="1:10" x14ac:dyDescent="0.25">
      <c r="A556">
        <v>555</v>
      </c>
      <c r="B556" s="5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</row>
    <row r="557" spans="1:10" x14ac:dyDescent="0.25">
      <c r="A557">
        <v>556</v>
      </c>
      <c r="B557" s="5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</row>
    <row r="558" spans="1:10" x14ac:dyDescent="0.25">
      <c r="A558">
        <v>557</v>
      </c>
      <c r="B558" s="5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</row>
    <row r="559" spans="1:10" x14ac:dyDescent="0.25">
      <c r="A559">
        <v>558</v>
      </c>
      <c r="B559" s="5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</row>
    <row r="560" spans="1:10" x14ac:dyDescent="0.25">
      <c r="A560">
        <v>559</v>
      </c>
      <c r="B560" s="5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</row>
    <row r="561" spans="1:10" x14ac:dyDescent="0.25">
      <c r="A561">
        <v>560</v>
      </c>
      <c r="B561" s="5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</row>
    <row r="562" spans="1:10" x14ac:dyDescent="0.25">
      <c r="A562">
        <v>561</v>
      </c>
      <c r="B562" s="5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</row>
    <row r="563" spans="1:10" x14ac:dyDescent="0.25">
      <c r="A563">
        <v>562</v>
      </c>
      <c r="B563" s="5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</row>
    <row r="564" spans="1:10" x14ac:dyDescent="0.25">
      <c r="A564">
        <v>563</v>
      </c>
      <c r="B564" s="5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</row>
    <row r="565" spans="1:10" x14ac:dyDescent="0.25">
      <c r="A565">
        <v>564</v>
      </c>
      <c r="B565" s="5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</row>
    <row r="566" spans="1:10" x14ac:dyDescent="0.25">
      <c r="A566">
        <v>565</v>
      </c>
      <c r="B566" s="5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</row>
    <row r="567" spans="1:10" x14ac:dyDescent="0.25">
      <c r="A567">
        <v>566</v>
      </c>
      <c r="B567" s="5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</row>
    <row r="568" spans="1:10" x14ac:dyDescent="0.25">
      <c r="A568">
        <v>567</v>
      </c>
      <c r="B568" s="5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</row>
    <row r="569" spans="1:10" x14ac:dyDescent="0.25">
      <c r="A569">
        <v>568</v>
      </c>
      <c r="B569" s="5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</row>
    <row r="570" spans="1:10" x14ac:dyDescent="0.25">
      <c r="A570">
        <v>569</v>
      </c>
      <c r="B570" s="5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</row>
    <row r="571" spans="1:10" x14ac:dyDescent="0.25">
      <c r="A571">
        <v>570</v>
      </c>
      <c r="B571" s="5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</row>
    <row r="572" spans="1:10" x14ac:dyDescent="0.25">
      <c r="A572">
        <v>571</v>
      </c>
      <c r="B572" s="5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</row>
    <row r="573" spans="1:10" x14ac:dyDescent="0.25">
      <c r="A573">
        <v>572</v>
      </c>
      <c r="B573" s="5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</row>
    <row r="574" spans="1:10" x14ac:dyDescent="0.25">
      <c r="A574">
        <v>573</v>
      </c>
      <c r="B574" s="5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</row>
    <row r="575" spans="1:10" x14ac:dyDescent="0.25">
      <c r="A575">
        <v>574</v>
      </c>
      <c r="B575" s="5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</row>
    <row r="576" spans="1:10" x14ac:dyDescent="0.25">
      <c r="A576">
        <v>575</v>
      </c>
      <c r="B576" s="5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</row>
    <row r="577" spans="1:10" x14ac:dyDescent="0.25">
      <c r="A577">
        <v>576</v>
      </c>
      <c r="B577" s="5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</row>
    <row r="578" spans="1:10" x14ac:dyDescent="0.25">
      <c r="A578">
        <v>577</v>
      </c>
      <c r="B578" s="5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</row>
    <row r="579" spans="1:10" x14ac:dyDescent="0.25">
      <c r="A579">
        <v>578</v>
      </c>
      <c r="B579" s="5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</row>
    <row r="580" spans="1:10" x14ac:dyDescent="0.25">
      <c r="A580">
        <v>579</v>
      </c>
      <c r="B580" s="5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</row>
    <row r="581" spans="1:10" x14ac:dyDescent="0.25">
      <c r="A581">
        <v>580</v>
      </c>
      <c r="B581" s="5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</row>
    <row r="582" spans="1:10" x14ac:dyDescent="0.25">
      <c r="A582">
        <v>581</v>
      </c>
      <c r="B582" s="5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</row>
    <row r="583" spans="1:10" x14ac:dyDescent="0.25">
      <c r="A583">
        <v>582</v>
      </c>
      <c r="B583" s="5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</row>
    <row r="584" spans="1:10" x14ac:dyDescent="0.25">
      <c r="A584">
        <v>583</v>
      </c>
      <c r="B584" s="5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</row>
    <row r="585" spans="1:10" x14ac:dyDescent="0.25">
      <c r="A585">
        <v>584</v>
      </c>
      <c r="B585" s="5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</row>
    <row r="586" spans="1:10" x14ac:dyDescent="0.25">
      <c r="A586">
        <v>585</v>
      </c>
      <c r="B586" s="5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</row>
    <row r="587" spans="1:10" x14ac:dyDescent="0.25">
      <c r="A587">
        <v>586</v>
      </c>
      <c r="B587" s="5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</row>
    <row r="588" spans="1:10" x14ac:dyDescent="0.25">
      <c r="A588">
        <v>587</v>
      </c>
      <c r="B588" s="5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</row>
    <row r="589" spans="1:10" x14ac:dyDescent="0.25">
      <c r="A589">
        <v>588</v>
      </c>
      <c r="B589" s="5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</row>
    <row r="590" spans="1:10" x14ac:dyDescent="0.25">
      <c r="A590">
        <v>589</v>
      </c>
      <c r="B590" s="5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</row>
    <row r="591" spans="1:10" x14ac:dyDescent="0.25">
      <c r="A591">
        <v>590</v>
      </c>
      <c r="B591" s="5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</row>
    <row r="592" spans="1:10" x14ac:dyDescent="0.25">
      <c r="A592">
        <v>591</v>
      </c>
      <c r="B592" s="5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</row>
    <row r="593" spans="1:10" x14ac:dyDescent="0.25">
      <c r="A593">
        <v>592</v>
      </c>
      <c r="B593" s="5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</row>
    <row r="594" spans="1:10" x14ac:dyDescent="0.25">
      <c r="A594">
        <v>593</v>
      </c>
      <c r="B594" s="5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</row>
    <row r="595" spans="1:10" x14ac:dyDescent="0.25">
      <c r="A595">
        <v>594</v>
      </c>
      <c r="B595" s="5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</row>
    <row r="596" spans="1:10" x14ac:dyDescent="0.25">
      <c r="A596">
        <v>595</v>
      </c>
      <c r="B596" s="5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</row>
    <row r="597" spans="1:10" x14ac:dyDescent="0.25">
      <c r="A597">
        <v>596</v>
      </c>
      <c r="B597" s="5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</row>
    <row r="598" spans="1:10" x14ac:dyDescent="0.25">
      <c r="A598">
        <v>597</v>
      </c>
      <c r="B598" s="5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</row>
    <row r="599" spans="1:10" x14ac:dyDescent="0.25">
      <c r="A599">
        <v>598</v>
      </c>
      <c r="B599" s="5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</row>
    <row r="600" spans="1:10" x14ac:dyDescent="0.25">
      <c r="A600">
        <v>599</v>
      </c>
      <c r="B600" s="5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</row>
    <row r="601" spans="1:10" x14ac:dyDescent="0.25">
      <c r="A601">
        <v>600</v>
      </c>
      <c r="B601" s="5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</row>
    <row r="602" spans="1:10" x14ac:dyDescent="0.25">
      <c r="A602">
        <v>601</v>
      </c>
      <c r="B602" s="5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</row>
    <row r="603" spans="1:10" x14ac:dyDescent="0.25">
      <c r="A603">
        <v>602</v>
      </c>
      <c r="B603" s="5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</row>
    <row r="604" spans="1:10" x14ac:dyDescent="0.25">
      <c r="A604">
        <v>603</v>
      </c>
      <c r="B604" s="5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</row>
    <row r="605" spans="1:10" x14ac:dyDescent="0.25">
      <c r="A605">
        <v>604</v>
      </c>
      <c r="B605" s="5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</row>
    <row r="606" spans="1:10" x14ac:dyDescent="0.25">
      <c r="A606">
        <v>605</v>
      </c>
      <c r="B606" s="5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</row>
    <row r="607" spans="1:10" x14ac:dyDescent="0.25">
      <c r="A607">
        <v>606</v>
      </c>
      <c r="B607" s="5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</row>
    <row r="608" spans="1:10" x14ac:dyDescent="0.25">
      <c r="A608">
        <v>607</v>
      </c>
      <c r="B608" s="5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</row>
    <row r="609" spans="1:10" x14ac:dyDescent="0.25">
      <c r="A609">
        <v>608</v>
      </c>
      <c r="B609" s="5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</row>
    <row r="610" spans="1:10" x14ac:dyDescent="0.25">
      <c r="A610">
        <v>609</v>
      </c>
      <c r="B610" s="5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</row>
    <row r="611" spans="1:10" x14ac:dyDescent="0.25">
      <c r="A611">
        <v>610</v>
      </c>
      <c r="B611" s="5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15D1-C8E8-4184-B491-E5E10F4FBDC1}">
  <dimension ref="A1:H611"/>
  <sheetViews>
    <sheetView workbookViewId="0">
      <selection activeCell="D1" sqref="D1"/>
    </sheetView>
  </sheetViews>
  <sheetFormatPr defaultRowHeight="15" x14ac:dyDescent="0.25"/>
  <cols>
    <col min="1" max="1" width="12.140625" customWidth="1"/>
  </cols>
  <sheetData>
    <row r="1" spans="1:8" ht="30.75" thickBot="1" x14ac:dyDescent="0.3">
      <c r="A1" s="2" t="s">
        <v>10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ht="15.75" thickBot="1" x14ac:dyDescent="0.3">
      <c r="A2" s="3">
        <v>0</v>
      </c>
      <c r="B2" s="3">
        <v>1</v>
      </c>
      <c r="C2" s="3">
        <v>0.28789999999999999</v>
      </c>
      <c r="D2" s="3">
        <v>0.81</v>
      </c>
      <c r="E2" s="3">
        <v>0</v>
      </c>
      <c r="F2" s="3">
        <v>3</v>
      </c>
      <c r="G2" s="3">
        <v>13</v>
      </c>
      <c r="H2" s="3">
        <v>16</v>
      </c>
    </row>
    <row r="3" spans="1:8" ht="15.75" thickBot="1" x14ac:dyDescent="0.3">
      <c r="A3" s="3">
        <v>1</v>
      </c>
      <c r="B3" s="3">
        <v>2</v>
      </c>
      <c r="C3" s="3">
        <v>0.2727</v>
      </c>
      <c r="D3" s="3">
        <v>0.8</v>
      </c>
      <c r="E3" s="3">
        <v>0</v>
      </c>
      <c r="F3" s="3">
        <v>8</v>
      </c>
      <c r="G3" s="3">
        <v>32</v>
      </c>
      <c r="H3" s="3">
        <v>40</v>
      </c>
    </row>
    <row r="4" spans="1:8" ht="15.75" thickBot="1" x14ac:dyDescent="0.3">
      <c r="A4" s="3">
        <v>2</v>
      </c>
      <c r="B4" s="3">
        <v>3</v>
      </c>
      <c r="C4" s="3">
        <v>0.2727</v>
      </c>
      <c r="D4" s="3">
        <v>0.8</v>
      </c>
      <c r="E4" s="3">
        <v>0</v>
      </c>
      <c r="F4" s="3">
        <v>5</v>
      </c>
      <c r="G4" s="3">
        <v>27</v>
      </c>
      <c r="H4" s="3">
        <v>32</v>
      </c>
    </row>
    <row r="5" spans="1:8" ht="15.75" thickBot="1" x14ac:dyDescent="0.3">
      <c r="A5" s="3">
        <v>3</v>
      </c>
      <c r="B5" s="3">
        <v>4</v>
      </c>
      <c r="C5" s="3">
        <v>0.28789999999999999</v>
      </c>
      <c r="D5" s="3">
        <v>0.75</v>
      </c>
      <c r="E5" s="3">
        <v>0</v>
      </c>
      <c r="F5" s="3">
        <v>3</v>
      </c>
      <c r="G5" s="3">
        <v>10</v>
      </c>
      <c r="H5" s="3">
        <v>13</v>
      </c>
    </row>
    <row r="6" spans="1:8" ht="15.75" thickBot="1" x14ac:dyDescent="0.3">
      <c r="A6" s="3">
        <v>4</v>
      </c>
      <c r="B6" s="3">
        <v>5</v>
      </c>
      <c r="C6" s="3">
        <v>0.28789999999999999</v>
      </c>
      <c r="D6" s="3">
        <v>0.75</v>
      </c>
      <c r="E6" s="3">
        <v>0</v>
      </c>
      <c r="F6" s="3">
        <v>0</v>
      </c>
      <c r="G6" s="3">
        <v>1</v>
      </c>
      <c r="H6" s="3">
        <v>1</v>
      </c>
    </row>
    <row r="7" spans="1:8" ht="15.75" thickBot="1" x14ac:dyDescent="0.3">
      <c r="A7" s="3">
        <v>5</v>
      </c>
      <c r="B7" s="3">
        <v>6</v>
      </c>
      <c r="C7" s="3">
        <v>0.2576</v>
      </c>
      <c r="D7" s="3">
        <v>0.75</v>
      </c>
      <c r="E7" s="3">
        <v>8.9599999999999999E-2</v>
      </c>
      <c r="F7" s="3">
        <v>0</v>
      </c>
      <c r="G7" s="3">
        <v>1</v>
      </c>
      <c r="H7" s="3">
        <v>1</v>
      </c>
    </row>
    <row r="8" spans="1:8" ht="15.75" thickBot="1" x14ac:dyDescent="0.3">
      <c r="A8" s="3">
        <v>6</v>
      </c>
      <c r="B8" s="3">
        <v>7</v>
      </c>
      <c r="C8" s="3">
        <v>0.2727</v>
      </c>
      <c r="D8" s="3">
        <v>0.8</v>
      </c>
      <c r="E8" s="3">
        <v>0</v>
      </c>
      <c r="F8" s="3">
        <v>2</v>
      </c>
      <c r="G8" s="3">
        <v>0</v>
      </c>
      <c r="H8" s="3">
        <v>2</v>
      </c>
    </row>
    <row r="9" spans="1:8" ht="15.75" thickBot="1" x14ac:dyDescent="0.3">
      <c r="A9" s="3">
        <v>7</v>
      </c>
      <c r="B9" s="3">
        <v>8</v>
      </c>
      <c r="C9" s="3">
        <v>0.2576</v>
      </c>
      <c r="D9" s="3">
        <v>0.86</v>
      </c>
      <c r="E9" s="3">
        <v>0</v>
      </c>
      <c r="F9" s="3">
        <v>1</v>
      </c>
      <c r="G9" s="3">
        <v>2</v>
      </c>
      <c r="H9" s="3">
        <v>3</v>
      </c>
    </row>
    <row r="10" spans="1:8" ht="15.75" thickBot="1" x14ac:dyDescent="0.3">
      <c r="A10" s="3">
        <v>8</v>
      </c>
      <c r="B10" s="3">
        <v>9</v>
      </c>
      <c r="C10" s="1"/>
      <c r="D10" s="3">
        <v>0.75</v>
      </c>
      <c r="E10" s="3">
        <v>0</v>
      </c>
      <c r="F10" s="3">
        <v>1</v>
      </c>
      <c r="G10" s="3">
        <v>7</v>
      </c>
      <c r="H10" s="3">
        <v>8</v>
      </c>
    </row>
    <row r="11" spans="1:8" ht="15.75" thickBot="1" x14ac:dyDescent="0.3">
      <c r="A11" s="3">
        <v>9</v>
      </c>
      <c r="B11" s="3">
        <v>10</v>
      </c>
      <c r="C11" s="3">
        <v>0.34849999999999998</v>
      </c>
      <c r="D11" s="3">
        <v>0.76</v>
      </c>
      <c r="E11" s="3">
        <v>0</v>
      </c>
      <c r="F11" s="3">
        <v>8</v>
      </c>
      <c r="G11" s="3">
        <v>6</v>
      </c>
      <c r="H11" s="3">
        <v>14</v>
      </c>
    </row>
    <row r="12" spans="1:8" ht="15.75" thickBot="1" x14ac:dyDescent="0.3">
      <c r="A12" s="3">
        <v>10</v>
      </c>
      <c r="B12" s="3">
        <v>11</v>
      </c>
      <c r="C12" s="3">
        <v>0.39389999999999997</v>
      </c>
      <c r="D12" s="3">
        <v>0.76</v>
      </c>
      <c r="E12" s="3">
        <v>0.25369999999999998</v>
      </c>
      <c r="F12" s="3">
        <v>12</v>
      </c>
      <c r="G12" s="3">
        <v>24</v>
      </c>
      <c r="H12" s="3">
        <v>36</v>
      </c>
    </row>
    <row r="13" spans="1:8" ht="15.75" thickBot="1" x14ac:dyDescent="0.3">
      <c r="A13" s="3">
        <v>11</v>
      </c>
      <c r="B13" s="3">
        <v>12</v>
      </c>
      <c r="C13" s="3">
        <v>0.33329999999999999</v>
      </c>
      <c r="D13" s="3">
        <v>0.81</v>
      </c>
      <c r="E13" s="3">
        <v>0.28360000000000002</v>
      </c>
      <c r="F13" s="3">
        <v>26</v>
      </c>
      <c r="G13" s="3">
        <v>30</v>
      </c>
      <c r="H13" s="3">
        <v>56</v>
      </c>
    </row>
    <row r="14" spans="1:8" ht="15.75" thickBot="1" x14ac:dyDescent="0.3">
      <c r="A14" s="3">
        <v>12</v>
      </c>
      <c r="B14" s="3">
        <v>13</v>
      </c>
      <c r="C14" s="3">
        <v>0.42420000000000002</v>
      </c>
      <c r="D14" s="3">
        <v>0.77</v>
      </c>
      <c r="E14" s="3">
        <v>0.28360000000000002</v>
      </c>
      <c r="F14" s="3">
        <v>29</v>
      </c>
      <c r="G14" s="3">
        <v>55</v>
      </c>
      <c r="H14" s="3">
        <v>84</v>
      </c>
    </row>
    <row r="15" spans="1:8" ht="15.75" thickBot="1" x14ac:dyDescent="0.3">
      <c r="A15" s="3">
        <v>13</v>
      </c>
      <c r="B15" s="3">
        <v>14</v>
      </c>
      <c r="C15" s="3">
        <v>0.45450000000000002</v>
      </c>
      <c r="D15" s="3">
        <v>0.72</v>
      </c>
      <c r="E15" s="3">
        <v>0.29849999999999999</v>
      </c>
      <c r="F15" s="3">
        <v>47</v>
      </c>
      <c r="G15" s="3">
        <v>47</v>
      </c>
      <c r="H15" s="3">
        <v>94</v>
      </c>
    </row>
    <row r="16" spans="1:8" ht="15.75" thickBot="1" x14ac:dyDescent="0.3">
      <c r="A16" s="3">
        <v>14</v>
      </c>
      <c r="B16" s="3">
        <v>15</v>
      </c>
      <c r="C16" s="3">
        <v>0.45450000000000002</v>
      </c>
      <c r="D16" s="3">
        <v>0.72</v>
      </c>
      <c r="E16" s="3">
        <v>0.28360000000000002</v>
      </c>
      <c r="F16" s="3">
        <v>35</v>
      </c>
      <c r="G16" s="3">
        <v>71</v>
      </c>
      <c r="H16" s="3">
        <v>106</v>
      </c>
    </row>
    <row r="17" spans="1:8" ht="15.75" thickBot="1" x14ac:dyDescent="0.3">
      <c r="A17" s="3">
        <v>15</v>
      </c>
      <c r="B17" s="3">
        <v>16</v>
      </c>
      <c r="C17" s="3">
        <v>0.43940000000000001</v>
      </c>
      <c r="D17" s="3">
        <v>0.77</v>
      </c>
      <c r="E17" s="3">
        <v>0.29849999999999999</v>
      </c>
      <c r="F17" s="3">
        <v>40</v>
      </c>
      <c r="G17" s="3">
        <v>70</v>
      </c>
      <c r="H17" s="3">
        <v>110</v>
      </c>
    </row>
    <row r="18" spans="1:8" ht="15.75" thickBot="1" x14ac:dyDescent="0.3">
      <c r="A18" s="3">
        <v>16</v>
      </c>
      <c r="B18" s="3">
        <v>17</v>
      </c>
      <c r="C18" s="3">
        <v>0.42420000000000002</v>
      </c>
      <c r="D18" s="3">
        <v>0.82</v>
      </c>
      <c r="E18" s="3">
        <v>0.29849999999999999</v>
      </c>
      <c r="F18" s="3">
        <v>41</v>
      </c>
      <c r="G18" s="3">
        <v>52</v>
      </c>
      <c r="H18" s="3">
        <v>93</v>
      </c>
    </row>
    <row r="19" spans="1:8" ht="15.75" thickBot="1" x14ac:dyDescent="0.3">
      <c r="A19" s="3">
        <v>17</v>
      </c>
      <c r="B19" s="3">
        <v>18</v>
      </c>
      <c r="C19" s="1"/>
      <c r="D19" s="3">
        <v>0.82</v>
      </c>
      <c r="E19" s="3">
        <v>0.28360000000000002</v>
      </c>
      <c r="F19" s="3">
        <v>15</v>
      </c>
      <c r="G19" s="3">
        <v>52</v>
      </c>
      <c r="H19" s="3">
        <v>67</v>
      </c>
    </row>
    <row r="20" spans="1:8" ht="15.75" thickBot="1" x14ac:dyDescent="0.3">
      <c r="A20" s="3">
        <v>18</v>
      </c>
      <c r="B20" s="3">
        <v>19</v>
      </c>
      <c r="C20" s="3">
        <v>0.42420000000000002</v>
      </c>
      <c r="D20" s="3">
        <v>0.88</v>
      </c>
      <c r="E20" s="3">
        <v>0.25369999999999998</v>
      </c>
      <c r="F20" s="3">
        <v>9</v>
      </c>
      <c r="G20" s="3">
        <v>26</v>
      </c>
      <c r="H20" s="3">
        <v>35</v>
      </c>
    </row>
    <row r="21" spans="1:8" ht="15.75" thickBot="1" x14ac:dyDescent="0.3">
      <c r="A21" s="3">
        <v>19</v>
      </c>
      <c r="B21" s="3">
        <v>20</v>
      </c>
      <c r="C21" s="3">
        <v>0.42420000000000002</v>
      </c>
      <c r="D21" s="3">
        <v>0.88</v>
      </c>
      <c r="E21" s="3">
        <v>0.25369999999999998</v>
      </c>
      <c r="F21" s="3">
        <v>6</v>
      </c>
      <c r="G21" s="3">
        <v>31</v>
      </c>
      <c r="H21" s="3">
        <v>37</v>
      </c>
    </row>
    <row r="22" spans="1:8" ht="15.75" thickBot="1" x14ac:dyDescent="0.3">
      <c r="A22" s="3">
        <v>20</v>
      </c>
      <c r="B22" s="3">
        <v>21</v>
      </c>
      <c r="C22" s="3">
        <v>0.40910000000000002</v>
      </c>
      <c r="D22" s="3">
        <v>0.87</v>
      </c>
      <c r="E22" s="3">
        <v>0.25369999999999998</v>
      </c>
      <c r="F22" s="3">
        <v>11</v>
      </c>
      <c r="G22" s="3">
        <v>25</v>
      </c>
      <c r="H22" s="3">
        <v>36</v>
      </c>
    </row>
    <row r="23" spans="1:8" ht="15.75" thickBot="1" x14ac:dyDescent="0.3">
      <c r="A23" s="3">
        <v>21</v>
      </c>
      <c r="B23" s="3">
        <v>22</v>
      </c>
      <c r="C23" s="3">
        <v>0.40910000000000002</v>
      </c>
      <c r="D23" s="3">
        <v>0.87</v>
      </c>
      <c r="E23" s="3">
        <v>0.19400000000000001</v>
      </c>
      <c r="F23" s="3">
        <v>3</v>
      </c>
      <c r="G23" s="3">
        <v>31</v>
      </c>
      <c r="H23" s="3">
        <v>34</v>
      </c>
    </row>
    <row r="24" spans="1:8" ht="15.75" thickBot="1" x14ac:dyDescent="0.3">
      <c r="A24" s="3">
        <v>22</v>
      </c>
      <c r="B24" s="3">
        <v>23</v>
      </c>
      <c r="C24" s="3">
        <v>0.40910000000000002</v>
      </c>
      <c r="D24" s="3">
        <v>0.94</v>
      </c>
      <c r="E24" s="3">
        <v>0.22389999999999999</v>
      </c>
      <c r="F24" s="3">
        <v>11</v>
      </c>
      <c r="G24" s="3">
        <v>17</v>
      </c>
      <c r="H24" s="3">
        <v>28</v>
      </c>
    </row>
    <row r="25" spans="1:8" ht="15.75" thickBot="1" x14ac:dyDescent="0.3">
      <c r="A25" s="3">
        <v>23</v>
      </c>
      <c r="B25" s="3">
        <v>24</v>
      </c>
      <c r="C25" s="1"/>
      <c r="D25" s="3">
        <v>0.88</v>
      </c>
      <c r="E25" s="3">
        <v>0.29849999999999999</v>
      </c>
      <c r="F25" s="3">
        <v>15</v>
      </c>
      <c r="G25" s="3">
        <v>24</v>
      </c>
      <c r="H25" s="3">
        <v>39</v>
      </c>
    </row>
    <row r="26" spans="1:8" ht="15.75" thickBot="1" x14ac:dyDescent="0.3">
      <c r="A26" s="3">
        <v>24</v>
      </c>
      <c r="B26" s="3">
        <v>25</v>
      </c>
      <c r="C26" s="3">
        <v>0.45450000000000002</v>
      </c>
      <c r="D26" s="3">
        <v>0.88</v>
      </c>
      <c r="E26" s="3">
        <v>0.29849999999999999</v>
      </c>
      <c r="F26" s="3">
        <v>4</v>
      </c>
      <c r="G26" s="3">
        <v>13</v>
      </c>
      <c r="H26" s="3">
        <v>17</v>
      </c>
    </row>
    <row r="27" spans="1:8" ht="15.75" thickBot="1" x14ac:dyDescent="0.3">
      <c r="A27" s="3">
        <v>25</v>
      </c>
      <c r="B27" s="3">
        <v>26</v>
      </c>
      <c r="C27" s="3">
        <v>0.43940000000000001</v>
      </c>
      <c r="D27" s="3">
        <v>0.94</v>
      </c>
      <c r="E27" s="3">
        <v>0.25369999999999998</v>
      </c>
      <c r="F27" s="3">
        <v>1</v>
      </c>
      <c r="G27" s="3">
        <v>16</v>
      </c>
      <c r="H27" s="3">
        <v>17</v>
      </c>
    </row>
    <row r="28" spans="1:8" ht="15.75" thickBot="1" x14ac:dyDescent="0.3">
      <c r="A28" s="3">
        <v>26</v>
      </c>
      <c r="B28" s="3">
        <v>27</v>
      </c>
      <c r="C28" s="3">
        <v>0.42420000000000002</v>
      </c>
      <c r="D28" s="3">
        <v>1</v>
      </c>
      <c r="E28" s="3">
        <v>0.28360000000000002</v>
      </c>
      <c r="F28" s="3">
        <v>1</v>
      </c>
      <c r="G28" s="3">
        <v>8</v>
      </c>
      <c r="H28" s="3">
        <v>9</v>
      </c>
    </row>
    <row r="29" spans="1:8" ht="15.75" thickBot="1" x14ac:dyDescent="0.3">
      <c r="A29" s="3">
        <v>27</v>
      </c>
      <c r="B29" s="3">
        <v>28</v>
      </c>
      <c r="C29" s="3">
        <v>0.45450000000000002</v>
      </c>
      <c r="D29" s="3">
        <v>0.94</v>
      </c>
      <c r="E29" s="3">
        <v>0.19400000000000001</v>
      </c>
      <c r="F29" s="3">
        <v>2</v>
      </c>
      <c r="G29" s="3">
        <v>4</v>
      </c>
      <c r="H29" s="3">
        <v>6</v>
      </c>
    </row>
    <row r="30" spans="1:8" ht="15.75" thickBot="1" x14ac:dyDescent="0.3">
      <c r="A30" s="3">
        <v>28</v>
      </c>
      <c r="B30" s="3">
        <v>29</v>
      </c>
      <c r="C30" s="1"/>
      <c r="D30" s="3">
        <v>0.94</v>
      </c>
      <c r="E30" s="3">
        <v>0.19400000000000001</v>
      </c>
      <c r="F30" s="3">
        <v>2</v>
      </c>
      <c r="G30" s="3">
        <v>1</v>
      </c>
      <c r="H30" s="3">
        <v>3</v>
      </c>
    </row>
    <row r="31" spans="1:8" ht="15.75" thickBot="1" x14ac:dyDescent="0.3">
      <c r="A31" s="3">
        <v>29</v>
      </c>
      <c r="B31" s="3">
        <v>30</v>
      </c>
      <c r="C31" s="3">
        <v>0.42420000000000002</v>
      </c>
      <c r="D31" s="3">
        <v>0.77</v>
      </c>
      <c r="E31" s="3">
        <v>0.29849999999999999</v>
      </c>
      <c r="F31" s="3">
        <v>0</v>
      </c>
      <c r="G31" s="3">
        <v>2</v>
      </c>
      <c r="H31" s="3">
        <v>2</v>
      </c>
    </row>
    <row r="32" spans="1:8" ht="15.75" thickBot="1" x14ac:dyDescent="0.3">
      <c r="A32" s="3">
        <v>30</v>
      </c>
      <c r="B32" s="3">
        <v>31</v>
      </c>
      <c r="C32" s="3">
        <v>0.40910000000000002</v>
      </c>
      <c r="D32" s="3">
        <v>0.76</v>
      </c>
      <c r="E32" s="3">
        <v>0.19400000000000001</v>
      </c>
      <c r="F32" s="3">
        <v>0</v>
      </c>
      <c r="G32" s="3">
        <v>1</v>
      </c>
      <c r="H32" s="3">
        <v>1</v>
      </c>
    </row>
    <row r="33" spans="1:8" ht="15.75" thickBot="1" x14ac:dyDescent="0.3">
      <c r="A33" s="3">
        <v>31</v>
      </c>
      <c r="B33" s="3">
        <v>32</v>
      </c>
      <c r="C33" s="3">
        <v>0.40910000000000002</v>
      </c>
      <c r="D33" s="3">
        <v>0.71</v>
      </c>
      <c r="E33" s="3">
        <v>0.22389999999999999</v>
      </c>
      <c r="F33" s="3">
        <v>0</v>
      </c>
      <c r="G33" s="3">
        <v>8</v>
      </c>
      <c r="H33" s="3">
        <v>8</v>
      </c>
    </row>
    <row r="34" spans="1:8" ht="15.75" thickBot="1" x14ac:dyDescent="0.3">
      <c r="A34" s="3">
        <v>32</v>
      </c>
      <c r="B34" s="3">
        <v>33</v>
      </c>
      <c r="C34" s="1"/>
      <c r="D34" s="3">
        <v>0.76</v>
      </c>
      <c r="E34" s="3">
        <v>0.22389999999999999</v>
      </c>
      <c r="F34" s="3">
        <v>1</v>
      </c>
      <c r="G34" s="3">
        <v>19</v>
      </c>
      <c r="H34" s="3">
        <v>20</v>
      </c>
    </row>
    <row r="35" spans="1:8" ht="15.75" thickBot="1" x14ac:dyDescent="0.3">
      <c r="A35" s="3">
        <v>33</v>
      </c>
      <c r="B35" s="3">
        <v>34</v>
      </c>
      <c r="C35" s="3">
        <v>0.34849999999999998</v>
      </c>
      <c r="D35" s="3">
        <v>0.81</v>
      </c>
      <c r="E35" s="3">
        <v>0.22389999999999999</v>
      </c>
      <c r="F35" s="3">
        <v>7</v>
      </c>
      <c r="G35" s="3">
        <v>46</v>
      </c>
      <c r="H35" s="3">
        <v>53</v>
      </c>
    </row>
    <row r="36" spans="1:8" ht="15.75" thickBot="1" x14ac:dyDescent="0.3">
      <c r="A36" s="3">
        <v>34</v>
      </c>
      <c r="B36" s="3">
        <v>35</v>
      </c>
      <c r="C36" s="3">
        <v>0.33329999999999999</v>
      </c>
      <c r="D36" s="3">
        <v>0.71</v>
      </c>
      <c r="E36" s="3">
        <v>0.25369999999999998</v>
      </c>
      <c r="F36" s="3">
        <v>16</v>
      </c>
      <c r="G36" s="3">
        <v>54</v>
      </c>
      <c r="H36" s="3">
        <v>70</v>
      </c>
    </row>
    <row r="37" spans="1:8" ht="15.75" thickBot="1" x14ac:dyDescent="0.3">
      <c r="A37" s="3">
        <v>35</v>
      </c>
      <c r="B37" s="3">
        <v>36</v>
      </c>
      <c r="C37" s="3">
        <v>0.33329999999999999</v>
      </c>
      <c r="D37" s="3">
        <v>0.66</v>
      </c>
      <c r="E37" s="3">
        <v>0.29849999999999999</v>
      </c>
      <c r="F37" s="3">
        <v>20</v>
      </c>
      <c r="G37" s="3">
        <v>73</v>
      </c>
      <c r="H37" s="3">
        <v>93</v>
      </c>
    </row>
    <row r="38" spans="1:8" ht="15.75" thickBot="1" x14ac:dyDescent="0.3">
      <c r="A38" s="3">
        <v>36</v>
      </c>
      <c r="B38" s="3">
        <v>37</v>
      </c>
      <c r="C38" s="3">
        <v>0.34849999999999998</v>
      </c>
      <c r="D38" s="3">
        <v>0.66</v>
      </c>
      <c r="E38" s="3">
        <v>0.1343</v>
      </c>
      <c r="F38" s="3">
        <v>11</v>
      </c>
      <c r="G38" s="3">
        <v>64</v>
      </c>
      <c r="H38" s="3">
        <v>75</v>
      </c>
    </row>
    <row r="39" spans="1:8" ht="15.75" thickBot="1" x14ac:dyDescent="0.3">
      <c r="A39" s="3">
        <v>37</v>
      </c>
      <c r="B39" s="3">
        <v>38</v>
      </c>
      <c r="C39" s="1"/>
      <c r="D39" s="3">
        <v>0.76</v>
      </c>
      <c r="E39" s="3">
        <v>0.19400000000000001</v>
      </c>
      <c r="F39" s="3">
        <v>4</v>
      </c>
      <c r="G39" s="3">
        <v>55</v>
      </c>
      <c r="H39" s="3">
        <v>59</v>
      </c>
    </row>
    <row r="40" spans="1:8" ht="15.75" thickBot="1" x14ac:dyDescent="0.3">
      <c r="A40" s="3">
        <v>38</v>
      </c>
      <c r="B40" s="3">
        <v>39</v>
      </c>
      <c r="C40" s="3">
        <v>0.33329999999999999</v>
      </c>
      <c r="D40" s="3">
        <v>0.81</v>
      </c>
      <c r="E40" s="3">
        <v>0.16420000000000001</v>
      </c>
      <c r="F40" s="3">
        <v>19</v>
      </c>
      <c r="G40" s="3">
        <v>55</v>
      </c>
      <c r="H40" s="3">
        <v>74</v>
      </c>
    </row>
    <row r="41" spans="1:8" ht="15.75" thickBot="1" x14ac:dyDescent="0.3">
      <c r="A41" s="3">
        <v>39</v>
      </c>
      <c r="B41" s="3">
        <v>40</v>
      </c>
      <c r="C41" s="3">
        <v>0.33329999999999999</v>
      </c>
      <c r="D41" s="3">
        <v>0.71</v>
      </c>
      <c r="E41" s="3">
        <v>0.16420000000000001</v>
      </c>
      <c r="F41" s="3">
        <v>9</v>
      </c>
      <c r="G41" s="3">
        <v>67</v>
      </c>
      <c r="H41" s="3">
        <v>76</v>
      </c>
    </row>
    <row r="42" spans="1:8" ht="15.75" thickBot="1" x14ac:dyDescent="0.3">
      <c r="A42" s="3">
        <v>40</v>
      </c>
      <c r="B42" s="3">
        <v>41</v>
      </c>
      <c r="C42" s="3">
        <v>0.33329999999999999</v>
      </c>
      <c r="D42" s="3">
        <v>0.56999999999999995</v>
      </c>
      <c r="E42" s="3">
        <v>0.19400000000000001</v>
      </c>
      <c r="F42" s="3">
        <v>7</v>
      </c>
      <c r="G42" s="3">
        <v>58</v>
      </c>
      <c r="H42" s="3">
        <v>65</v>
      </c>
    </row>
    <row r="43" spans="1:8" ht="15.75" thickBot="1" x14ac:dyDescent="0.3">
      <c r="A43" s="3">
        <v>41</v>
      </c>
      <c r="B43" s="3">
        <v>42</v>
      </c>
      <c r="C43" s="3">
        <v>0.33329999999999999</v>
      </c>
      <c r="D43" s="3">
        <v>0.46</v>
      </c>
      <c r="E43" s="3">
        <v>0.32840000000000003</v>
      </c>
      <c r="F43" s="3">
        <v>10</v>
      </c>
      <c r="G43" s="3">
        <v>43</v>
      </c>
      <c r="H43" s="3">
        <v>53</v>
      </c>
    </row>
    <row r="44" spans="1:8" ht="15.75" thickBot="1" x14ac:dyDescent="0.3">
      <c r="A44" s="3">
        <v>42</v>
      </c>
      <c r="B44" s="3">
        <v>43</v>
      </c>
      <c r="C44" s="3">
        <v>0.28789999999999999</v>
      </c>
      <c r="D44" s="3">
        <v>0.42</v>
      </c>
      <c r="E44" s="3">
        <v>0.44779999999999998</v>
      </c>
      <c r="F44" s="3">
        <v>1</v>
      </c>
      <c r="G44" s="3">
        <v>29</v>
      </c>
      <c r="H44" s="3">
        <v>30</v>
      </c>
    </row>
    <row r="45" spans="1:8" ht="15.75" thickBot="1" x14ac:dyDescent="0.3">
      <c r="A45" s="3">
        <v>43</v>
      </c>
      <c r="B45" s="3">
        <v>44</v>
      </c>
      <c r="C45" s="1"/>
      <c r="D45" s="3">
        <v>0.39</v>
      </c>
      <c r="E45" s="3">
        <v>0.35820000000000002</v>
      </c>
      <c r="F45" s="3">
        <v>5</v>
      </c>
      <c r="G45" s="3">
        <v>17</v>
      </c>
      <c r="H45" s="3">
        <v>22</v>
      </c>
    </row>
    <row r="46" spans="1:8" ht="15.75" thickBot="1" x14ac:dyDescent="0.3">
      <c r="A46" s="3">
        <v>44</v>
      </c>
      <c r="B46" s="3">
        <v>45</v>
      </c>
      <c r="C46" s="3">
        <v>0.2273</v>
      </c>
      <c r="D46" s="3">
        <v>0.44</v>
      </c>
      <c r="E46" s="3">
        <v>0.32840000000000003</v>
      </c>
      <c r="F46" s="3">
        <v>11</v>
      </c>
      <c r="G46" s="3">
        <v>20</v>
      </c>
      <c r="H46" s="3">
        <v>31</v>
      </c>
    </row>
    <row r="47" spans="1:8" ht="15.75" thickBot="1" x14ac:dyDescent="0.3">
      <c r="A47" s="3">
        <v>45</v>
      </c>
      <c r="B47" s="3">
        <v>46</v>
      </c>
      <c r="C47" s="3">
        <v>0.21210000000000001</v>
      </c>
      <c r="D47" s="3">
        <v>0.44</v>
      </c>
      <c r="E47" s="3">
        <v>0.29849999999999999</v>
      </c>
      <c r="F47" s="3">
        <v>0</v>
      </c>
      <c r="G47" s="3">
        <v>9</v>
      </c>
      <c r="H47" s="3">
        <v>9</v>
      </c>
    </row>
    <row r="48" spans="1:8" ht="15.75" thickBot="1" x14ac:dyDescent="0.3">
      <c r="A48" s="3">
        <v>46</v>
      </c>
      <c r="B48" s="3">
        <v>47</v>
      </c>
      <c r="C48" s="3">
        <v>0.2273</v>
      </c>
      <c r="D48" s="3">
        <v>0.47</v>
      </c>
      <c r="E48" s="3">
        <v>0.16420000000000001</v>
      </c>
      <c r="F48" s="3">
        <v>0</v>
      </c>
      <c r="G48" s="3">
        <v>8</v>
      </c>
      <c r="H48" s="3">
        <v>8</v>
      </c>
    </row>
    <row r="49" spans="1:8" ht="15.75" thickBot="1" x14ac:dyDescent="0.3">
      <c r="A49" s="3">
        <v>47</v>
      </c>
      <c r="B49" s="3">
        <v>48</v>
      </c>
      <c r="C49" s="3">
        <v>0.19700000000000001</v>
      </c>
      <c r="D49" s="3">
        <v>0.44</v>
      </c>
      <c r="E49" s="3">
        <v>0.35820000000000002</v>
      </c>
      <c r="F49" s="3">
        <v>0</v>
      </c>
      <c r="G49" s="3">
        <v>5</v>
      </c>
      <c r="H49" s="3">
        <v>5</v>
      </c>
    </row>
    <row r="50" spans="1:8" ht="15.75" thickBot="1" x14ac:dyDescent="0.3">
      <c r="A50" s="3">
        <v>48</v>
      </c>
      <c r="B50" s="3">
        <v>49</v>
      </c>
      <c r="C50" s="1"/>
      <c r="D50" s="3">
        <v>0.44</v>
      </c>
      <c r="E50" s="3">
        <v>0.41789999999999999</v>
      </c>
      <c r="F50" s="3">
        <v>0</v>
      </c>
      <c r="G50" s="3">
        <v>2</v>
      </c>
      <c r="H50" s="3">
        <v>2</v>
      </c>
    </row>
    <row r="51" spans="1:8" ht="15.75" thickBot="1" x14ac:dyDescent="0.3">
      <c r="A51" s="3">
        <v>49</v>
      </c>
      <c r="B51" s="3">
        <v>50</v>
      </c>
      <c r="C51" s="3">
        <v>0.13639999999999999</v>
      </c>
      <c r="D51" s="3">
        <v>0.47</v>
      </c>
      <c r="E51" s="3">
        <v>0.3881</v>
      </c>
      <c r="F51" s="3">
        <v>0</v>
      </c>
      <c r="G51" s="3">
        <v>1</v>
      </c>
      <c r="H51" s="3">
        <v>1</v>
      </c>
    </row>
    <row r="52" spans="1:8" ht="15.75" thickBot="1" x14ac:dyDescent="0.3">
      <c r="A52" s="3">
        <v>50</v>
      </c>
      <c r="B52" s="3">
        <v>51</v>
      </c>
      <c r="C52" s="3">
        <v>0.13639999999999999</v>
      </c>
      <c r="D52" s="3">
        <v>0.47</v>
      </c>
      <c r="E52" s="3">
        <v>0.28360000000000002</v>
      </c>
      <c r="F52" s="3">
        <v>0</v>
      </c>
      <c r="G52" s="3">
        <v>3</v>
      </c>
      <c r="H52" s="3">
        <v>3</v>
      </c>
    </row>
    <row r="53" spans="1:8" ht="15.75" thickBot="1" x14ac:dyDescent="0.3">
      <c r="A53" s="3">
        <v>51</v>
      </c>
      <c r="B53" s="3">
        <v>52</v>
      </c>
      <c r="C53" s="3">
        <v>0.1061</v>
      </c>
      <c r="D53" s="3">
        <v>0.5</v>
      </c>
      <c r="E53" s="3">
        <v>0.3881</v>
      </c>
      <c r="F53" s="3">
        <v>0</v>
      </c>
      <c r="G53" s="3">
        <v>30</v>
      </c>
      <c r="H53" s="3">
        <v>30</v>
      </c>
    </row>
    <row r="54" spans="1:8" ht="15.75" thickBot="1" x14ac:dyDescent="0.3">
      <c r="A54" s="3">
        <v>52</v>
      </c>
      <c r="B54" s="3">
        <v>53</v>
      </c>
      <c r="C54" s="3">
        <v>0.13639999999999999</v>
      </c>
      <c r="D54" s="3">
        <v>0.5</v>
      </c>
      <c r="E54" s="3">
        <v>0.19400000000000001</v>
      </c>
      <c r="F54" s="3">
        <v>1</v>
      </c>
      <c r="G54" s="3">
        <v>63</v>
      </c>
      <c r="H54" s="3">
        <v>64</v>
      </c>
    </row>
    <row r="55" spans="1:8" ht="15.75" thickBot="1" x14ac:dyDescent="0.3">
      <c r="A55" s="3">
        <v>53</v>
      </c>
      <c r="B55" s="3">
        <v>54</v>
      </c>
      <c r="C55" s="3">
        <v>0.1212</v>
      </c>
      <c r="D55" s="3">
        <v>0.5</v>
      </c>
      <c r="E55" s="3">
        <v>0.28360000000000002</v>
      </c>
      <c r="F55" s="3">
        <v>1</v>
      </c>
      <c r="G55" s="3">
        <v>153</v>
      </c>
      <c r="H55" s="3">
        <v>154</v>
      </c>
    </row>
    <row r="56" spans="1:8" ht="15.75" thickBot="1" x14ac:dyDescent="0.3">
      <c r="A56" s="3">
        <v>54</v>
      </c>
      <c r="B56" s="3">
        <v>55</v>
      </c>
      <c r="C56" s="3">
        <v>0.13639999999999999</v>
      </c>
      <c r="D56" s="3">
        <v>0.43</v>
      </c>
      <c r="E56" s="3">
        <v>0.3881</v>
      </c>
      <c r="F56" s="3">
        <v>7</v>
      </c>
      <c r="G56" s="3">
        <v>81</v>
      </c>
      <c r="H56" s="3">
        <v>88</v>
      </c>
    </row>
    <row r="57" spans="1:8" ht="15.75" thickBot="1" x14ac:dyDescent="0.3">
      <c r="A57" s="3">
        <v>55</v>
      </c>
      <c r="B57" s="3">
        <v>56</v>
      </c>
      <c r="C57" s="3">
        <v>0.16669999999999999</v>
      </c>
      <c r="D57" s="3">
        <v>0.43</v>
      </c>
      <c r="E57" s="3">
        <v>0.25369999999999998</v>
      </c>
      <c r="F57" s="3">
        <v>11</v>
      </c>
      <c r="G57" s="3">
        <v>33</v>
      </c>
      <c r="H57" s="3">
        <v>44</v>
      </c>
    </row>
    <row r="58" spans="1:8" ht="15.75" thickBot="1" x14ac:dyDescent="0.3">
      <c r="A58" s="3">
        <v>56</v>
      </c>
      <c r="B58" s="3">
        <v>57</v>
      </c>
      <c r="C58" s="3">
        <v>0.18179999999999999</v>
      </c>
      <c r="D58" s="3">
        <v>0.4</v>
      </c>
      <c r="E58" s="3">
        <v>0.32840000000000003</v>
      </c>
      <c r="F58" s="3">
        <v>10</v>
      </c>
      <c r="G58" s="3">
        <v>41</v>
      </c>
      <c r="H58" s="3">
        <v>51</v>
      </c>
    </row>
    <row r="59" spans="1:8" ht="15.75" thickBot="1" x14ac:dyDescent="0.3">
      <c r="A59" s="3">
        <v>57</v>
      </c>
      <c r="B59" s="3">
        <v>58</v>
      </c>
      <c r="C59" s="3">
        <v>0.21210000000000001</v>
      </c>
      <c r="D59" s="3">
        <v>0.35</v>
      </c>
      <c r="E59" s="3">
        <v>0.29849999999999999</v>
      </c>
      <c r="F59" s="3">
        <v>13</v>
      </c>
      <c r="G59" s="3">
        <v>48</v>
      </c>
      <c r="H59" s="3">
        <v>61</v>
      </c>
    </row>
    <row r="60" spans="1:8" ht="15.75" thickBot="1" x14ac:dyDescent="0.3">
      <c r="A60" s="3">
        <v>58</v>
      </c>
      <c r="B60" s="3">
        <v>59</v>
      </c>
      <c r="C60" s="1"/>
      <c r="D60" s="3">
        <v>0.35</v>
      </c>
      <c r="E60" s="3">
        <v>0.28360000000000002</v>
      </c>
      <c r="F60" s="3">
        <v>8</v>
      </c>
      <c r="G60" s="3">
        <v>53</v>
      </c>
      <c r="H60" s="3">
        <v>61</v>
      </c>
    </row>
    <row r="61" spans="1:8" ht="15.75" thickBot="1" x14ac:dyDescent="0.3">
      <c r="A61" s="3">
        <v>59</v>
      </c>
      <c r="B61" s="3">
        <v>60</v>
      </c>
      <c r="C61" s="3">
        <v>0.2424</v>
      </c>
      <c r="D61" s="3">
        <v>0.3</v>
      </c>
      <c r="E61" s="3">
        <v>0.28360000000000002</v>
      </c>
      <c r="F61" s="3">
        <v>11</v>
      </c>
      <c r="G61" s="3">
        <v>66</v>
      </c>
      <c r="H61" s="3">
        <v>77</v>
      </c>
    </row>
    <row r="62" spans="1:8" ht="15.75" thickBot="1" x14ac:dyDescent="0.3">
      <c r="A62" s="3">
        <v>60</v>
      </c>
      <c r="B62" s="3">
        <v>61</v>
      </c>
      <c r="C62" s="3">
        <v>0.2424</v>
      </c>
      <c r="D62" s="3">
        <v>0.3</v>
      </c>
      <c r="E62" s="3">
        <v>0.25369999999999998</v>
      </c>
      <c r="F62" s="3">
        <v>14</v>
      </c>
      <c r="G62" s="3">
        <v>58</v>
      </c>
      <c r="H62" s="3">
        <v>72</v>
      </c>
    </row>
    <row r="63" spans="1:8" ht="15.75" thickBot="1" x14ac:dyDescent="0.3">
      <c r="A63" s="3">
        <v>61</v>
      </c>
      <c r="B63" s="3">
        <v>62</v>
      </c>
      <c r="C63" s="3">
        <v>0.2424</v>
      </c>
      <c r="D63" s="3">
        <v>0.3</v>
      </c>
      <c r="E63" s="3">
        <v>0.25369999999999998</v>
      </c>
      <c r="F63" s="3">
        <v>9</v>
      </c>
      <c r="G63" s="3">
        <v>67</v>
      </c>
      <c r="H63" s="3">
        <v>76</v>
      </c>
    </row>
    <row r="64" spans="1:8" ht="15.75" thickBot="1" x14ac:dyDescent="0.3">
      <c r="A64" s="3">
        <v>62</v>
      </c>
      <c r="B64" s="3">
        <v>63</v>
      </c>
      <c r="C64" s="3">
        <v>0.2273</v>
      </c>
      <c r="D64" s="3">
        <v>0.3</v>
      </c>
      <c r="E64" s="3">
        <v>0.22389999999999999</v>
      </c>
      <c r="F64" s="3">
        <v>11</v>
      </c>
      <c r="G64" s="3">
        <v>146</v>
      </c>
      <c r="H64" s="3">
        <v>157</v>
      </c>
    </row>
    <row r="65" spans="1:8" ht="15.75" thickBot="1" x14ac:dyDescent="0.3">
      <c r="A65" s="3">
        <v>63</v>
      </c>
      <c r="B65" s="3">
        <v>64</v>
      </c>
      <c r="C65" s="3">
        <v>0.2576</v>
      </c>
      <c r="D65" s="3">
        <v>0.32</v>
      </c>
      <c r="E65" s="3">
        <v>0.1045</v>
      </c>
      <c r="F65" s="3">
        <v>9</v>
      </c>
      <c r="G65" s="3">
        <v>148</v>
      </c>
      <c r="H65" s="3">
        <v>157</v>
      </c>
    </row>
    <row r="66" spans="1:8" ht="15.75" thickBot="1" x14ac:dyDescent="0.3">
      <c r="A66" s="3">
        <v>64</v>
      </c>
      <c r="B66" s="3">
        <v>65</v>
      </c>
      <c r="C66" s="3">
        <v>0.2576</v>
      </c>
      <c r="D66" s="3">
        <v>0.47</v>
      </c>
      <c r="E66" s="3">
        <v>0</v>
      </c>
      <c r="F66" s="3">
        <v>8</v>
      </c>
      <c r="G66" s="3">
        <v>102</v>
      </c>
      <c r="H66" s="3">
        <v>110</v>
      </c>
    </row>
    <row r="67" spans="1:8" ht="15.75" thickBot="1" x14ac:dyDescent="0.3">
      <c r="A67" s="3">
        <v>65</v>
      </c>
      <c r="B67" s="3">
        <v>66</v>
      </c>
      <c r="C67" s="1"/>
      <c r="D67" s="3">
        <v>0.47</v>
      </c>
      <c r="E67" s="3">
        <v>0.1045</v>
      </c>
      <c r="F67" s="3">
        <v>3</v>
      </c>
      <c r="G67" s="3">
        <v>49</v>
      </c>
      <c r="H67" s="3">
        <v>52</v>
      </c>
    </row>
    <row r="68" spans="1:8" ht="15.75" thickBot="1" x14ac:dyDescent="0.3">
      <c r="A68" s="3">
        <v>66</v>
      </c>
      <c r="B68" s="3">
        <v>67</v>
      </c>
      <c r="C68" s="3">
        <v>0.19700000000000001</v>
      </c>
      <c r="D68" s="3">
        <v>0.64</v>
      </c>
      <c r="E68" s="3">
        <v>0.1343</v>
      </c>
      <c r="F68" s="3">
        <v>3</v>
      </c>
      <c r="G68" s="3">
        <v>49</v>
      </c>
      <c r="H68" s="3">
        <v>52</v>
      </c>
    </row>
    <row r="69" spans="1:8" ht="15.75" thickBot="1" x14ac:dyDescent="0.3">
      <c r="A69" s="3">
        <v>67</v>
      </c>
      <c r="B69" s="3">
        <v>68</v>
      </c>
      <c r="C69" s="3">
        <v>0.1515</v>
      </c>
      <c r="D69" s="3">
        <v>0.69</v>
      </c>
      <c r="E69" s="3">
        <v>0.1343</v>
      </c>
      <c r="F69" s="3">
        <v>0</v>
      </c>
      <c r="G69" s="3">
        <v>20</v>
      </c>
      <c r="H69" s="3">
        <v>20</v>
      </c>
    </row>
    <row r="70" spans="1:8" ht="15.75" thickBot="1" x14ac:dyDescent="0.3">
      <c r="A70" s="3">
        <v>68</v>
      </c>
      <c r="B70" s="3">
        <v>69</v>
      </c>
      <c r="C70" s="3">
        <v>0.21210000000000001</v>
      </c>
      <c r="D70" s="3">
        <v>0.55000000000000004</v>
      </c>
      <c r="E70" s="3">
        <v>0.1045</v>
      </c>
      <c r="F70" s="3">
        <v>1</v>
      </c>
      <c r="G70" s="3">
        <v>11</v>
      </c>
      <c r="H70" s="3">
        <v>12</v>
      </c>
    </row>
    <row r="71" spans="1:8" ht="15.75" thickBot="1" x14ac:dyDescent="0.3">
      <c r="A71" s="3">
        <v>69</v>
      </c>
      <c r="B71" s="3">
        <v>70</v>
      </c>
      <c r="C71" s="1"/>
      <c r="D71" s="3">
        <v>0.55000000000000004</v>
      </c>
      <c r="E71" s="3">
        <v>0.1045</v>
      </c>
      <c r="F71" s="3">
        <v>0</v>
      </c>
      <c r="G71" s="3">
        <v>5</v>
      </c>
      <c r="H71" s="3">
        <v>5</v>
      </c>
    </row>
    <row r="72" spans="1:8" ht="15.75" thickBot="1" x14ac:dyDescent="0.3">
      <c r="A72" s="3">
        <v>70</v>
      </c>
      <c r="B72" s="3">
        <v>71</v>
      </c>
      <c r="C72" s="3">
        <v>0.18179999999999999</v>
      </c>
      <c r="D72" s="3">
        <v>0.59</v>
      </c>
      <c r="E72" s="3">
        <v>0.1045</v>
      </c>
      <c r="F72" s="3">
        <v>0</v>
      </c>
      <c r="G72" s="3">
        <v>2</v>
      </c>
      <c r="H72" s="3">
        <v>2</v>
      </c>
    </row>
    <row r="73" spans="1:8" ht="15.75" thickBot="1" x14ac:dyDescent="0.3">
      <c r="A73" s="3">
        <v>71</v>
      </c>
      <c r="B73" s="3">
        <v>72</v>
      </c>
      <c r="C73" s="3">
        <v>0.1515</v>
      </c>
      <c r="D73" s="3">
        <v>0.63</v>
      </c>
      <c r="E73" s="3">
        <v>0.1343</v>
      </c>
      <c r="F73" s="3">
        <v>0</v>
      </c>
      <c r="G73" s="3">
        <v>1</v>
      </c>
      <c r="H73" s="3">
        <v>1</v>
      </c>
    </row>
    <row r="74" spans="1:8" ht="15.75" thickBot="1" x14ac:dyDescent="0.3">
      <c r="A74" s="3">
        <v>72</v>
      </c>
      <c r="B74" s="3">
        <v>73</v>
      </c>
      <c r="C74" s="3">
        <v>0.18179999999999999</v>
      </c>
      <c r="D74" s="3">
        <v>0.63</v>
      </c>
      <c r="E74" s="3">
        <v>8.9599999999999999E-2</v>
      </c>
      <c r="F74" s="3">
        <v>0</v>
      </c>
      <c r="G74" s="3">
        <v>2</v>
      </c>
      <c r="H74" s="3">
        <v>2</v>
      </c>
    </row>
    <row r="75" spans="1:8" ht="15.75" thickBot="1" x14ac:dyDescent="0.3">
      <c r="A75" s="3">
        <v>73</v>
      </c>
      <c r="B75" s="3">
        <v>74</v>
      </c>
      <c r="C75" s="3">
        <v>0.1515</v>
      </c>
      <c r="D75" s="3">
        <v>0.68</v>
      </c>
      <c r="E75" s="3">
        <v>0.1045</v>
      </c>
      <c r="F75" s="3">
        <v>0</v>
      </c>
      <c r="G75" s="3">
        <v>4</v>
      </c>
      <c r="H75" s="3">
        <v>4</v>
      </c>
    </row>
    <row r="76" spans="1:8" ht="15.75" thickBot="1" x14ac:dyDescent="0.3">
      <c r="A76" s="3">
        <v>74</v>
      </c>
      <c r="B76" s="3">
        <v>75</v>
      </c>
      <c r="C76" s="3">
        <v>0.1515</v>
      </c>
      <c r="D76" s="3">
        <v>0.74</v>
      </c>
      <c r="E76" s="3">
        <v>0.1045</v>
      </c>
      <c r="F76" s="3">
        <v>0</v>
      </c>
      <c r="G76" s="3">
        <v>36</v>
      </c>
      <c r="H76" s="3">
        <v>36</v>
      </c>
    </row>
    <row r="77" spans="1:8" ht="15.75" thickBot="1" x14ac:dyDescent="0.3">
      <c r="A77" s="3">
        <v>75</v>
      </c>
      <c r="B77" s="3">
        <v>76</v>
      </c>
      <c r="C77" s="3">
        <v>0.1515</v>
      </c>
      <c r="D77" s="3">
        <v>0.74</v>
      </c>
      <c r="E77" s="3">
        <v>0.1343</v>
      </c>
      <c r="F77" s="3">
        <v>2</v>
      </c>
      <c r="G77" s="3">
        <v>92</v>
      </c>
      <c r="H77" s="3">
        <v>94</v>
      </c>
    </row>
    <row r="78" spans="1:8" ht="15.75" thickBot="1" x14ac:dyDescent="0.3">
      <c r="A78" s="3">
        <v>76</v>
      </c>
      <c r="B78" s="3">
        <v>77</v>
      </c>
      <c r="C78" s="3">
        <v>0.1515</v>
      </c>
      <c r="D78" s="3">
        <v>0.69</v>
      </c>
      <c r="E78" s="3">
        <v>0.16420000000000001</v>
      </c>
      <c r="F78" s="3">
        <v>2</v>
      </c>
      <c r="G78" s="3">
        <v>177</v>
      </c>
      <c r="H78" s="3">
        <v>179</v>
      </c>
    </row>
    <row r="79" spans="1:8" ht="15.75" thickBot="1" x14ac:dyDescent="0.3">
      <c r="A79" s="3">
        <v>77</v>
      </c>
      <c r="B79" s="3">
        <v>78</v>
      </c>
      <c r="C79" s="3">
        <v>0.1515</v>
      </c>
      <c r="D79" s="3">
        <v>0.64</v>
      </c>
      <c r="E79" s="3">
        <v>0.22389999999999999</v>
      </c>
      <c r="F79" s="3">
        <v>2</v>
      </c>
      <c r="G79" s="3">
        <v>98</v>
      </c>
      <c r="H79" s="3">
        <v>100</v>
      </c>
    </row>
    <row r="80" spans="1:8" ht="15.75" thickBot="1" x14ac:dyDescent="0.3">
      <c r="A80" s="3">
        <v>78</v>
      </c>
      <c r="B80" s="3">
        <v>79</v>
      </c>
      <c r="C80" s="3">
        <v>0.13639999999999999</v>
      </c>
      <c r="D80" s="3">
        <v>0.69</v>
      </c>
      <c r="E80" s="3">
        <v>0.32840000000000003</v>
      </c>
      <c r="F80" s="3">
        <v>5</v>
      </c>
      <c r="G80" s="3">
        <v>37</v>
      </c>
      <c r="H80" s="3">
        <v>42</v>
      </c>
    </row>
    <row r="81" spans="1:8" ht="15.75" thickBot="1" x14ac:dyDescent="0.3">
      <c r="A81" s="3">
        <v>79</v>
      </c>
      <c r="B81" s="3">
        <v>80</v>
      </c>
      <c r="C81" s="3">
        <v>0.21210000000000001</v>
      </c>
      <c r="D81" s="3">
        <v>0.51</v>
      </c>
      <c r="E81" s="3">
        <v>0.29849999999999999</v>
      </c>
      <c r="F81" s="3">
        <v>7</v>
      </c>
      <c r="G81" s="3">
        <v>50</v>
      </c>
      <c r="H81" s="3">
        <v>57</v>
      </c>
    </row>
    <row r="82" spans="1:8" ht="15.75" thickBot="1" x14ac:dyDescent="0.3">
      <c r="A82" s="3">
        <v>80</v>
      </c>
      <c r="B82" s="3">
        <v>81</v>
      </c>
      <c r="C82" s="3">
        <v>0.2273</v>
      </c>
      <c r="D82" s="3">
        <v>0.51</v>
      </c>
      <c r="E82" s="3">
        <v>0.16420000000000001</v>
      </c>
      <c r="F82" s="3">
        <v>12</v>
      </c>
      <c r="G82" s="3">
        <v>66</v>
      </c>
      <c r="H82" s="3">
        <v>78</v>
      </c>
    </row>
    <row r="83" spans="1:8" ht="15.75" thickBot="1" x14ac:dyDescent="0.3">
      <c r="A83" s="3">
        <v>81</v>
      </c>
      <c r="B83" s="3">
        <v>82</v>
      </c>
      <c r="C83" s="3">
        <v>0.2273</v>
      </c>
      <c r="D83" s="3">
        <v>0.56000000000000005</v>
      </c>
      <c r="E83" s="3">
        <v>0.19400000000000001</v>
      </c>
      <c r="F83" s="3">
        <v>18</v>
      </c>
      <c r="G83" s="3">
        <v>79</v>
      </c>
      <c r="H83" s="3">
        <v>97</v>
      </c>
    </row>
    <row r="84" spans="1:8" ht="15.75" thickBot="1" x14ac:dyDescent="0.3">
      <c r="A84" s="3">
        <v>82</v>
      </c>
      <c r="B84" s="3">
        <v>83</v>
      </c>
      <c r="C84" s="3">
        <v>0.2576</v>
      </c>
      <c r="D84" s="3">
        <v>0.52</v>
      </c>
      <c r="E84" s="3">
        <v>0.22389999999999999</v>
      </c>
      <c r="F84" s="3">
        <v>9</v>
      </c>
      <c r="G84" s="3">
        <v>54</v>
      </c>
      <c r="H84" s="3">
        <v>63</v>
      </c>
    </row>
    <row r="85" spans="1:8" ht="15.75" thickBot="1" x14ac:dyDescent="0.3">
      <c r="A85" s="3">
        <v>83</v>
      </c>
      <c r="B85" s="3">
        <v>84</v>
      </c>
      <c r="C85" s="3">
        <v>0.2727</v>
      </c>
      <c r="D85" s="3">
        <v>0.52</v>
      </c>
      <c r="E85" s="3">
        <v>0.25369999999999998</v>
      </c>
      <c r="F85" s="3">
        <v>17</v>
      </c>
      <c r="G85" s="3">
        <v>48</v>
      </c>
      <c r="H85" s="3">
        <v>65</v>
      </c>
    </row>
    <row r="86" spans="1:8" ht="15.75" thickBot="1" x14ac:dyDescent="0.3">
      <c r="A86" s="3">
        <v>84</v>
      </c>
      <c r="B86" s="3">
        <v>85</v>
      </c>
      <c r="C86" s="3">
        <v>0.28789999999999999</v>
      </c>
      <c r="D86" s="3">
        <v>0.49</v>
      </c>
      <c r="E86" s="3">
        <v>0.25369999999999998</v>
      </c>
      <c r="F86" s="3">
        <v>15</v>
      </c>
      <c r="G86" s="3">
        <v>68</v>
      </c>
      <c r="H86" s="3">
        <v>83</v>
      </c>
    </row>
    <row r="87" spans="1:8" ht="15.75" thickBot="1" x14ac:dyDescent="0.3">
      <c r="A87" s="3">
        <v>85</v>
      </c>
      <c r="B87" s="3">
        <v>86</v>
      </c>
      <c r="C87" s="3">
        <v>0.2727</v>
      </c>
      <c r="D87" s="3">
        <v>0.48</v>
      </c>
      <c r="E87" s="3">
        <v>0.22389999999999999</v>
      </c>
      <c r="F87" s="3">
        <v>10</v>
      </c>
      <c r="G87" s="3">
        <v>202</v>
      </c>
      <c r="H87" s="3">
        <v>212</v>
      </c>
    </row>
    <row r="88" spans="1:8" ht="15.75" thickBot="1" x14ac:dyDescent="0.3">
      <c r="A88" s="3">
        <v>86</v>
      </c>
      <c r="B88" s="3">
        <v>87</v>
      </c>
      <c r="C88" s="3">
        <v>0.2576</v>
      </c>
      <c r="D88" s="3">
        <v>0.48</v>
      </c>
      <c r="E88" s="3">
        <v>0.19400000000000001</v>
      </c>
      <c r="F88" s="3">
        <v>3</v>
      </c>
      <c r="G88" s="3">
        <v>179</v>
      </c>
      <c r="H88" s="3">
        <v>182</v>
      </c>
    </row>
    <row r="89" spans="1:8" ht="15.75" thickBot="1" x14ac:dyDescent="0.3">
      <c r="A89" s="3">
        <v>87</v>
      </c>
      <c r="B89" s="3">
        <v>88</v>
      </c>
      <c r="C89" s="3">
        <v>0.2576</v>
      </c>
      <c r="D89" s="3">
        <v>0.48</v>
      </c>
      <c r="E89" s="3">
        <v>0.1045</v>
      </c>
      <c r="F89" s="3">
        <v>2</v>
      </c>
      <c r="G89" s="3">
        <v>110</v>
      </c>
      <c r="H89" s="3">
        <v>112</v>
      </c>
    </row>
    <row r="90" spans="1:8" ht="15.75" thickBot="1" x14ac:dyDescent="0.3">
      <c r="A90" s="3">
        <v>88</v>
      </c>
      <c r="B90" s="3">
        <v>89</v>
      </c>
      <c r="C90" s="3">
        <v>0.2576</v>
      </c>
      <c r="D90" s="3">
        <v>0.48</v>
      </c>
      <c r="E90" s="3">
        <v>0.1045</v>
      </c>
      <c r="F90" s="3">
        <v>1</v>
      </c>
      <c r="G90" s="3">
        <v>53</v>
      </c>
      <c r="H90" s="3">
        <v>54</v>
      </c>
    </row>
    <row r="91" spans="1:8" ht="15.75" thickBot="1" x14ac:dyDescent="0.3">
      <c r="A91" s="3">
        <v>89</v>
      </c>
      <c r="B91" s="3">
        <v>90</v>
      </c>
      <c r="C91" s="3">
        <v>0.2727</v>
      </c>
      <c r="D91" s="3">
        <v>0.64</v>
      </c>
      <c r="E91" s="3">
        <v>0</v>
      </c>
      <c r="F91" s="3">
        <v>0</v>
      </c>
      <c r="G91" s="3">
        <v>48</v>
      </c>
      <c r="H91" s="3">
        <v>48</v>
      </c>
    </row>
    <row r="92" spans="1:8" ht="15.75" thickBot="1" x14ac:dyDescent="0.3">
      <c r="A92" s="3">
        <v>90</v>
      </c>
      <c r="B92" s="3">
        <v>91</v>
      </c>
      <c r="C92" s="3">
        <v>0.2576</v>
      </c>
      <c r="D92" s="3">
        <v>0.64</v>
      </c>
      <c r="E92" s="3">
        <v>8.9599999999999999E-2</v>
      </c>
      <c r="F92" s="3">
        <v>1</v>
      </c>
      <c r="G92" s="3">
        <v>34</v>
      </c>
      <c r="H92" s="3">
        <v>35</v>
      </c>
    </row>
    <row r="93" spans="1:8" ht="15.75" thickBot="1" x14ac:dyDescent="0.3">
      <c r="A93" s="3">
        <v>91</v>
      </c>
      <c r="B93" s="3">
        <v>92</v>
      </c>
      <c r="C93" s="3">
        <v>0.2273</v>
      </c>
      <c r="D93" s="3">
        <v>0.69</v>
      </c>
      <c r="E93" s="3">
        <v>8.9599999999999999E-2</v>
      </c>
      <c r="F93" s="3">
        <v>2</v>
      </c>
      <c r="G93" s="3">
        <v>9</v>
      </c>
      <c r="H93" s="3">
        <v>11</v>
      </c>
    </row>
    <row r="94" spans="1:8" ht="15.75" thickBot="1" x14ac:dyDescent="0.3">
      <c r="A94" s="3">
        <v>92</v>
      </c>
      <c r="B94" s="3">
        <v>93</v>
      </c>
      <c r="C94" s="3">
        <v>0.2576</v>
      </c>
      <c r="D94" s="3">
        <v>0.64</v>
      </c>
      <c r="E94" s="3">
        <v>0</v>
      </c>
      <c r="F94" s="3">
        <v>0</v>
      </c>
      <c r="G94" s="3">
        <v>6</v>
      </c>
      <c r="H94" s="3">
        <v>6</v>
      </c>
    </row>
    <row r="95" spans="1:8" ht="15.75" thickBot="1" x14ac:dyDescent="0.3">
      <c r="A95" s="3">
        <v>93</v>
      </c>
      <c r="B95" s="3">
        <v>94</v>
      </c>
      <c r="C95" s="3">
        <v>0.19700000000000001</v>
      </c>
      <c r="D95" s="3">
        <v>0.74</v>
      </c>
      <c r="E95" s="3">
        <v>8.9599999999999999E-2</v>
      </c>
      <c r="F95" s="3">
        <v>0</v>
      </c>
      <c r="G95" s="3">
        <v>6</v>
      </c>
      <c r="H95" s="3">
        <v>6</v>
      </c>
    </row>
    <row r="96" spans="1:8" ht="15.75" thickBot="1" x14ac:dyDescent="0.3">
      <c r="A96" s="3">
        <v>94</v>
      </c>
      <c r="B96" s="3">
        <v>95</v>
      </c>
      <c r="C96" s="3">
        <v>0.19700000000000001</v>
      </c>
      <c r="D96" s="3">
        <v>0.74</v>
      </c>
      <c r="E96" s="3">
        <v>8.9599999999999999E-2</v>
      </c>
      <c r="F96" s="3">
        <v>0</v>
      </c>
      <c r="G96" s="3">
        <v>2</v>
      </c>
      <c r="H96" s="3">
        <v>2</v>
      </c>
    </row>
    <row r="97" spans="1:8" ht="15.75" thickBot="1" x14ac:dyDescent="0.3">
      <c r="A97" s="3">
        <v>95</v>
      </c>
      <c r="B97" s="3">
        <v>96</v>
      </c>
      <c r="C97" s="3">
        <v>0.2273</v>
      </c>
      <c r="D97" s="3">
        <v>0.48</v>
      </c>
      <c r="E97" s="3">
        <v>0.22389999999999999</v>
      </c>
      <c r="F97" s="3">
        <v>0</v>
      </c>
      <c r="G97" s="3">
        <v>2</v>
      </c>
      <c r="H97" s="3">
        <v>2</v>
      </c>
    </row>
    <row r="98" spans="1:8" ht="15.75" thickBot="1" x14ac:dyDescent="0.3">
      <c r="A98" s="3">
        <v>96</v>
      </c>
      <c r="B98" s="3">
        <v>97</v>
      </c>
      <c r="C98" s="3">
        <v>0.2273</v>
      </c>
      <c r="D98" s="3">
        <v>0.47</v>
      </c>
      <c r="E98" s="3">
        <v>0.16420000000000001</v>
      </c>
      <c r="F98" s="3">
        <v>0</v>
      </c>
      <c r="G98" s="3">
        <v>3</v>
      </c>
      <c r="H98" s="3">
        <v>3</v>
      </c>
    </row>
    <row r="99" spans="1:8" ht="15.75" thickBot="1" x14ac:dyDescent="0.3">
      <c r="A99" s="3">
        <v>97</v>
      </c>
      <c r="B99" s="3">
        <v>98</v>
      </c>
      <c r="C99" s="3">
        <v>0.19700000000000001</v>
      </c>
      <c r="D99" s="3">
        <v>0.47</v>
      </c>
      <c r="E99" s="3">
        <v>0.22389999999999999</v>
      </c>
      <c r="F99" s="3">
        <v>0</v>
      </c>
      <c r="G99" s="3">
        <v>33</v>
      </c>
      <c r="H99" s="3">
        <v>33</v>
      </c>
    </row>
    <row r="100" spans="1:8" ht="15.75" thickBot="1" x14ac:dyDescent="0.3">
      <c r="A100" s="3">
        <v>98</v>
      </c>
      <c r="B100" s="3">
        <v>99</v>
      </c>
      <c r="C100" s="3">
        <v>0.18179999999999999</v>
      </c>
      <c r="D100" s="3">
        <v>0.43</v>
      </c>
      <c r="E100" s="3">
        <v>0.19400000000000001</v>
      </c>
      <c r="F100" s="3">
        <v>1</v>
      </c>
      <c r="G100" s="3">
        <v>87</v>
      </c>
      <c r="H100" s="3">
        <v>88</v>
      </c>
    </row>
    <row r="101" spans="1:8" ht="15.75" thickBot="1" x14ac:dyDescent="0.3">
      <c r="A101" s="3">
        <v>99</v>
      </c>
      <c r="B101" s="3">
        <v>100</v>
      </c>
      <c r="C101" s="3">
        <v>0.18179999999999999</v>
      </c>
      <c r="D101" s="3">
        <v>0.4</v>
      </c>
      <c r="E101" s="3">
        <v>0.29849999999999999</v>
      </c>
      <c r="F101" s="3">
        <v>3</v>
      </c>
      <c r="G101" s="3">
        <v>192</v>
      </c>
      <c r="H101" s="3">
        <v>195</v>
      </c>
    </row>
    <row r="102" spans="1:8" ht="15.75" thickBot="1" x14ac:dyDescent="0.3">
      <c r="A102" s="3">
        <v>100</v>
      </c>
      <c r="B102" s="3">
        <v>101</v>
      </c>
      <c r="C102" s="3">
        <v>0.19700000000000001</v>
      </c>
      <c r="D102" s="3">
        <v>0.37</v>
      </c>
      <c r="E102" s="3">
        <v>0.32840000000000003</v>
      </c>
      <c r="F102" s="3">
        <v>6</v>
      </c>
      <c r="G102" s="3">
        <v>109</v>
      </c>
      <c r="H102" s="3">
        <v>115</v>
      </c>
    </row>
    <row r="103" spans="1:8" ht="15.75" thickBot="1" x14ac:dyDescent="0.3">
      <c r="A103" s="3">
        <v>101</v>
      </c>
      <c r="B103" s="3">
        <v>102</v>
      </c>
      <c r="C103" s="3">
        <v>0.19700000000000001</v>
      </c>
      <c r="D103" s="3">
        <v>0.37</v>
      </c>
      <c r="E103" s="3">
        <v>0.32840000000000003</v>
      </c>
      <c r="F103" s="3">
        <v>4</v>
      </c>
      <c r="G103" s="3">
        <v>53</v>
      </c>
      <c r="H103" s="3">
        <v>57</v>
      </c>
    </row>
    <row r="104" spans="1:8" ht="15.75" thickBot="1" x14ac:dyDescent="0.3">
      <c r="A104" s="3">
        <v>102</v>
      </c>
      <c r="B104" s="3">
        <v>103</v>
      </c>
      <c r="C104" s="3">
        <v>0.2273</v>
      </c>
      <c r="D104" s="3">
        <v>0.33</v>
      </c>
      <c r="E104" s="3">
        <v>0.32840000000000003</v>
      </c>
      <c r="F104" s="3">
        <v>12</v>
      </c>
      <c r="G104" s="3">
        <v>34</v>
      </c>
      <c r="H104" s="3">
        <v>46</v>
      </c>
    </row>
    <row r="105" spans="1:8" ht="15.75" thickBot="1" x14ac:dyDescent="0.3">
      <c r="A105" s="3">
        <v>103</v>
      </c>
      <c r="B105" s="3">
        <v>104</v>
      </c>
      <c r="C105" s="3">
        <v>0.2273</v>
      </c>
      <c r="D105" s="3">
        <v>0.33</v>
      </c>
      <c r="E105" s="3">
        <v>0.32840000000000003</v>
      </c>
      <c r="F105" s="3">
        <v>5</v>
      </c>
      <c r="G105" s="3">
        <v>74</v>
      </c>
      <c r="H105" s="3">
        <v>79</v>
      </c>
    </row>
    <row r="106" spans="1:8" ht="15.75" thickBot="1" x14ac:dyDescent="0.3">
      <c r="A106" s="3">
        <v>104</v>
      </c>
      <c r="B106" s="3">
        <v>105</v>
      </c>
      <c r="C106" s="3">
        <v>0.2576</v>
      </c>
      <c r="D106" s="3">
        <v>0.3</v>
      </c>
      <c r="E106" s="3">
        <v>0.29849999999999999</v>
      </c>
      <c r="F106" s="3">
        <v>6</v>
      </c>
      <c r="G106" s="3">
        <v>65</v>
      </c>
      <c r="H106" s="3">
        <v>71</v>
      </c>
    </row>
    <row r="107" spans="1:8" ht="15.75" thickBot="1" x14ac:dyDescent="0.3">
      <c r="A107" s="3">
        <v>105</v>
      </c>
      <c r="B107" s="3">
        <v>106</v>
      </c>
      <c r="C107" s="3">
        <v>0.28789999999999999</v>
      </c>
      <c r="D107" s="3">
        <v>0.28000000000000003</v>
      </c>
      <c r="E107" s="3">
        <v>0.19400000000000001</v>
      </c>
      <c r="F107" s="3">
        <v>10</v>
      </c>
      <c r="G107" s="3">
        <v>52</v>
      </c>
      <c r="H107" s="3">
        <v>62</v>
      </c>
    </row>
    <row r="108" spans="1:8" ht="15.75" thickBot="1" x14ac:dyDescent="0.3">
      <c r="A108" s="3">
        <v>106</v>
      </c>
      <c r="B108" s="3">
        <v>107</v>
      </c>
      <c r="C108" s="3">
        <v>0.28789999999999999</v>
      </c>
      <c r="D108" s="3">
        <v>0.28000000000000003</v>
      </c>
      <c r="E108" s="3">
        <v>0.19400000000000001</v>
      </c>
      <c r="F108" s="3">
        <v>7</v>
      </c>
      <c r="G108" s="3">
        <v>55</v>
      </c>
      <c r="H108" s="3">
        <v>62</v>
      </c>
    </row>
    <row r="109" spans="1:8" ht="15.75" thickBot="1" x14ac:dyDescent="0.3">
      <c r="A109" s="3">
        <v>107</v>
      </c>
      <c r="B109" s="3">
        <v>108</v>
      </c>
      <c r="C109" s="3">
        <v>0.31819999999999998</v>
      </c>
      <c r="D109" s="3">
        <v>0.28000000000000003</v>
      </c>
      <c r="E109" s="3">
        <v>8.9599999999999999E-2</v>
      </c>
      <c r="F109" s="3">
        <v>4</v>
      </c>
      <c r="G109" s="3">
        <v>85</v>
      </c>
      <c r="H109" s="3">
        <v>89</v>
      </c>
    </row>
    <row r="110" spans="1:8" ht="15.75" thickBot="1" x14ac:dyDescent="0.3">
      <c r="A110" s="3">
        <v>108</v>
      </c>
      <c r="B110" s="3">
        <v>109</v>
      </c>
      <c r="C110" s="3">
        <v>0.2273</v>
      </c>
      <c r="D110" s="3">
        <v>0.38</v>
      </c>
      <c r="E110" s="3">
        <v>0.19400000000000001</v>
      </c>
      <c r="F110" s="3">
        <v>4</v>
      </c>
      <c r="G110" s="3">
        <v>186</v>
      </c>
      <c r="H110" s="3">
        <v>190</v>
      </c>
    </row>
    <row r="111" spans="1:8" ht="15.75" thickBot="1" x14ac:dyDescent="0.3">
      <c r="A111" s="3">
        <v>109</v>
      </c>
      <c r="B111" s="3">
        <v>110</v>
      </c>
      <c r="C111" s="3">
        <v>0.2424</v>
      </c>
      <c r="D111" s="3">
        <v>0.38</v>
      </c>
      <c r="E111" s="3">
        <v>0.1343</v>
      </c>
      <c r="F111" s="3">
        <v>3</v>
      </c>
      <c r="G111" s="3">
        <v>166</v>
      </c>
      <c r="H111" s="3">
        <v>169</v>
      </c>
    </row>
    <row r="112" spans="1:8" ht="15.75" thickBot="1" x14ac:dyDescent="0.3">
      <c r="A112" s="3">
        <v>110</v>
      </c>
      <c r="B112" s="3">
        <v>111</v>
      </c>
      <c r="C112" s="3">
        <v>0.2576</v>
      </c>
      <c r="D112" s="3">
        <v>0.38</v>
      </c>
      <c r="E112" s="3">
        <v>0.1045</v>
      </c>
      <c r="F112" s="3">
        <v>5</v>
      </c>
      <c r="G112" s="3">
        <v>127</v>
      </c>
      <c r="H112" s="3">
        <v>132</v>
      </c>
    </row>
    <row r="113" spans="1:8" ht="15.75" thickBot="1" x14ac:dyDescent="0.3">
      <c r="A113" s="3">
        <v>111</v>
      </c>
      <c r="B113" s="3">
        <v>112</v>
      </c>
      <c r="C113" s="3">
        <v>0.2273</v>
      </c>
      <c r="D113" s="3">
        <v>0.47</v>
      </c>
      <c r="E113" s="3">
        <v>0.16420000000000001</v>
      </c>
      <c r="F113" s="3">
        <v>7</v>
      </c>
      <c r="G113" s="3">
        <v>82</v>
      </c>
      <c r="H113" s="3">
        <v>89</v>
      </c>
    </row>
    <row r="114" spans="1:8" ht="15.75" thickBot="1" x14ac:dyDescent="0.3">
      <c r="A114" s="3">
        <v>112</v>
      </c>
      <c r="B114" s="3">
        <v>113</v>
      </c>
      <c r="C114" s="3">
        <v>0.19700000000000001</v>
      </c>
      <c r="D114" s="3">
        <v>0.51</v>
      </c>
      <c r="E114" s="3">
        <v>0.19400000000000001</v>
      </c>
      <c r="F114" s="3">
        <v>3</v>
      </c>
      <c r="G114" s="3">
        <v>40</v>
      </c>
      <c r="H114" s="3">
        <v>43</v>
      </c>
    </row>
    <row r="115" spans="1:8" ht="15.75" thickBot="1" x14ac:dyDescent="0.3">
      <c r="A115" s="3">
        <v>113</v>
      </c>
      <c r="B115" s="3">
        <v>114</v>
      </c>
      <c r="C115" s="3">
        <v>0.19700000000000001</v>
      </c>
      <c r="D115" s="3">
        <v>0.55000000000000004</v>
      </c>
      <c r="E115" s="3">
        <v>0.1343</v>
      </c>
      <c r="F115" s="3">
        <v>1</v>
      </c>
      <c r="G115" s="3">
        <v>41</v>
      </c>
      <c r="H115" s="3">
        <v>42</v>
      </c>
    </row>
    <row r="116" spans="1:8" ht="15.75" thickBot="1" x14ac:dyDescent="0.3">
      <c r="A116" s="3">
        <v>114</v>
      </c>
      <c r="B116" s="3">
        <v>115</v>
      </c>
      <c r="C116" s="3">
        <v>0.2576</v>
      </c>
      <c r="D116" s="3">
        <v>0.47</v>
      </c>
      <c r="E116" s="3">
        <v>0</v>
      </c>
      <c r="F116" s="3">
        <v>1</v>
      </c>
      <c r="G116" s="3">
        <v>18</v>
      </c>
      <c r="H116" s="3">
        <v>19</v>
      </c>
    </row>
    <row r="117" spans="1:8" ht="15.75" thickBot="1" x14ac:dyDescent="0.3">
      <c r="A117" s="3">
        <v>115</v>
      </c>
      <c r="B117" s="3">
        <v>116</v>
      </c>
      <c r="C117" s="3">
        <v>0.2424</v>
      </c>
      <c r="D117" s="3">
        <v>0.55000000000000004</v>
      </c>
      <c r="E117" s="3">
        <v>0</v>
      </c>
      <c r="F117" s="3">
        <v>0</v>
      </c>
      <c r="G117" s="3">
        <v>11</v>
      </c>
      <c r="H117" s="3">
        <v>11</v>
      </c>
    </row>
    <row r="118" spans="1:8" ht="15.75" thickBot="1" x14ac:dyDescent="0.3">
      <c r="A118" s="3">
        <v>116</v>
      </c>
      <c r="B118" s="3">
        <v>117</v>
      </c>
      <c r="C118" s="3">
        <v>0.2273</v>
      </c>
      <c r="D118" s="3">
        <v>0.64</v>
      </c>
      <c r="E118" s="3">
        <v>0</v>
      </c>
      <c r="F118" s="3">
        <v>0</v>
      </c>
      <c r="G118" s="3">
        <v>4</v>
      </c>
      <c r="H118" s="3">
        <v>4</v>
      </c>
    </row>
    <row r="119" spans="1:8" ht="15.75" thickBot="1" x14ac:dyDescent="0.3">
      <c r="A119" s="3">
        <v>117</v>
      </c>
      <c r="B119" s="3">
        <v>118</v>
      </c>
      <c r="C119" s="3">
        <v>0.2273</v>
      </c>
      <c r="D119" s="3">
        <v>0.64</v>
      </c>
      <c r="E119" s="3">
        <v>0</v>
      </c>
      <c r="F119" s="3">
        <v>0</v>
      </c>
      <c r="G119" s="3">
        <v>2</v>
      </c>
      <c r="H119" s="3">
        <v>2</v>
      </c>
    </row>
    <row r="120" spans="1:8" ht="15.75" thickBot="1" x14ac:dyDescent="0.3">
      <c r="A120" s="3">
        <v>118</v>
      </c>
      <c r="B120" s="3">
        <v>119</v>
      </c>
      <c r="C120" s="3">
        <v>0.19700000000000001</v>
      </c>
      <c r="D120" s="3">
        <v>0.64</v>
      </c>
      <c r="E120" s="3">
        <v>8.9599999999999999E-2</v>
      </c>
      <c r="F120" s="3">
        <v>0</v>
      </c>
      <c r="G120" s="3">
        <v>1</v>
      </c>
      <c r="H120" s="3">
        <v>1</v>
      </c>
    </row>
    <row r="121" spans="1:8" ht="15.75" thickBot="1" x14ac:dyDescent="0.3">
      <c r="A121" s="3">
        <v>119</v>
      </c>
      <c r="B121" s="3">
        <v>120</v>
      </c>
      <c r="C121" s="3">
        <v>0.18179999999999999</v>
      </c>
      <c r="D121" s="3">
        <v>0.69</v>
      </c>
      <c r="E121" s="3">
        <v>8.9599999999999999E-2</v>
      </c>
      <c r="F121" s="3">
        <v>0</v>
      </c>
      <c r="G121" s="3">
        <v>4</v>
      </c>
      <c r="H121" s="3">
        <v>4</v>
      </c>
    </row>
    <row r="122" spans="1:8" ht="15.75" thickBot="1" x14ac:dyDescent="0.3">
      <c r="A122" s="3">
        <v>120</v>
      </c>
      <c r="B122" s="3">
        <v>121</v>
      </c>
      <c r="C122" s="3">
        <v>0.16669999999999999</v>
      </c>
      <c r="D122" s="3">
        <v>0.63</v>
      </c>
      <c r="E122" s="3">
        <v>0.1045</v>
      </c>
      <c r="F122" s="3">
        <v>0</v>
      </c>
      <c r="G122" s="3">
        <v>36</v>
      </c>
      <c r="H122" s="3">
        <v>36</v>
      </c>
    </row>
    <row r="123" spans="1:8" ht="15.75" thickBot="1" x14ac:dyDescent="0.3">
      <c r="A123" s="3">
        <v>121</v>
      </c>
      <c r="B123" s="3">
        <v>122</v>
      </c>
      <c r="C123" s="3">
        <v>0.2273</v>
      </c>
      <c r="D123" s="3">
        <v>0.59</v>
      </c>
      <c r="E123" s="3">
        <v>0</v>
      </c>
      <c r="F123" s="3">
        <v>0</v>
      </c>
      <c r="G123" s="3">
        <v>95</v>
      </c>
      <c r="H123" s="3">
        <v>95</v>
      </c>
    </row>
    <row r="124" spans="1:8" ht="15.75" thickBot="1" x14ac:dyDescent="0.3">
      <c r="A124" s="3">
        <v>122</v>
      </c>
      <c r="B124" s="3">
        <v>123</v>
      </c>
      <c r="C124" s="3">
        <v>0.2273</v>
      </c>
      <c r="D124" s="3">
        <v>0.59</v>
      </c>
      <c r="E124" s="3">
        <v>0</v>
      </c>
      <c r="F124" s="3">
        <v>3</v>
      </c>
      <c r="G124" s="3">
        <v>216</v>
      </c>
      <c r="H124" s="3">
        <v>219</v>
      </c>
    </row>
    <row r="125" spans="1:8" ht="15.75" thickBot="1" x14ac:dyDescent="0.3">
      <c r="A125" s="3">
        <v>123</v>
      </c>
      <c r="B125" s="3">
        <v>124</v>
      </c>
      <c r="C125" s="3">
        <v>0.2424</v>
      </c>
      <c r="D125" s="3">
        <v>0.51</v>
      </c>
      <c r="E125" s="3">
        <v>0</v>
      </c>
      <c r="F125" s="3">
        <v>6</v>
      </c>
      <c r="G125" s="3">
        <v>116</v>
      </c>
      <c r="H125" s="3">
        <v>122</v>
      </c>
    </row>
    <row r="126" spans="1:8" ht="15.75" thickBot="1" x14ac:dyDescent="0.3">
      <c r="A126" s="3">
        <v>124</v>
      </c>
      <c r="B126" s="3">
        <v>125</v>
      </c>
      <c r="C126" s="3">
        <v>0.2576</v>
      </c>
      <c r="D126" s="3">
        <v>0.47</v>
      </c>
      <c r="E126" s="3">
        <v>0</v>
      </c>
      <c r="F126" s="3">
        <v>3</v>
      </c>
      <c r="G126" s="3">
        <v>42</v>
      </c>
      <c r="H126" s="3">
        <v>45</v>
      </c>
    </row>
    <row r="127" spans="1:8" ht="15.75" thickBot="1" x14ac:dyDescent="0.3">
      <c r="A127" s="3">
        <v>125</v>
      </c>
      <c r="B127" s="3">
        <v>126</v>
      </c>
      <c r="C127" s="3">
        <v>0.2576</v>
      </c>
      <c r="D127" s="3">
        <v>0.44</v>
      </c>
      <c r="E127" s="3">
        <v>8.9599999999999999E-2</v>
      </c>
      <c r="F127" s="3">
        <v>2</v>
      </c>
      <c r="G127" s="3">
        <v>57</v>
      </c>
      <c r="H127" s="3">
        <v>59</v>
      </c>
    </row>
    <row r="128" spans="1:8" ht="15.75" thickBot="1" x14ac:dyDescent="0.3">
      <c r="A128" s="3">
        <v>126</v>
      </c>
      <c r="B128" s="3">
        <v>127</v>
      </c>
      <c r="C128" s="3">
        <v>0.28789999999999999</v>
      </c>
      <c r="D128" s="3">
        <v>0.35</v>
      </c>
      <c r="E128" s="3">
        <v>0</v>
      </c>
      <c r="F128" s="3">
        <v>6</v>
      </c>
      <c r="G128" s="3">
        <v>78</v>
      </c>
      <c r="H128" s="3">
        <v>84</v>
      </c>
    </row>
    <row r="129" spans="1:8" ht="15.75" thickBot="1" x14ac:dyDescent="0.3">
      <c r="A129" s="3">
        <v>127</v>
      </c>
      <c r="B129" s="3">
        <v>128</v>
      </c>
      <c r="C129" s="3">
        <v>0.2727</v>
      </c>
      <c r="D129" s="3">
        <v>0.35</v>
      </c>
      <c r="E129" s="3">
        <v>0.1045</v>
      </c>
      <c r="F129" s="3">
        <v>12</v>
      </c>
      <c r="G129" s="3">
        <v>55</v>
      </c>
      <c r="H129" s="3">
        <v>67</v>
      </c>
    </row>
    <row r="130" spans="1:8" ht="15.75" thickBot="1" x14ac:dyDescent="0.3">
      <c r="A130" s="3">
        <v>128</v>
      </c>
      <c r="B130" s="3">
        <v>129</v>
      </c>
      <c r="C130" s="3">
        <v>0.2727</v>
      </c>
      <c r="D130" s="3">
        <v>0.36</v>
      </c>
      <c r="E130" s="3">
        <v>0.16420000000000001</v>
      </c>
      <c r="F130" s="3">
        <v>11</v>
      </c>
      <c r="G130" s="3">
        <v>59</v>
      </c>
      <c r="H130" s="3">
        <v>70</v>
      </c>
    </row>
    <row r="131" spans="1:8" ht="15.75" thickBot="1" x14ac:dyDescent="0.3">
      <c r="A131" s="3">
        <v>129</v>
      </c>
      <c r="B131" s="3">
        <v>130</v>
      </c>
      <c r="C131" s="3">
        <v>0.2727</v>
      </c>
      <c r="D131" s="3">
        <v>0.36</v>
      </c>
      <c r="E131" s="3">
        <v>0</v>
      </c>
      <c r="F131" s="3">
        <v>8</v>
      </c>
      <c r="G131" s="3">
        <v>54</v>
      </c>
      <c r="H131" s="3">
        <v>62</v>
      </c>
    </row>
    <row r="132" spans="1:8" ht="15.75" thickBot="1" x14ac:dyDescent="0.3">
      <c r="A132" s="3">
        <v>130</v>
      </c>
      <c r="B132" s="3">
        <v>131</v>
      </c>
      <c r="C132" s="3">
        <v>0.2576</v>
      </c>
      <c r="D132" s="3">
        <v>0.38</v>
      </c>
      <c r="E132" s="3">
        <v>0.16420000000000001</v>
      </c>
      <c r="F132" s="3">
        <v>12</v>
      </c>
      <c r="G132" s="3">
        <v>74</v>
      </c>
      <c r="H132" s="3">
        <v>86</v>
      </c>
    </row>
    <row r="133" spans="1:8" ht="15.75" thickBot="1" x14ac:dyDescent="0.3">
      <c r="A133" s="3">
        <v>131</v>
      </c>
      <c r="B133" s="3">
        <v>132</v>
      </c>
      <c r="C133" s="3">
        <v>0.2273</v>
      </c>
      <c r="D133" s="3">
        <v>0.51</v>
      </c>
      <c r="E133" s="3">
        <v>0.16420000000000001</v>
      </c>
      <c r="F133" s="3">
        <v>9</v>
      </c>
      <c r="G133" s="3">
        <v>163</v>
      </c>
      <c r="H133" s="3">
        <v>172</v>
      </c>
    </row>
    <row r="134" spans="1:8" ht="15.75" thickBot="1" x14ac:dyDescent="0.3">
      <c r="A134" s="3">
        <v>132</v>
      </c>
      <c r="B134" s="3">
        <v>133</v>
      </c>
      <c r="C134" s="3">
        <v>0.2273</v>
      </c>
      <c r="D134" s="3">
        <v>0.51</v>
      </c>
      <c r="E134" s="3">
        <v>0.1343</v>
      </c>
      <c r="F134" s="3">
        <v>5</v>
      </c>
      <c r="G134" s="3">
        <v>158</v>
      </c>
      <c r="H134" s="3">
        <v>163</v>
      </c>
    </row>
    <row r="135" spans="1:8" ht="15.75" thickBot="1" x14ac:dyDescent="0.3">
      <c r="A135" s="3">
        <v>133</v>
      </c>
      <c r="B135" s="3">
        <v>134</v>
      </c>
      <c r="C135" s="3">
        <v>0.2576</v>
      </c>
      <c r="D135" s="3">
        <v>0.55000000000000004</v>
      </c>
      <c r="E135" s="3">
        <v>8.9599999999999999E-2</v>
      </c>
      <c r="F135" s="3">
        <v>3</v>
      </c>
      <c r="G135" s="3">
        <v>109</v>
      </c>
      <c r="H135" s="3">
        <v>112</v>
      </c>
    </row>
    <row r="136" spans="1:8" ht="15.75" thickBot="1" x14ac:dyDescent="0.3">
      <c r="A136" s="3">
        <v>134</v>
      </c>
      <c r="B136" s="3">
        <v>135</v>
      </c>
      <c r="C136" s="3">
        <v>0.21210000000000001</v>
      </c>
      <c r="D136" s="3">
        <v>0.51</v>
      </c>
      <c r="E136" s="3">
        <v>0.16420000000000001</v>
      </c>
      <c r="F136" s="3">
        <v>3</v>
      </c>
      <c r="G136" s="3">
        <v>66</v>
      </c>
      <c r="H136" s="3">
        <v>69</v>
      </c>
    </row>
    <row r="137" spans="1:8" ht="15.75" thickBot="1" x14ac:dyDescent="0.3">
      <c r="A137" s="3">
        <v>135</v>
      </c>
      <c r="B137" s="3">
        <v>136</v>
      </c>
      <c r="C137" s="3">
        <v>0.21210000000000001</v>
      </c>
      <c r="D137" s="3">
        <v>0.55000000000000004</v>
      </c>
      <c r="E137" s="3">
        <v>0.22389999999999999</v>
      </c>
      <c r="F137" s="3">
        <v>0</v>
      </c>
      <c r="G137" s="3">
        <v>48</v>
      </c>
      <c r="H137" s="3">
        <v>48</v>
      </c>
    </row>
    <row r="138" spans="1:8" ht="15.75" thickBot="1" x14ac:dyDescent="0.3">
      <c r="A138" s="3">
        <v>136</v>
      </c>
      <c r="B138" s="3">
        <v>137</v>
      </c>
      <c r="C138" s="3">
        <v>0.21210000000000001</v>
      </c>
      <c r="D138" s="3">
        <v>0.51</v>
      </c>
      <c r="E138" s="3">
        <v>0.28360000000000002</v>
      </c>
      <c r="F138" s="3">
        <v>1</v>
      </c>
      <c r="G138" s="3">
        <v>51</v>
      </c>
      <c r="H138" s="3">
        <v>52</v>
      </c>
    </row>
    <row r="139" spans="1:8" ht="15.75" thickBot="1" x14ac:dyDescent="0.3">
      <c r="A139" s="3">
        <v>137</v>
      </c>
      <c r="B139" s="3">
        <v>138</v>
      </c>
      <c r="C139" s="3">
        <v>0.19700000000000001</v>
      </c>
      <c r="D139" s="3">
        <v>0.59</v>
      </c>
      <c r="E139" s="3">
        <v>0.19400000000000001</v>
      </c>
      <c r="F139" s="3">
        <v>4</v>
      </c>
      <c r="G139" s="3">
        <v>19</v>
      </c>
      <c r="H139" s="3">
        <v>23</v>
      </c>
    </row>
    <row r="140" spans="1:8" ht="15.75" thickBot="1" x14ac:dyDescent="0.3">
      <c r="A140" s="3">
        <v>138</v>
      </c>
      <c r="B140" s="3">
        <v>139</v>
      </c>
      <c r="C140" s="3">
        <v>0.19700000000000001</v>
      </c>
      <c r="D140" s="3">
        <v>0.64</v>
      </c>
      <c r="E140" s="3">
        <v>0.19400000000000001</v>
      </c>
      <c r="F140" s="3">
        <v>4</v>
      </c>
      <c r="G140" s="3">
        <v>13</v>
      </c>
      <c r="H140" s="3">
        <v>17</v>
      </c>
    </row>
    <row r="141" spans="1:8" ht="15.75" thickBot="1" x14ac:dyDescent="0.3">
      <c r="A141" s="3">
        <v>139</v>
      </c>
      <c r="B141" s="3">
        <v>140</v>
      </c>
      <c r="C141" s="3">
        <v>0.19700000000000001</v>
      </c>
      <c r="D141" s="3">
        <v>0.69</v>
      </c>
      <c r="E141" s="3">
        <v>0.22389999999999999</v>
      </c>
      <c r="F141" s="3">
        <v>2</v>
      </c>
      <c r="G141" s="3">
        <v>5</v>
      </c>
      <c r="H141" s="3">
        <v>7</v>
      </c>
    </row>
    <row r="142" spans="1:8" ht="15.75" thickBot="1" x14ac:dyDescent="0.3">
      <c r="A142" s="3">
        <v>140</v>
      </c>
      <c r="B142" s="3">
        <v>141</v>
      </c>
      <c r="C142" s="3">
        <v>0.19700000000000001</v>
      </c>
      <c r="D142" s="3">
        <v>0.69</v>
      </c>
      <c r="E142" s="3">
        <v>0.22389999999999999</v>
      </c>
      <c r="F142" s="3">
        <v>0</v>
      </c>
      <c r="G142" s="3">
        <v>1</v>
      </c>
      <c r="H142" s="3">
        <v>1</v>
      </c>
    </row>
    <row r="143" spans="1:8" ht="15.75" thickBot="1" x14ac:dyDescent="0.3">
      <c r="A143" s="3">
        <v>141</v>
      </c>
      <c r="B143" s="3">
        <v>142</v>
      </c>
      <c r="C143" s="3">
        <v>0.21210000000000001</v>
      </c>
      <c r="D143" s="3">
        <v>0.69</v>
      </c>
      <c r="E143" s="3">
        <v>0.1343</v>
      </c>
      <c r="F143" s="3">
        <v>0</v>
      </c>
      <c r="G143" s="3">
        <v>1</v>
      </c>
      <c r="H143" s="3">
        <v>1</v>
      </c>
    </row>
    <row r="144" spans="1:8" ht="15.75" thickBot="1" x14ac:dyDescent="0.3">
      <c r="A144" s="3">
        <v>142</v>
      </c>
      <c r="B144" s="3">
        <v>143</v>
      </c>
      <c r="C144" s="3">
        <v>0.2727</v>
      </c>
      <c r="D144" s="3">
        <v>0.55000000000000004</v>
      </c>
      <c r="E144" s="3">
        <v>0</v>
      </c>
      <c r="F144" s="3">
        <v>0</v>
      </c>
      <c r="G144" s="3">
        <v>5</v>
      </c>
      <c r="H144" s="3">
        <v>5</v>
      </c>
    </row>
    <row r="145" spans="1:8" ht="15.75" thickBot="1" x14ac:dyDescent="0.3">
      <c r="A145" s="3">
        <v>143</v>
      </c>
      <c r="B145" s="3">
        <v>144</v>
      </c>
      <c r="C145" s="3">
        <v>0.2576</v>
      </c>
      <c r="D145" s="3">
        <v>0.69</v>
      </c>
      <c r="E145" s="3">
        <v>0</v>
      </c>
      <c r="F145" s="3">
        <v>8</v>
      </c>
      <c r="G145" s="3">
        <v>26</v>
      </c>
      <c r="H145" s="3">
        <v>34</v>
      </c>
    </row>
    <row r="146" spans="1:8" ht="15.75" thickBot="1" x14ac:dyDescent="0.3">
      <c r="A146" s="3">
        <v>144</v>
      </c>
      <c r="B146" s="3">
        <v>145</v>
      </c>
      <c r="C146" s="3">
        <v>0.21210000000000001</v>
      </c>
      <c r="D146" s="3">
        <v>0.69</v>
      </c>
      <c r="E146" s="3">
        <v>0.1343</v>
      </c>
      <c r="F146" s="3">
        <v>8</v>
      </c>
      <c r="G146" s="3">
        <v>76</v>
      </c>
      <c r="H146" s="3">
        <v>84</v>
      </c>
    </row>
    <row r="147" spans="1:8" ht="15.75" thickBot="1" x14ac:dyDescent="0.3">
      <c r="A147" s="3">
        <v>145</v>
      </c>
      <c r="B147" s="3">
        <v>146</v>
      </c>
      <c r="C147" s="3">
        <v>0.19700000000000001</v>
      </c>
      <c r="D147" s="3">
        <v>0.51</v>
      </c>
      <c r="E147" s="3">
        <v>0.25369999999999998</v>
      </c>
      <c r="F147" s="3">
        <v>20</v>
      </c>
      <c r="G147" s="3">
        <v>190</v>
      </c>
      <c r="H147" s="3">
        <v>210</v>
      </c>
    </row>
    <row r="148" spans="1:8" ht="15.75" thickBot="1" x14ac:dyDescent="0.3">
      <c r="A148" s="3">
        <v>146</v>
      </c>
      <c r="B148" s="3">
        <v>147</v>
      </c>
      <c r="C148" s="3">
        <v>0.18179999999999999</v>
      </c>
      <c r="D148" s="3">
        <v>0.47</v>
      </c>
      <c r="E148" s="3">
        <v>0.29849999999999999</v>
      </c>
      <c r="F148" s="3">
        <v>9</v>
      </c>
      <c r="G148" s="3">
        <v>125</v>
      </c>
      <c r="H148" s="3">
        <v>134</v>
      </c>
    </row>
    <row r="149" spans="1:8" ht="15.75" thickBot="1" x14ac:dyDescent="0.3">
      <c r="A149" s="3">
        <v>147</v>
      </c>
      <c r="B149" s="3">
        <v>148</v>
      </c>
      <c r="C149" s="3">
        <v>0.19700000000000001</v>
      </c>
      <c r="D149" s="3">
        <v>0.37</v>
      </c>
      <c r="E149" s="3">
        <v>0.32840000000000003</v>
      </c>
      <c r="F149" s="3">
        <v>16</v>
      </c>
      <c r="G149" s="3">
        <v>47</v>
      </c>
      <c r="H149" s="3">
        <v>63</v>
      </c>
    </row>
    <row r="150" spans="1:8" ht="15.75" thickBot="1" x14ac:dyDescent="0.3">
      <c r="A150" s="3">
        <v>148</v>
      </c>
      <c r="B150" s="3">
        <v>149</v>
      </c>
      <c r="C150" s="3">
        <v>0.19700000000000001</v>
      </c>
      <c r="D150" s="3">
        <v>0.4</v>
      </c>
      <c r="E150" s="3">
        <v>0.22389999999999999</v>
      </c>
      <c r="F150" s="3">
        <v>19</v>
      </c>
      <c r="G150" s="3">
        <v>48</v>
      </c>
      <c r="H150" s="3">
        <v>67</v>
      </c>
    </row>
    <row r="151" spans="1:8" ht="15.75" thickBot="1" x14ac:dyDescent="0.3">
      <c r="A151" s="3">
        <v>149</v>
      </c>
      <c r="B151" s="3">
        <v>150</v>
      </c>
      <c r="C151" s="3">
        <v>0.19700000000000001</v>
      </c>
      <c r="D151" s="3">
        <v>0.37</v>
      </c>
      <c r="E151" s="3">
        <v>0.25369999999999998</v>
      </c>
      <c r="F151" s="3">
        <v>9</v>
      </c>
      <c r="G151" s="3">
        <v>50</v>
      </c>
      <c r="H151" s="3">
        <v>59</v>
      </c>
    </row>
    <row r="152" spans="1:8" ht="15.75" thickBot="1" x14ac:dyDescent="0.3">
      <c r="A152" s="3">
        <v>150</v>
      </c>
      <c r="B152" s="3">
        <v>151</v>
      </c>
      <c r="C152" s="3">
        <v>0.18179999999999999</v>
      </c>
      <c r="D152" s="3">
        <v>0.37</v>
      </c>
      <c r="E152" s="3">
        <v>0.28360000000000002</v>
      </c>
      <c r="F152" s="3">
        <v>9</v>
      </c>
      <c r="G152" s="3">
        <v>64</v>
      </c>
      <c r="H152" s="3">
        <v>73</v>
      </c>
    </row>
    <row r="153" spans="1:8" ht="15.75" thickBot="1" x14ac:dyDescent="0.3">
      <c r="A153" s="3">
        <v>151</v>
      </c>
      <c r="B153" s="3">
        <v>152</v>
      </c>
      <c r="C153" s="3">
        <v>0.19700000000000001</v>
      </c>
      <c r="D153" s="3">
        <v>0.4</v>
      </c>
      <c r="E153" s="3">
        <v>0.25369999999999998</v>
      </c>
      <c r="F153" s="3">
        <v>7</v>
      </c>
      <c r="G153" s="3">
        <v>43</v>
      </c>
      <c r="H153" s="3">
        <v>50</v>
      </c>
    </row>
    <row r="154" spans="1:8" ht="15.75" thickBot="1" x14ac:dyDescent="0.3">
      <c r="A154" s="3">
        <v>152</v>
      </c>
      <c r="B154" s="3">
        <v>153</v>
      </c>
      <c r="C154" s="3">
        <v>0.21210000000000001</v>
      </c>
      <c r="D154" s="3">
        <v>0.37</v>
      </c>
      <c r="E154" s="3">
        <v>0.16420000000000001</v>
      </c>
      <c r="F154" s="3">
        <v>9</v>
      </c>
      <c r="G154" s="3">
        <v>63</v>
      </c>
      <c r="H154" s="3">
        <v>72</v>
      </c>
    </row>
    <row r="155" spans="1:8" ht="15.75" thickBot="1" x14ac:dyDescent="0.3">
      <c r="A155" s="3">
        <v>153</v>
      </c>
      <c r="B155" s="3">
        <v>154</v>
      </c>
      <c r="C155" s="3">
        <v>0.21210000000000001</v>
      </c>
      <c r="D155" s="3">
        <v>0.37</v>
      </c>
      <c r="E155" s="3">
        <v>0.16420000000000001</v>
      </c>
      <c r="F155" s="3">
        <v>5</v>
      </c>
      <c r="G155" s="3">
        <v>82</v>
      </c>
      <c r="H155" s="3">
        <v>87</v>
      </c>
    </row>
    <row r="156" spans="1:8" ht="15.75" thickBot="1" x14ac:dyDescent="0.3">
      <c r="A156" s="3">
        <v>154</v>
      </c>
      <c r="B156" s="3">
        <v>155</v>
      </c>
      <c r="C156" s="3">
        <v>0.2576</v>
      </c>
      <c r="D156" s="3">
        <v>0.37</v>
      </c>
      <c r="E156" s="3">
        <v>0</v>
      </c>
      <c r="F156" s="3">
        <v>9</v>
      </c>
      <c r="G156" s="3">
        <v>178</v>
      </c>
      <c r="H156" s="3">
        <v>187</v>
      </c>
    </row>
    <row r="157" spans="1:8" ht="15.75" thickBot="1" x14ac:dyDescent="0.3">
      <c r="A157" s="3">
        <v>155</v>
      </c>
      <c r="B157" s="3">
        <v>156</v>
      </c>
      <c r="C157" s="3">
        <v>0.2273</v>
      </c>
      <c r="D157" s="3">
        <v>0.4</v>
      </c>
      <c r="E157" s="3">
        <v>8.9599999999999999E-2</v>
      </c>
      <c r="F157" s="3">
        <v>7</v>
      </c>
      <c r="G157" s="3">
        <v>116</v>
      </c>
      <c r="H157" s="3">
        <v>123</v>
      </c>
    </row>
    <row r="158" spans="1:8" ht="15.75" thickBot="1" x14ac:dyDescent="0.3">
      <c r="A158" s="3">
        <v>156</v>
      </c>
      <c r="B158" s="3">
        <v>157</v>
      </c>
      <c r="C158" s="3">
        <v>0.19700000000000001</v>
      </c>
      <c r="D158" s="3">
        <v>0.55000000000000004</v>
      </c>
      <c r="E158" s="3">
        <v>8.9599999999999999E-2</v>
      </c>
      <c r="F158" s="3">
        <v>3</v>
      </c>
      <c r="G158" s="3">
        <v>92</v>
      </c>
      <c r="H158" s="3">
        <v>95</v>
      </c>
    </row>
    <row r="159" spans="1:8" ht="15.75" thickBot="1" x14ac:dyDescent="0.3">
      <c r="A159" s="3">
        <v>157</v>
      </c>
      <c r="B159" s="3">
        <v>158</v>
      </c>
      <c r="C159" s="3">
        <v>0.21210000000000001</v>
      </c>
      <c r="D159" s="3">
        <v>0.47</v>
      </c>
      <c r="E159" s="3">
        <v>0.1045</v>
      </c>
      <c r="F159" s="3">
        <v>1</v>
      </c>
      <c r="G159" s="3">
        <v>50</v>
      </c>
      <c r="H159" s="3">
        <v>51</v>
      </c>
    </row>
    <row r="160" spans="1:8" ht="15.75" thickBot="1" x14ac:dyDescent="0.3">
      <c r="A160" s="3">
        <v>158</v>
      </c>
      <c r="B160" s="3">
        <v>159</v>
      </c>
      <c r="C160" s="3">
        <v>0.19700000000000001</v>
      </c>
      <c r="D160" s="3">
        <v>0.47</v>
      </c>
      <c r="E160" s="3">
        <v>0.1343</v>
      </c>
      <c r="F160" s="3">
        <v>0</v>
      </c>
      <c r="G160" s="3">
        <v>39</v>
      </c>
      <c r="H160" s="3">
        <v>39</v>
      </c>
    </row>
    <row r="161" spans="1:8" ht="15.75" thickBot="1" x14ac:dyDescent="0.3">
      <c r="A161" s="3">
        <v>159</v>
      </c>
      <c r="B161" s="3">
        <v>160</v>
      </c>
      <c r="C161" s="3">
        <v>0.19700000000000001</v>
      </c>
      <c r="D161" s="3">
        <v>0.43</v>
      </c>
      <c r="E161" s="3">
        <v>0.16420000000000001</v>
      </c>
      <c r="F161" s="3">
        <v>2</v>
      </c>
      <c r="G161" s="3">
        <v>34</v>
      </c>
      <c r="H161" s="3">
        <v>36</v>
      </c>
    </row>
    <row r="162" spans="1:8" ht="15.75" thickBot="1" x14ac:dyDescent="0.3">
      <c r="A162" s="3">
        <v>160</v>
      </c>
      <c r="B162" s="3">
        <v>161</v>
      </c>
      <c r="C162" s="3">
        <v>0.19700000000000001</v>
      </c>
      <c r="D162" s="3">
        <v>0.51</v>
      </c>
      <c r="E162" s="3">
        <v>0.16420000000000001</v>
      </c>
      <c r="F162" s="3">
        <v>1</v>
      </c>
      <c r="G162" s="3">
        <v>14</v>
      </c>
      <c r="H162" s="3">
        <v>15</v>
      </c>
    </row>
    <row r="163" spans="1:8" ht="15.75" thickBot="1" x14ac:dyDescent="0.3">
      <c r="A163" s="3">
        <v>161</v>
      </c>
      <c r="B163" s="3">
        <v>162</v>
      </c>
      <c r="C163" s="3">
        <v>0.19700000000000001</v>
      </c>
      <c r="D163" s="3">
        <v>0.51</v>
      </c>
      <c r="E163" s="3">
        <v>0.16420000000000001</v>
      </c>
      <c r="F163" s="3">
        <v>1</v>
      </c>
      <c r="G163" s="3">
        <v>24</v>
      </c>
      <c r="H163" s="3">
        <v>25</v>
      </c>
    </row>
    <row r="164" spans="1:8" ht="15.75" thickBot="1" x14ac:dyDescent="0.3">
      <c r="A164" s="3">
        <v>162</v>
      </c>
      <c r="B164" s="3">
        <v>163</v>
      </c>
      <c r="C164" s="3">
        <v>0.21210000000000001</v>
      </c>
      <c r="D164" s="3">
        <v>0.55000000000000004</v>
      </c>
      <c r="E164" s="3">
        <v>8.9599999999999999E-2</v>
      </c>
      <c r="F164" s="3">
        <v>1</v>
      </c>
      <c r="G164" s="3">
        <v>15</v>
      </c>
      <c r="H164" s="3">
        <v>16</v>
      </c>
    </row>
    <row r="165" spans="1:8" ht="15.75" thickBot="1" x14ac:dyDescent="0.3">
      <c r="A165" s="3">
        <v>163</v>
      </c>
      <c r="B165" s="3">
        <v>164</v>
      </c>
      <c r="C165" s="3">
        <v>0.2424</v>
      </c>
      <c r="D165" s="3">
        <v>0.55000000000000004</v>
      </c>
      <c r="E165" s="3">
        <v>0</v>
      </c>
      <c r="F165" s="3">
        <v>3</v>
      </c>
      <c r="G165" s="3">
        <v>13</v>
      </c>
      <c r="H165" s="3">
        <v>16</v>
      </c>
    </row>
    <row r="166" spans="1:8" ht="15.75" thickBot="1" x14ac:dyDescent="0.3">
      <c r="A166" s="3">
        <v>164</v>
      </c>
      <c r="B166" s="3">
        <v>165</v>
      </c>
      <c r="C166" s="3">
        <v>0.19700000000000001</v>
      </c>
      <c r="D166" s="3">
        <v>0.55000000000000004</v>
      </c>
      <c r="E166" s="3">
        <v>0.16420000000000001</v>
      </c>
      <c r="F166" s="3">
        <v>0</v>
      </c>
      <c r="G166" s="3">
        <v>7</v>
      </c>
      <c r="H166" s="3">
        <v>7</v>
      </c>
    </row>
    <row r="167" spans="1:8" ht="15.75" thickBot="1" x14ac:dyDescent="0.3">
      <c r="A167" s="3">
        <v>165</v>
      </c>
      <c r="B167" s="3">
        <v>166</v>
      </c>
      <c r="C167" s="3">
        <v>0.19700000000000001</v>
      </c>
      <c r="D167" s="3">
        <v>0.55000000000000004</v>
      </c>
      <c r="E167" s="3">
        <v>0.16420000000000001</v>
      </c>
      <c r="F167" s="3">
        <v>0</v>
      </c>
      <c r="G167" s="3">
        <v>1</v>
      </c>
      <c r="H167" s="3">
        <v>1</v>
      </c>
    </row>
    <row r="168" spans="1:8" ht="15.75" thickBot="1" x14ac:dyDescent="0.3">
      <c r="A168" s="3">
        <v>166</v>
      </c>
      <c r="B168" s="3">
        <v>167</v>
      </c>
      <c r="C168" s="3">
        <v>0.16669999999999999</v>
      </c>
      <c r="D168" s="3">
        <v>0.74</v>
      </c>
      <c r="E168" s="3">
        <v>0.16420000000000001</v>
      </c>
      <c r="F168" s="3">
        <v>0</v>
      </c>
      <c r="G168" s="3">
        <v>5</v>
      </c>
      <c r="H168" s="3">
        <v>5</v>
      </c>
    </row>
    <row r="169" spans="1:8" ht="15.75" thickBot="1" x14ac:dyDescent="0.3">
      <c r="A169" s="3">
        <v>167</v>
      </c>
      <c r="B169" s="3">
        <v>168</v>
      </c>
      <c r="C169" s="3">
        <v>0.16669999999999999</v>
      </c>
      <c r="D169" s="3">
        <v>0.74</v>
      </c>
      <c r="E169" s="3">
        <v>0.16420000000000001</v>
      </c>
      <c r="F169" s="3">
        <v>0</v>
      </c>
      <c r="G169" s="3">
        <v>2</v>
      </c>
      <c r="H169" s="3">
        <v>2</v>
      </c>
    </row>
    <row r="170" spans="1:8" ht="15.75" thickBot="1" x14ac:dyDescent="0.3">
      <c r="A170" s="3">
        <v>168</v>
      </c>
      <c r="B170" s="3">
        <v>169</v>
      </c>
      <c r="C170" s="3">
        <v>0.18179999999999999</v>
      </c>
      <c r="D170" s="3">
        <v>0.74</v>
      </c>
      <c r="E170" s="3">
        <v>0.1045</v>
      </c>
      <c r="F170" s="3">
        <v>1</v>
      </c>
      <c r="G170" s="3">
        <v>8</v>
      </c>
      <c r="H170" s="3">
        <v>9</v>
      </c>
    </row>
    <row r="171" spans="1:8" ht="15.75" thickBot="1" x14ac:dyDescent="0.3">
      <c r="A171" s="3">
        <v>169</v>
      </c>
      <c r="B171" s="3">
        <v>170</v>
      </c>
      <c r="C171" s="3">
        <v>0.18179999999999999</v>
      </c>
      <c r="D171" s="3">
        <v>0.93</v>
      </c>
      <c r="E171" s="3">
        <v>0.1045</v>
      </c>
      <c r="F171" s="3">
        <v>0</v>
      </c>
      <c r="G171" s="3">
        <v>15</v>
      </c>
      <c r="H171" s="3">
        <v>15</v>
      </c>
    </row>
    <row r="172" spans="1:8" ht="15.75" thickBot="1" x14ac:dyDescent="0.3">
      <c r="A172" s="3">
        <v>170</v>
      </c>
      <c r="B172" s="3">
        <v>171</v>
      </c>
      <c r="C172" s="3">
        <v>0.18179999999999999</v>
      </c>
      <c r="D172" s="3">
        <v>0.93</v>
      </c>
      <c r="E172" s="3">
        <v>0.1045</v>
      </c>
      <c r="F172" s="3">
        <v>0</v>
      </c>
      <c r="G172" s="3">
        <v>20</v>
      </c>
      <c r="H172" s="3">
        <v>20</v>
      </c>
    </row>
    <row r="173" spans="1:8" ht="15.75" thickBot="1" x14ac:dyDescent="0.3">
      <c r="A173" s="3">
        <v>171</v>
      </c>
      <c r="B173" s="3">
        <v>172</v>
      </c>
      <c r="C173" s="3">
        <v>0.19700000000000001</v>
      </c>
      <c r="D173" s="3">
        <v>0.8</v>
      </c>
      <c r="E173" s="3">
        <v>0.16420000000000001</v>
      </c>
      <c r="F173" s="3">
        <v>5</v>
      </c>
      <c r="G173" s="3">
        <v>56</v>
      </c>
      <c r="H173" s="3">
        <v>61</v>
      </c>
    </row>
    <row r="174" spans="1:8" ht="15.75" thickBot="1" x14ac:dyDescent="0.3">
      <c r="A174" s="3">
        <v>172</v>
      </c>
      <c r="B174" s="3">
        <v>173</v>
      </c>
      <c r="C174" s="3">
        <v>0.18179999999999999</v>
      </c>
      <c r="D174" s="3">
        <v>0.69</v>
      </c>
      <c r="E174" s="3">
        <v>0.3881</v>
      </c>
      <c r="F174" s="3">
        <v>2</v>
      </c>
      <c r="G174" s="3">
        <v>60</v>
      </c>
      <c r="H174" s="3">
        <v>62</v>
      </c>
    </row>
    <row r="175" spans="1:8" ht="15.75" thickBot="1" x14ac:dyDescent="0.3">
      <c r="A175" s="3">
        <v>173</v>
      </c>
      <c r="B175" s="3">
        <v>174</v>
      </c>
      <c r="C175" s="3">
        <v>0.18179999999999999</v>
      </c>
      <c r="D175" s="3">
        <v>0.59</v>
      </c>
      <c r="E175" s="3">
        <v>0.35820000000000002</v>
      </c>
      <c r="F175" s="3">
        <v>8</v>
      </c>
      <c r="G175" s="3">
        <v>90</v>
      </c>
      <c r="H175" s="3">
        <v>98</v>
      </c>
    </row>
    <row r="176" spans="1:8" ht="15.75" thickBot="1" x14ac:dyDescent="0.3">
      <c r="A176" s="3">
        <v>174</v>
      </c>
      <c r="B176" s="3">
        <v>175</v>
      </c>
      <c r="C176" s="3">
        <v>0.18179999999999999</v>
      </c>
      <c r="D176" s="3">
        <v>0.44</v>
      </c>
      <c r="E176" s="3">
        <v>0.32840000000000003</v>
      </c>
      <c r="F176" s="3">
        <v>7</v>
      </c>
      <c r="G176" s="3">
        <v>95</v>
      </c>
      <c r="H176" s="3">
        <v>102</v>
      </c>
    </row>
    <row r="177" spans="1:8" ht="15.75" thickBot="1" x14ac:dyDescent="0.3">
      <c r="A177" s="3">
        <v>175</v>
      </c>
      <c r="B177" s="3">
        <v>176</v>
      </c>
      <c r="C177" s="3">
        <v>0.16669999999999999</v>
      </c>
      <c r="D177" s="3">
        <v>0.32</v>
      </c>
      <c r="E177" s="3">
        <v>0.49249999999999999</v>
      </c>
      <c r="F177" s="3">
        <v>12</v>
      </c>
      <c r="G177" s="3">
        <v>83</v>
      </c>
      <c r="H177" s="3">
        <v>95</v>
      </c>
    </row>
    <row r="178" spans="1:8" ht="15.75" thickBot="1" x14ac:dyDescent="0.3">
      <c r="A178" s="3">
        <v>176</v>
      </c>
      <c r="B178" s="3">
        <v>177</v>
      </c>
      <c r="C178" s="3">
        <v>0.16669999999999999</v>
      </c>
      <c r="D178" s="3">
        <v>0.32</v>
      </c>
      <c r="E178" s="3">
        <v>0.44779999999999998</v>
      </c>
      <c r="F178" s="3">
        <v>5</v>
      </c>
      <c r="G178" s="3">
        <v>69</v>
      </c>
      <c r="H178" s="3">
        <v>74</v>
      </c>
    </row>
    <row r="179" spans="1:8" ht="15.75" thickBot="1" x14ac:dyDescent="0.3">
      <c r="A179" s="3">
        <v>177</v>
      </c>
      <c r="B179" s="3">
        <v>178</v>
      </c>
      <c r="C179" s="3">
        <v>0.13639999999999999</v>
      </c>
      <c r="D179" s="3">
        <v>0.28999999999999998</v>
      </c>
      <c r="E179" s="3">
        <v>0.44779999999999998</v>
      </c>
      <c r="F179" s="3">
        <v>8</v>
      </c>
      <c r="G179" s="3">
        <v>68</v>
      </c>
      <c r="H179" s="3">
        <v>76</v>
      </c>
    </row>
    <row r="180" spans="1:8" ht="15.75" thickBot="1" x14ac:dyDescent="0.3">
      <c r="A180" s="3">
        <v>178</v>
      </c>
      <c r="B180" s="3">
        <v>179</v>
      </c>
      <c r="C180" s="3">
        <v>0.1212</v>
      </c>
      <c r="D180" s="3">
        <v>0.37</v>
      </c>
      <c r="E180" s="3">
        <v>0.55220000000000002</v>
      </c>
      <c r="F180" s="3">
        <v>5</v>
      </c>
      <c r="G180" s="3">
        <v>64</v>
      </c>
      <c r="H180" s="3">
        <v>69</v>
      </c>
    </row>
    <row r="181" spans="1:8" ht="15.75" thickBot="1" x14ac:dyDescent="0.3">
      <c r="A181" s="3">
        <v>179</v>
      </c>
      <c r="B181" s="3">
        <v>180</v>
      </c>
      <c r="C181" s="3">
        <v>0.1212</v>
      </c>
      <c r="D181" s="3">
        <v>0.39</v>
      </c>
      <c r="E181" s="3">
        <v>0.29849999999999999</v>
      </c>
      <c r="F181" s="3">
        <v>3</v>
      </c>
      <c r="G181" s="3">
        <v>52</v>
      </c>
      <c r="H181" s="3">
        <v>55</v>
      </c>
    </row>
    <row r="182" spans="1:8" ht="15.75" thickBot="1" x14ac:dyDescent="0.3">
      <c r="A182" s="3">
        <v>180</v>
      </c>
      <c r="B182" s="3">
        <v>181</v>
      </c>
      <c r="C182" s="3">
        <v>0.1212</v>
      </c>
      <c r="D182" s="3">
        <v>0.36</v>
      </c>
      <c r="E182" s="3">
        <v>0.25369999999999998</v>
      </c>
      <c r="F182" s="3">
        <v>4</v>
      </c>
      <c r="G182" s="3">
        <v>26</v>
      </c>
      <c r="H182" s="3">
        <v>30</v>
      </c>
    </row>
    <row r="183" spans="1:8" ht="15.75" thickBot="1" x14ac:dyDescent="0.3">
      <c r="A183" s="3">
        <v>181</v>
      </c>
      <c r="B183" s="3">
        <v>182</v>
      </c>
      <c r="C183" s="3">
        <v>0.1212</v>
      </c>
      <c r="D183" s="3">
        <v>0.36</v>
      </c>
      <c r="E183" s="3">
        <v>0.25369999999999998</v>
      </c>
      <c r="F183" s="3">
        <v>0</v>
      </c>
      <c r="G183" s="3">
        <v>28</v>
      </c>
      <c r="H183" s="3">
        <v>28</v>
      </c>
    </row>
    <row r="184" spans="1:8" ht="15.75" thickBot="1" x14ac:dyDescent="0.3">
      <c r="A184" s="3">
        <v>182</v>
      </c>
      <c r="B184" s="3">
        <v>183</v>
      </c>
      <c r="C184" s="3">
        <v>0.1061</v>
      </c>
      <c r="D184" s="3">
        <v>0.39</v>
      </c>
      <c r="E184" s="3">
        <v>0.35820000000000002</v>
      </c>
      <c r="F184" s="3">
        <v>2</v>
      </c>
      <c r="G184" s="3">
        <v>35</v>
      </c>
      <c r="H184" s="3">
        <v>37</v>
      </c>
    </row>
    <row r="185" spans="1:8" ht="15.75" thickBot="1" x14ac:dyDescent="0.3">
      <c r="A185" s="3">
        <v>183</v>
      </c>
      <c r="B185" s="3">
        <v>184</v>
      </c>
      <c r="C185" s="3">
        <v>0.1061</v>
      </c>
      <c r="D185" s="3">
        <v>0.36</v>
      </c>
      <c r="E185" s="3">
        <v>0.3881</v>
      </c>
      <c r="F185" s="3">
        <v>1</v>
      </c>
      <c r="G185" s="3">
        <v>33</v>
      </c>
      <c r="H185" s="3">
        <v>34</v>
      </c>
    </row>
    <row r="186" spans="1:8" ht="15.75" thickBot="1" x14ac:dyDescent="0.3">
      <c r="A186" s="3">
        <v>184</v>
      </c>
      <c r="B186" s="3">
        <v>185</v>
      </c>
      <c r="C186" s="3">
        <v>6.0600000000000001E-2</v>
      </c>
      <c r="D186" s="3">
        <v>0.39</v>
      </c>
      <c r="E186" s="3">
        <v>0.44779999999999998</v>
      </c>
      <c r="F186" s="3">
        <v>0</v>
      </c>
      <c r="G186" s="3">
        <v>22</v>
      </c>
      <c r="H186" s="3">
        <v>22</v>
      </c>
    </row>
    <row r="187" spans="1:8" ht="15.75" thickBot="1" x14ac:dyDescent="0.3">
      <c r="A187" s="3">
        <v>185</v>
      </c>
      <c r="B187" s="3">
        <v>186</v>
      </c>
      <c r="C187" s="3">
        <v>7.5800000000000006E-2</v>
      </c>
      <c r="D187" s="3">
        <v>0.42</v>
      </c>
      <c r="E187" s="3">
        <v>0.3881</v>
      </c>
      <c r="F187" s="3">
        <v>1</v>
      </c>
      <c r="G187" s="3">
        <v>24</v>
      </c>
      <c r="H187" s="3">
        <v>25</v>
      </c>
    </row>
    <row r="188" spans="1:8" ht="15.75" thickBot="1" x14ac:dyDescent="0.3">
      <c r="A188" s="3">
        <v>186</v>
      </c>
      <c r="B188" s="3">
        <v>187</v>
      </c>
      <c r="C188" s="3">
        <v>6.0600000000000001E-2</v>
      </c>
      <c r="D188" s="3">
        <v>0.42</v>
      </c>
      <c r="E188" s="3">
        <v>0.4627</v>
      </c>
      <c r="F188" s="3">
        <v>0</v>
      </c>
      <c r="G188" s="3">
        <v>12</v>
      </c>
      <c r="H188" s="3">
        <v>12</v>
      </c>
    </row>
    <row r="189" spans="1:8" ht="15.75" thickBot="1" x14ac:dyDescent="0.3">
      <c r="A189" s="3">
        <v>187</v>
      </c>
      <c r="B189" s="3">
        <v>188</v>
      </c>
      <c r="C189" s="3">
        <v>6.0600000000000001E-2</v>
      </c>
      <c r="D189" s="3">
        <v>0.46</v>
      </c>
      <c r="E189" s="3">
        <v>0.4627</v>
      </c>
      <c r="F189" s="3">
        <v>0</v>
      </c>
      <c r="G189" s="3">
        <v>11</v>
      </c>
      <c r="H189" s="3">
        <v>11</v>
      </c>
    </row>
    <row r="190" spans="1:8" ht="15.75" thickBot="1" x14ac:dyDescent="0.3">
      <c r="A190" s="3">
        <v>188</v>
      </c>
      <c r="B190" s="3">
        <v>189</v>
      </c>
      <c r="C190" s="3">
        <v>7.5800000000000006E-2</v>
      </c>
      <c r="D190" s="3">
        <v>0.46</v>
      </c>
      <c r="E190" s="3">
        <v>0.41789999999999999</v>
      </c>
      <c r="F190" s="3">
        <v>0</v>
      </c>
      <c r="G190" s="3">
        <v>4</v>
      </c>
      <c r="H190" s="3">
        <v>4</v>
      </c>
    </row>
    <row r="191" spans="1:8" ht="15.75" thickBot="1" x14ac:dyDescent="0.3">
      <c r="A191" s="3">
        <v>189</v>
      </c>
      <c r="B191" s="3">
        <v>190</v>
      </c>
      <c r="C191" s="3">
        <v>9.0899999999999995E-2</v>
      </c>
      <c r="D191" s="3">
        <v>0.53</v>
      </c>
      <c r="E191" s="3">
        <v>0.19400000000000001</v>
      </c>
      <c r="F191" s="3">
        <v>0</v>
      </c>
      <c r="G191" s="3">
        <v>1</v>
      </c>
      <c r="H191" s="3">
        <v>1</v>
      </c>
    </row>
    <row r="192" spans="1:8" ht="15.75" thickBot="1" x14ac:dyDescent="0.3">
      <c r="A192" s="3">
        <v>190</v>
      </c>
      <c r="B192" s="3">
        <v>191</v>
      </c>
      <c r="C192" s="3">
        <v>9.0899999999999995E-2</v>
      </c>
      <c r="D192" s="3">
        <v>0.53</v>
      </c>
      <c r="E192" s="3">
        <v>0.19400000000000001</v>
      </c>
      <c r="F192" s="3">
        <v>0</v>
      </c>
      <c r="G192" s="3">
        <v>1</v>
      </c>
      <c r="H192" s="3">
        <v>1</v>
      </c>
    </row>
    <row r="193" spans="1:8" ht="15.75" thickBot="1" x14ac:dyDescent="0.3">
      <c r="A193" s="3">
        <v>191</v>
      </c>
      <c r="B193" s="3">
        <v>192</v>
      </c>
      <c r="C193" s="3">
        <v>9.0899999999999995E-2</v>
      </c>
      <c r="D193" s="3">
        <v>0.49</v>
      </c>
      <c r="E193" s="3">
        <v>0.28360000000000002</v>
      </c>
      <c r="F193" s="3">
        <v>0</v>
      </c>
      <c r="G193" s="3">
        <v>1</v>
      </c>
      <c r="H193" s="3">
        <v>1</v>
      </c>
    </row>
    <row r="194" spans="1:8" ht="15.75" thickBot="1" x14ac:dyDescent="0.3">
      <c r="A194" s="3">
        <v>192</v>
      </c>
      <c r="B194" s="3">
        <v>193</v>
      </c>
      <c r="C194" s="3">
        <v>9.0899999999999995E-2</v>
      </c>
      <c r="D194" s="3">
        <v>0.53</v>
      </c>
      <c r="E194" s="3">
        <v>0.19400000000000001</v>
      </c>
      <c r="F194" s="3">
        <v>1</v>
      </c>
      <c r="G194" s="3">
        <v>5</v>
      </c>
      <c r="H194" s="3">
        <v>6</v>
      </c>
    </row>
    <row r="195" spans="1:8" ht="15.75" thickBot="1" x14ac:dyDescent="0.3">
      <c r="A195" s="3">
        <v>193</v>
      </c>
      <c r="B195" s="3">
        <v>194</v>
      </c>
      <c r="C195" s="3">
        <v>9.0899999999999995E-2</v>
      </c>
      <c r="D195" s="3">
        <v>0.49</v>
      </c>
      <c r="E195" s="3">
        <v>0.28360000000000002</v>
      </c>
      <c r="F195" s="3">
        <v>0</v>
      </c>
      <c r="G195" s="3">
        <v>10</v>
      </c>
      <c r="H195" s="3">
        <v>10</v>
      </c>
    </row>
    <row r="196" spans="1:8" ht="15.75" thickBot="1" x14ac:dyDescent="0.3">
      <c r="A196" s="3">
        <v>194</v>
      </c>
      <c r="B196" s="3">
        <v>195</v>
      </c>
      <c r="C196" s="3">
        <v>7.5800000000000006E-2</v>
      </c>
      <c r="D196" s="3">
        <v>0.46</v>
      </c>
      <c r="E196" s="3">
        <v>0.52239999999999998</v>
      </c>
      <c r="F196" s="3">
        <v>0</v>
      </c>
      <c r="G196" s="3">
        <v>19</v>
      </c>
      <c r="H196" s="3">
        <v>19</v>
      </c>
    </row>
    <row r="197" spans="1:8" ht="15.75" thickBot="1" x14ac:dyDescent="0.3">
      <c r="A197" s="3">
        <v>195</v>
      </c>
      <c r="B197" s="3">
        <v>196</v>
      </c>
      <c r="C197" s="3">
        <v>0.1061</v>
      </c>
      <c r="D197" s="3">
        <v>0.43</v>
      </c>
      <c r="E197" s="3">
        <v>0.3881</v>
      </c>
      <c r="F197" s="3">
        <v>0</v>
      </c>
      <c r="G197" s="3">
        <v>49</v>
      </c>
      <c r="H197" s="3">
        <v>49</v>
      </c>
    </row>
    <row r="198" spans="1:8" ht="15.75" thickBot="1" x14ac:dyDescent="0.3">
      <c r="A198" s="3">
        <v>196</v>
      </c>
      <c r="B198" s="3">
        <v>197</v>
      </c>
      <c r="C198" s="3">
        <v>0.1212</v>
      </c>
      <c r="D198" s="3">
        <v>0.4</v>
      </c>
      <c r="E198" s="3">
        <v>0.52239999999999998</v>
      </c>
      <c r="F198" s="3">
        <v>2</v>
      </c>
      <c r="G198" s="3">
        <v>47</v>
      </c>
      <c r="H198" s="3">
        <v>49</v>
      </c>
    </row>
    <row r="199" spans="1:8" ht="15.75" thickBot="1" x14ac:dyDescent="0.3">
      <c r="A199" s="3">
        <v>197</v>
      </c>
      <c r="B199" s="3">
        <v>198</v>
      </c>
      <c r="C199" s="3">
        <v>0.13639999999999999</v>
      </c>
      <c r="D199" s="3">
        <v>0.37</v>
      </c>
      <c r="E199" s="3">
        <v>0.44779999999999998</v>
      </c>
      <c r="F199" s="3">
        <v>4</v>
      </c>
      <c r="G199" s="3">
        <v>79</v>
      </c>
      <c r="H199" s="3">
        <v>83</v>
      </c>
    </row>
    <row r="200" spans="1:8" ht="15.75" thickBot="1" x14ac:dyDescent="0.3">
      <c r="A200" s="3">
        <v>198</v>
      </c>
      <c r="B200" s="3">
        <v>199</v>
      </c>
      <c r="C200" s="3">
        <v>0.16669999999999999</v>
      </c>
      <c r="D200" s="3">
        <v>0.34</v>
      </c>
      <c r="E200" s="3">
        <v>0.44779999999999998</v>
      </c>
      <c r="F200" s="3">
        <v>6</v>
      </c>
      <c r="G200" s="3">
        <v>69</v>
      </c>
      <c r="H200" s="3">
        <v>75</v>
      </c>
    </row>
    <row r="201" spans="1:8" ht="15.75" thickBot="1" x14ac:dyDescent="0.3">
      <c r="A201" s="3">
        <v>199</v>
      </c>
      <c r="B201" s="3">
        <v>200</v>
      </c>
      <c r="C201" s="3">
        <v>0.18179999999999999</v>
      </c>
      <c r="D201" s="3">
        <v>0.32</v>
      </c>
      <c r="E201" s="3">
        <v>0.4627</v>
      </c>
      <c r="F201" s="3">
        <v>8</v>
      </c>
      <c r="G201" s="3">
        <v>64</v>
      </c>
      <c r="H201" s="3">
        <v>72</v>
      </c>
    </row>
    <row r="202" spans="1:8" ht="15.75" thickBot="1" x14ac:dyDescent="0.3">
      <c r="A202" s="3">
        <v>200</v>
      </c>
      <c r="B202" s="3">
        <v>201</v>
      </c>
      <c r="C202" s="3">
        <v>0.19700000000000001</v>
      </c>
      <c r="D202" s="3">
        <v>0.35</v>
      </c>
      <c r="E202" s="3">
        <v>0.35820000000000002</v>
      </c>
      <c r="F202" s="3">
        <v>5</v>
      </c>
      <c r="G202" s="3">
        <v>77</v>
      </c>
      <c r="H202" s="3">
        <v>82</v>
      </c>
    </row>
    <row r="203" spans="1:8" ht="15.75" thickBot="1" x14ac:dyDescent="0.3">
      <c r="A203" s="3">
        <v>201</v>
      </c>
      <c r="B203" s="3">
        <v>202</v>
      </c>
      <c r="C203" s="3">
        <v>0.16669999999999999</v>
      </c>
      <c r="D203" s="3">
        <v>0.34</v>
      </c>
      <c r="E203" s="3">
        <v>0.44779999999999998</v>
      </c>
      <c r="F203" s="3">
        <v>13</v>
      </c>
      <c r="G203" s="3">
        <v>79</v>
      </c>
      <c r="H203" s="3">
        <v>92</v>
      </c>
    </row>
    <row r="204" spans="1:8" ht="15.75" thickBot="1" x14ac:dyDescent="0.3">
      <c r="A204" s="3">
        <v>202</v>
      </c>
      <c r="B204" s="3">
        <v>203</v>
      </c>
      <c r="C204" s="3">
        <v>0.1515</v>
      </c>
      <c r="D204" s="3">
        <v>0.37</v>
      </c>
      <c r="E204" s="3">
        <v>0.3881</v>
      </c>
      <c r="F204" s="3">
        <v>3</v>
      </c>
      <c r="G204" s="3">
        <v>59</v>
      </c>
      <c r="H204" s="3">
        <v>62</v>
      </c>
    </row>
    <row r="205" spans="1:8" ht="15.75" thickBot="1" x14ac:dyDescent="0.3">
      <c r="A205" s="3">
        <v>203</v>
      </c>
      <c r="B205" s="3">
        <v>204</v>
      </c>
      <c r="C205" s="3">
        <v>0.13639999999999999</v>
      </c>
      <c r="D205" s="3">
        <v>0.4</v>
      </c>
      <c r="E205" s="3">
        <v>0.32840000000000003</v>
      </c>
      <c r="F205" s="3">
        <v>4</v>
      </c>
      <c r="G205" s="3">
        <v>44</v>
      </c>
      <c r="H205" s="3">
        <v>48</v>
      </c>
    </row>
    <row r="206" spans="1:8" ht="15.75" thickBot="1" x14ac:dyDescent="0.3">
      <c r="A206" s="3">
        <v>204</v>
      </c>
      <c r="B206" s="3">
        <v>205</v>
      </c>
      <c r="C206" s="3">
        <v>0.13639999999999999</v>
      </c>
      <c r="D206" s="3">
        <v>0.43</v>
      </c>
      <c r="E206" s="3">
        <v>0.32840000000000003</v>
      </c>
      <c r="F206" s="3">
        <v>1</v>
      </c>
      <c r="G206" s="3">
        <v>40</v>
      </c>
      <c r="H206" s="3">
        <v>41</v>
      </c>
    </row>
    <row r="207" spans="1:8" ht="15.75" thickBot="1" x14ac:dyDescent="0.3">
      <c r="A207" s="3">
        <v>205</v>
      </c>
      <c r="B207" s="3">
        <v>206</v>
      </c>
      <c r="C207" s="3">
        <v>0.1212</v>
      </c>
      <c r="D207" s="3">
        <v>0.46</v>
      </c>
      <c r="E207" s="3">
        <v>0.25369999999999998</v>
      </c>
      <c r="F207" s="3">
        <v>0</v>
      </c>
      <c r="G207" s="3">
        <v>38</v>
      </c>
      <c r="H207" s="3">
        <v>38</v>
      </c>
    </row>
    <row r="208" spans="1:8" ht="15.75" thickBot="1" x14ac:dyDescent="0.3">
      <c r="A208" s="3">
        <v>206</v>
      </c>
      <c r="B208" s="3">
        <v>207</v>
      </c>
      <c r="C208" s="3">
        <v>0.1061</v>
      </c>
      <c r="D208" s="3">
        <v>0.46</v>
      </c>
      <c r="E208" s="3">
        <v>0.41789999999999999</v>
      </c>
      <c r="F208" s="3">
        <v>1</v>
      </c>
      <c r="G208" s="3">
        <v>19</v>
      </c>
      <c r="H208" s="3">
        <v>20</v>
      </c>
    </row>
    <row r="209" spans="1:8" ht="15.75" thickBot="1" x14ac:dyDescent="0.3">
      <c r="A209" s="3">
        <v>207</v>
      </c>
      <c r="B209" s="3">
        <v>208</v>
      </c>
      <c r="C209" s="3">
        <v>0.1212</v>
      </c>
      <c r="D209" s="3">
        <v>0.46</v>
      </c>
      <c r="E209" s="3">
        <v>0.29849999999999999</v>
      </c>
      <c r="F209" s="3">
        <v>5</v>
      </c>
      <c r="G209" s="3">
        <v>10</v>
      </c>
      <c r="H209" s="3">
        <v>15</v>
      </c>
    </row>
    <row r="210" spans="1:8" ht="15.75" thickBot="1" x14ac:dyDescent="0.3">
      <c r="A210" s="3">
        <v>208</v>
      </c>
      <c r="B210" s="3">
        <v>209</v>
      </c>
      <c r="C210" s="3">
        <v>0.13639999999999999</v>
      </c>
      <c r="D210" s="3">
        <v>0.5</v>
      </c>
      <c r="E210" s="3">
        <v>0.19400000000000001</v>
      </c>
      <c r="F210" s="3">
        <v>0</v>
      </c>
      <c r="G210" s="3">
        <v>6</v>
      </c>
      <c r="H210" s="3">
        <v>6</v>
      </c>
    </row>
    <row r="211" spans="1:8" ht="15.75" thickBot="1" x14ac:dyDescent="0.3">
      <c r="A211" s="3">
        <v>209</v>
      </c>
      <c r="B211" s="3">
        <v>210</v>
      </c>
      <c r="C211" s="3">
        <v>0.1212</v>
      </c>
      <c r="D211" s="3">
        <v>0.5</v>
      </c>
      <c r="E211" s="3">
        <v>0.28360000000000002</v>
      </c>
      <c r="F211" s="3">
        <v>2</v>
      </c>
      <c r="G211" s="3">
        <v>3</v>
      </c>
      <c r="H211" s="3">
        <v>5</v>
      </c>
    </row>
    <row r="212" spans="1:8" ht="15.75" thickBot="1" x14ac:dyDescent="0.3">
      <c r="A212" s="3">
        <v>210</v>
      </c>
      <c r="B212" s="3">
        <v>211</v>
      </c>
      <c r="C212" s="3">
        <v>0.1212</v>
      </c>
      <c r="D212" s="3">
        <v>0.5</v>
      </c>
      <c r="E212" s="3">
        <v>0.28360000000000002</v>
      </c>
      <c r="F212" s="3">
        <v>1</v>
      </c>
      <c r="G212" s="3">
        <v>0</v>
      </c>
      <c r="H212" s="3">
        <v>1</v>
      </c>
    </row>
    <row r="213" spans="1:8" ht="15.75" thickBot="1" x14ac:dyDescent="0.3">
      <c r="A213" s="3">
        <v>211</v>
      </c>
      <c r="B213" s="3">
        <v>212</v>
      </c>
      <c r="C213" s="3">
        <v>0.1212</v>
      </c>
      <c r="D213" s="3">
        <v>0.5</v>
      </c>
      <c r="E213" s="3">
        <v>0.22389999999999999</v>
      </c>
      <c r="F213" s="3">
        <v>0</v>
      </c>
      <c r="G213" s="3">
        <v>3</v>
      </c>
      <c r="H213" s="3">
        <v>3</v>
      </c>
    </row>
    <row r="214" spans="1:8" ht="15.75" thickBot="1" x14ac:dyDescent="0.3">
      <c r="A214" s="3">
        <v>212</v>
      </c>
      <c r="B214" s="3">
        <v>213</v>
      </c>
      <c r="C214" s="3">
        <v>0.1212</v>
      </c>
      <c r="D214" s="3">
        <v>0.5</v>
      </c>
      <c r="E214" s="3">
        <v>0.22389999999999999</v>
      </c>
      <c r="F214" s="3">
        <v>0</v>
      </c>
      <c r="G214" s="3">
        <v>1</v>
      </c>
      <c r="H214" s="3">
        <v>1</v>
      </c>
    </row>
    <row r="215" spans="1:8" ht="15.75" thickBot="1" x14ac:dyDescent="0.3">
      <c r="A215" s="3">
        <v>213</v>
      </c>
      <c r="B215" s="3">
        <v>214</v>
      </c>
      <c r="C215" s="3">
        <v>0.1212</v>
      </c>
      <c r="D215" s="3">
        <v>0.54</v>
      </c>
      <c r="E215" s="3">
        <v>0.1343</v>
      </c>
      <c r="F215" s="3">
        <v>1</v>
      </c>
      <c r="G215" s="3">
        <v>2</v>
      </c>
      <c r="H215" s="3">
        <v>3</v>
      </c>
    </row>
    <row r="216" spans="1:8" ht="15.75" thickBot="1" x14ac:dyDescent="0.3">
      <c r="A216" s="3">
        <v>214</v>
      </c>
      <c r="B216" s="3">
        <v>215</v>
      </c>
      <c r="C216" s="3">
        <v>0.1061</v>
      </c>
      <c r="D216" s="3">
        <v>0.54</v>
      </c>
      <c r="E216" s="3">
        <v>0.25369999999999998</v>
      </c>
      <c r="F216" s="3">
        <v>0</v>
      </c>
      <c r="G216" s="3">
        <v>3</v>
      </c>
      <c r="H216" s="3">
        <v>3</v>
      </c>
    </row>
    <row r="217" spans="1:8" ht="15.75" thickBot="1" x14ac:dyDescent="0.3">
      <c r="A217" s="3">
        <v>215</v>
      </c>
      <c r="B217" s="3">
        <v>216</v>
      </c>
      <c r="C217" s="3">
        <v>0.1212</v>
      </c>
      <c r="D217" s="3">
        <v>0.5</v>
      </c>
      <c r="E217" s="3">
        <v>0.28360000000000002</v>
      </c>
      <c r="F217" s="3">
        <v>0</v>
      </c>
      <c r="G217" s="3">
        <v>31</v>
      </c>
      <c r="H217" s="3">
        <v>31</v>
      </c>
    </row>
    <row r="218" spans="1:8" ht="15.75" thickBot="1" x14ac:dyDescent="0.3">
      <c r="A218" s="3">
        <v>216</v>
      </c>
      <c r="B218" s="3">
        <v>217</v>
      </c>
      <c r="C218" s="3">
        <v>0.1212</v>
      </c>
      <c r="D218" s="3">
        <v>0.5</v>
      </c>
      <c r="E218" s="3">
        <v>0.22389999999999999</v>
      </c>
      <c r="F218" s="3">
        <v>2</v>
      </c>
      <c r="G218" s="3">
        <v>75</v>
      </c>
      <c r="H218" s="3">
        <v>77</v>
      </c>
    </row>
    <row r="219" spans="1:8" ht="15.75" thickBot="1" x14ac:dyDescent="0.3">
      <c r="A219" s="3">
        <v>217</v>
      </c>
      <c r="B219" s="3">
        <v>218</v>
      </c>
      <c r="C219" s="3">
        <v>0.1212</v>
      </c>
      <c r="D219" s="3">
        <v>0.5</v>
      </c>
      <c r="E219" s="3">
        <v>0.28360000000000002</v>
      </c>
      <c r="F219" s="3">
        <v>4</v>
      </c>
      <c r="G219" s="3">
        <v>184</v>
      </c>
      <c r="H219" s="3">
        <v>188</v>
      </c>
    </row>
    <row r="220" spans="1:8" ht="15.75" thickBot="1" x14ac:dyDescent="0.3">
      <c r="A220" s="3">
        <v>218</v>
      </c>
      <c r="B220" s="3">
        <v>219</v>
      </c>
      <c r="C220" s="3">
        <v>0.1212</v>
      </c>
      <c r="D220" s="3">
        <v>0.5</v>
      </c>
      <c r="E220" s="3">
        <v>0.25369999999999998</v>
      </c>
      <c r="F220" s="3">
        <v>2</v>
      </c>
      <c r="G220" s="3">
        <v>92</v>
      </c>
      <c r="H220" s="3">
        <v>94</v>
      </c>
    </row>
    <row r="221" spans="1:8" ht="15.75" thickBot="1" x14ac:dyDescent="0.3">
      <c r="A221" s="3">
        <v>219</v>
      </c>
      <c r="B221" s="3">
        <v>220</v>
      </c>
      <c r="C221" s="3">
        <v>0.1212</v>
      </c>
      <c r="D221" s="3">
        <v>0.5</v>
      </c>
      <c r="E221" s="3">
        <v>0.29849999999999999</v>
      </c>
      <c r="F221" s="3">
        <v>0</v>
      </c>
      <c r="G221" s="3">
        <v>31</v>
      </c>
      <c r="H221" s="3">
        <v>31</v>
      </c>
    </row>
    <row r="222" spans="1:8" ht="15.75" thickBot="1" x14ac:dyDescent="0.3">
      <c r="A222" s="3">
        <v>220</v>
      </c>
      <c r="B222" s="3">
        <v>221</v>
      </c>
      <c r="C222" s="3">
        <v>0.13639999999999999</v>
      </c>
      <c r="D222" s="3">
        <v>0.47</v>
      </c>
      <c r="E222" s="3">
        <v>0.28360000000000002</v>
      </c>
      <c r="F222" s="3">
        <v>2</v>
      </c>
      <c r="G222" s="3">
        <v>28</v>
      </c>
      <c r="H222" s="3">
        <v>30</v>
      </c>
    </row>
    <row r="223" spans="1:8" ht="15.75" thickBot="1" x14ac:dyDescent="0.3">
      <c r="A223" s="3">
        <v>221</v>
      </c>
      <c r="B223" s="3">
        <v>222</v>
      </c>
      <c r="C223" s="3">
        <v>0.18179999999999999</v>
      </c>
      <c r="D223" s="3">
        <v>0.4</v>
      </c>
      <c r="E223" s="3">
        <v>0.28360000000000002</v>
      </c>
      <c r="F223" s="3">
        <v>5</v>
      </c>
      <c r="G223" s="3">
        <v>47</v>
      </c>
      <c r="H223" s="3">
        <v>52</v>
      </c>
    </row>
    <row r="224" spans="1:8" ht="15.75" thickBot="1" x14ac:dyDescent="0.3">
      <c r="A224" s="3">
        <v>222</v>
      </c>
      <c r="B224" s="3">
        <v>223</v>
      </c>
      <c r="C224" s="3">
        <v>0.18179999999999999</v>
      </c>
      <c r="D224" s="3">
        <v>0.4</v>
      </c>
      <c r="E224" s="3">
        <v>0.28360000000000002</v>
      </c>
      <c r="F224" s="3">
        <v>4</v>
      </c>
      <c r="G224" s="3">
        <v>50</v>
      </c>
      <c r="H224" s="3">
        <v>54</v>
      </c>
    </row>
    <row r="225" spans="1:8" ht="15.75" thickBot="1" x14ac:dyDescent="0.3">
      <c r="A225" s="3">
        <v>223</v>
      </c>
      <c r="B225" s="3">
        <v>224</v>
      </c>
      <c r="C225" s="3">
        <v>0.19700000000000001</v>
      </c>
      <c r="D225" s="3">
        <v>0.4</v>
      </c>
      <c r="E225" s="3">
        <v>0.22389999999999999</v>
      </c>
      <c r="F225" s="3">
        <v>0</v>
      </c>
      <c r="G225" s="3">
        <v>47</v>
      </c>
      <c r="H225" s="3">
        <v>47</v>
      </c>
    </row>
    <row r="226" spans="1:8" ht="15.75" thickBot="1" x14ac:dyDescent="0.3">
      <c r="A226" s="3">
        <v>224</v>
      </c>
      <c r="B226" s="3">
        <v>225</v>
      </c>
      <c r="C226" s="3">
        <v>0.19700000000000001</v>
      </c>
      <c r="D226" s="3">
        <v>0.4</v>
      </c>
      <c r="E226" s="3">
        <v>0.22389999999999999</v>
      </c>
      <c r="F226" s="3">
        <v>2</v>
      </c>
      <c r="G226" s="3">
        <v>43</v>
      </c>
      <c r="H226" s="3">
        <v>45</v>
      </c>
    </row>
    <row r="227" spans="1:8" ht="15.75" thickBot="1" x14ac:dyDescent="0.3">
      <c r="A227" s="3">
        <v>225</v>
      </c>
      <c r="B227" s="3">
        <v>226</v>
      </c>
      <c r="C227" s="3">
        <v>0.21210000000000001</v>
      </c>
      <c r="D227" s="3">
        <v>0.4</v>
      </c>
      <c r="E227" s="3">
        <v>0.1343</v>
      </c>
      <c r="F227" s="3">
        <v>4</v>
      </c>
      <c r="G227" s="3">
        <v>70</v>
      </c>
      <c r="H227" s="3">
        <v>74</v>
      </c>
    </row>
    <row r="228" spans="1:8" ht="15.75" thickBot="1" x14ac:dyDescent="0.3">
      <c r="A228" s="3">
        <v>226</v>
      </c>
      <c r="B228" s="3">
        <v>227</v>
      </c>
      <c r="C228" s="3">
        <v>0.2273</v>
      </c>
      <c r="D228" s="3">
        <v>0.4</v>
      </c>
      <c r="E228" s="3">
        <v>0.1045</v>
      </c>
      <c r="F228" s="3">
        <v>4</v>
      </c>
      <c r="G228" s="3">
        <v>174</v>
      </c>
      <c r="H228" s="3">
        <v>178</v>
      </c>
    </row>
    <row r="229" spans="1:8" ht="15.75" thickBot="1" x14ac:dyDescent="0.3">
      <c r="A229" s="3">
        <v>227</v>
      </c>
      <c r="B229" s="3">
        <v>228</v>
      </c>
      <c r="C229" s="3">
        <v>0.19700000000000001</v>
      </c>
      <c r="D229" s="3">
        <v>0.4</v>
      </c>
      <c r="E229" s="3">
        <v>0.22389999999999999</v>
      </c>
      <c r="F229" s="3">
        <v>1</v>
      </c>
      <c r="G229" s="3">
        <v>154</v>
      </c>
      <c r="H229" s="3">
        <v>155</v>
      </c>
    </row>
    <row r="230" spans="1:8" ht="15.75" thickBot="1" x14ac:dyDescent="0.3">
      <c r="A230" s="3">
        <v>228</v>
      </c>
      <c r="B230" s="3">
        <v>229</v>
      </c>
      <c r="C230" s="3">
        <v>0.16669999999999999</v>
      </c>
      <c r="D230" s="3">
        <v>0.47</v>
      </c>
      <c r="E230" s="3">
        <v>0.16420000000000001</v>
      </c>
      <c r="F230" s="3">
        <v>3</v>
      </c>
      <c r="G230" s="3">
        <v>92</v>
      </c>
      <c r="H230" s="3">
        <v>95</v>
      </c>
    </row>
    <row r="231" spans="1:8" ht="15.75" thickBot="1" x14ac:dyDescent="0.3">
      <c r="A231" s="3">
        <v>229</v>
      </c>
      <c r="B231" s="3">
        <v>230</v>
      </c>
      <c r="C231" s="3">
        <v>0.16669999999999999</v>
      </c>
      <c r="D231" s="3">
        <v>0.5</v>
      </c>
      <c r="E231" s="3">
        <v>0.16420000000000001</v>
      </c>
      <c r="F231" s="3">
        <v>1</v>
      </c>
      <c r="G231" s="3">
        <v>73</v>
      </c>
      <c r="H231" s="3">
        <v>74</v>
      </c>
    </row>
    <row r="232" spans="1:8" ht="15.75" thickBot="1" x14ac:dyDescent="0.3">
      <c r="A232" s="3">
        <v>230</v>
      </c>
      <c r="B232" s="3">
        <v>231</v>
      </c>
      <c r="C232" s="3">
        <v>0.13639999999999999</v>
      </c>
      <c r="D232" s="3">
        <v>0.59</v>
      </c>
      <c r="E232" s="3">
        <v>0.19400000000000001</v>
      </c>
      <c r="F232" s="3">
        <v>1</v>
      </c>
      <c r="G232" s="3">
        <v>37</v>
      </c>
      <c r="H232" s="3">
        <v>38</v>
      </c>
    </row>
    <row r="233" spans="1:8" ht="15.75" thickBot="1" x14ac:dyDescent="0.3">
      <c r="A233" s="3">
        <v>231</v>
      </c>
      <c r="B233" s="3">
        <v>232</v>
      </c>
      <c r="C233" s="3">
        <v>0.1515</v>
      </c>
      <c r="D233" s="3">
        <v>0.59</v>
      </c>
      <c r="E233" s="3">
        <v>0.16420000000000001</v>
      </c>
      <c r="F233" s="3">
        <v>2</v>
      </c>
      <c r="G233" s="3">
        <v>22</v>
      </c>
      <c r="H233" s="3">
        <v>24</v>
      </c>
    </row>
    <row r="234" spans="1:8" ht="15.75" thickBot="1" x14ac:dyDescent="0.3">
      <c r="A234" s="3">
        <v>232</v>
      </c>
      <c r="B234" s="3">
        <v>233</v>
      </c>
      <c r="C234" s="3">
        <v>0.1515</v>
      </c>
      <c r="D234" s="3">
        <v>0.59</v>
      </c>
      <c r="E234" s="3">
        <v>0.16420000000000001</v>
      </c>
      <c r="F234" s="3">
        <v>0</v>
      </c>
      <c r="G234" s="3">
        <v>18</v>
      </c>
      <c r="H234" s="3">
        <v>18</v>
      </c>
    </row>
    <row r="235" spans="1:8" ht="15.75" thickBot="1" x14ac:dyDescent="0.3">
      <c r="A235" s="3">
        <v>233</v>
      </c>
      <c r="B235" s="3">
        <v>234</v>
      </c>
      <c r="C235" s="3">
        <v>0.16669999999999999</v>
      </c>
      <c r="D235" s="3">
        <v>0.59</v>
      </c>
      <c r="E235" s="3">
        <v>0.1045</v>
      </c>
      <c r="F235" s="3">
        <v>2</v>
      </c>
      <c r="G235" s="3">
        <v>10</v>
      </c>
      <c r="H235" s="3">
        <v>12</v>
      </c>
    </row>
    <row r="236" spans="1:8" ht="15.75" thickBot="1" x14ac:dyDescent="0.3">
      <c r="A236" s="3">
        <v>234</v>
      </c>
      <c r="B236" s="3">
        <v>235</v>
      </c>
      <c r="C236" s="3">
        <v>0.1515</v>
      </c>
      <c r="D236" s="3">
        <v>0.59</v>
      </c>
      <c r="E236" s="3">
        <v>0.16420000000000001</v>
      </c>
      <c r="F236" s="3">
        <v>0</v>
      </c>
      <c r="G236" s="3">
        <v>3</v>
      </c>
      <c r="H236" s="3">
        <v>3</v>
      </c>
    </row>
    <row r="237" spans="1:8" ht="15.75" thickBot="1" x14ac:dyDescent="0.3">
      <c r="A237" s="3">
        <v>235</v>
      </c>
      <c r="B237" s="3">
        <v>236</v>
      </c>
      <c r="C237" s="3">
        <v>0.1515</v>
      </c>
      <c r="D237" s="3">
        <v>0.55000000000000004</v>
      </c>
      <c r="E237" s="3">
        <v>0.19400000000000001</v>
      </c>
      <c r="F237" s="3">
        <v>0</v>
      </c>
      <c r="G237" s="3">
        <v>3</v>
      </c>
      <c r="H237" s="3">
        <v>3</v>
      </c>
    </row>
    <row r="238" spans="1:8" ht="15.75" thickBot="1" x14ac:dyDescent="0.3">
      <c r="A238" s="3">
        <v>236</v>
      </c>
      <c r="B238" s="3">
        <v>237</v>
      </c>
      <c r="C238" s="3">
        <v>0.18179999999999999</v>
      </c>
      <c r="D238" s="3">
        <v>0.55000000000000004</v>
      </c>
      <c r="E238" s="3">
        <v>0.1343</v>
      </c>
      <c r="F238" s="3">
        <v>0</v>
      </c>
      <c r="G238" s="3">
        <v>6</v>
      </c>
      <c r="H238" s="3">
        <v>6</v>
      </c>
    </row>
    <row r="239" spans="1:8" ht="15.75" thickBot="1" x14ac:dyDescent="0.3">
      <c r="A239" s="3">
        <v>237</v>
      </c>
      <c r="B239" s="3">
        <v>238</v>
      </c>
      <c r="C239" s="3">
        <v>0.18179999999999999</v>
      </c>
      <c r="D239" s="3">
        <v>0.55000000000000004</v>
      </c>
      <c r="E239" s="3">
        <v>0.1343</v>
      </c>
      <c r="F239" s="3">
        <v>0</v>
      </c>
      <c r="G239" s="3">
        <v>27</v>
      </c>
      <c r="H239" s="3">
        <v>27</v>
      </c>
    </row>
    <row r="240" spans="1:8" ht="15.75" thickBot="1" x14ac:dyDescent="0.3">
      <c r="A240" s="3">
        <v>238</v>
      </c>
      <c r="B240" s="3">
        <v>239</v>
      </c>
      <c r="C240" s="3">
        <v>0.2273</v>
      </c>
      <c r="D240" s="3">
        <v>0.55000000000000004</v>
      </c>
      <c r="E240" s="3">
        <v>0</v>
      </c>
      <c r="F240" s="3">
        <v>2</v>
      </c>
      <c r="G240" s="3">
        <v>97</v>
      </c>
      <c r="H240" s="3">
        <v>99</v>
      </c>
    </row>
    <row r="241" spans="1:8" ht="15.75" thickBot="1" x14ac:dyDescent="0.3">
      <c r="A241" s="3">
        <v>239</v>
      </c>
      <c r="B241" s="3">
        <v>240</v>
      </c>
      <c r="C241" s="3">
        <v>0.21210000000000001</v>
      </c>
      <c r="D241" s="3">
        <v>0.51</v>
      </c>
      <c r="E241" s="3">
        <v>8.9599999999999999E-2</v>
      </c>
      <c r="F241" s="3">
        <v>3</v>
      </c>
      <c r="G241" s="3">
        <v>214</v>
      </c>
      <c r="H241" s="3">
        <v>217</v>
      </c>
    </row>
    <row r="242" spans="1:8" ht="15.75" thickBot="1" x14ac:dyDescent="0.3">
      <c r="A242" s="3">
        <v>240</v>
      </c>
      <c r="B242" s="3">
        <v>241</v>
      </c>
      <c r="C242" s="3">
        <v>0.19700000000000001</v>
      </c>
      <c r="D242" s="3">
        <v>0.51</v>
      </c>
      <c r="E242" s="3">
        <v>0.16420000000000001</v>
      </c>
      <c r="F242" s="3">
        <v>3</v>
      </c>
      <c r="G242" s="3">
        <v>127</v>
      </c>
      <c r="H242" s="3">
        <v>130</v>
      </c>
    </row>
    <row r="243" spans="1:8" ht="15.75" thickBot="1" x14ac:dyDescent="0.3">
      <c r="A243" s="3">
        <v>241</v>
      </c>
      <c r="B243" s="3">
        <v>242</v>
      </c>
      <c r="C243" s="3">
        <v>0.21210000000000001</v>
      </c>
      <c r="D243" s="3">
        <v>0.51</v>
      </c>
      <c r="E243" s="3">
        <v>0.16420000000000001</v>
      </c>
      <c r="F243" s="3">
        <v>3</v>
      </c>
      <c r="G243" s="3">
        <v>51</v>
      </c>
      <c r="H243" s="3">
        <v>54</v>
      </c>
    </row>
    <row r="244" spans="1:8" ht="15.75" thickBot="1" x14ac:dyDescent="0.3">
      <c r="A244" s="3">
        <v>242</v>
      </c>
      <c r="B244" s="3">
        <v>243</v>
      </c>
      <c r="C244" s="3">
        <v>0.21210000000000001</v>
      </c>
      <c r="D244" s="3">
        <v>0.47</v>
      </c>
      <c r="E244" s="3">
        <v>0.1343</v>
      </c>
      <c r="F244" s="3">
        <v>4</v>
      </c>
      <c r="G244" s="3">
        <v>31</v>
      </c>
      <c r="H244" s="3">
        <v>35</v>
      </c>
    </row>
    <row r="245" spans="1:8" ht="15.75" thickBot="1" x14ac:dyDescent="0.3">
      <c r="A245" s="3">
        <v>243</v>
      </c>
      <c r="B245" s="3">
        <v>244</v>
      </c>
      <c r="C245" s="3">
        <v>0.2273</v>
      </c>
      <c r="D245" s="3">
        <v>0.51</v>
      </c>
      <c r="E245" s="3">
        <v>0.1045</v>
      </c>
      <c r="F245" s="3">
        <v>2</v>
      </c>
      <c r="G245" s="3">
        <v>55</v>
      </c>
      <c r="H245" s="3">
        <v>57</v>
      </c>
    </row>
    <row r="246" spans="1:8" ht="15.75" thickBot="1" x14ac:dyDescent="0.3">
      <c r="A246" s="3">
        <v>244</v>
      </c>
      <c r="B246" s="3">
        <v>245</v>
      </c>
      <c r="C246" s="3">
        <v>0.2273</v>
      </c>
      <c r="D246" s="3">
        <v>0.59</v>
      </c>
      <c r="E246" s="3">
        <v>8.9599999999999999E-2</v>
      </c>
      <c r="F246" s="3">
        <v>6</v>
      </c>
      <c r="G246" s="3">
        <v>46</v>
      </c>
      <c r="H246" s="3">
        <v>52</v>
      </c>
    </row>
    <row r="247" spans="1:8" ht="15.75" thickBot="1" x14ac:dyDescent="0.3">
      <c r="A247" s="3">
        <v>245</v>
      </c>
      <c r="B247" s="3">
        <v>246</v>
      </c>
      <c r="C247" s="3">
        <v>0.2273</v>
      </c>
      <c r="D247" s="3">
        <v>0.59</v>
      </c>
      <c r="E247" s="3">
        <v>8.9599999999999999E-2</v>
      </c>
      <c r="F247" s="3">
        <v>3</v>
      </c>
      <c r="G247" s="3">
        <v>60</v>
      </c>
      <c r="H247" s="3">
        <v>63</v>
      </c>
    </row>
    <row r="248" spans="1:8" ht="15.75" thickBot="1" x14ac:dyDescent="0.3">
      <c r="A248" s="3">
        <v>246</v>
      </c>
      <c r="B248" s="3">
        <v>247</v>
      </c>
      <c r="C248" s="3">
        <v>0.19700000000000001</v>
      </c>
      <c r="D248" s="3">
        <v>0.8</v>
      </c>
      <c r="E248" s="3">
        <v>8.9599999999999999E-2</v>
      </c>
      <c r="F248" s="3">
        <v>2</v>
      </c>
      <c r="G248" s="3">
        <v>45</v>
      </c>
      <c r="H248" s="3">
        <v>47</v>
      </c>
    </row>
    <row r="249" spans="1:8" ht="15.75" thickBot="1" x14ac:dyDescent="0.3">
      <c r="A249" s="3">
        <v>247</v>
      </c>
      <c r="B249" s="3">
        <v>248</v>
      </c>
      <c r="C249" s="3">
        <v>0.1515</v>
      </c>
      <c r="D249" s="3">
        <v>0.86</v>
      </c>
      <c r="E249" s="3">
        <v>0.22389999999999999</v>
      </c>
      <c r="F249" s="3">
        <v>4</v>
      </c>
      <c r="G249" s="3">
        <v>72</v>
      </c>
      <c r="H249" s="3">
        <v>76</v>
      </c>
    </row>
    <row r="250" spans="1:8" ht="15.75" thickBot="1" x14ac:dyDescent="0.3">
      <c r="A250" s="3">
        <v>248</v>
      </c>
      <c r="B250" s="3">
        <v>249</v>
      </c>
      <c r="C250" s="3">
        <v>0.1515</v>
      </c>
      <c r="D250" s="3">
        <v>0.86</v>
      </c>
      <c r="E250" s="3">
        <v>0.22389999999999999</v>
      </c>
      <c r="F250" s="3">
        <v>6</v>
      </c>
      <c r="G250" s="3">
        <v>130</v>
      </c>
      <c r="H250" s="3">
        <v>136</v>
      </c>
    </row>
    <row r="251" spans="1:8" ht="15.75" thickBot="1" x14ac:dyDescent="0.3">
      <c r="A251" s="3">
        <v>249</v>
      </c>
      <c r="B251" s="3">
        <v>250</v>
      </c>
      <c r="C251" s="3">
        <v>0.18179999999999999</v>
      </c>
      <c r="D251" s="3">
        <v>0.93</v>
      </c>
      <c r="E251" s="3">
        <v>0.1045</v>
      </c>
      <c r="F251" s="3">
        <v>1</v>
      </c>
      <c r="G251" s="3">
        <v>94</v>
      </c>
      <c r="H251" s="3">
        <v>95</v>
      </c>
    </row>
    <row r="252" spans="1:8" ht="15.75" thickBot="1" x14ac:dyDescent="0.3">
      <c r="A252" s="3">
        <v>250</v>
      </c>
      <c r="B252" s="3">
        <v>251</v>
      </c>
      <c r="C252" s="3">
        <v>0.2273</v>
      </c>
      <c r="D252" s="3">
        <v>0.93</v>
      </c>
      <c r="E252" s="3">
        <v>0</v>
      </c>
      <c r="F252" s="3">
        <v>0</v>
      </c>
      <c r="G252" s="3">
        <v>51</v>
      </c>
      <c r="H252" s="3">
        <v>51</v>
      </c>
    </row>
    <row r="253" spans="1:8" ht="15.75" thickBot="1" x14ac:dyDescent="0.3">
      <c r="A253" s="3">
        <v>251</v>
      </c>
      <c r="B253" s="3">
        <v>252</v>
      </c>
      <c r="C253" s="3">
        <v>0.1515</v>
      </c>
      <c r="D253" s="3">
        <v>0.93</v>
      </c>
      <c r="E253" s="3">
        <v>0.19400000000000001</v>
      </c>
      <c r="F253" s="3">
        <v>0</v>
      </c>
      <c r="G253" s="3">
        <v>32</v>
      </c>
      <c r="H253" s="3">
        <v>32</v>
      </c>
    </row>
    <row r="254" spans="1:8" ht="15.75" thickBot="1" x14ac:dyDescent="0.3">
      <c r="A254" s="3">
        <v>252</v>
      </c>
      <c r="B254" s="3">
        <v>253</v>
      </c>
      <c r="C254" s="3">
        <v>0.19700000000000001</v>
      </c>
      <c r="D254" s="3">
        <v>0.86</v>
      </c>
      <c r="E254" s="3">
        <v>8.9599999999999999E-2</v>
      </c>
      <c r="F254" s="3">
        <v>0</v>
      </c>
      <c r="G254" s="3">
        <v>20</v>
      </c>
      <c r="H254" s="3">
        <v>20</v>
      </c>
    </row>
    <row r="255" spans="1:8" ht="15.75" thickBot="1" x14ac:dyDescent="0.3">
      <c r="A255" s="3">
        <v>253</v>
      </c>
      <c r="B255" s="3">
        <v>254</v>
      </c>
      <c r="C255" s="3">
        <v>0.18179999999999999</v>
      </c>
      <c r="D255" s="3">
        <v>0.93</v>
      </c>
      <c r="E255" s="3">
        <v>0.1045</v>
      </c>
      <c r="F255" s="3">
        <v>1</v>
      </c>
      <c r="G255" s="3">
        <v>28</v>
      </c>
      <c r="H255" s="3">
        <v>29</v>
      </c>
    </row>
    <row r="256" spans="1:8" ht="15.75" thickBot="1" x14ac:dyDescent="0.3">
      <c r="A256" s="3">
        <v>254</v>
      </c>
      <c r="B256" s="3">
        <v>255</v>
      </c>
      <c r="C256" s="3">
        <v>0.19700000000000001</v>
      </c>
      <c r="D256" s="3">
        <v>0.93</v>
      </c>
      <c r="E256" s="3">
        <v>8.9599999999999999E-2</v>
      </c>
      <c r="F256" s="3">
        <v>1</v>
      </c>
      <c r="G256" s="3">
        <v>18</v>
      </c>
      <c r="H256" s="3">
        <v>19</v>
      </c>
    </row>
    <row r="257" spans="1:8" ht="15.75" thickBot="1" x14ac:dyDescent="0.3">
      <c r="A257" s="3">
        <v>255</v>
      </c>
      <c r="B257" s="3">
        <v>256</v>
      </c>
      <c r="C257" s="3">
        <v>0.19700000000000001</v>
      </c>
      <c r="D257" s="3">
        <v>0.86</v>
      </c>
      <c r="E257" s="3">
        <v>8.9599999999999999E-2</v>
      </c>
      <c r="F257" s="3">
        <v>0</v>
      </c>
      <c r="G257" s="3">
        <v>7</v>
      </c>
      <c r="H257" s="3">
        <v>7</v>
      </c>
    </row>
    <row r="258" spans="1:8" ht="15.75" thickBot="1" x14ac:dyDescent="0.3">
      <c r="A258" s="3">
        <v>256</v>
      </c>
      <c r="B258" s="3">
        <v>257</v>
      </c>
      <c r="C258" s="3">
        <v>0.18179999999999999</v>
      </c>
      <c r="D258" s="3">
        <v>0.86</v>
      </c>
      <c r="E258" s="3">
        <v>0.1045</v>
      </c>
      <c r="F258" s="3">
        <v>0</v>
      </c>
      <c r="G258" s="3">
        <v>6</v>
      </c>
      <c r="H258" s="3">
        <v>6</v>
      </c>
    </row>
    <row r="259" spans="1:8" ht="15.75" thickBot="1" x14ac:dyDescent="0.3">
      <c r="A259" s="3">
        <v>257</v>
      </c>
      <c r="B259" s="3">
        <v>258</v>
      </c>
      <c r="C259" s="3">
        <v>0.1515</v>
      </c>
      <c r="D259" s="3">
        <v>0.86</v>
      </c>
      <c r="E259" s="3">
        <v>0.1343</v>
      </c>
      <c r="F259" s="3">
        <v>0</v>
      </c>
      <c r="G259" s="3">
        <v>1</v>
      </c>
      <c r="H259" s="3">
        <v>1</v>
      </c>
    </row>
    <row r="260" spans="1:8" ht="15.75" thickBot="1" x14ac:dyDescent="0.3">
      <c r="A260" s="3">
        <v>258</v>
      </c>
      <c r="B260" s="3">
        <v>259</v>
      </c>
      <c r="C260" s="3">
        <v>0.1515</v>
      </c>
      <c r="D260" s="3">
        <v>0.86</v>
      </c>
      <c r="E260" s="3">
        <v>0.16420000000000001</v>
      </c>
      <c r="F260" s="3">
        <v>0</v>
      </c>
      <c r="G260" s="3">
        <v>5</v>
      </c>
      <c r="H260" s="3">
        <v>5</v>
      </c>
    </row>
    <row r="261" spans="1:8" ht="15.75" thickBot="1" x14ac:dyDescent="0.3">
      <c r="A261" s="3">
        <v>259</v>
      </c>
      <c r="B261" s="3">
        <v>260</v>
      </c>
      <c r="C261" s="3">
        <v>0.1515</v>
      </c>
      <c r="D261" s="3">
        <v>0.93</v>
      </c>
      <c r="E261" s="3">
        <v>0.1343</v>
      </c>
      <c r="F261" s="3">
        <v>0</v>
      </c>
      <c r="G261" s="3">
        <v>16</v>
      </c>
      <c r="H261" s="3">
        <v>16</v>
      </c>
    </row>
    <row r="262" spans="1:8" ht="15.75" thickBot="1" x14ac:dyDescent="0.3">
      <c r="A262" s="3">
        <v>260</v>
      </c>
      <c r="B262" s="3">
        <v>261</v>
      </c>
      <c r="C262" s="3">
        <v>0.1515</v>
      </c>
      <c r="D262" s="3">
        <v>0.69</v>
      </c>
      <c r="E262" s="3">
        <v>0.1343</v>
      </c>
      <c r="F262" s="3">
        <v>0</v>
      </c>
      <c r="G262" s="3">
        <v>54</v>
      </c>
      <c r="H262" s="3">
        <v>54</v>
      </c>
    </row>
    <row r="263" spans="1:8" ht="15.75" thickBot="1" x14ac:dyDescent="0.3">
      <c r="A263" s="3">
        <v>261</v>
      </c>
      <c r="B263" s="3">
        <v>262</v>
      </c>
      <c r="C263" s="3">
        <v>0.16669999999999999</v>
      </c>
      <c r="D263" s="3">
        <v>0.59</v>
      </c>
      <c r="E263" s="3">
        <v>0.16420000000000001</v>
      </c>
      <c r="F263" s="3">
        <v>3</v>
      </c>
      <c r="G263" s="3">
        <v>125</v>
      </c>
      <c r="H263" s="3">
        <v>128</v>
      </c>
    </row>
    <row r="264" spans="1:8" ht="15.75" thickBot="1" x14ac:dyDescent="0.3">
      <c r="A264" s="3">
        <v>262</v>
      </c>
      <c r="B264" s="3">
        <v>263</v>
      </c>
      <c r="C264" s="3">
        <v>0.13639999999999999</v>
      </c>
      <c r="D264" s="3">
        <v>0.59</v>
      </c>
      <c r="E264" s="3">
        <v>0.32840000000000003</v>
      </c>
      <c r="F264" s="3">
        <v>3</v>
      </c>
      <c r="G264" s="3">
        <v>78</v>
      </c>
      <c r="H264" s="3">
        <v>81</v>
      </c>
    </row>
    <row r="265" spans="1:8" ht="15.75" thickBot="1" x14ac:dyDescent="0.3">
      <c r="A265" s="3">
        <v>263</v>
      </c>
      <c r="B265" s="3">
        <v>264</v>
      </c>
      <c r="C265" s="3">
        <v>0.18179999999999999</v>
      </c>
      <c r="D265" s="3">
        <v>0.55000000000000004</v>
      </c>
      <c r="E265" s="3">
        <v>0.22389999999999999</v>
      </c>
      <c r="F265" s="3">
        <v>0</v>
      </c>
      <c r="G265" s="3">
        <v>39</v>
      </c>
      <c r="H265" s="3">
        <v>39</v>
      </c>
    </row>
    <row r="266" spans="1:8" ht="15.75" thickBot="1" x14ac:dyDescent="0.3">
      <c r="A266" s="3">
        <v>264</v>
      </c>
      <c r="B266" s="3">
        <v>265</v>
      </c>
      <c r="C266" s="3">
        <v>0.18179999999999999</v>
      </c>
      <c r="D266" s="3">
        <v>0.51</v>
      </c>
      <c r="E266" s="3">
        <v>0.3881</v>
      </c>
      <c r="F266" s="3">
        <v>3</v>
      </c>
      <c r="G266" s="3">
        <v>32</v>
      </c>
      <c r="H266" s="3">
        <v>35</v>
      </c>
    </row>
    <row r="267" spans="1:8" ht="15.75" thickBot="1" x14ac:dyDescent="0.3">
      <c r="A267" s="3">
        <v>265</v>
      </c>
      <c r="B267" s="3">
        <v>266</v>
      </c>
      <c r="C267" s="3">
        <v>0.1515</v>
      </c>
      <c r="D267" s="3">
        <v>0.47</v>
      </c>
      <c r="E267" s="3">
        <v>0.58209999999999995</v>
      </c>
      <c r="F267" s="3">
        <v>3</v>
      </c>
      <c r="G267" s="3">
        <v>52</v>
      </c>
      <c r="H267" s="3">
        <v>55</v>
      </c>
    </row>
    <row r="268" spans="1:8" ht="15.75" thickBot="1" x14ac:dyDescent="0.3">
      <c r="A268" s="3">
        <v>266</v>
      </c>
      <c r="B268" s="3">
        <v>267</v>
      </c>
      <c r="C268" s="3">
        <v>0.19700000000000001</v>
      </c>
      <c r="D268" s="3">
        <v>0.44</v>
      </c>
      <c r="E268" s="3">
        <v>0.35820000000000002</v>
      </c>
      <c r="F268" s="3">
        <v>0</v>
      </c>
      <c r="G268" s="3">
        <v>49</v>
      </c>
      <c r="H268" s="3">
        <v>49</v>
      </c>
    </row>
    <row r="269" spans="1:8" ht="15.75" thickBot="1" x14ac:dyDescent="0.3">
      <c r="A269" s="3">
        <v>267</v>
      </c>
      <c r="B269" s="3">
        <v>268</v>
      </c>
      <c r="C269" s="3">
        <v>0.18179999999999999</v>
      </c>
      <c r="D269" s="3">
        <v>0.47</v>
      </c>
      <c r="E269" s="3">
        <v>0.32840000000000003</v>
      </c>
      <c r="F269" s="3">
        <v>0</v>
      </c>
      <c r="G269" s="3">
        <v>44</v>
      </c>
      <c r="H269" s="3">
        <v>44</v>
      </c>
    </row>
    <row r="270" spans="1:8" ht="15.75" thickBot="1" x14ac:dyDescent="0.3">
      <c r="A270" s="3">
        <v>268</v>
      </c>
      <c r="B270" s="3">
        <v>269</v>
      </c>
      <c r="C270" s="3">
        <v>0.16669999999999999</v>
      </c>
      <c r="D270" s="3">
        <v>0.47</v>
      </c>
      <c r="E270" s="3">
        <v>0.41789999999999999</v>
      </c>
      <c r="F270" s="3">
        <v>1</v>
      </c>
      <c r="G270" s="3">
        <v>48</v>
      </c>
      <c r="H270" s="3">
        <v>49</v>
      </c>
    </row>
    <row r="271" spans="1:8" ht="15.75" thickBot="1" x14ac:dyDescent="0.3">
      <c r="A271" s="3">
        <v>269</v>
      </c>
      <c r="B271" s="3">
        <v>270</v>
      </c>
      <c r="C271" s="3">
        <v>0.19700000000000001</v>
      </c>
      <c r="D271" s="3">
        <v>0.44</v>
      </c>
      <c r="E271" s="3">
        <v>0.32840000000000003</v>
      </c>
      <c r="F271" s="3">
        <v>5</v>
      </c>
      <c r="G271" s="3">
        <v>63</v>
      </c>
      <c r="H271" s="3">
        <v>68</v>
      </c>
    </row>
    <row r="272" spans="1:8" ht="15.75" thickBot="1" x14ac:dyDescent="0.3">
      <c r="A272" s="3">
        <v>270</v>
      </c>
      <c r="B272" s="3">
        <v>271</v>
      </c>
      <c r="C272" s="3">
        <v>0.18179999999999999</v>
      </c>
      <c r="D272" s="3">
        <v>0.47</v>
      </c>
      <c r="E272" s="3">
        <v>0.35820000000000002</v>
      </c>
      <c r="F272" s="3">
        <v>0</v>
      </c>
      <c r="G272" s="3">
        <v>139</v>
      </c>
      <c r="H272" s="3">
        <v>139</v>
      </c>
    </row>
    <row r="273" spans="1:8" ht="15.75" thickBot="1" x14ac:dyDescent="0.3">
      <c r="A273" s="3">
        <v>271</v>
      </c>
      <c r="B273" s="3">
        <v>272</v>
      </c>
      <c r="C273" s="3">
        <v>0.1515</v>
      </c>
      <c r="D273" s="3">
        <v>0.47</v>
      </c>
      <c r="E273" s="3">
        <v>0.52239999999999998</v>
      </c>
      <c r="F273" s="3">
        <v>2</v>
      </c>
      <c r="G273" s="3">
        <v>135</v>
      </c>
      <c r="H273" s="3">
        <v>137</v>
      </c>
    </row>
    <row r="274" spans="1:8" ht="15.75" thickBot="1" x14ac:dyDescent="0.3">
      <c r="A274" s="3">
        <v>272</v>
      </c>
      <c r="B274" s="3">
        <v>273</v>
      </c>
      <c r="C274" s="3">
        <v>0.1515</v>
      </c>
      <c r="D274" s="3">
        <v>0.47</v>
      </c>
      <c r="E274" s="3">
        <v>0.41789999999999999</v>
      </c>
      <c r="F274" s="3">
        <v>1</v>
      </c>
      <c r="G274" s="3">
        <v>82</v>
      </c>
      <c r="H274" s="3">
        <v>83</v>
      </c>
    </row>
    <row r="275" spans="1:8" ht="15.75" thickBot="1" x14ac:dyDescent="0.3">
      <c r="A275" s="3">
        <v>273</v>
      </c>
      <c r="B275" s="3">
        <v>274</v>
      </c>
      <c r="C275" s="3">
        <v>0.13639999999999999</v>
      </c>
      <c r="D275" s="3">
        <v>0.5</v>
      </c>
      <c r="E275" s="3">
        <v>0.32840000000000003</v>
      </c>
      <c r="F275" s="3">
        <v>2</v>
      </c>
      <c r="G275" s="3">
        <v>54</v>
      </c>
      <c r="H275" s="3">
        <v>56</v>
      </c>
    </row>
    <row r="276" spans="1:8" ht="15.75" thickBot="1" x14ac:dyDescent="0.3">
      <c r="A276" s="3">
        <v>274</v>
      </c>
      <c r="B276" s="3">
        <v>275</v>
      </c>
      <c r="C276" s="3">
        <v>0.13639999999999999</v>
      </c>
      <c r="D276" s="3">
        <v>0.55000000000000004</v>
      </c>
      <c r="E276" s="3">
        <v>0.32840000000000003</v>
      </c>
      <c r="F276" s="3">
        <v>0</v>
      </c>
      <c r="G276" s="3">
        <v>57</v>
      </c>
      <c r="H276" s="3">
        <v>57</v>
      </c>
    </row>
    <row r="277" spans="1:8" ht="15.75" thickBot="1" x14ac:dyDescent="0.3">
      <c r="A277" s="3">
        <v>275</v>
      </c>
      <c r="B277" s="3">
        <v>276</v>
      </c>
      <c r="C277" s="3">
        <v>0.1212</v>
      </c>
      <c r="D277" s="3">
        <v>0.55000000000000004</v>
      </c>
      <c r="E277" s="3">
        <v>0.44779999999999998</v>
      </c>
      <c r="F277" s="3">
        <v>1</v>
      </c>
      <c r="G277" s="3">
        <v>32</v>
      </c>
      <c r="H277" s="3">
        <v>33</v>
      </c>
    </row>
    <row r="278" spans="1:8" ht="15.75" thickBot="1" x14ac:dyDescent="0.3">
      <c r="A278" s="3">
        <v>276</v>
      </c>
      <c r="B278" s="3">
        <v>277</v>
      </c>
      <c r="C278" s="3">
        <v>0.1061</v>
      </c>
      <c r="D278" s="3">
        <v>0.59</v>
      </c>
      <c r="E278" s="3">
        <v>0.41789999999999999</v>
      </c>
      <c r="F278" s="3">
        <v>1</v>
      </c>
      <c r="G278" s="3">
        <v>19</v>
      </c>
      <c r="H278" s="3">
        <v>20</v>
      </c>
    </row>
    <row r="279" spans="1:8" ht="15.75" thickBot="1" x14ac:dyDescent="0.3">
      <c r="A279" s="3">
        <v>277</v>
      </c>
      <c r="B279" s="3">
        <v>278</v>
      </c>
      <c r="C279" s="3">
        <v>0.1212</v>
      </c>
      <c r="D279" s="3">
        <v>0.59</v>
      </c>
      <c r="E279" s="3">
        <v>0.28360000000000002</v>
      </c>
      <c r="F279" s="3">
        <v>1</v>
      </c>
      <c r="G279" s="3">
        <v>6</v>
      </c>
      <c r="H279" s="3">
        <v>7</v>
      </c>
    </row>
    <row r="280" spans="1:8" ht="15.75" thickBot="1" x14ac:dyDescent="0.3">
      <c r="A280" s="3">
        <v>278</v>
      </c>
      <c r="B280" s="3">
        <v>279</v>
      </c>
      <c r="C280" s="3">
        <v>0.1212</v>
      </c>
      <c r="D280" s="3">
        <v>0.5</v>
      </c>
      <c r="E280" s="3">
        <v>0.28360000000000002</v>
      </c>
      <c r="F280" s="3">
        <v>0</v>
      </c>
      <c r="G280" s="3">
        <v>2</v>
      </c>
      <c r="H280" s="3">
        <v>2</v>
      </c>
    </row>
    <row r="281" spans="1:8" ht="15.75" thickBot="1" x14ac:dyDescent="0.3">
      <c r="A281" s="3">
        <v>279</v>
      </c>
      <c r="B281" s="3">
        <v>280</v>
      </c>
      <c r="C281" s="3">
        <v>0.1212</v>
      </c>
      <c r="D281" s="3">
        <v>0.5</v>
      </c>
      <c r="E281" s="3">
        <v>0.35820000000000002</v>
      </c>
      <c r="F281" s="3">
        <v>0</v>
      </c>
      <c r="G281" s="3">
        <v>2</v>
      </c>
      <c r="H281" s="3">
        <v>2</v>
      </c>
    </row>
    <row r="282" spans="1:8" ht="15.75" thickBot="1" x14ac:dyDescent="0.3">
      <c r="A282" s="3">
        <v>280</v>
      </c>
      <c r="B282" s="3">
        <v>281</v>
      </c>
      <c r="C282" s="3">
        <v>0.1212</v>
      </c>
      <c r="D282" s="3">
        <v>0.5</v>
      </c>
      <c r="E282" s="3">
        <v>0.32840000000000003</v>
      </c>
      <c r="F282" s="3">
        <v>0</v>
      </c>
      <c r="G282" s="3">
        <v>3</v>
      </c>
      <c r="H282" s="3">
        <v>3</v>
      </c>
    </row>
    <row r="283" spans="1:8" ht="15.75" thickBot="1" x14ac:dyDescent="0.3">
      <c r="A283" s="3">
        <v>281</v>
      </c>
      <c r="B283" s="3">
        <v>282</v>
      </c>
      <c r="C283" s="3">
        <v>0.1212</v>
      </c>
      <c r="D283" s="3">
        <v>0.5</v>
      </c>
      <c r="E283" s="3">
        <v>0.25369999999999998</v>
      </c>
      <c r="F283" s="3">
        <v>0</v>
      </c>
      <c r="G283" s="3">
        <v>4</v>
      </c>
      <c r="H283" s="3">
        <v>4</v>
      </c>
    </row>
    <row r="284" spans="1:8" ht="15.75" thickBot="1" x14ac:dyDescent="0.3">
      <c r="A284" s="3">
        <v>282</v>
      </c>
      <c r="B284" s="3">
        <v>283</v>
      </c>
      <c r="C284" s="3">
        <v>0.1212</v>
      </c>
      <c r="D284" s="3">
        <v>0.5</v>
      </c>
      <c r="E284" s="3">
        <v>0.29849999999999999</v>
      </c>
      <c r="F284" s="3">
        <v>0</v>
      </c>
      <c r="G284" s="3">
        <v>3</v>
      </c>
      <c r="H284" s="3">
        <v>3</v>
      </c>
    </row>
    <row r="285" spans="1:8" ht="15.75" thickBot="1" x14ac:dyDescent="0.3">
      <c r="A285" s="3">
        <v>283</v>
      </c>
      <c r="B285" s="3">
        <v>284</v>
      </c>
      <c r="C285" s="3">
        <v>0.1515</v>
      </c>
      <c r="D285" s="3">
        <v>0.54</v>
      </c>
      <c r="E285" s="3">
        <v>0.1343</v>
      </c>
      <c r="F285" s="3">
        <v>0</v>
      </c>
      <c r="G285" s="3">
        <v>28</v>
      </c>
      <c r="H285" s="3">
        <v>28</v>
      </c>
    </row>
    <row r="286" spans="1:8" ht="15.75" thickBot="1" x14ac:dyDescent="0.3">
      <c r="A286" s="3">
        <v>284</v>
      </c>
      <c r="B286" s="3">
        <v>285</v>
      </c>
      <c r="C286" s="3">
        <v>0.1515</v>
      </c>
      <c r="D286" s="3">
        <v>0.54</v>
      </c>
      <c r="E286" s="3">
        <v>0.1343</v>
      </c>
      <c r="F286" s="3">
        <v>0</v>
      </c>
      <c r="G286" s="3">
        <v>72</v>
      </c>
      <c r="H286" s="3">
        <v>72</v>
      </c>
    </row>
    <row r="287" spans="1:8" ht="15.75" thickBot="1" x14ac:dyDescent="0.3">
      <c r="A287" s="3">
        <v>285</v>
      </c>
      <c r="B287" s="3">
        <v>286</v>
      </c>
      <c r="C287" s="3">
        <v>0.13639999999999999</v>
      </c>
      <c r="D287" s="3">
        <v>0.5</v>
      </c>
      <c r="E287" s="3">
        <v>0.19400000000000001</v>
      </c>
      <c r="F287" s="3">
        <v>5</v>
      </c>
      <c r="G287" s="3">
        <v>197</v>
      </c>
      <c r="H287" s="3">
        <v>202</v>
      </c>
    </row>
    <row r="288" spans="1:8" ht="15.75" thickBot="1" x14ac:dyDescent="0.3">
      <c r="A288" s="3">
        <v>286</v>
      </c>
      <c r="B288" s="3">
        <v>287</v>
      </c>
      <c r="C288" s="3">
        <v>0.1212</v>
      </c>
      <c r="D288" s="3">
        <v>0.5</v>
      </c>
      <c r="E288" s="3">
        <v>0.32840000000000003</v>
      </c>
      <c r="F288" s="3">
        <v>2</v>
      </c>
      <c r="G288" s="3">
        <v>137</v>
      </c>
      <c r="H288" s="3">
        <v>139</v>
      </c>
    </row>
    <row r="289" spans="1:8" ht="15.75" thickBot="1" x14ac:dyDescent="0.3">
      <c r="A289" s="3">
        <v>287</v>
      </c>
      <c r="B289" s="3">
        <v>288</v>
      </c>
      <c r="C289" s="3">
        <v>0.13639999999999999</v>
      </c>
      <c r="D289" s="3">
        <v>0.5</v>
      </c>
      <c r="E289" s="3">
        <v>0.35820000000000002</v>
      </c>
      <c r="F289" s="3">
        <v>2</v>
      </c>
      <c r="G289" s="3">
        <v>36</v>
      </c>
      <c r="H289" s="3">
        <v>38</v>
      </c>
    </row>
    <row r="290" spans="1:8" ht="15.75" thickBot="1" x14ac:dyDescent="0.3">
      <c r="A290" s="3">
        <v>288</v>
      </c>
      <c r="B290" s="3">
        <v>289</v>
      </c>
      <c r="C290" s="3">
        <v>0.16669999999999999</v>
      </c>
      <c r="D290" s="3">
        <v>0.44</v>
      </c>
      <c r="E290" s="3">
        <v>0.44779999999999998</v>
      </c>
      <c r="F290" s="3">
        <v>4</v>
      </c>
      <c r="G290" s="3">
        <v>33</v>
      </c>
      <c r="H290" s="3">
        <v>37</v>
      </c>
    </row>
    <row r="291" spans="1:8" ht="15.75" thickBot="1" x14ac:dyDescent="0.3">
      <c r="A291" s="3">
        <v>289</v>
      </c>
      <c r="B291" s="3">
        <v>290</v>
      </c>
      <c r="C291" s="3">
        <v>0.16669999999999999</v>
      </c>
      <c r="D291" s="3">
        <v>0.44</v>
      </c>
      <c r="E291" s="3">
        <v>0.41789999999999999</v>
      </c>
      <c r="F291" s="3">
        <v>3</v>
      </c>
      <c r="G291" s="3">
        <v>49</v>
      </c>
      <c r="H291" s="3">
        <v>52</v>
      </c>
    </row>
    <row r="292" spans="1:8" ht="15.75" thickBot="1" x14ac:dyDescent="0.3">
      <c r="A292" s="3">
        <v>290</v>
      </c>
      <c r="B292" s="3">
        <v>291</v>
      </c>
      <c r="C292" s="3">
        <v>0.19700000000000001</v>
      </c>
      <c r="D292" s="3">
        <v>0.41</v>
      </c>
      <c r="E292" s="3">
        <v>0.44779999999999998</v>
      </c>
      <c r="F292" s="3">
        <v>2</v>
      </c>
      <c r="G292" s="3">
        <v>81</v>
      </c>
      <c r="H292" s="3">
        <v>83</v>
      </c>
    </row>
    <row r="293" spans="1:8" ht="15.75" thickBot="1" x14ac:dyDescent="0.3">
      <c r="A293" s="3">
        <v>291</v>
      </c>
      <c r="B293" s="3">
        <v>292</v>
      </c>
      <c r="C293" s="3">
        <v>0.19700000000000001</v>
      </c>
      <c r="D293" s="3">
        <v>0.41</v>
      </c>
      <c r="E293" s="3">
        <v>0.3881</v>
      </c>
      <c r="F293" s="3">
        <v>3</v>
      </c>
      <c r="G293" s="3">
        <v>39</v>
      </c>
      <c r="H293" s="3">
        <v>42</v>
      </c>
    </row>
    <row r="294" spans="1:8" ht="15.75" thickBot="1" x14ac:dyDescent="0.3">
      <c r="A294" s="3">
        <v>292</v>
      </c>
      <c r="B294" s="3">
        <v>293</v>
      </c>
      <c r="C294" s="3">
        <v>0.21210000000000001</v>
      </c>
      <c r="D294" s="3">
        <v>0.38</v>
      </c>
      <c r="E294" s="3">
        <v>0.29849999999999999</v>
      </c>
      <c r="F294" s="3">
        <v>5</v>
      </c>
      <c r="G294" s="3">
        <v>55</v>
      </c>
      <c r="H294" s="3">
        <v>60</v>
      </c>
    </row>
    <row r="295" spans="1:8" ht="15.75" thickBot="1" x14ac:dyDescent="0.3">
      <c r="A295" s="3">
        <v>293</v>
      </c>
      <c r="B295" s="3">
        <v>294</v>
      </c>
      <c r="C295" s="3">
        <v>0.21210000000000001</v>
      </c>
      <c r="D295" s="3">
        <v>0.38</v>
      </c>
      <c r="E295" s="3">
        <v>0.35820000000000002</v>
      </c>
      <c r="F295" s="3">
        <v>2</v>
      </c>
      <c r="G295" s="3">
        <v>76</v>
      </c>
      <c r="H295" s="3">
        <v>78</v>
      </c>
    </row>
    <row r="296" spans="1:8" ht="15.75" thickBot="1" x14ac:dyDescent="0.3">
      <c r="A296" s="3">
        <v>294</v>
      </c>
      <c r="B296" s="3">
        <v>295</v>
      </c>
      <c r="C296" s="3">
        <v>0.18179999999999999</v>
      </c>
      <c r="D296" s="3">
        <v>0.4</v>
      </c>
      <c r="E296" s="3">
        <v>0.28360000000000002</v>
      </c>
      <c r="F296" s="3">
        <v>4</v>
      </c>
      <c r="G296" s="3">
        <v>158</v>
      </c>
      <c r="H296" s="3">
        <v>162</v>
      </c>
    </row>
    <row r="297" spans="1:8" ht="15.75" thickBot="1" x14ac:dyDescent="0.3">
      <c r="A297" s="3">
        <v>295</v>
      </c>
      <c r="B297" s="3">
        <v>296</v>
      </c>
      <c r="C297" s="3">
        <v>0.18179999999999999</v>
      </c>
      <c r="D297" s="3">
        <v>0.4</v>
      </c>
      <c r="E297" s="3">
        <v>0.32840000000000003</v>
      </c>
      <c r="F297" s="3">
        <v>3</v>
      </c>
      <c r="G297" s="3">
        <v>141</v>
      </c>
      <c r="H297" s="3">
        <v>144</v>
      </c>
    </row>
    <row r="298" spans="1:8" ht="15.75" thickBot="1" x14ac:dyDescent="0.3">
      <c r="A298" s="3">
        <v>296</v>
      </c>
      <c r="B298" s="3">
        <v>297</v>
      </c>
      <c r="C298" s="3">
        <v>0.1515</v>
      </c>
      <c r="D298" s="3">
        <v>0.47</v>
      </c>
      <c r="E298" s="3">
        <v>0.25369999999999998</v>
      </c>
      <c r="F298" s="3">
        <v>1</v>
      </c>
      <c r="G298" s="3">
        <v>98</v>
      </c>
      <c r="H298" s="3">
        <v>99</v>
      </c>
    </row>
    <row r="299" spans="1:8" ht="15.75" thickBot="1" x14ac:dyDescent="0.3">
      <c r="A299" s="3">
        <v>297</v>
      </c>
      <c r="B299" s="3">
        <v>298</v>
      </c>
      <c r="C299" s="3">
        <v>0.1515</v>
      </c>
      <c r="D299" s="3">
        <v>0.47</v>
      </c>
      <c r="E299" s="3">
        <v>0.22389999999999999</v>
      </c>
      <c r="F299" s="3">
        <v>0</v>
      </c>
      <c r="G299" s="3">
        <v>64</v>
      </c>
      <c r="H299" s="3">
        <v>64</v>
      </c>
    </row>
    <row r="300" spans="1:8" ht="15.75" thickBot="1" x14ac:dyDescent="0.3">
      <c r="A300" s="3">
        <v>298</v>
      </c>
      <c r="B300" s="3">
        <v>299</v>
      </c>
      <c r="C300" s="3">
        <v>0.1212</v>
      </c>
      <c r="D300" s="3">
        <v>0.46</v>
      </c>
      <c r="E300" s="3">
        <v>0.29849999999999999</v>
      </c>
      <c r="F300" s="3">
        <v>0</v>
      </c>
      <c r="G300" s="3">
        <v>40</v>
      </c>
      <c r="H300" s="3">
        <v>40</v>
      </c>
    </row>
    <row r="301" spans="1:8" ht="15.75" thickBot="1" x14ac:dyDescent="0.3">
      <c r="A301" s="3">
        <v>299</v>
      </c>
      <c r="B301" s="3">
        <v>300</v>
      </c>
      <c r="C301" s="3">
        <v>0.1212</v>
      </c>
      <c r="D301" s="3">
        <v>0.46</v>
      </c>
      <c r="E301" s="3">
        <v>0.32840000000000003</v>
      </c>
      <c r="F301" s="3">
        <v>0</v>
      </c>
      <c r="G301" s="3">
        <v>30</v>
      </c>
      <c r="H301" s="3">
        <v>30</v>
      </c>
    </row>
    <row r="302" spans="1:8" ht="15.75" thickBot="1" x14ac:dyDescent="0.3">
      <c r="A302" s="3">
        <v>300</v>
      </c>
      <c r="B302" s="3">
        <v>301</v>
      </c>
      <c r="C302" s="3">
        <v>0.13639999999999999</v>
      </c>
      <c r="D302" s="3">
        <v>0.5</v>
      </c>
      <c r="E302" s="3">
        <v>0.19400000000000001</v>
      </c>
      <c r="F302" s="3">
        <v>1</v>
      </c>
      <c r="G302" s="3">
        <v>14</v>
      </c>
      <c r="H302" s="3">
        <v>15</v>
      </c>
    </row>
    <row r="303" spans="1:8" ht="15.75" thickBot="1" x14ac:dyDescent="0.3">
      <c r="A303" s="3">
        <v>301</v>
      </c>
      <c r="B303" s="3">
        <v>302</v>
      </c>
      <c r="C303" s="3">
        <v>0.13639999999999999</v>
      </c>
      <c r="D303" s="3">
        <v>0.5</v>
      </c>
      <c r="E303" s="3">
        <v>0.19400000000000001</v>
      </c>
      <c r="F303" s="3">
        <v>0</v>
      </c>
      <c r="G303" s="3">
        <v>14</v>
      </c>
      <c r="H303" s="3">
        <v>14</v>
      </c>
    </row>
    <row r="304" spans="1:8" ht="15.75" thickBot="1" x14ac:dyDescent="0.3">
      <c r="A304" s="3">
        <v>302</v>
      </c>
      <c r="B304" s="3">
        <v>303</v>
      </c>
      <c r="C304" s="3">
        <v>0.1212</v>
      </c>
      <c r="D304" s="3">
        <v>0.54</v>
      </c>
      <c r="E304" s="3">
        <v>0.16420000000000001</v>
      </c>
      <c r="F304" s="3">
        <v>0</v>
      </c>
      <c r="G304" s="3">
        <v>5</v>
      </c>
      <c r="H304" s="3">
        <v>5</v>
      </c>
    </row>
    <row r="305" spans="1:8" ht="15.75" thickBot="1" x14ac:dyDescent="0.3">
      <c r="A305" s="3">
        <v>303</v>
      </c>
      <c r="B305" s="3">
        <v>304</v>
      </c>
      <c r="C305" s="3">
        <v>0.1212</v>
      </c>
      <c r="D305" s="3">
        <v>0.54</v>
      </c>
      <c r="E305" s="3">
        <v>0.1343</v>
      </c>
      <c r="F305" s="3">
        <v>0</v>
      </c>
      <c r="G305" s="3">
        <v>1</v>
      </c>
      <c r="H305" s="3">
        <v>1</v>
      </c>
    </row>
    <row r="306" spans="1:8" ht="15.75" thickBot="1" x14ac:dyDescent="0.3">
      <c r="A306" s="3">
        <v>304</v>
      </c>
      <c r="B306" s="3">
        <v>305</v>
      </c>
      <c r="C306" s="3">
        <v>0.13639999999999999</v>
      </c>
      <c r="D306" s="3">
        <v>0.54</v>
      </c>
      <c r="E306" s="3">
        <v>0.1045</v>
      </c>
      <c r="F306" s="3">
        <v>0</v>
      </c>
      <c r="G306" s="3">
        <v>1</v>
      </c>
      <c r="H306" s="3">
        <v>1</v>
      </c>
    </row>
    <row r="307" spans="1:8" ht="15.75" thickBot="1" x14ac:dyDescent="0.3">
      <c r="A307" s="3">
        <v>305</v>
      </c>
      <c r="B307" s="3">
        <v>306</v>
      </c>
      <c r="C307" s="3">
        <v>0.13639999999999999</v>
      </c>
      <c r="D307" s="3">
        <v>0.54</v>
      </c>
      <c r="E307" s="3">
        <v>8.9599999999999999E-2</v>
      </c>
      <c r="F307" s="3">
        <v>0</v>
      </c>
      <c r="G307" s="3">
        <v>8</v>
      </c>
      <c r="H307" s="3">
        <v>8</v>
      </c>
    </row>
    <row r="308" spans="1:8" ht="15.75" thickBot="1" x14ac:dyDescent="0.3">
      <c r="A308" s="3">
        <v>306</v>
      </c>
      <c r="B308" s="3">
        <v>307</v>
      </c>
      <c r="C308" s="3">
        <v>0.18179999999999999</v>
      </c>
      <c r="D308" s="3">
        <v>0.54</v>
      </c>
      <c r="E308" s="3">
        <v>0</v>
      </c>
      <c r="F308" s="3">
        <v>0</v>
      </c>
      <c r="G308" s="3">
        <v>17</v>
      </c>
      <c r="H308" s="3">
        <v>17</v>
      </c>
    </row>
    <row r="309" spans="1:8" ht="15.75" thickBot="1" x14ac:dyDescent="0.3">
      <c r="A309" s="3">
        <v>307</v>
      </c>
      <c r="B309" s="3">
        <v>308</v>
      </c>
      <c r="C309" s="3">
        <v>0.1212</v>
      </c>
      <c r="D309" s="3">
        <v>0.74</v>
      </c>
      <c r="E309" s="3">
        <v>0.16420000000000001</v>
      </c>
      <c r="F309" s="3">
        <v>0</v>
      </c>
      <c r="G309" s="3">
        <v>70</v>
      </c>
      <c r="H309" s="3">
        <v>70</v>
      </c>
    </row>
    <row r="310" spans="1:8" ht="15.75" thickBot="1" x14ac:dyDescent="0.3">
      <c r="A310" s="3">
        <v>308</v>
      </c>
      <c r="B310" s="3">
        <v>309</v>
      </c>
      <c r="C310" s="3">
        <v>0.16669999999999999</v>
      </c>
      <c r="D310" s="3">
        <v>0.68</v>
      </c>
      <c r="E310" s="3">
        <v>0</v>
      </c>
      <c r="F310" s="3">
        <v>2</v>
      </c>
      <c r="G310" s="3">
        <v>156</v>
      </c>
      <c r="H310" s="3">
        <v>158</v>
      </c>
    </row>
    <row r="311" spans="1:8" ht="15.75" thickBot="1" x14ac:dyDescent="0.3">
      <c r="A311" s="3">
        <v>309</v>
      </c>
      <c r="B311" s="3">
        <v>310</v>
      </c>
      <c r="C311" s="3">
        <v>0.1515</v>
      </c>
      <c r="D311" s="3">
        <v>0.69</v>
      </c>
      <c r="E311" s="3">
        <v>0.1343</v>
      </c>
      <c r="F311" s="3">
        <v>0</v>
      </c>
      <c r="G311" s="3">
        <v>117</v>
      </c>
      <c r="H311" s="3">
        <v>117</v>
      </c>
    </row>
    <row r="312" spans="1:8" ht="15.75" thickBot="1" x14ac:dyDescent="0.3">
      <c r="A312" s="3">
        <v>310</v>
      </c>
      <c r="B312" s="3">
        <v>311</v>
      </c>
      <c r="C312" s="3">
        <v>0.18179999999999999</v>
      </c>
      <c r="D312" s="3">
        <v>0.55000000000000004</v>
      </c>
      <c r="E312" s="3">
        <v>0.19400000000000001</v>
      </c>
      <c r="F312" s="3">
        <v>4</v>
      </c>
      <c r="G312" s="3">
        <v>40</v>
      </c>
      <c r="H312" s="3">
        <v>44</v>
      </c>
    </row>
    <row r="313" spans="1:8" ht="15.75" thickBot="1" x14ac:dyDescent="0.3">
      <c r="A313" s="3">
        <v>311</v>
      </c>
      <c r="B313" s="3">
        <v>312</v>
      </c>
      <c r="C313" s="3">
        <v>0.16669999999999999</v>
      </c>
      <c r="D313" s="3">
        <v>0.51</v>
      </c>
      <c r="E313" s="3">
        <v>0.28360000000000002</v>
      </c>
      <c r="F313" s="3">
        <v>6</v>
      </c>
      <c r="G313" s="3">
        <v>47</v>
      </c>
      <c r="H313" s="3">
        <v>53</v>
      </c>
    </row>
    <row r="314" spans="1:8" ht="15.75" thickBot="1" x14ac:dyDescent="0.3">
      <c r="A314" s="3">
        <v>312</v>
      </c>
      <c r="B314" s="3">
        <v>313</v>
      </c>
      <c r="C314" s="3">
        <v>0.19700000000000001</v>
      </c>
      <c r="D314" s="3">
        <v>0.44</v>
      </c>
      <c r="E314" s="3">
        <v>0.25369999999999998</v>
      </c>
      <c r="F314" s="3">
        <v>2</v>
      </c>
      <c r="G314" s="3">
        <v>59</v>
      </c>
      <c r="H314" s="3">
        <v>61</v>
      </c>
    </row>
    <row r="315" spans="1:8" ht="15.75" thickBot="1" x14ac:dyDescent="0.3">
      <c r="A315" s="3">
        <v>313</v>
      </c>
      <c r="B315" s="3">
        <v>314</v>
      </c>
      <c r="C315" s="3">
        <v>0.19700000000000001</v>
      </c>
      <c r="D315" s="3">
        <v>0.37</v>
      </c>
      <c r="E315" s="3">
        <v>0.3881</v>
      </c>
      <c r="F315" s="3">
        <v>4</v>
      </c>
      <c r="G315" s="3">
        <v>73</v>
      </c>
      <c r="H315" s="3">
        <v>77</v>
      </c>
    </row>
    <row r="316" spans="1:8" ht="15.75" thickBot="1" x14ac:dyDescent="0.3">
      <c r="A316" s="3">
        <v>314</v>
      </c>
      <c r="B316" s="3">
        <v>315</v>
      </c>
      <c r="C316" s="3">
        <v>0.21210000000000001</v>
      </c>
      <c r="D316" s="3">
        <v>0.41</v>
      </c>
      <c r="E316" s="3">
        <v>0.28360000000000002</v>
      </c>
      <c r="F316" s="3">
        <v>5</v>
      </c>
      <c r="G316" s="3">
        <v>59</v>
      </c>
      <c r="H316" s="3">
        <v>64</v>
      </c>
    </row>
    <row r="317" spans="1:8" ht="15.75" thickBot="1" x14ac:dyDescent="0.3">
      <c r="A317" s="3">
        <v>315</v>
      </c>
      <c r="B317" s="3">
        <v>316</v>
      </c>
      <c r="C317" s="3">
        <v>0.2424</v>
      </c>
      <c r="D317" s="3">
        <v>0.38</v>
      </c>
      <c r="E317" s="3">
        <v>0.16420000000000001</v>
      </c>
      <c r="F317" s="3">
        <v>9</v>
      </c>
      <c r="G317" s="3">
        <v>59</v>
      </c>
      <c r="H317" s="3">
        <v>68</v>
      </c>
    </row>
    <row r="318" spans="1:8" ht="15.75" thickBot="1" x14ac:dyDescent="0.3">
      <c r="A318" s="3">
        <v>316</v>
      </c>
      <c r="B318" s="3">
        <v>317</v>
      </c>
      <c r="C318" s="3">
        <v>0.2424</v>
      </c>
      <c r="D318" s="3">
        <v>0.41</v>
      </c>
      <c r="E318" s="3">
        <v>0.1045</v>
      </c>
      <c r="F318" s="3">
        <v>3</v>
      </c>
      <c r="G318" s="3">
        <v>87</v>
      </c>
      <c r="H318" s="3">
        <v>90</v>
      </c>
    </row>
    <row r="319" spans="1:8" ht="15.75" thickBot="1" x14ac:dyDescent="0.3">
      <c r="A319" s="3">
        <v>317</v>
      </c>
      <c r="B319" s="3">
        <v>318</v>
      </c>
      <c r="C319" s="3">
        <v>0.2273</v>
      </c>
      <c r="D319" s="3">
        <v>0.41</v>
      </c>
      <c r="E319" s="3">
        <v>0.16420000000000001</v>
      </c>
      <c r="F319" s="3">
        <v>4</v>
      </c>
      <c r="G319" s="3">
        <v>155</v>
      </c>
      <c r="H319" s="3">
        <v>159</v>
      </c>
    </row>
    <row r="320" spans="1:8" ht="15.75" thickBot="1" x14ac:dyDescent="0.3">
      <c r="A320" s="3">
        <v>318</v>
      </c>
      <c r="B320" s="3">
        <v>319</v>
      </c>
      <c r="C320" s="3">
        <v>0.2576</v>
      </c>
      <c r="D320" s="3">
        <v>0.47</v>
      </c>
      <c r="E320" s="3">
        <v>0</v>
      </c>
      <c r="F320" s="3">
        <v>5</v>
      </c>
      <c r="G320" s="3">
        <v>134</v>
      </c>
      <c r="H320" s="3">
        <v>139</v>
      </c>
    </row>
    <row r="321" spans="1:8" ht="15.75" thickBot="1" x14ac:dyDescent="0.3">
      <c r="A321" s="3">
        <v>319</v>
      </c>
      <c r="B321" s="3">
        <v>320</v>
      </c>
      <c r="C321" s="3">
        <v>0.19700000000000001</v>
      </c>
      <c r="D321" s="3">
        <v>0.59</v>
      </c>
      <c r="E321" s="3">
        <v>8.9599999999999999E-2</v>
      </c>
      <c r="F321" s="3">
        <v>3</v>
      </c>
      <c r="G321" s="3">
        <v>89</v>
      </c>
      <c r="H321" s="3">
        <v>92</v>
      </c>
    </row>
    <row r="322" spans="1:8" ht="15.75" thickBot="1" x14ac:dyDescent="0.3">
      <c r="A322" s="3">
        <v>320</v>
      </c>
      <c r="B322" s="3">
        <v>321</v>
      </c>
      <c r="C322" s="3">
        <v>0.2424</v>
      </c>
      <c r="D322" s="3">
        <v>0.59</v>
      </c>
      <c r="E322" s="3">
        <v>0</v>
      </c>
      <c r="F322" s="3">
        <v>0</v>
      </c>
      <c r="G322" s="3">
        <v>68</v>
      </c>
      <c r="H322" s="3">
        <v>68</v>
      </c>
    </row>
    <row r="323" spans="1:8" ht="15.75" thickBot="1" x14ac:dyDescent="0.3">
      <c r="A323" s="3">
        <v>321</v>
      </c>
      <c r="B323" s="3">
        <v>322</v>
      </c>
      <c r="C323" s="3">
        <v>0.2273</v>
      </c>
      <c r="D323" s="3">
        <v>0.69</v>
      </c>
      <c r="E323" s="3">
        <v>0</v>
      </c>
      <c r="F323" s="3">
        <v>4</v>
      </c>
      <c r="G323" s="3">
        <v>48</v>
      </c>
      <c r="H323" s="3">
        <v>52</v>
      </c>
    </row>
    <row r="324" spans="1:8" ht="15.75" thickBot="1" x14ac:dyDescent="0.3">
      <c r="A324" s="3">
        <v>322</v>
      </c>
      <c r="B324" s="3">
        <v>323</v>
      </c>
      <c r="C324" s="3">
        <v>0.2273</v>
      </c>
      <c r="D324" s="3">
        <v>0.69</v>
      </c>
      <c r="E324" s="3">
        <v>0</v>
      </c>
      <c r="F324" s="3">
        <v>2</v>
      </c>
      <c r="G324" s="3">
        <v>34</v>
      </c>
      <c r="H324" s="3">
        <v>36</v>
      </c>
    </row>
    <row r="325" spans="1:8" ht="15.75" thickBot="1" x14ac:dyDescent="0.3">
      <c r="A325" s="3">
        <v>323</v>
      </c>
      <c r="B325" s="3">
        <v>324</v>
      </c>
      <c r="C325" s="3">
        <v>0.2424</v>
      </c>
      <c r="D325" s="3">
        <v>0.55000000000000004</v>
      </c>
      <c r="E325" s="3">
        <v>0</v>
      </c>
      <c r="F325" s="3">
        <v>1</v>
      </c>
      <c r="G325" s="3">
        <v>26</v>
      </c>
      <c r="H325" s="3">
        <v>27</v>
      </c>
    </row>
    <row r="326" spans="1:8" ht="15.75" thickBot="1" x14ac:dyDescent="0.3">
      <c r="A326" s="3">
        <v>324</v>
      </c>
      <c r="B326" s="3">
        <v>325</v>
      </c>
      <c r="C326" s="3">
        <v>0.2424</v>
      </c>
      <c r="D326" s="3">
        <v>0.55000000000000004</v>
      </c>
      <c r="E326" s="3">
        <v>0</v>
      </c>
      <c r="F326" s="3">
        <v>3</v>
      </c>
      <c r="G326" s="3">
        <v>25</v>
      </c>
      <c r="H326" s="3">
        <v>28</v>
      </c>
    </row>
    <row r="327" spans="1:8" ht="15.75" thickBot="1" x14ac:dyDescent="0.3">
      <c r="A327" s="3">
        <v>325</v>
      </c>
      <c r="B327" s="3">
        <v>326</v>
      </c>
      <c r="C327" s="3">
        <v>0.19700000000000001</v>
      </c>
      <c r="D327" s="3">
        <v>0.59</v>
      </c>
      <c r="E327" s="3">
        <v>8.9599999999999999E-2</v>
      </c>
      <c r="F327" s="3">
        <v>2</v>
      </c>
      <c r="G327" s="3">
        <v>18</v>
      </c>
      <c r="H327" s="3">
        <v>20</v>
      </c>
    </row>
    <row r="328" spans="1:8" ht="15.75" thickBot="1" x14ac:dyDescent="0.3">
      <c r="A328" s="3">
        <v>326</v>
      </c>
      <c r="B328" s="3">
        <v>327</v>
      </c>
      <c r="C328" s="3">
        <v>0.19700000000000001</v>
      </c>
      <c r="D328" s="3">
        <v>0.59</v>
      </c>
      <c r="E328" s="3">
        <v>8.9599999999999999E-2</v>
      </c>
      <c r="F328" s="3">
        <v>0</v>
      </c>
      <c r="G328" s="3">
        <v>12</v>
      </c>
      <c r="H328" s="3">
        <v>12</v>
      </c>
    </row>
    <row r="329" spans="1:8" ht="15.75" thickBot="1" x14ac:dyDescent="0.3">
      <c r="A329" s="3">
        <v>327</v>
      </c>
      <c r="B329" s="3">
        <v>328</v>
      </c>
      <c r="C329" s="3">
        <v>0.2273</v>
      </c>
      <c r="D329" s="3">
        <v>0.59</v>
      </c>
      <c r="E329" s="3">
        <v>0</v>
      </c>
      <c r="F329" s="3">
        <v>1</v>
      </c>
      <c r="G329" s="3">
        <v>7</v>
      </c>
      <c r="H329" s="3">
        <v>8</v>
      </c>
    </row>
    <row r="330" spans="1:8" ht="15.75" thickBot="1" x14ac:dyDescent="0.3">
      <c r="A330" s="3">
        <v>328</v>
      </c>
      <c r="B330" s="3">
        <v>329</v>
      </c>
      <c r="C330" s="3">
        <v>0.2273</v>
      </c>
      <c r="D330" s="3">
        <v>0.59</v>
      </c>
      <c r="E330" s="3">
        <v>0</v>
      </c>
      <c r="F330" s="3">
        <v>0</v>
      </c>
      <c r="G330" s="3">
        <v>5</v>
      </c>
      <c r="H330" s="3">
        <v>5</v>
      </c>
    </row>
    <row r="331" spans="1:8" ht="15.75" thickBot="1" x14ac:dyDescent="0.3">
      <c r="A331" s="3">
        <v>329</v>
      </c>
      <c r="B331" s="3">
        <v>330</v>
      </c>
      <c r="C331" s="3">
        <v>0.2273</v>
      </c>
      <c r="D331" s="3">
        <v>0.59</v>
      </c>
      <c r="E331" s="3">
        <v>0</v>
      </c>
      <c r="F331" s="3">
        <v>0</v>
      </c>
      <c r="G331" s="3">
        <v>1</v>
      </c>
      <c r="H331" s="3">
        <v>1</v>
      </c>
    </row>
    <row r="332" spans="1:8" ht="15.75" thickBot="1" x14ac:dyDescent="0.3">
      <c r="A332" s="3">
        <v>330</v>
      </c>
      <c r="B332" s="3">
        <v>331</v>
      </c>
      <c r="C332" s="3">
        <v>0.16669999999999999</v>
      </c>
      <c r="D332" s="3">
        <v>0.63</v>
      </c>
      <c r="E332" s="3">
        <v>0.1045</v>
      </c>
      <c r="F332" s="3">
        <v>1</v>
      </c>
      <c r="G332" s="3">
        <v>2</v>
      </c>
      <c r="H332" s="3">
        <v>3</v>
      </c>
    </row>
    <row r="333" spans="1:8" ht="15.75" thickBot="1" x14ac:dyDescent="0.3">
      <c r="A333" s="3">
        <v>331</v>
      </c>
      <c r="B333" s="3">
        <v>332</v>
      </c>
      <c r="C333" s="3">
        <v>0.21210000000000001</v>
      </c>
      <c r="D333" s="3">
        <v>0.63</v>
      </c>
      <c r="E333" s="3">
        <v>0</v>
      </c>
      <c r="F333" s="3">
        <v>1</v>
      </c>
      <c r="G333" s="3">
        <v>9</v>
      </c>
      <c r="H333" s="3">
        <v>10</v>
      </c>
    </row>
    <row r="334" spans="1:8" ht="15.75" thickBot="1" x14ac:dyDescent="0.3">
      <c r="A334" s="3">
        <v>332</v>
      </c>
      <c r="B334" s="3">
        <v>333</v>
      </c>
      <c r="C334" s="3">
        <v>0.1515</v>
      </c>
      <c r="D334" s="3">
        <v>0.63</v>
      </c>
      <c r="E334" s="3">
        <v>0.1343</v>
      </c>
      <c r="F334" s="3">
        <v>1</v>
      </c>
      <c r="G334" s="3">
        <v>22</v>
      </c>
      <c r="H334" s="3">
        <v>23</v>
      </c>
    </row>
    <row r="335" spans="1:8" ht="15.75" thickBot="1" x14ac:dyDescent="0.3">
      <c r="A335" s="3">
        <v>333</v>
      </c>
      <c r="B335" s="3">
        <v>334</v>
      </c>
      <c r="C335" s="3">
        <v>0.18179999999999999</v>
      </c>
      <c r="D335" s="3">
        <v>0.64</v>
      </c>
      <c r="E335" s="3">
        <v>0.1343</v>
      </c>
      <c r="F335" s="3">
        <v>2</v>
      </c>
      <c r="G335" s="3">
        <v>31</v>
      </c>
      <c r="H335" s="3">
        <v>33</v>
      </c>
    </row>
    <row r="336" spans="1:8" ht="15.75" thickBot="1" x14ac:dyDescent="0.3">
      <c r="A336" s="3">
        <v>334</v>
      </c>
      <c r="B336" s="3">
        <v>335</v>
      </c>
      <c r="C336" s="3">
        <v>0.19700000000000001</v>
      </c>
      <c r="D336" s="3">
        <v>0.59</v>
      </c>
      <c r="E336" s="3">
        <v>0.16420000000000001</v>
      </c>
      <c r="F336" s="3">
        <v>2</v>
      </c>
      <c r="G336" s="3">
        <v>57</v>
      </c>
      <c r="H336" s="3">
        <v>59</v>
      </c>
    </row>
    <row r="337" spans="1:8" ht="15.75" thickBot="1" x14ac:dyDescent="0.3">
      <c r="A337" s="3">
        <v>335</v>
      </c>
      <c r="B337" s="3">
        <v>336</v>
      </c>
      <c r="C337" s="3">
        <v>0.19700000000000001</v>
      </c>
      <c r="D337" s="3">
        <v>0.55000000000000004</v>
      </c>
      <c r="E337" s="3">
        <v>0.22389999999999999</v>
      </c>
      <c r="F337" s="3">
        <v>18</v>
      </c>
      <c r="G337" s="3">
        <v>54</v>
      </c>
      <c r="H337" s="3">
        <v>72</v>
      </c>
    </row>
    <row r="338" spans="1:8" ht="15.75" thickBot="1" x14ac:dyDescent="0.3">
      <c r="A338" s="3">
        <v>336</v>
      </c>
      <c r="B338" s="3">
        <v>337</v>
      </c>
      <c r="C338" s="3">
        <v>0.2273</v>
      </c>
      <c r="D338" s="3">
        <v>0.48</v>
      </c>
      <c r="E338" s="3">
        <v>0.22389999999999999</v>
      </c>
      <c r="F338" s="3">
        <v>15</v>
      </c>
      <c r="G338" s="3">
        <v>74</v>
      </c>
      <c r="H338" s="3">
        <v>89</v>
      </c>
    </row>
    <row r="339" spans="1:8" ht="15.75" thickBot="1" x14ac:dyDescent="0.3">
      <c r="A339" s="3">
        <v>337</v>
      </c>
      <c r="B339" s="3">
        <v>338</v>
      </c>
      <c r="C339" s="3">
        <v>0.2576</v>
      </c>
      <c r="D339" s="3">
        <v>0.38</v>
      </c>
      <c r="E339" s="3">
        <v>0.29849999999999999</v>
      </c>
      <c r="F339" s="3">
        <v>21</v>
      </c>
      <c r="G339" s="3">
        <v>80</v>
      </c>
      <c r="H339" s="3">
        <v>101</v>
      </c>
    </row>
    <row r="340" spans="1:8" ht="15.75" thickBot="1" x14ac:dyDescent="0.3">
      <c r="A340" s="3">
        <v>338</v>
      </c>
      <c r="B340" s="3">
        <v>339</v>
      </c>
      <c r="C340" s="3">
        <v>0.28789999999999999</v>
      </c>
      <c r="D340" s="3">
        <v>0.39</v>
      </c>
      <c r="E340" s="3">
        <v>0.28360000000000002</v>
      </c>
      <c r="F340" s="3">
        <v>26</v>
      </c>
      <c r="G340" s="3">
        <v>92</v>
      </c>
      <c r="H340" s="3">
        <v>118</v>
      </c>
    </row>
    <row r="341" spans="1:8" ht="15.75" thickBot="1" x14ac:dyDescent="0.3">
      <c r="A341" s="3">
        <v>339</v>
      </c>
      <c r="B341" s="3">
        <v>340</v>
      </c>
      <c r="C341" s="3">
        <v>0.31819999999999998</v>
      </c>
      <c r="D341" s="3">
        <v>0.36</v>
      </c>
      <c r="E341" s="3">
        <v>0.19400000000000001</v>
      </c>
      <c r="F341" s="3">
        <v>21</v>
      </c>
      <c r="G341" s="3">
        <v>108</v>
      </c>
      <c r="H341" s="3">
        <v>129</v>
      </c>
    </row>
    <row r="342" spans="1:8" ht="15.75" thickBot="1" x14ac:dyDescent="0.3">
      <c r="A342" s="3">
        <v>340</v>
      </c>
      <c r="B342" s="3">
        <v>341</v>
      </c>
      <c r="C342" s="3">
        <v>0.33329999999999999</v>
      </c>
      <c r="D342" s="3">
        <v>0.34</v>
      </c>
      <c r="E342" s="3">
        <v>0.19400000000000001</v>
      </c>
      <c r="F342" s="3">
        <v>33</v>
      </c>
      <c r="G342" s="3">
        <v>95</v>
      </c>
      <c r="H342" s="3">
        <v>128</v>
      </c>
    </row>
    <row r="343" spans="1:8" ht="15.75" thickBot="1" x14ac:dyDescent="0.3">
      <c r="A343" s="3">
        <v>341</v>
      </c>
      <c r="B343" s="3">
        <v>342</v>
      </c>
      <c r="C343" s="3">
        <v>0.30299999999999999</v>
      </c>
      <c r="D343" s="3">
        <v>0.36</v>
      </c>
      <c r="E343" s="3">
        <v>0.28360000000000002</v>
      </c>
      <c r="F343" s="3">
        <v>29</v>
      </c>
      <c r="G343" s="3">
        <v>54</v>
      </c>
      <c r="H343" s="3">
        <v>83</v>
      </c>
    </row>
    <row r="344" spans="1:8" ht="15.75" thickBot="1" x14ac:dyDescent="0.3">
      <c r="A344" s="3">
        <v>342</v>
      </c>
      <c r="B344" s="3">
        <v>343</v>
      </c>
      <c r="C344" s="3">
        <v>0.28789999999999999</v>
      </c>
      <c r="D344" s="3">
        <v>0.45</v>
      </c>
      <c r="E344" s="3">
        <v>0.25369999999999998</v>
      </c>
      <c r="F344" s="3">
        <v>15</v>
      </c>
      <c r="G344" s="3">
        <v>69</v>
      </c>
      <c r="H344" s="3">
        <v>84</v>
      </c>
    </row>
    <row r="345" spans="1:8" ht="15.75" thickBot="1" x14ac:dyDescent="0.3">
      <c r="A345" s="3">
        <v>343</v>
      </c>
      <c r="B345" s="3">
        <v>344</v>
      </c>
      <c r="C345" s="3">
        <v>0.30299999999999999</v>
      </c>
      <c r="D345" s="3">
        <v>0.39</v>
      </c>
      <c r="E345" s="3">
        <v>0.25369999999999998</v>
      </c>
      <c r="F345" s="3">
        <v>14</v>
      </c>
      <c r="G345" s="3">
        <v>60</v>
      </c>
      <c r="H345" s="3">
        <v>74</v>
      </c>
    </row>
    <row r="346" spans="1:8" ht="15.75" thickBot="1" x14ac:dyDescent="0.3">
      <c r="A346" s="3">
        <v>344</v>
      </c>
      <c r="B346" s="3">
        <v>345</v>
      </c>
      <c r="C346" s="3">
        <v>0.30299999999999999</v>
      </c>
      <c r="D346" s="3">
        <v>0.39</v>
      </c>
      <c r="E346" s="3">
        <v>0.25369999999999998</v>
      </c>
      <c r="F346" s="3">
        <v>6</v>
      </c>
      <c r="G346" s="3">
        <v>35</v>
      </c>
      <c r="H346" s="3">
        <v>41</v>
      </c>
    </row>
    <row r="347" spans="1:8" ht="15.75" thickBot="1" x14ac:dyDescent="0.3">
      <c r="A347" s="3">
        <v>345</v>
      </c>
      <c r="B347" s="3">
        <v>346</v>
      </c>
      <c r="C347" s="3">
        <v>0.30299999999999999</v>
      </c>
      <c r="D347" s="3">
        <v>0.39</v>
      </c>
      <c r="E347" s="3">
        <v>0.22389999999999999</v>
      </c>
      <c r="F347" s="3">
        <v>6</v>
      </c>
      <c r="G347" s="3">
        <v>51</v>
      </c>
      <c r="H347" s="3">
        <v>57</v>
      </c>
    </row>
    <row r="348" spans="1:8" ht="15.75" thickBot="1" x14ac:dyDescent="0.3">
      <c r="A348" s="3">
        <v>346</v>
      </c>
      <c r="B348" s="3">
        <v>347</v>
      </c>
      <c r="C348" s="3">
        <v>0.31819999999999998</v>
      </c>
      <c r="D348" s="3">
        <v>0.42</v>
      </c>
      <c r="E348" s="3">
        <v>0.1045</v>
      </c>
      <c r="F348" s="3">
        <v>0</v>
      </c>
      <c r="G348" s="3">
        <v>26</v>
      </c>
      <c r="H348" s="3">
        <v>26</v>
      </c>
    </row>
    <row r="349" spans="1:8" ht="15.75" thickBot="1" x14ac:dyDescent="0.3">
      <c r="A349" s="3">
        <v>347</v>
      </c>
      <c r="B349" s="3">
        <v>348</v>
      </c>
      <c r="C349" s="3">
        <v>0.28789999999999999</v>
      </c>
      <c r="D349" s="3">
        <v>0.45</v>
      </c>
      <c r="E349" s="3">
        <v>0.28360000000000002</v>
      </c>
      <c r="F349" s="3">
        <v>5</v>
      </c>
      <c r="G349" s="3">
        <v>39</v>
      </c>
      <c r="H349" s="3">
        <v>44</v>
      </c>
    </row>
    <row r="350" spans="1:8" ht="15.75" thickBot="1" x14ac:dyDescent="0.3">
      <c r="A350" s="3">
        <v>348</v>
      </c>
      <c r="B350" s="3">
        <v>349</v>
      </c>
      <c r="C350" s="3">
        <v>0.30299999999999999</v>
      </c>
      <c r="D350" s="3">
        <v>0.56000000000000005</v>
      </c>
      <c r="E350" s="3">
        <v>0</v>
      </c>
      <c r="F350" s="3">
        <v>6</v>
      </c>
      <c r="G350" s="3">
        <v>33</v>
      </c>
      <c r="H350" s="3">
        <v>39</v>
      </c>
    </row>
    <row r="351" spans="1:8" ht="15.75" thickBot="1" x14ac:dyDescent="0.3">
      <c r="A351" s="3">
        <v>349</v>
      </c>
      <c r="B351" s="3">
        <v>350</v>
      </c>
      <c r="C351" s="3">
        <v>0.2727</v>
      </c>
      <c r="D351" s="3">
        <v>0.56000000000000005</v>
      </c>
      <c r="E351" s="3">
        <v>0.1343</v>
      </c>
      <c r="F351" s="3">
        <v>4</v>
      </c>
      <c r="G351" s="3">
        <v>19</v>
      </c>
      <c r="H351" s="3">
        <v>23</v>
      </c>
    </row>
    <row r="352" spans="1:8" ht="15.75" thickBot="1" x14ac:dyDescent="0.3">
      <c r="A352" s="3">
        <v>350</v>
      </c>
      <c r="B352" s="3">
        <v>351</v>
      </c>
      <c r="C352" s="3">
        <v>0.28789999999999999</v>
      </c>
      <c r="D352" s="3">
        <v>0.56000000000000005</v>
      </c>
      <c r="E352" s="3">
        <v>8.9599999999999999E-2</v>
      </c>
      <c r="F352" s="3">
        <v>3</v>
      </c>
      <c r="G352" s="3">
        <v>13</v>
      </c>
      <c r="H352" s="3">
        <v>16</v>
      </c>
    </row>
    <row r="353" spans="1:8" ht="15.75" thickBot="1" x14ac:dyDescent="0.3">
      <c r="A353" s="3">
        <v>351</v>
      </c>
      <c r="B353" s="3">
        <v>352</v>
      </c>
      <c r="C353" s="3">
        <v>0.2727</v>
      </c>
      <c r="D353" s="3">
        <v>0.69</v>
      </c>
      <c r="E353" s="3">
        <v>0</v>
      </c>
      <c r="F353" s="3">
        <v>9</v>
      </c>
      <c r="G353" s="3">
        <v>6</v>
      </c>
      <c r="H353" s="3">
        <v>15</v>
      </c>
    </row>
    <row r="354" spans="1:8" ht="15.75" thickBot="1" x14ac:dyDescent="0.3">
      <c r="A354" s="3">
        <v>352</v>
      </c>
      <c r="B354" s="3">
        <v>353</v>
      </c>
      <c r="C354" s="3">
        <v>0.2576</v>
      </c>
      <c r="D354" s="3">
        <v>0.56000000000000005</v>
      </c>
      <c r="E354" s="3">
        <v>0.16420000000000001</v>
      </c>
      <c r="F354" s="3">
        <v>0</v>
      </c>
      <c r="G354" s="3">
        <v>1</v>
      </c>
      <c r="H354" s="3">
        <v>1</v>
      </c>
    </row>
    <row r="355" spans="1:8" ht="15.75" thickBot="1" x14ac:dyDescent="0.3">
      <c r="A355" s="3">
        <v>353</v>
      </c>
      <c r="B355" s="3">
        <v>354</v>
      </c>
      <c r="C355" s="3">
        <v>0.2576</v>
      </c>
      <c r="D355" s="3">
        <v>0.56000000000000005</v>
      </c>
      <c r="E355" s="3">
        <v>0.16420000000000001</v>
      </c>
      <c r="F355" s="3">
        <v>1</v>
      </c>
      <c r="G355" s="3">
        <v>1</v>
      </c>
      <c r="H355" s="3">
        <v>2</v>
      </c>
    </row>
    <row r="356" spans="1:8" ht="15.75" thickBot="1" x14ac:dyDescent="0.3">
      <c r="A356" s="3">
        <v>354</v>
      </c>
      <c r="B356" s="3">
        <v>355</v>
      </c>
      <c r="C356" s="3">
        <v>0.2576</v>
      </c>
      <c r="D356" s="3">
        <v>0.56000000000000005</v>
      </c>
      <c r="E356" s="3">
        <v>0.16420000000000001</v>
      </c>
      <c r="F356" s="3">
        <v>0</v>
      </c>
      <c r="G356" s="3">
        <v>1</v>
      </c>
      <c r="H356" s="3">
        <v>1</v>
      </c>
    </row>
    <row r="357" spans="1:8" ht="15.75" thickBot="1" x14ac:dyDescent="0.3">
      <c r="A357" s="3">
        <v>355</v>
      </c>
      <c r="B357" s="3">
        <v>356</v>
      </c>
      <c r="C357" s="3">
        <v>0.21210000000000001</v>
      </c>
      <c r="D357" s="3">
        <v>0.56000000000000005</v>
      </c>
      <c r="E357" s="3">
        <v>0.29849999999999999</v>
      </c>
      <c r="F357" s="3">
        <v>0</v>
      </c>
      <c r="G357" s="3">
        <v>3</v>
      </c>
      <c r="H357" s="3">
        <v>3</v>
      </c>
    </row>
    <row r="358" spans="1:8" ht="15.75" thickBot="1" x14ac:dyDescent="0.3">
      <c r="A358" s="3">
        <v>356</v>
      </c>
      <c r="B358" s="3">
        <v>357</v>
      </c>
      <c r="C358" s="3">
        <v>0.21210000000000001</v>
      </c>
      <c r="D358" s="3">
        <v>0.55000000000000004</v>
      </c>
      <c r="E358" s="3">
        <v>0.28360000000000002</v>
      </c>
      <c r="F358" s="3">
        <v>0</v>
      </c>
      <c r="G358" s="3">
        <v>18</v>
      </c>
      <c r="H358" s="3">
        <v>18</v>
      </c>
    </row>
    <row r="359" spans="1:8" ht="15.75" thickBot="1" x14ac:dyDescent="0.3">
      <c r="A359" s="3">
        <v>357</v>
      </c>
      <c r="B359" s="3">
        <v>358</v>
      </c>
      <c r="C359" s="3">
        <v>0.21210000000000001</v>
      </c>
      <c r="D359" s="3">
        <v>0.51</v>
      </c>
      <c r="E359" s="3">
        <v>0.25369999999999998</v>
      </c>
      <c r="F359" s="3">
        <v>3</v>
      </c>
      <c r="G359" s="3">
        <v>29</v>
      </c>
      <c r="H359" s="3">
        <v>32</v>
      </c>
    </row>
    <row r="360" spans="1:8" ht="15.75" thickBot="1" x14ac:dyDescent="0.3">
      <c r="A360" s="3">
        <v>358</v>
      </c>
      <c r="B360" s="3">
        <v>359</v>
      </c>
      <c r="C360" s="3">
        <v>0.21210000000000001</v>
      </c>
      <c r="D360" s="3">
        <v>0.51</v>
      </c>
      <c r="E360" s="3">
        <v>0.28360000000000002</v>
      </c>
      <c r="F360" s="3">
        <v>8</v>
      </c>
      <c r="G360" s="3">
        <v>71</v>
      </c>
      <c r="H360" s="3">
        <v>79</v>
      </c>
    </row>
    <row r="361" spans="1:8" ht="15.75" thickBot="1" x14ac:dyDescent="0.3">
      <c r="A361" s="3">
        <v>359</v>
      </c>
      <c r="B361" s="3">
        <v>360</v>
      </c>
      <c r="C361" s="3">
        <v>0.2273</v>
      </c>
      <c r="D361" s="3">
        <v>0.44</v>
      </c>
      <c r="E361" s="3">
        <v>0.25369999999999998</v>
      </c>
      <c r="F361" s="3">
        <v>23</v>
      </c>
      <c r="G361" s="3">
        <v>70</v>
      </c>
      <c r="H361" s="3">
        <v>93</v>
      </c>
    </row>
    <row r="362" spans="1:8" ht="15.75" thickBot="1" x14ac:dyDescent="0.3">
      <c r="A362" s="3">
        <v>360</v>
      </c>
      <c r="B362" s="3">
        <v>361</v>
      </c>
      <c r="C362" s="3">
        <v>0.21210000000000001</v>
      </c>
      <c r="D362" s="3">
        <v>0.41</v>
      </c>
      <c r="E362" s="3">
        <v>0.28360000000000002</v>
      </c>
      <c r="F362" s="3">
        <v>29</v>
      </c>
      <c r="G362" s="3">
        <v>75</v>
      </c>
      <c r="H362" s="3">
        <v>104</v>
      </c>
    </row>
    <row r="363" spans="1:8" ht="15.75" thickBot="1" x14ac:dyDescent="0.3">
      <c r="A363" s="3">
        <v>361</v>
      </c>
      <c r="B363" s="3">
        <v>362</v>
      </c>
      <c r="C363" s="3">
        <v>0.2273</v>
      </c>
      <c r="D363" s="3">
        <v>0.35</v>
      </c>
      <c r="E363" s="3">
        <v>0.29849999999999999</v>
      </c>
      <c r="F363" s="3">
        <v>23</v>
      </c>
      <c r="G363" s="3">
        <v>95</v>
      </c>
      <c r="H363" s="3">
        <v>118</v>
      </c>
    </row>
    <row r="364" spans="1:8" ht="15.75" thickBot="1" x14ac:dyDescent="0.3">
      <c r="A364" s="3">
        <v>362</v>
      </c>
      <c r="B364" s="3">
        <v>363</v>
      </c>
      <c r="C364" s="3">
        <v>0.2727</v>
      </c>
      <c r="D364" s="3">
        <v>0.36</v>
      </c>
      <c r="E364" s="3">
        <v>0.25369999999999998</v>
      </c>
      <c r="F364" s="3">
        <v>22</v>
      </c>
      <c r="G364" s="3">
        <v>69</v>
      </c>
      <c r="H364" s="3">
        <v>91</v>
      </c>
    </row>
    <row r="365" spans="1:8" ht="15.75" thickBot="1" x14ac:dyDescent="0.3">
      <c r="A365" s="3">
        <v>363</v>
      </c>
      <c r="B365" s="3">
        <v>364</v>
      </c>
      <c r="C365" s="3">
        <v>0.2424</v>
      </c>
      <c r="D365" s="3">
        <v>0.38</v>
      </c>
      <c r="E365" s="3">
        <v>0.25369999999999998</v>
      </c>
      <c r="F365" s="3">
        <v>35</v>
      </c>
      <c r="G365" s="3">
        <v>78</v>
      </c>
      <c r="H365" s="3">
        <v>113</v>
      </c>
    </row>
    <row r="366" spans="1:8" ht="15.75" thickBot="1" x14ac:dyDescent="0.3">
      <c r="A366" s="3">
        <v>364</v>
      </c>
      <c r="B366" s="3">
        <v>365</v>
      </c>
      <c r="C366" s="3">
        <v>0.2273</v>
      </c>
      <c r="D366" s="3">
        <v>0.38</v>
      </c>
      <c r="E366" s="3">
        <v>0.22389999999999999</v>
      </c>
      <c r="F366" s="3">
        <v>22</v>
      </c>
      <c r="G366" s="3">
        <v>77</v>
      </c>
      <c r="H366" s="3">
        <v>99</v>
      </c>
    </row>
    <row r="367" spans="1:8" ht="15.75" thickBot="1" x14ac:dyDescent="0.3">
      <c r="A367" s="3">
        <v>365</v>
      </c>
      <c r="B367" s="3">
        <v>366</v>
      </c>
      <c r="C367" s="3">
        <v>0.21210000000000001</v>
      </c>
      <c r="D367" s="3">
        <v>0.37</v>
      </c>
      <c r="E367" s="3">
        <v>0.25369999999999998</v>
      </c>
      <c r="F367" s="3">
        <v>23</v>
      </c>
      <c r="G367" s="3">
        <v>82</v>
      </c>
      <c r="H367" s="3">
        <v>105</v>
      </c>
    </row>
    <row r="368" spans="1:8" ht="15.75" thickBot="1" x14ac:dyDescent="0.3">
      <c r="A368" s="3">
        <v>366</v>
      </c>
      <c r="B368" s="3">
        <v>367</v>
      </c>
      <c r="C368" s="3">
        <v>0.21210000000000001</v>
      </c>
      <c r="D368" s="3">
        <v>0.4</v>
      </c>
      <c r="E368" s="3">
        <v>0.16420000000000001</v>
      </c>
      <c r="F368" s="3">
        <v>11</v>
      </c>
      <c r="G368" s="3">
        <v>56</v>
      </c>
      <c r="H368" s="3">
        <v>67</v>
      </c>
    </row>
    <row r="369" spans="1:8" ht="15.75" thickBot="1" x14ac:dyDescent="0.3">
      <c r="A369" s="3">
        <v>367</v>
      </c>
      <c r="B369" s="3">
        <v>368</v>
      </c>
      <c r="C369" s="3">
        <v>0.19700000000000001</v>
      </c>
      <c r="D369" s="3">
        <v>0.47</v>
      </c>
      <c r="E369" s="3">
        <v>0.1343</v>
      </c>
      <c r="F369" s="3">
        <v>14</v>
      </c>
      <c r="G369" s="3">
        <v>47</v>
      </c>
      <c r="H369" s="3">
        <v>61</v>
      </c>
    </row>
    <row r="370" spans="1:8" ht="15.75" thickBot="1" x14ac:dyDescent="0.3">
      <c r="A370" s="3">
        <v>368</v>
      </c>
      <c r="B370" s="3">
        <v>369</v>
      </c>
      <c r="C370" s="3">
        <v>0.19700000000000001</v>
      </c>
      <c r="D370" s="3">
        <v>0.47</v>
      </c>
      <c r="E370" s="3">
        <v>0.16420000000000001</v>
      </c>
      <c r="F370" s="3">
        <v>7</v>
      </c>
      <c r="G370" s="3">
        <v>50</v>
      </c>
      <c r="H370" s="3">
        <v>57</v>
      </c>
    </row>
    <row r="371" spans="1:8" ht="15.75" thickBot="1" x14ac:dyDescent="0.3">
      <c r="A371" s="3">
        <v>369</v>
      </c>
      <c r="B371" s="3">
        <v>370</v>
      </c>
      <c r="C371" s="3">
        <v>0.19700000000000001</v>
      </c>
      <c r="D371" s="3">
        <v>0.51</v>
      </c>
      <c r="E371" s="3">
        <v>0.16420000000000001</v>
      </c>
      <c r="F371" s="3">
        <v>6</v>
      </c>
      <c r="G371" s="3">
        <v>22</v>
      </c>
      <c r="H371" s="3">
        <v>28</v>
      </c>
    </row>
    <row r="372" spans="1:8" ht="15.75" thickBot="1" x14ac:dyDescent="0.3">
      <c r="A372" s="3">
        <v>370</v>
      </c>
      <c r="B372" s="3">
        <v>371</v>
      </c>
      <c r="C372" s="3">
        <v>0.21210000000000001</v>
      </c>
      <c r="D372" s="3">
        <v>0.49</v>
      </c>
      <c r="E372" s="3">
        <v>0.1343</v>
      </c>
      <c r="F372" s="3">
        <v>2</v>
      </c>
      <c r="G372" s="3">
        <v>19</v>
      </c>
      <c r="H372" s="3">
        <v>21</v>
      </c>
    </row>
    <row r="373" spans="1:8" ht="15.75" thickBot="1" x14ac:dyDescent="0.3">
      <c r="A373" s="3">
        <v>371</v>
      </c>
      <c r="B373" s="3">
        <v>372</v>
      </c>
      <c r="C373" s="3">
        <v>0.2273</v>
      </c>
      <c r="D373" s="3">
        <v>0.4</v>
      </c>
      <c r="E373" s="3">
        <v>0.1045</v>
      </c>
      <c r="F373" s="3">
        <v>0</v>
      </c>
      <c r="G373" s="3">
        <v>18</v>
      </c>
      <c r="H373" s="3">
        <v>18</v>
      </c>
    </row>
    <row r="374" spans="1:8" ht="15.75" thickBot="1" x14ac:dyDescent="0.3">
      <c r="A374" s="3">
        <v>372</v>
      </c>
      <c r="B374" s="3">
        <v>373</v>
      </c>
      <c r="C374" s="3">
        <v>0.19700000000000001</v>
      </c>
      <c r="D374" s="3">
        <v>0.47</v>
      </c>
      <c r="E374" s="3">
        <v>0.22389999999999999</v>
      </c>
      <c r="F374" s="3">
        <v>1</v>
      </c>
      <c r="G374" s="3">
        <v>16</v>
      </c>
      <c r="H374" s="3">
        <v>17</v>
      </c>
    </row>
    <row r="375" spans="1:8" ht="15.75" thickBot="1" x14ac:dyDescent="0.3">
      <c r="A375" s="3">
        <v>373</v>
      </c>
      <c r="B375" s="3">
        <v>374</v>
      </c>
      <c r="C375" s="3">
        <v>0.19700000000000001</v>
      </c>
      <c r="D375" s="3">
        <v>0.44</v>
      </c>
      <c r="E375" s="3">
        <v>0.19400000000000001</v>
      </c>
      <c r="F375" s="3">
        <v>1</v>
      </c>
      <c r="G375" s="3">
        <v>15</v>
      </c>
      <c r="H375" s="3">
        <v>16</v>
      </c>
    </row>
    <row r="376" spans="1:8" ht="15.75" thickBot="1" x14ac:dyDescent="0.3">
      <c r="A376" s="3">
        <v>374</v>
      </c>
      <c r="B376" s="3">
        <v>375</v>
      </c>
      <c r="C376" s="3">
        <v>0.16669999999999999</v>
      </c>
      <c r="D376" s="3">
        <v>0.43</v>
      </c>
      <c r="E376" s="3">
        <v>0.25369999999999998</v>
      </c>
      <c r="F376" s="3">
        <v>0</v>
      </c>
      <c r="G376" s="3">
        <v>8</v>
      </c>
      <c r="H376" s="3">
        <v>8</v>
      </c>
    </row>
    <row r="377" spans="1:8" ht="15.75" thickBot="1" x14ac:dyDescent="0.3">
      <c r="A377" s="3">
        <v>375</v>
      </c>
      <c r="B377" s="3">
        <v>376</v>
      </c>
      <c r="C377" s="3">
        <v>0.18179999999999999</v>
      </c>
      <c r="D377" s="3">
        <v>0.43</v>
      </c>
      <c r="E377" s="3">
        <v>0.19400000000000001</v>
      </c>
      <c r="F377" s="3">
        <v>0</v>
      </c>
      <c r="G377" s="3">
        <v>2</v>
      </c>
      <c r="H377" s="3">
        <v>2</v>
      </c>
    </row>
    <row r="378" spans="1:8" ht="15.75" thickBot="1" x14ac:dyDescent="0.3">
      <c r="A378" s="3">
        <v>376</v>
      </c>
      <c r="B378" s="3">
        <v>377</v>
      </c>
      <c r="C378" s="3">
        <v>0.19700000000000001</v>
      </c>
      <c r="D378" s="3">
        <v>0.43</v>
      </c>
      <c r="E378" s="3">
        <v>0.1343</v>
      </c>
      <c r="F378" s="3">
        <v>1</v>
      </c>
      <c r="G378" s="3">
        <v>2</v>
      </c>
      <c r="H378" s="3">
        <v>3</v>
      </c>
    </row>
    <row r="379" spans="1:8" ht="15.75" thickBot="1" x14ac:dyDescent="0.3">
      <c r="A379" s="3">
        <v>377</v>
      </c>
      <c r="B379" s="3">
        <v>378</v>
      </c>
      <c r="C379" s="3">
        <v>0.19700000000000001</v>
      </c>
      <c r="D379" s="3">
        <v>0.43</v>
      </c>
      <c r="E379" s="3">
        <v>0.16420000000000001</v>
      </c>
      <c r="F379" s="3">
        <v>0</v>
      </c>
      <c r="G379" s="3">
        <v>1</v>
      </c>
      <c r="H379" s="3">
        <v>1</v>
      </c>
    </row>
    <row r="380" spans="1:8" ht="15.75" thickBot="1" x14ac:dyDescent="0.3">
      <c r="A380" s="3">
        <v>378</v>
      </c>
      <c r="B380" s="3">
        <v>379</v>
      </c>
      <c r="C380" s="3">
        <v>0.18179999999999999</v>
      </c>
      <c r="D380" s="3">
        <v>0.43</v>
      </c>
      <c r="E380" s="3">
        <v>0.19400000000000001</v>
      </c>
      <c r="F380" s="3">
        <v>0</v>
      </c>
      <c r="G380" s="3">
        <v>5</v>
      </c>
      <c r="H380" s="3">
        <v>5</v>
      </c>
    </row>
    <row r="381" spans="1:8" ht="15.75" thickBot="1" x14ac:dyDescent="0.3">
      <c r="A381" s="3">
        <v>379</v>
      </c>
      <c r="B381" s="3">
        <v>380</v>
      </c>
      <c r="C381" s="3">
        <v>0.18179999999999999</v>
      </c>
      <c r="D381" s="3">
        <v>0.5</v>
      </c>
      <c r="E381" s="3">
        <v>0.1343</v>
      </c>
      <c r="F381" s="3">
        <v>4</v>
      </c>
      <c r="G381" s="3">
        <v>9</v>
      </c>
      <c r="H381" s="3">
        <v>13</v>
      </c>
    </row>
    <row r="382" spans="1:8" ht="15.75" thickBot="1" x14ac:dyDescent="0.3">
      <c r="A382" s="3">
        <v>380</v>
      </c>
      <c r="B382" s="3">
        <v>381</v>
      </c>
      <c r="C382" s="3">
        <v>0.1515</v>
      </c>
      <c r="D382" s="3">
        <v>0.47</v>
      </c>
      <c r="E382" s="3">
        <v>0.22389999999999999</v>
      </c>
      <c r="F382" s="3">
        <v>3</v>
      </c>
      <c r="G382" s="3">
        <v>30</v>
      </c>
      <c r="H382" s="3">
        <v>33</v>
      </c>
    </row>
    <row r="383" spans="1:8" ht="15.75" thickBot="1" x14ac:dyDescent="0.3">
      <c r="A383" s="3">
        <v>381</v>
      </c>
      <c r="B383" s="3">
        <v>382</v>
      </c>
      <c r="C383" s="3">
        <v>0.1515</v>
      </c>
      <c r="D383" s="3">
        <v>0.47</v>
      </c>
      <c r="E383" s="3">
        <v>0.22389999999999999</v>
      </c>
      <c r="F383" s="3">
        <v>8</v>
      </c>
      <c r="G383" s="3">
        <v>39</v>
      </c>
      <c r="H383" s="3">
        <v>47</v>
      </c>
    </row>
    <row r="384" spans="1:8" ht="15.75" thickBot="1" x14ac:dyDescent="0.3">
      <c r="A384" s="3">
        <v>382</v>
      </c>
      <c r="B384" s="3">
        <v>383</v>
      </c>
      <c r="C384" s="3">
        <v>0.1515</v>
      </c>
      <c r="D384" s="3">
        <v>0.5</v>
      </c>
      <c r="E384" s="3">
        <v>0.25369999999999998</v>
      </c>
      <c r="F384" s="3">
        <v>7</v>
      </c>
      <c r="G384" s="3">
        <v>50</v>
      </c>
      <c r="H384" s="3">
        <v>57</v>
      </c>
    </row>
    <row r="385" spans="1:8" ht="15.75" thickBot="1" x14ac:dyDescent="0.3">
      <c r="A385" s="3">
        <v>383</v>
      </c>
      <c r="B385" s="3">
        <v>384</v>
      </c>
      <c r="C385" s="3">
        <v>0.1515</v>
      </c>
      <c r="D385" s="3">
        <v>0.55000000000000004</v>
      </c>
      <c r="E385" s="3">
        <v>0.19400000000000001</v>
      </c>
      <c r="F385" s="3">
        <v>9</v>
      </c>
      <c r="G385" s="3">
        <v>55</v>
      </c>
      <c r="H385" s="3">
        <v>64</v>
      </c>
    </row>
    <row r="386" spans="1:8" ht="15.75" thickBot="1" x14ac:dyDescent="0.3">
      <c r="A386" s="3">
        <v>384</v>
      </c>
      <c r="B386" s="3">
        <v>385</v>
      </c>
      <c r="C386" s="3">
        <v>0.19700000000000001</v>
      </c>
      <c r="D386" s="3">
        <v>0.47</v>
      </c>
      <c r="E386" s="3">
        <v>0.1343</v>
      </c>
      <c r="F386" s="3">
        <v>10</v>
      </c>
      <c r="G386" s="3">
        <v>70</v>
      </c>
      <c r="H386" s="3">
        <v>80</v>
      </c>
    </row>
    <row r="387" spans="1:8" ht="15.75" thickBot="1" x14ac:dyDescent="0.3">
      <c r="A387" s="3">
        <v>385</v>
      </c>
      <c r="B387" s="3">
        <v>386</v>
      </c>
      <c r="C387" s="3">
        <v>0.19700000000000001</v>
      </c>
      <c r="D387" s="3">
        <v>0.47</v>
      </c>
      <c r="E387" s="3">
        <v>0.1343</v>
      </c>
      <c r="F387" s="3">
        <v>13</v>
      </c>
      <c r="G387" s="3">
        <v>80</v>
      </c>
      <c r="H387" s="3">
        <v>93</v>
      </c>
    </row>
    <row r="388" spans="1:8" ht="15.75" thickBot="1" x14ac:dyDescent="0.3">
      <c r="A388" s="3">
        <v>386</v>
      </c>
      <c r="B388" s="3">
        <v>387</v>
      </c>
      <c r="C388" s="3">
        <v>0.21210000000000001</v>
      </c>
      <c r="D388" s="3">
        <v>0.43</v>
      </c>
      <c r="E388" s="3">
        <v>0.1045</v>
      </c>
      <c r="F388" s="3">
        <v>12</v>
      </c>
      <c r="G388" s="3">
        <v>74</v>
      </c>
      <c r="H388" s="3">
        <v>86</v>
      </c>
    </row>
    <row r="389" spans="1:8" ht="15.75" thickBot="1" x14ac:dyDescent="0.3">
      <c r="A389" s="3">
        <v>387</v>
      </c>
      <c r="B389" s="3">
        <v>388</v>
      </c>
      <c r="C389" s="3">
        <v>0.21210000000000001</v>
      </c>
      <c r="D389" s="3">
        <v>0.47</v>
      </c>
      <c r="E389" s="3">
        <v>0.16420000000000001</v>
      </c>
      <c r="F389" s="3">
        <v>21</v>
      </c>
      <c r="G389" s="3">
        <v>72</v>
      </c>
      <c r="H389" s="3">
        <v>93</v>
      </c>
    </row>
    <row r="390" spans="1:8" ht="15.75" thickBot="1" x14ac:dyDescent="0.3">
      <c r="A390" s="3">
        <v>388</v>
      </c>
      <c r="B390" s="3">
        <v>389</v>
      </c>
      <c r="C390" s="3">
        <v>0.21210000000000001</v>
      </c>
      <c r="D390" s="3">
        <v>0.47</v>
      </c>
      <c r="E390" s="3">
        <v>0.16420000000000001</v>
      </c>
      <c r="F390" s="3">
        <v>6</v>
      </c>
      <c r="G390" s="3">
        <v>76</v>
      </c>
      <c r="H390" s="3">
        <v>82</v>
      </c>
    </row>
    <row r="391" spans="1:8" ht="15.75" thickBot="1" x14ac:dyDescent="0.3">
      <c r="A391" s="3">
        <v>389</v>
      </c>
      <c r="B391" s="3">
        <v>390</v>
      </c>
      <c r="C391" s="3">
        <v>0.19700000000000001</v>
      </c>
      <c r="D391" s="3">
        <v>0.51</v>
      </c>
      <c r="E391" s="3">
        <v>0.19400000000000001</v>
      </c>
      <c r="F391" s="3">
        <v>4</v>
      </c>
      <c r="G391" s="3">
        <v>67</v>
      </c>
      <c r="H391" s="3">
        <v>71</v>
      </c>
    </row>
    <row r="392" spans="1:8" ht="15.75" thickBot="1" x14ac:dyDescent="0.3">
      <c r="A392" s="3">
        <v>390</v>
      </c>
      <c r="B392" s="3">
        <v>391</v>
      </c>
      <c r="C392" s="3">
        <v>0.16669999999999999</v>
      </c>
      <c r="D392" s="3">
        <v>0.55000000000000004</v>
      </c>
      <c r="E392" s="3">
        <v>0.25369999999999998</v>
      </c>
      <c r="F392" s="3">
        <v>7</v>
      </c>
      <c r="G392" s="3">
        <v>85</v>
      </c>
      <c r="H392" s="3">
        <v>92</v>
      </c>
    </row>
    <row r="393" spans="1:8" ht="15.75" thickBot="1" x14ac:dyDescent="0.3">
      <c r="A393" s="3">
        <v>391</v>
      </c>
      <c r="B393" s="3">
        <v>392</v>
      </c>
      <c r="C393" s="3">
        <v>0.18179999999999999</v>
      </c>
      <c r="D393" s="3">
        <v>0.59</v>
      </c>
      <c r="E393" s="3">
        <v>0.19400000000000001</v>
      </c>
      <c r="F393" s="3">
        <v>2</v>
      </c>
      <c r="G393" s="3">
        <v>58</v>
      </c>
      <c r="H393" s="3">
        <v>60</v>
      </c>
    </row>
    <row r="394" spans="1:8" ht="15.75" thickBot="1" x14ac:dyDescent="0.3">
      <c r="A394" s="3">
        <v>392</v>
      </c>
      <c r="B394" s="3">
        <v>393</v>
      </c>
      <c r="C394" s="3">
        <v>0.1515</v>
      </c>
      <c r="D394" s="3">
        <v>0.8</v>
      </c>
      <c r="E394" s="3">
        <v>0.19400000000000001</v>
      </c>
      <c r="F394" s="3">
        <v>4</v>
      </c>
      <c r="G394" s="3">
        <v>29</v>
      </c>
      <c r="H394" s="3">
        <v>33</v>
      </c>
    </row>
    <row r="395" spans="1:8" ht="15.75" thickBot="1" x14ac:dyDescent="0.3">
      <c r="A395" s="3">
        <v>393</v>
      </c>
      <c r="B395" s="3">
        <v>394</v>
      </c>
      <c r="C395" s="3">
        <v>0.1515</v>
      </c>
      <c r="D395" s="3">
        <v>0.8</v>
      </c>
      <c r="E395" s="3">
        <v>0.19400000000000001</v>
      </c>
      <c r="F395" s="3">
        <v>3</v>
      </c>
      <c r="G395" s="3">
        <v>24</v>
      </c>
      <c r="H395" s="3">
        <v>27</v>
      </c>
    </row>
    <row r="396" spans="1:8" ht="15.75" thickBot="1" x14ac:dyDescent="0.3">
      <c r="A396" s="3">
        <v>394</v>
      </c>
      <c r="B396" s="3">
        <v>395</v>
      </c>
      <c r="C396" s="3">
        <v>0.1212</v>
      </c>
      <c r="D396" s="3">
        <v>0.93</v>
      </c>
      <c r="E396" s="3">
        <v>0.25369999999999998</v>
      </c>
      <c r="F396" s="3">
        <v>0</v>
      </c>
      <c r="G396" s="3">
        <v>13</v>
      </c>
      <c r="H396" s="3">
        <v>13</v>
      </c>
    </row>
    <row r="397" spans="1:8" ht="15.75" thickBot="1" x14ac:dyDescent="0.3">
      <c r="A397" s="3">
        <v>395</v>
      </c>
      <c r="B397" s="3">
        <v>396</v>
      </c>
      <c r="C397" s="3">
        <v>0.13639999999999999</v>
      </c>
      <c r="D397" s="3">
        <v>0.86</v>
      </c>
      <c r="E397" s="3">
        <v>0.28360000000000002</v>
      </c>
      <c r="F397" s="3">
        <v>1</v>
      </c>
      <c r="G397" s="3">
        <v>3</v>
      </c>
      <c r="H397" s="3">
        <v>4</v>
      </c>
    </row>
    <row r="398" spans="1:8" ht="15.75" thickBot="1" x14ac:dyDescent="0.3">
      <c r="A398" s="3">
        <v>396</v>
      </c>
      <c r="B398" s="3">
        <v>397</v>
      </c>
      <c r="C398" s="3">
        <v>0.18179999999999999</v>
      </c>
      <c r="D398" s="3">
        <v>0.86</v>
      </c>
      <c r="E398" s="3">
        <v>0.32840000000000003</v>
      </c>
      <c r="F398" s="3">
        <v>0</v>
      </c>
      <c r="G398" s="3">
        <v>3</v>
      </c>
      <c r="H398" s="3">
        <v>3</v>
      </c>
    </row>
    <row r="399" spans="1:8" ht="15.75" thickBot="1" x14ac:dyDescent="0.3">
      <c r="A399" s="3">
        <v>397</v>
      </c>
      <c r="B399" s="3">
        <v>398</v>
      </c>
      <c r="C399" s="3">
        <v>0.19700000000000001</v>
      </c>
      <c r="D399" s="3">
        <v>0.86</v>
      </c>
      <c r="E399" s="3">
        <v>0.22389999999999999</v>
      </c>
      <c r="F399" s="3">
        <v>0</v>
      </c>
      <c r="G399" s="3">
        <v>22</v>
      </c>
      <c r="H399" s="3">
        <v>22</v>
      </c>
    </row>
    <row r="400" spans="1:8" ht="15.75" thickBot="1" x14ac:dyDescent="0.3">
      <c r="A400" s="3">
        <v>398</v>
      </c>
      <c r="B400" s="3">
        <v>399</v>
      </c>
      <c r="C400" s="3">
        <v>0.2273</v>
      </c>
      <c r="D400" s="3">
        <v>0.8</v>
      </c>
      <c r="E400" s="3">
        <v>0.16420000000000001</v>
      </c>
      <c r="F400" s="3">
        <v>2</v>
      </c>
      <c r="G400" s="3">
        <v>26</v>
      </c>
      <c r="H400" s="3">
        <v>28</v>
      </c>
    </row>
    <row r="401" spans="1:8" ht="15.75" thickBot="1" x14ac:dyDescent="0.3">
      <c r="A401" s="3">
        <v>399</v>
      </c>
      <c r="B401" s="3">
        <v>400</v>
      </c>
      <c r="C401" s="3">
        <v>0.2273</v>
      </c>
      <c r="D401" s="3">
        <v>0.87</v>
      </c>
      <c r="E401" s="3">
        <v>0.16420000000000001</v>
      </c>
      <c r="F401" s="3">
        <v>3</v>
      </c>
      <c r="G401" s="3">
        <v>32</v>
      </c>
      <c r="H401" s="3">
        <v>35</v>
      </c>
    </row>
    <row r="402" spans="1:8" ht="15.75" thickBot="1" x14ac:dyDescent="0.3">
      <c r="A402" s="3">
        <v>400</v>
      </c>
      <c r="B402" s="3">
        <v>401</v>
      </c>
      <c r="C402" s="3">
        <v>0.2273</v>
      </c>
      <c r="D402" s="3">
        <v>0.87</v>
      </c>
      <c r="E402" s="3">
        <v>0.19400000000000001</v>
      </c>
      <c r="F402" s="3">
        <v>0</v>
      </c>
      <c r="G402" s="3">
        <v>61</v>
      </c>
      <c r="H402" s="3">
        <v>61</v>
      </c>
    </row>
    <row r="403" spans="1:8" ht="15.75" thickBot="1" x14ac:dyDescent="0.3">
      <c r="A403" s="3">
        <v>401</v>
      </c>
      <c r="B403" s="3">
        <v>402</v>
      </c>
      <c r="C403" s="3">
        <v>0.2273</v>
      </c>
      <c r="D403" s="3">
        <v>0.82</v>
      </c>
      <c r="E403" s="3">
        <v>0.19400000000000001</v>
      </c>
      <c r="F403" s="3">
        <v>1</v>
      </c>
      <c r="G403" s="3">
        <v>124</v>
      </c>
      <c r="H403" s="3">
        <v>125</v>
      </c>
    </row>
    <row r="404" spans="1:8" ht="15.75" thickBot="1" x14ac:dyDescent="0.3">
      <c r="A404" s="3">
        <v>402</v>
      </c>
      <c r="B404" s="3">
        <v>403</v>
      </c>
      <c r="C404" s="3">
        <v>0.2273</v>
      </c>
      <c r="D404" s="3">
        <v>0.8</v>
      </c>
      <c r="E404" s="3">
        <v>0.16420000000000001</v>
      </c>
      <c r="F404" s="3">
        <v>1</v>
      </c>
      <c r="G404" s="3">
        <v>132</v>
      </c>
      <c r="H404" s="3">
        <v>133</v>
      </c>
    </row>
    <row r="405" spans="1:8" ht="15.75" thickBot="1" x14ac:dyDescent="0.3">
      <c r="A405" s="3">
        <v>403</v>
      </c>
      <c r="B405" s="3">
        <v>404</v>
      </c>
      <c r="C405" s="3">
        <v>0.2273</v>
      </c>
      <c r="D405" s="3">
        <v>0.8</v>
      </c>
      <c r="E405" s="3">
        <v>0.1343</v>
      </c>
      <c r="F405" s="3">
        <v>1</v>
      </c>
      <c r="G405" s="3">
        <v>98</v>
      </c>
      <c r="H405" s="3">
        <v>99</v>
      </c>
    </row>
    <row r="406" spans="1:8" ht="15.75" thickBot="1" x14ac:dyDescent="0.3">
      <c r="A406" s="3">
        <v>404</v>
      </c>
      <c r="B406" s="3">
        <v>405</v>
      </c>
      <c r="C406" s="3">
        <v>0.2727</v>
      </c>
      <c r="D406" s="3">
        <v>0.87</v>
      </c>
      <c r="E406" s="3">
        <v>0</v>
      </c>
      <c r="F406" s="3">
        <v>0</v>
      </c>
      <c r="G406" s="3">
        <v>83</v>
      </c>
      <c r="H406" s="3">
        <v>83</v>
      </c>
    </row>
    <row r="407" spans="1:8" ht="15.75" thickBot="1" x14ac:dyDescent="0.3">
      <c r="A407" s="3">
        <v>405</v>
      </c>
      <c r="B407" s="3">
        <v>406</v>
      </c>
      <c r="C407" s="3">
        <v>0.2424</v>
      </c>
      <c r="D407" s="3">
        <v>0.93</v>
      </c>
      <c r="E407" s="3">
        <v>0.1045</v>
      </c>
      <c r="F407" s="3">
        <v>0</v>
      </c>
      <c r="G407" s="3">
        <v>41</v>
      </c>
      <c r="H407" s="3">
        <v>41</v>
      </c>
    </row>
    <row r="408" spans="1:8" ht="15.75" thickBot="1" x14ac:dyDescent="0.3">
      <c r="A408" s="3">
        <v>406</v>
      </c>
      <c r="B408" s="3">
        <v>407</v>
      </c>
      <c r="C408" s="3">
        <v>0.2576</v>
      </c>
      <c r="D408" s="3">
        <v>0.93</v>
      </c>
      <c r="E408" s="3">
        <v>8.9599999999999999E-2</v>
      </c>
      <c r="F408" s="3">
        <v>0</v>
      </c>
      <c r="G408" s="3">
        <v>33</v>
      </c>
      <c r="H408" s="3">
        <v>33</v>
      </c>
    </row>
    <row r="409" spans="1:8" ht="15.75" thickBot="1" x14ac:dyDescent="0.3">
      <c r="A409" s="3">
        <v>407</v>
      </c>
      <c r="B409" s="3">
        <v>408</v>
      </c>
      <c r="C409" s="3">
        <v>0.2727</v>
      </c>
      <c r="D409" s="3">
        <v>0.93</v>
      </c>
      <c r="E409" s="3">
        <v>0</v>
      </c>
      <c r="F409" s="3">
        <v>1</v>
      </c>
      <c r="G409" s="3">
        <v>19</v>
      </c>
      <c r="H409" s="3">
        <v>20</v>
      </c>
    </row>
    <row r="410" spans="1:8" ht="15.75" thickBot="1" x14ac:dyDescent="0.3">
      <c r="A410" s="3">
        <v>408</v>
      </c>
      <c r="B410" s="3">
        <v>409</v>
      </c>
      <c r="C410" s="3">
        <v>0.2727</v>
      </c>
      <c r="D410" s="3">
        <v>0.93</v>
      </c>
      <c r="E410" s="3">
        <v>0</v>
      </c>
      <c r="F410" s="3">
        <v>0</v>
      </c>
      <c r="G410" s="3">
        <v>3</v>
      </c>
      <c r="H410" s="3">
        <v>3</v>
      </c>
    </row>
    <row r="411" spans="1:8" ht="15.75" thickBot="1" x14ac:dyDescent="0.3">
      <c r="A411" s="3">
        <v>409</v>
      </c>
      <c r="B411" s="3">
        <v>410</v>
      </c>
      <c r="C411" s="3">
        <v>0.2273</v>
      </c>
      <c r="D411" s="3">
        <v>0.93</v>
      </c>
      <c r="E411" s="3">
        <v>0.1343</v>
      </c>
      <c r="F411" s="3">
        <v>1</v>
      </c>
      <c r="G411" s="3">
        <v>6</v>
      </c>
      <c r="H411" s="3">
        <v>7</v>
      </c>
    </row>
    <row r="412" spans="1:8" ht="15.75" thickBot="1" x14ac:dyDescent="0.3">
      <c r="A412" s="3">
        <v>410</v>
      </c>
      <c r="B412" s="3">
        <v>411</v>
      </c>
      <c r="C412" s="3">
        <v>0.2273</v>
      </c>
      <c r="D412" s="3">
        <v>0.93</v>
      </c>
      <c r="E412" s="3">
        <v>0.1343</v>
      </c>
      <c r="F412" s="3">
        <v>0</v>
      </c>
      <c r="G412" s="3">
        <v>3</v>
      </c>
      <c r="H412" s="3">
        <v>3</v>
      </c>
    </row>
    <row r="413" spans="1:8" ht="15.75" thickBot="1" x14ac:dyDescent="0.3">
      <c r="A413" s="3">
        <v>411</v>
      </c>
      <c r="B413" s="3">
        <v>412</v>
      </c>
      <c r="C413" s="3">
        <v>0.2273</v>
      </c>
      <c r="D413" s="3">
        <v>0.93</v>
      </c>
      <c r="E413" s="3">
        <v>0.1343</v>
      </c>
      <c r="F413" s="3">
        <v>1</v>
      </c>
      <c r="G413" s="3">
        <v>1</v>
      </c>
      <c r="H413" s="3">
        <v>2</v>
      </c>
    </row>
    <row r="414" spans="1:8" ht="15.75" thickBot="1" x14ac:dyDescent="0.3">
      <c r="A414" s="3">
        <v>412</v>
      </c>
      <c r="B414" s="3">
        <v>413</v>
      </c>
      <c r="C414" s="3">
        <v>0.2576</v>
      </c>
      <c r="D414" s="3">
        <v>0.93</v>
      </c>
      <c r="E414" s="3">
        <v>8.9599999999999999E-2</v>
      </c>
      <c r="F414" s="3">
        <v>0</v>
      </c>
      <c r="G414" s="3">
        <v>7</v>
      </c>
      <c r="H414" s="3">
        <v>7</v>
      </c>
    </row>
    <row r="415" spans="1:8" ht="15.75" thickBot="1" x14ac:dyDescent="0.3">
      <c r="A415" s="3">
        <v>413</v>
      </c>
      <c r="B415" s="3">
        <v>414</v>
      </c>
      <c r="C415" s="3">
        <v>0.2576</v>
      </c>
      <c r="D415" s="3">
        <v>0.93</v>
      </c>
      <c r="E415" s="3">
        <v>8.9599999999999999E-2</v>
      </c>
      <c r="F415" s="3">
        <v>0</v>
      </c>
      <c r="G415" s="3">
        <v>32</v>
      </c>
      <c r="H415" s="3">
        <v>32</v>
      </c>
    </row>
    <row r="416" spans="1:8" ht="15.75" thickBot="1" x14ac:dyDescent="0.3">
      <c r="A416" s="3">
        <v>414</v>
      </c>
      <c r="B416" s="3">
        <v>415</v>
      </c>
      <c r="C416" s="3">
        <v>0.2576</v>
      </c>
      <c r="D416" s="3">
        <v>0.92</v>
      </c>
      <c r="E416" s="3">
        <v>0.1045</v>
      </c>
      <c r="F416" s="3">
        <v>1</v>
      </c>
      <c r="G416" s="3">
        <v>89</v>
      </c>
      <c r="H416" s="3">
        <v>90</v>
      </c>
    </row>
    <row r="417" spans="1:8" ht="15.75" thickBot="1" x14ac:dyDescent="0.3">
      <c r="A417" s="3">
        <v>415</v>
      </c>
      <c r="B417" s="3">
        <v>416</v>
      </c>
      <c r="C417" s="3">
        <v>0.2576</v>
      </c>
      <c r="D417" s="3">
        <v>0.93</v>
      </c>
      <c r="E417" s="3">
        <v>0.1045</v>
      </c>
      <c r="F417" s="3">
        <v>1</v>
      </c>
      <c r="G417" s="3">
        <v>196</v>
      </c>
      <c r="H417" s="3">
        <v>197</v>
      </c>
    </row>
    <row r="418" spans="1:8" ht="15.75" thickBot="1" x14ac:dyDescent="0.3">
      <c r="A418" s="3">
        <v>416</v>
      </c>
      <c r="B418" s="3">
        <v>417</v>
      </c>
      <c r="C418" s="3">
        <v>0.2576</v>
      </c>
      <c r="D418" s="3">
        <v>0.93</v>
      </c>
      <c r="E418" s="3">
        <v>0.1045</v>
      </c>
      <c r="F418" s="3">
        <v>2</v>
      </c>
      <c r="G418" s="3">
        <v>107</v>
      </c>
      <c r="H418" s="3">
        <v>109</v>
      </c>
    </row>
    <row r="419" spans="1:8" ht="15.75" thickBot="1" x14ac:dyDescent="0.3">
      <c r="A419" s="3">
        <v>417</v>
      </c>
      <c r="B419" s="3">
        <v>418</v>
      </c>
      <c r="C419" s="3">
        <v>0.2727</v>
      </c>
      <c r="D419" s="3">
        <v>0.93</v>
      </c>
      <c r="E419" s="3">
        <v>0.1343</v>
      </c>
      <c r="F419" s="3">
        <v>1</v>
      </c>
      <c r="G419" s="3">
        <v>46</v>
      </c>
      <c r="H419" s="3">
        <v>47</v>
      </c>
    </row>
    <row r="420" spans="1:8" ht="15.75" thickBot="1" x14ac:dyDescent="0.3">
      <c r="A420" s="3">
        <v>418</v>
      </c>
      <c r="B420" s="3">
        <v>419</v>
      </c>
      <c r="C420" s="3">
        <v>0.30299999999999999</v>
      </c>
      <c r="D420" s="3">
        <v>0.87</v>
      </c>
      <c r="E420" s="3">
        <v>8.9599999999999999E-2</v>
      </c>
      <c r="F420" s="3">
        <v>5</v>
      </c>
      <c r="G420" s="3">
        <v>47</v>
      </c>
      <c r="H420" s="3">
        <v>52</v>
      </c>
    </row>
    <row r="421" spans="1:8" ht="15.75" thickBot="1" x14ac:dyDescent="0.3">
      <c r="A421" s="3">
        <v>419</v>
      </c>
      <c r="B421" s="3">
        <v>420</v>
      </c>
      <c r="C421" s="3">
        <v>0.31819999999999998</v>
      </c>
      <c r="D421" s="3">
        <v>0.81</v>
      </c>
      <c r="E421" s="3">
        <v>8.9599999999999999E-2</v>
      </c>
      <c r="F421" s="3">
        <v>5</v>
      </c>
      <c r="G421" s="3">
        <v>65</v>
      </c>
      <c r="H421" s="3">
        <v>70</v>
      </c>
    </row>
    <row r="422" spans="1:8" ht="15.75" thickBot="1" x14ac:dyDescent="0.3">
      <c r="A422" s="3">
        <v>420</v>
      </c>
      <c r="B422" s="3">
        <v>421</v>
      </c>
      <c r="C422" s="3">
        <v>0.40910000000000002</v>
      </c>
      <c r="D422" s="3">
        <v>0.62</v>
      </c>
      <c r="E422" s="3">
        <v>0.28360000000000002</v>
      </c>
      <c r="F422" s="3">
        <v>11</v>
      </c>
      <c r="G422" s="3">
        <v>67</v>
      </c>
      <c r="H422" s="3">
        <v>78</v>
      </c>
    </row>
    <row r="423" spans="1:8" ht="15.75" thickBot="1" x14ac:dyDescent="0.3">
      <c r="A423" s="3">
        <v>421</v>
      </c>
      <c r="B423" s="3">
        <v>422</v>
      </c>
      <c r="C423" s="3">
        <v>0.40910000000000002</v>
      </c>
      <c r="D423" s="3">
        <v>0.57999999999999996</v>
      </c>
      <c r="E423" s="3">
        <v>0.25369999999999998</v>
      </c>
      <c r="F423" s="3">
        <v>7</v>
      </c>
      <c r="G423" s="3">
        <v>68</v>
      </c>
      <c r="H423" s="3">
        <v>75</v>
      </c>
    </row>
    <row r="424" spans="1:8" ht="15.75" thickBot="1" x14ac:dyDescent="0.3">
      <c r="A424" s="3">
        <v>422</v>
      </c>
      <c r="B424" s="3">
        <v>423</v>
      </c>
      <c r="C424" s="3">
        <v>0.40910000000000002</v>
      </c>
      <c r="D424" s="3">
        <v>0.54</v>
      </c>
      <c r="E424" s="3">
        <v>0.28360000000000002</v>
      </c>
      <c r="F424" s="3">
        <v>4</v>
      </c>
      <c r="G424" s="3">
        <v>78</v>
      </c>
      <c r="H424" s="3">
        <v>82</v>
      </c>
    </row>
    <row r="425" spans="1:8" ht="15.75" thickBot="1" x14ac:dyDescent="0.3">
      <c r="A425" s="3">
        <v>423</v>
      </c>
      <c r="B425" s="3">
        <v>424</v>
      </c>
      <c r="C425" s="3">
        <v>0.39389999999999997</v>
      </c>
      <c r="D425" s="3">
        <v>0.57999999999999996</v>
      </c>
      <c r="E425" s="3">
        <v>0.3881</v>
      </c>
      <c r="F425" s="3">
        <v>10</v>
      </c>
      <c r="G425" s="3">
        <v>94</v>
      </c>
      <c r="H425" s="3">
        <v>104</v>
      </c>
    </row>
    <row r="426" spans="1:8" ht="15.75" thickBot="1" x14ac:dyDescent="0.3">
      <c r="A426" s="3">
        <v>424</v>
      </c>
      <c r="B426" s="3">
        <v>425</v>
      </c>
      <c r="C426" s="3">
        <v>0.33329999999999999</v>
      </c>
      <c r="D426" s="3">
        <v>0.56999999999999995</v>
      </c>
      <c r="E426" s="3">
        <v>0.32840000000000003</v>
      </c>
      <c r="F426" s="3">
        <v>7</v>
      </c>
      <c r="G426" s="3">
        <v>190</v>
      </c>
      <c r="H426" s="3">
        <v>197</v>
      </c>
    </row>
    <row r="427" spans="1:8" ht="15.75" thickBot="1" x14ac:dyDescent="0.3">
      <c r="A427" s="3">
        <v>425</v>
      </c>
      <c r="B427" s="3">
        <v>426</v>
      </c>
      <c r="C427" s="3">
        <v>0.31819999999999998</v>
      </c>
      <c r="D427" s="3">
        <v>0.61</v>
      </c>
      <c r="E427" s="3">
        <v>0.28360000000000002</v>
      </c>
      <c r="F427" s="3">
        <v>5</v>
      </c>
      <c r="G427" s="3">
        <v>156</v>
      </c>
      <c r="H427" s="3">
        <v>161</v>
      </c>
    </row>
    <row r="428" spans="1:8" ht="15.75" thickBot="1" x14ac:dyDescent="0.3">
      <c r="A428" s="3">
        <v>426</v>
      </c>
      <c r="B428" s="3">
        <v>427</v>
      </c>
      <c r="C428" s="3">
        <v>0.28789999999999999</v>
      </c>
      <c r="D428" s="3">
        <v>0.56999999999999995</v>
      </c>
      <c r="E428" s="3">
        <v>0.41789999999999999</v>
      </c>
      <c r="F428" s="3">
        <v>4</v>
      </c>
      <c r="G428" s="3">
        <v>108</v>
      </c>
      <c r="H428" s="3">
        <v>112</v>
      </c>
    </row>
    <row r="429" spans="1:8" ht="15.75" thickBot="1" x14ac:dyDescent="0.3">
      <c r="A429" s="3">
        <v>427</v>
      </c>
      <c r="B429" s="3">
        <v>428</v>
      </c>
      <c r="C429" s="3">
        <v>0.30299999999999999</v>
      </c>
      <c r="D429" s="3">
        <v>0.49</v>
      </c>
      <c r="E429" s="3">
        <v>0.29849999999999999</v>
      </c>
      <c r="F429" s="3">
        <v>2</v>
      </c>
      <c r="G429" s="3">
        <v>74</v>
      </c>
      <c r="H429" s="3">
        <v>76</v>
      </c>
    </row>
    <row r="430" spans="1:8" ht="15.75" thickBot="1" x14ac:dyDescent="0.3">
      <c r="A430" s="3">
        <v>428</v>
      </c>
      <c r="B430" s="3">
        <v>429</v>
      </c>
      <c r="C430" s="3">
        <v>0.28789999999999999</v>
      </c>
      <c r="D430" s="3">
        <v>0.49</v>
      </c>
      <c r="E430" s="3">
        <v>0.41789999999999999</v>
      </c>
      <c r="F430" s="3">
        <v>4</v>
      </c>
      <c r="G430" s="3">
        <v>55</v>
      </c>
      <c r="H430" s="3">
        <v>59</v>
      </c>
    </row>
    <row r="431" spans="1:8" ht="15.75" thickBot="1" x14ac:dyDescent="0.3">
      <c r="A431" s="3">
        <v>429</v>
      </c>
      <c r="B431" s="3">
        <v>430</v>
      </c>
      <c r="C431" s="3">
        <v>0.30299999999999999</v>
      </c>
      <c r="D431" s="3">
        <v>0.52</v>
      </c>
      <c r="E431" s="3">
        <v>0.16420000000000001</v>
      </c>
      <c r="F431" s="3">
        <v>6</v>
      </c>
      <c r="G431" s="3">
        <v>53</v>
      </c>
      <c r="H431" s="3">
        <v>59</v>
      </c>
    </row>
    <row r="432" spans="1:8" ht="15.75" thickBot="1" x14ac:dyDescent="0.3">
      <c r="A432" s="3">
        <v>430</v>
      </c>
      <c r="B432" s="3">
        <v>431</v>
      </c>
      <c r="C432" s="3">
        <v>0.2727</v>
      </c>
      <c r="D432" s="3">
        <v>0.52</v>
      </c>
      <c r="E432" s="3">
        <v>0.4627</v>
      </c>
      <c r="F432" s="3">
        <v>1</v>
      </c>
      <c r="G432" s="3">
        <v>27</v>
      </c>
      <c r="H432" s="3">
        <v>28</v>
      </c>
    </row>
    <row r="433" spans="1:8" ht="15.75" thickBot="1" x14ac:dyDescent="0.3">
      <c r="A433" s="3">
        <v>431</v>
      </c>
      <c r="B433" s="3">
        <v>432</v>
      </c>
      <c r="C433" s="3">
        <v>0.2273</v>
      </c>
      <c r="D433" s="3">
        <v>0.56000000000000005</v>
      </c>
      <c r="E433" s="3">
        <v>0.3881</v>
      </c>
      <c r="F433" s="3">
        <v>5</v>
      </c>
      <c r="G433" s="3">
        <v>8</v>
      </c>
      <c r="H433" s="3">
        <v>13</v>
      </c>
    </row>
    <row r="434" spans="1:8" ht="15.75" thickBot="1" x14ac:dyDescent="0.3">
      <c r="A434" s="3">
        <v>432</v>
      </c>
      <c r="B434" s="3">
        <v>433</v>
      </c>
      <c r="C434" s="3">
        <v>0.2727</v>
      </c>
      <c r="D434" s="3">
        <v>0.56000000000000005</v>
      </c>
      <c r="E434" s="3">
        <v>0</v>
      </c>
      <c r="F434" s="3">
        <v>2</v>
      </c>
      <c r="G434" s="3">
        <v>3</v>
      </c>
      <c r="H434" s="3">
        <v>5</v>
      </c>
    </row>
    <row r="435" spans="1:8" ht="15.75" thickBot="1" x14ac:dyDescent="0.3">
      <c r="A435" s="3">
        <v>433</v>
      </c>
      <c r="B435" s="3">
        <v>434</v>
      </c>
      <c r="C435" s="3">
        <v>0.2727</v>
      </c>
      <c r="D435" s="3">
        <v>0.56000000000000005</v>
      </c>
      <c r="E435" s="3">
        <v>0</v>
      </c>
      <c r="F435" s="3">
        <v>0</v>
      </c>
      <c r="G435" s="3">
        <v>2</v>
      </c>
      <c r="H435" s="3">
        <v>2</v>
      </c>
    </row>
    <row r="436" spans="1:8" ht="15.75" thickBot="1" x14ac:dyDescent="0.3">
      <c r="A436" s="3">
        <v>434</v>
      </c>
      <c r="B436" s="3">
        <v>435</v>
      </c>
      <c r="C436" s="3">
        <v>0.2576</v>
      </c>
      <c r="D436" s="3">
        <v>0.56000000000000005</v>
      </c>
      <c r="E436" s="3">
        <v>0.16420000000000001</v>
      </c>
      <c r="F436" s="3">
        <v>0</v>
      </c>
      <c r="G436" s="3">
        <v>1</v>
      </c>
      <c r="H436" s="3">
        <v>1</v>
      </c>
    </row>
    <row r="437" spans="1:8" ht="15.75" thickBot="1" x14ac:dyDescent="0.3">
      <c r="A437" s="3">
        <v>435</v>
      </c>
      <c r="B437" s="3">
        <v>436</v>
      </c>
      <c r="C437" s="3">
        <v>0.2576</v>
      </c>
      <c r="D437" s="3">
        <v>0.56000000000000005</v>
      </c>
      <c r="E437" s="3">
        <v>0.16420000000000001</v>
      </c>
      <c r="F437" s="3">
        <v>0</v>
      </c>
      <c r="G437" s="3">
        <v>1</v>
      </c>
      <c r="H437" s="3">
        <v>1</v>
      </c>
    </row>
    <row r="438" spans="1:8" ht="15.75" thickBot="1" x14ac:dyDescent="0.3">
      <c r="A438" s="3">
        <v>436</v>
      </c>
      <c r="B438" s="3">
        <v>437</v>
      </c>
      <c r="C438" s="3">
        <v>0.2273</v>
      </c>
      <c r="D438" s="3">
        <v>0.6</v>
      </c>
      <c r="E438" s="3">
        <v>0.22389999999999999</v>
      </c>
      <c r="F438" s="3">
        <v>0</v>
      </c>
      <c r="G438" s="3">
        <v>6</v>
      </c>
      <c r="H438" s="3">
        <v>6</v>
      </c>
    </row>
    <row r="439" spans="1:8" ht="15.75" thickBot="1" x14ac:dyDescent="0.3">
      <c r="A439" s="3">
        <v>437</v>
      </c>
      <c r="B439" s="3">
        <v>438</v>
      </c>
      <c r="C439" s="3">
        <v>0.21210000000000001</v>
      </c>
      <c r="D439" s="3">
        <v>0.6</v>
      </c>
      <c r="E439" s="3">
        <v>0.22389999999999999</v>
      </c>
      <c r="F439" s="3">
        <v>0</v>
      </c>
      <c r="G439" s="3">
        <v>35</v>
      </c>
      <c r="H439" s="3">
        <v>35</v>
      </c>
    </row>
    <row r="440" spans="1:8" ht="15.75" thickBot="1" x14ac:dyDescent="0.3">
      <c r="A440" s="3">
        <v>438</v>
      </c>
      <c r="B440" s="3">
        <v>439</v>
      </c>
      <c r="C440" s="3">
        <v>0.21210000000000001</v>
      </c>
      <c r="D440" s="3">
        <v>0.55000000000000004</v>
      </c>
      <c r="E440" s="3">
        <v>0.22389999999999999</v>
      </c>
      <c r="F440" s="3">
        <v>1</v>
      </c>
      <c r="G440" s="3">
        <v>100</v>
      </c>
      <c r="H440" s="3">
        <v>101</v>
      </c>
    </row>
    <row r="441" spans="1:8" ht="15.75" thickBot="1" x14ac:dyDescent="0.3">
      <c r="A441" s="3">
        <v>439</v>
      </c>
      <c r="B441" s="3">
        <v>440</v>
      </c>
      <c r="C441" s="3">
        <v>0.21210000000000001</v>
      </c>
      <c r="D441" s="3">
        <v>0.55000000000000004</v>
      </c>
      <c r="E441" s="3">
        <v>0.28360000000000002</v>
      </c>
      <c r="F441" s="3">
        <v>2</v>
      </c>
      <c r="G441" s="3">
        <v>247</v>
      </c>
      <c r="H441" s="3">
        <v>249</v>
      </c>
    </row>
    <row r="442" spans="1:8" ht="15.75" thickBot="1" x14ac:dyDescent="0.3">
      <c r="A442" s="3">
        <v>440</v>
      </c>
      <c r="B442" s="3">
        <v>441</v>
      </c>
      <c r="C442" s="3">
        <v>0.2273</v>
      </c>
      <c r="D442" s="3">
        <v>0.52</v>
      </c>
      <c r="E442" s="3">
        <v>0.22389999999999999</v>
      </c>
      <c r="F442" s="3">
        <v>3</v>
      </c>
      <c r="G442" s="3">
        <v>140</v>
      </c>
      <c r="H442" s="3">
        <v>143</v>
      </c>
    </row>
    <row r="443" spans="1:8" ht="15.75" thickBot="1" x14ac:dyDescent="0.3">
      <c r="A443" s="3">
        <v>441</v>
      </c>
      <c r="B443" s="3">
        <v>442</v>
      </c>
      <c r="C443" s="3">
        <v>0.2273</v>
      </c>
      <c r="D443" s="3">
        <v>0.48</v>
      </c>
      <c r="E443" s="3">
        <v>0.29849999999999999</v>
      </c>
      <c r="F443" s="3">
        <v>1</v>
      </c>
      <c r="G443" s="3">
        <v>56</v>
      </c>
      <c r="H443" s="3">
        <v>57</v>
      </c>
    </row>
    <row r="444" spans="1:8" ht="15.75" thickBot="1" x14ac:dyDescent="0.3">
      <c r="A444" s="3">
        <v>442</v>
      </c>
      <c r="B444" s="3">
        <v>443</v>
      </c>
      <c r="C444" s="3">
        <v>0.2727</v>
      </c>
      <c r="D444" s="3">
        <v>0.45</v>
      </c>
      <c r="E444" s="3">
        <v>0.16420000000000001</v>
      </c>
      <c r="F444" s="3">
        <v>5</v>
      </c>
      <c r="G444" s="3">
        <v>63</v>
      </c>
      <c r="H444" s="3">
        <v>68</v>
      </c>
    </row>
    <row r="445" spans="1:8" ht="15.75" thickBot="1" x14ac:dyDescent="0.3">
      <c r="A445" s="3">
        <v>443</v>
      </c>
      <c r="B445" s="3">
        <v>444</v>
      </c>
      <c r="C445" s="3">
        <v>0.33329999999999999</v>
      </c>
      <c r="D445" s="3">
        <v>0.42</v>
      </c>
      <c r="E445" s="3">
        <v>0</v>
      </c>
      <c r="F445" s="3">
        <v>7</v>
      </c>
      <c r="G445" s="3">
        <v>77</v>
      </c>
      <c r="H445" s="3">
        <v>84</v>
      </c>
    </row>
    <row r="446" spans="1:8" ht="15.75" thickBot="1" x14ac:dyDescent="0.3">
      <c r="A446" s="3">
        <v>444</v>
      </c>
      <c r="B446" s="3">
        <v>445</v>
      </c>
      <c r="C446" s="3">
        <v>0.28789999999999999</v>
      </c>
      <c r="D446" s="3">
        <v>0.45</v>
      </c>
      <c r="E446" s="3">
        <v>0.1045</v>
      </c>
      <c r="F446" s="3">
        <v>12</v>
      </c>
      <c r="G446" s="3">
        <v>86</v>
      </c>
      <c r="H446" s="3">
        <v>98</v>
      </c>
    </row>
    <row r="447" spans="1:8" ht="15.75" thickBot="1" x14ac:dyDescent="0.3">
      <c r="A447" s="3">
        <v>445</v>
      </c>
      <c r="B447" s="3">
        <v>446</v>
      </c>
      <c r="C447" s="3">
        <v>0.30299999999999999</v>
      </c>
      <c r="D447" s="3">
        <v>0.45</v>
      </c>
      <c r="E447" s="3">
        <v>0.1343</v>
      </c>
      <c r="F447" s="3">
        <v>6</v>
      </c>
      <c r="G447" s="3">
        <v>75</v>
      </c>
      <c r="H447" s="3">
        <v>81</v>
      </c>
    </row>
    <row r="448" spans="1:8" ht="15.75" thickBot="1" x14ac:dyDescent="0.3">
      <c r="A448" s="3">
        <v>446</v>
      </c>
      <c r="B448" s="3">
        <v>447</v>
      </c>
      <c r="C448" s="3">
        <v>0.31819999999999998</v>
      </c>
      <c r="D448" s="3">
        <v>0.45</v>
      </c>
      <c r="E448" s="3">
        <v>0.19400000000000001</v>
      </c>
      <c r="F448" s="3">
        <v>8</v>
      </c>
      <c r="G448" s="3">
        <v>62</v>
      </c>
      <c r="H448" s="3">
        <v>70</v>
      </c>
    </row>
    <row r="449" spans="1:8" ht="15.75" thickBot="1" x14ac:dyDescent="0.3">
      <c r="A449" s="3">
        <v>447</v>
      </c>
      <c r="B449" s="3">
        <v>448</v>
      </c>
      <c r="C449" s="3">
        <v>0.30299999999999999</v>
      </c>
      <c r="D449" s="3">
        <v>0.49</v>
      </c>
      <c r="E449" s="3">
        <v>0.1343</v>
      </c>
      <c r="F449" s="3">
        <v>8</v>
      </c>
      <c r="G449" s="3">
        <v>83</v>
      </c>
      <c r="H449" s="3">
        <v>91</v>
      </c>
    </row>
    <row r="450" spans="1:8" ht="15.75" thickBot="1" x14ac:dyDescent="0.3">
      <c r="A450" s="3">
        <v>448</v>
      </c>
      <c r="B450" s="3">
        <v>449</v>
      </c>
      <c r="C450" s="3">
        <v>0.31819999999999998</v>
      </c>
      <c r="D450" s="3">
        <v>0.49</v>
      </c>
      <c r="E450" s="3">
        <v>0.1045</v>
      </c>
      <c r="F450" s="3">
        <v>8</v>
      </c>
      <c r="G450" s="3">
        <v>207</v>
      </c>
      <c r="H450" s="3">
        <v>215</v>
      </c>
    </row>
    <row r="451" spans="1:8" ht="15.75" thickBot="1" x14ac:dyDescent="0.3">
      <c r="A451" s="3">
        <v>449</v>
      </c>
      <c r="B451" s="3">
        <v>450</v>
      </c>
      <c r="C451" s="3">
        <v>0.2576</v>
      </c>
      <c r="D451" s="3">
        <v>0.56000000000000005</v>
      </c>
      <c r="E451" s="3">
        <v>0.19400000000000001</v>
      </c>
      <c r="F451" s="3">
        <v>1</v>
      </c>
      <c r="G451" s="3">
        <v>184</v>
      </c>
      <c r="H451" s="3">
        <v>185</v>
      </c>
    </row>
    <row r="452" spans="1:8" ht="15.75" thickBot="1" x14ac:dyDescent="0.3">
      <c r="A452" s="3">
        <v>450</v>
      </c>
      <c r="B452" s="3">
        <v>451</v>
      </c>
      <c r="C452" s="3">
        <v>0.2273</v>
      </c>
      <c r="D452" s="3">
        <v>0.56000000000000005</v>
      </c>
      <c r="E452" s="3">
        <v>0.32840000000000003</v>
      </c>
      <c r="F452" s="3">
        <v>6</v>
      </c>
      <c r="G452" s="3">
        <v>146</v>
      </c>
      <c r="H452" s="3">
        <v>152</v>
      </c>
    </row>
    <row r="453" spans="1:8" ht="15.75" thickBot="1" x14ac:dyDescent="0.3">
      <c r="A453" s="3">
        <v>451</v>
      </c>
      <c r="B453" s="3">
        <v>452</v>
      </c>
      <c r="C453" s="3">
        <v>0.2424</v>
      </c>
      <c r="D453" s="3">
        <v>0.6</v>
      </c>
      <c r="E453" s="3">
        <v>0.28360000000000002</v>
      </c>
      <c r="F453" s="3">
        <v>2</v>
      </c>
      <c r="G453" s="3">
        <v>124</v>
      </c>
      <c r="H453" s="3">
        <v>126</v>
      </c>
    </row>
    <row r="454" spans="1:8" ht="15.75" thickBot="1" x14ac:dyDescent="0.3">
      <c r="A454" s="3">
        <v>452</v>
      </c>
      <c r="B454" s="3">
        <v>453</v>
      </c>
      <c r="C454" s="3">
        <v>0.2273</v>
      </c>
      <c r="D454" s="3">
        <v>0.6</v>
      </c>
      <c r="E454" s="3">
        <v>0.25369999999999998</v>
      </c>
      <c r="F454" s="3">
        <v>3</v>
      </c>
      <c r="G454" s="3">
        <v>54</v>
      </c>
      <c r="H454" s="3">
        <v>57</v>
      </c>
    </row>
    <row r="455" spans="1:8" ht="15.75" thickBot="1" x14ac:dyDescent="0.3">
      <c r="A455" s="3">
        <v>453</v>
      </c>
      <c r="B455" s="3">
        <v>454</v>
      </c>
      <c r="C455" s="3">
        <v>0.21210000000000001</v>
      </c>
      <c r="D455" s="3">
        <v>0.65</v>
      </c>
      <c r="E455" s="3">
        <v>0.28360000000000002</v>
      </c>
      <c r="F455" s="3">
        <v>0</v>
      </c>
      <c r="G455" s="3">
        <v>56</v>
      </c>
      <c r="H455" s="3">
        <v>56</v>
      </c>
    </row>
    <row r="456" spans="1:8" ht="15.75" thickBot="1" x14ac:dyDescent="0.3">
      <c r="A456" s="3">
        <v>454</v>
      </c>
      <c r="B456" s="3">
        <v>455</v>
      </c>
      <c r="C456" s="3">
        <v>0.21210000000000001</v>
      </c>
      <c r="D456" s="3">
        <v>0.65</v>
      </c>
      <c r="E456" s="3">
        <v>0.32840000000000003</v>
      </c>
      <c r="F456" s="3">
        <v>3</v>
      </c>
      <c r="G456" s="3">
        <v>28</v>
      </c>
      <c r="H456" s="3">
        <v>31</v>
      </c>
    </row>
    <row r="457" spans="1:8" ht="15.75" thickBot="1" x14ac:dyDescent="0.3">
      <c r="A457" s="3">
        <v>455</v>
      </c>
      <c r="B457" s="3">
        <v>456</v>
      </c>
      <c r="C457" s="3">
        <v>0.2273</v>
      </c>
      <c r="D457" s="3">
        <v>0.7</v>
      </c>
      <c r="E457" s="3">
        <v>0.25369999999999998</v>
      </c>
      <c r="F457" s="3">
        <v>1</v>
      </c>
      <c r="G457" s="3">
        <v>20</v>
      </c>
      <c r="H457" s="3">
        <v>21</v>
      </c>
    </row>
    <row r="458" spans="1:8" ht="15.75" thickBot="1" x14ac:dyDescent="0.3">
      <c r="A458" s="3">
        <v>456</v>
      </c>
      <c r="B458" s="3">
        <v>457</v>
      </c>
      <c r="C458" s="3">
        <v>0.2273</v>
      </c>
      <c r="D458" s="3">
        <v>0.7</v>
      </c>
      <c r="E458" s="3">
        <v>0.25369999999999998</v>
      </c>
      <c r="F458" s="3">
        <v>0</v>
      </c>
      <c r="G458" s="3">
        <v>6</v>
      </c>
      <c r="H458" s="3">
        <v>6</v>
      </c>
    </row>
    <row r="459" spans="1:8" ht="15.75" thickBot="1" x14ac:dyDescent="0.3">
      <c r="A459" s="3">
        <v>457</v>
      </c>
      <c r="B459" s="3">
        <v>458</v>
      </c>
      <c r="C459" s="3">
        <v>0.2424</v>
      </c>
      <c r="D459" s="3">
        <v>0.75</v>
      </c>
      <c r="E459" s="3">
        <v>0.16420000000000001</v>
      </c>
      <c r="F459" s="3">
        <v>0</v>
      </c>
      <c r="G459" s="3">
        <v>2</v>
      </c>
      <c r="H459" s="3">
        <v>2</v>
      </c>
    </row>
    <row r="460" spans="1:8" ht="15.75" thickBot="1" x14ac:dyDescent="0.3">
      <c r="A460" s="3">
        <v>458</v>
      </c>
      <c r="B460" s="3">
        <v>459</v>
      </c>
      <c r="C460" s="3">
        <v>0.21210000000000001</v>
      </c>
      <c r="D460" s="3">
        <v>0.8</v>
      </c>
      <c r="E460" s="3">
        <v>0.29849999999999999</v>
      </c>
      <c r="F460" s="3">
        <v>0</v>
      </c>
      <c r="G460" s="3">
        <v>1</v>
      </c>
      <c r="H460" s="3">
        <v>1</v>
      </c>
    </row>
    <row r="461" spans="1:8" ht="15.75" thickBot="1" x14ac:dyDescent="0.3">
      <c r="A461" s="3">
        <v>459</v>
      </c>
      <c r="B461" s="3">
        <v>460</v>
      </c>
      <c r="C461" s="3">
        <v>0.2576</v>
      </c>
      <c r="D461" s="3">
        <v>0.87</v>
      </c>
      <c r="E461" s="3">
        <v>8.9599999999999999E-2</v>
      </c>
      <c r="F461" s="3">
        <v>0</v>
      </c>
      <c r="G461" s="3">
        <v>1</v>
      </c>
      <c r="H461" s="3">
        <v>1</v>
      </c>
    </row>
    <row r="462" spans="1:8" ht="15.75" thickBot="1" x14ac:dyDescent="0.3">
      <c r="A462" s="3">
        <v>460</v>
      </c>
      <c r="B462" s="3">
        <v>461</v>
      </c>
      <c r="C462" s="3">
        <v>0.19700000000000001</v>
      </c>
      <c r="D462" s="3">
        <v>0.6</v>
      </c>
      <c r="E462" s="3">
        <v>0.41789999999999999</v>
      </c>
      <c r="F462" s="3">
        <v>1</v>
      </c>
      <c r="G462" s="3">
        <v>4</v>
      </c>
      <c r="H462" s="3">
        <v>5</v>
      </c>
    </row>
    <row r="463" spans="1:8" ht="15.75" thickBot="1" x14ac:dyDescent="0.3">
      <c r="A463" s="3">
        <v>461</v>
      </c>
      <c r="B463" s="3">
        <v>462</v>
      </c>
      <c r="C463" s="3">
        <v>0.21210000000000001</v>
      </c>
      <c r="D463" s="3">
        <v>0.55000000000000004</v>
      </c>
      <c r="E463" s="3">
        <v>0.25369999999999998</v>
      </c>
      <c r="F463" s="3">
        <v>0</v>
      </c>
      <c r="G463" s="3">
        <v>27</v>
      </c>
      <c r="H463" s="3">
        <v>27</v>
      </c>
    </row>
    <row r="464" spans="1:8" ht="15.75" thickBot="1" x14ac:dyDescent="0.3">
      <c r="A464" s="3">
        <v>462</v>
      </c>
      <c r="B464" s="3">
        <v>463</v>
      </c>
      <c r="C464" s="3">
        <v>0.18179999999999999</v>
      </c>
      <c r="D464" s="3">
        <v>0.51</v>
      </c>
      <c r="E464" s="3">
        <v>0.28360000000000002</v>
      </c>
      <c r="F464" s="3">
        <v>2</v>
      </c>
      <c r="G464" s="3">
        <v>66</v>
      </c>
      <c r="H464" s="3">
        <v>68</v>
      </c>
    </row>
    <row r="465" spans="1:8" ht="15.75" thickBot="1" x14ac:dyDescent="0.3">
      <c r="A465" s="3">
        <v>463</v>
      </c>
      <c r="B465" s="3">
        <v>464</v>
      </c>
      <c r="C465" s="3">
        <v>0.18179999999999999</v>
      </c>
      <c r="D465" s="3">
        <v>0.47</v>
      </c>
      <c r="E465" s="3">
        <v>0.32840000000000003</v>
      </c>
      <c r="F465" s="3">
        <v>7</v>
      </c>
      <c r="G465" s="3">
        <v>210</v>
      </c>
      <c r="H465" s="3">
        <v>217</v>
      </c>
    </row>
    <row r="466" spans="1:8" ht="15.75" thickBot="1" x14ac:dyDescent="0.3">
      <c r="A466" s="3">
        <v>464</v>
      </c>
      <c r="B466" s="3">
        <v>465</v>
      </c>
      <c r="C466" s="3">
        <v>0.18179999999999999</v>
      </c>
      <c r="D466" s="3">
        <v>0.51</v>
      </c>
      <c r="E466" s="3">
        <v>0.35820000000000002</v>
      </c>
      <c r="F466" s="3">
        <v>7</v>
      </c>
      <c r="G466" s="3">
        <v>159</v>
      </c>
      <c r="H466" s="3">
        <v>166</v>
      </c>
    </row>
    <row r="467" spans="1:8" ht="15.75" thickBot="1" x14ac:dyDescent="0.3">
      <c r="A467" s="3">
        <v>465</v>
      </c>
      <c r="B467" s="3">
        <v>466</v>
      </c>
      <c r="C467" s="3">
        <v>0.16669999999999999</v>
      </c>
      <c r="D467" s="3">
        <v>0.47</v>
      </c>
      <c r="E467" s="3">
        <v>0.4627</v>
      </c>
      <c r="F467" s="3">
        <v>6</v>
      </c>
      <c r="G467" s="3">
        <v>57</v>
      </c>
      <c r="H467" s="3">
        <v>63</v>
      </c>
    </row>
    <row r="468" spans="1:8" ht="15.75" thickBot="1" x14ac:dyDescent="0.3">
      <c r="A468" s="3">
        <v>466</v>
      </c>
      <c r="B468" s="3">
        <v>467</v>
      </c>
      <c r="C468" s="3">
        <v>0.18179999999999999</v>
      </c>
      <c r="D468" s="3">
        <v>0.41</v>
      </c>
      <c r="E468" s="3">
        <v>0.4627</v>
      </c>
      <c r="F468" s="3">
        <v>6</v>
      </c>
      <c r="G468" s="3">
        <v>53</v>
      </c>
      <c r="H468" s="3">
        <v>59</v>
      </c>
    </row>
    <row r="469" spans="1:8" ht="15.75" thickBot="1" x14ac:dyDescent="0.3">
      <c r="A469" s="3">
        <v>467</v>
      </c>
      <c r="B469" s="3">
        <v>468</v>
      </c>
      <c r="C469" s="3">
        <v>0.18179999999999999</v>
      </c>
      <c r="D469" s="3">
        <v>0.27</v>
      </c>
      <c r="E469" s="3">
        <v>0.58209999999999995</v>
      </c>
      <c r="F469" s="3">
        <v>11</v>
      </c>
      <c r="G469" s="3">
        <v>67</v>
      </c>
      <c r="H469" s="3">
        <v>78</v>
      </c>
    </row>
    <row r="470" spans="1:8" ht="15.75" thickBot="1" x14ac:dyDescent="0.3">
      <c r="A470" s="3">
        <v>468</v>
      </c>
      <c r="B470" s="3">
        <v>469</v>
      </c>
      <c r="C470" s="3">
        <v>0.1515</v>
      </c>
      <c r="D470" s="3">
        <v>0.21</v>
      </c>
      <c r="E470" s="3">
        <v>0.58209999999999995</v>
      </c>
      <c r="F470" s="3">
        <v>8</v>
      </c>
      <c r="G470" s="3">
        <v>65</v>
      </c>
      <c r="H470" s="3">
        <v>73</v>
      </c>
    </row>
    <row r="471" spans="1:8" ht="15.75" thickBot="1" x14ac:dyDescent="0.3">
      <c r="A471" s="3">
        <v>469</v>
      </c>
      <c r="B471" s="3">
        <v>470</v>
      </c>
      <c r="C471" s="3">
        <v>0.1515</v>
      </c>
      <c r="D471" s="3">
        <v>0.25</v>
      </c>
      <c r="E471" s="3">
        <v>0.52239999999999998</v>
      </c>
      <c r="F471" s="3">
        <v>6</v>
      </c>
      <c r="G471" s="3">
        <v>56</v>
      </c>
      <c r="H471" s="3">
        <v>62</v>
      </c>
    </row>
    <row r="472" spans="1:8" ht="15.75" thickBot="1" x14ac:dyDescent="0.3">
      <c r="A472" s="3">
        <v>470</v>
      </c>
      <c r="B472" s="3">
        <v>471</v>
      </c>
      <c r="C472" s="3">
        <v>0.1212</v>
      </c>
      <c r="D472" s="3">
        <v>0.26</v>
      </c>
      <c r="E472" s="3">
        <v>0.44779999999999998</v>
      </c>
      <c r="F472" s="3">
        <v>4</v>
      </c>
      <c r="G472" s="3">
        <v>61</v>
      </c>
      <c r="H472" s="3">
        <v>65</v>
      </c>
    </row>
    <row r="473" spans="1:8" ht="15.75" thickBot="1" x14ac:dyDescent="0.3">
      <c r="A473" s="3">
        <v>471</v>
      </c>
      <c r="B473" s="3">
        <v>472</v>
      </c>
      <c r="C473" s="3">
        <v>0.13639999999999999</v>
      </c>
      <c r="D473" s="3">
        <v>0.26</v>
      </c>
      <c r="E473" s="3">
        <v>0.35820000000000002</v>
      </c>
      <c r="F473" s="3">
        <v>0</v>
      </c>
      <c r="G473" s="3">
        <v>97</v>
      </c>
      <c r="H473" s="3">
        <v>97</v>
      </c>
    </row>
    <row r="474" spans="1:8" ht="15.75" thickBot="1" x14ac:dyDescent="0.3">
      <c r="A474" s="3">
        <v>472</v>
      </c>
      <c r="B474" s="3">
        <v>473</v>
      </c>
      <c r="C474" s="3">
        <v>0.1212</v>
      </c>
      <c r="D474" s="3">
        <v>0.28000000000000003</v>
      </c>
      <c r="E474" s="3">
        <v>0.35820000000000002</v>
      </c>
      <c r="F474" s="3">
        <v>10</v>
      </c>
      <c r="G474" s="3">
        <v>151</v>
      </c>
      <c r="H474" s="3">
        <v>161</v>
      </c>
    </row>
    <row r="475" spans="1:8" ht="15.75" thickBot="1" x14ac:dyDescent="0.3">
      <c r="A475" s="3">
        <v>473</v>
      </c>
      <c r="B475" s="3">
        <v>474</v>
      </c>
      <c r="C475" s="3">
        <v>0.1212</v>
      </c>
      <c r="D475" s="3">
        <v>0.3</v>
      </c>
      <c r="E475" s="3">
        <v>0.25369999999999998</v>
      </c>
      <c r="F475" s="3">
        <v>1</v>
      </c>
      <c r="G475" s="3">
        <v>119</v>
      </c>
      <c r="H475" s="3">
        <v>120</v>
      </c>
    </row>
    <row r="476" spans="1:8" ht="15.75" thickBot="1" x14ac:dyDescent="0.3">
      <c r="A476" s="3">
        <v>474</v>
      </c>
      <c r="B476" s="3">
        <v>475</v>
      </c>
      <c r="C476" s="3">
        <v>0.1061</v>
      </c>
      <c r="D476" s="3">
        <v>0.3</v>
      </c>
      <c r="E476" s="3">
        <v>0.32840000000000003</v>
      </c>
      <c r="F476" s="3">
        <v>3</v>
      </c>
      <c r="G476" s="3">
        <v>93</v>
      </c>
      <c r="H476" s="3">
        <v>96</v>
      </c>
    </row>
    <row r="477" spans="1:8" ht="15.75" thickBot="1" x14ac:dyDescent="0.3">
      <c r="A477" s="3">
        <v>475</v>
      </c>
      <c r="B477" s="3">
        <v>476</v>
      </c>
      <c r="C477" s="3">
        <v>7.5800000000000006E-2</v>
      </c>
      <c r="D477" s="3">
        <v>0.33</v>
      </c>
      <c r="E477" s="3">
        <v>0.41789999999999999</v>
      </c>
      <c r="F477" s="3">
        <v>1</v>
      </c>
      <c r="G477" s="3">
        <v>52</v>
      </c>
      <c r="H477" s="3">
        <v>53</v>
      </c>
    </row>
    <row r="478" spans="1:8" ht="15.75" thickBot="1" x14ac:dyDescent="0.3">
      <c r="A478" s="3">
        <v>476</v>
      </c>
      <c r="B478" s="3">
        <v>477</v>
      </c>
      <c r="C478" s="3">
        <v>7.5800000000000006E-2</v>
      </c>
      <c r="D478" s="3">
        <v>0.38</v>
      </c>
      <c r="E478" s="3">
        <v>0.28360000000000002</v>
      </c>
      <c r="F478" s="3">
        <v>0</v>
      </c>
      <c r="G478" s="3">
        <v>41</v>
      </c>
      <c r="H478" s="3">
        <v>41</v>
      </c>
    </row>
    <row r="479" spans="1:8" ht="15.75" thickBot="1" x14ac:dyDescent="0.3">
      <c r="A479" s="3">
        <v>477</v>
      </c>
      <c r="B479" s="3">
        <v>478</v>
      </c>
      <c r="C479" s="3">
        <v>3.0300000000000001E-2</v>
      </c>
      <c r="D479" s="3">
        <v>0.41</v>
      </c>
      <c r="E479" s="3">
        <v>0.3881</v>
      </c>
      <c r="F479" s="3">
        <v>1</v>
      </c>
      <c r="G479" s="3">
        <v>33</v>
      </c>
      <c r="H479" s="3">
        <v>34</v>
      </c>
    </row>
    <row r="480" spans="1:8" ht="15.75" thickBot="1" x14ac:dyDescent="0.3">
      <c r="A480" s="3">
        <v>478</v>
      </c>
      <c r="B480" s="3">
        <v>479</v>
      </c>
      <c r="C480" s="3">
        <v>4.5499999999999999E-2</v>
      </c>
      <c r="D480" s="3">
        <v>0.38</v>
      </c>
      <c r="E480" s="3">
        <v>0.32840000000000003</v>
      </c>
      <c r="F480" s="3">
        <v>0</v>
      </c>
      <c r="G480" s="3">
        <v>27</v>
      </c>
      <c r="H480" s="3">
        <v>27</v>
      </c>
    </row>
    <row r="481" spans="1:8" ht="15.75" thickBot="1" x14ac:dyDescent="0.3">
      <c r="A481" s="3">
        <v>479</v>
      </c>
      <c r="B481" s="3">
        <v>480</v>
      </c>
      <c r="C481" s="3">
        <v>3.0300000000000001E-2</v>
      </c>
      <c r="D481" s="3">
        <v>0.45</v>
      </c>
      <c r="E481" s="3">
        <v>0.25369999999999998</v>
      </c>
      <c r="F481" s="3">
        <v>0</v>
      </c>
      <c r="G481" s="3">
        <v>13</v>
      </c>
      <c r="H481" s="3">
        <v>13</v>
      </c>
    </row>
    <row r="482" spans="1:8" ht="15.75" thickBot="1" x14ac:dyDescent="0.3">
      <c r="A482" s="3">
        <v>480</v>
      </c>
      <c r="B482" s="3">
        <v>481</v>
      </c>
      <c r="C482" s="3">
        <v>0</v>
      </c>
      <c r="D482" s="3">
        <v>0.41</v>
      </c>
      <c r="E482" s="3">
        <v>0.3881</v>
      </c>
      <c r="F482" s="3">
        <v>3</v>
      </c>
      <c r="G482" s="3">
        <v>9</v>
      </c>
      <c r="H482" s="3">
        <v>12</v>
      </c>
    </row>
    <row r="483" spans="1:8" ht="15.75" thickBot="1" x14ac:dyDescent="0.3">
      <c r="A483" s="3">
        <v>481</v>
      </c>
      <c r="B483" s="3">
        <v>482</v>
      </c>
      <c r="C483" s="3">
        <v>3.0300000000000001E-2</v>
      </c>
      <c r="D483" s="3">
        <v>0.41</v>
      </c>
      <c r="E483" s="3">
        <v>0.25369999999999998</v>
      </c>
      <c r="F483" s="3">
        <v>0</v>
      </c>
      <c r="G483" s="3">
        <v>11</v>
      </c>
      <c r="H483" s="3">
        <v>11</v>
      </c>
    </row>
    <row r="484" spans="1:8" ht="15.75" thickBot="1" x14ac:dyDescent="0.3">
      <c r="A484" s="3">
        <v>482</v>
      </c>
      <c r="B484" s="3">
        <v>483</v>
      </c>
      <c r="C484" s="3">
        <v>3.0300000000000001E-2</v>
      </c>
      <c r="D484" s="3">
        <v>0.41</v>
      </c>
      <c r="E484" s="3">
        <v>0.28360000000000002</v>
      </c>
      <c r="F484" s="3">
        <v>1</v>
      </c>
      <c r="G484" s="3">
        <v>6</v>
      </c>
      <c r="H484" s="3">
        <v>7</v>
      </c>
    </row>
    <row r="485" spans="1:8" ht="15.75" thickBot="1" x14ac:dyDescent="0.3">
      <c r="A485" s="3">
        <v>483</v>
      </c>
      <c r="B485" s="3">
        <v>484</v>
      </c>
      <c r="C485" s="3">
        <v>1.52E-2</v>
      </c>
      <c r="D485" s="3">
        <v>0.48</v>
      </c>
      <c r="E485" s="3">
        <v>0.29849999999999999</v>
      </c>
      <c r="F485" s="3">
        <v>0</v>
      </c>
      <c r="G485" s="3">
        <v>3</v>
      </c>
      <c r="H485" s="3">
        <v>3</v>
      </c>
    </row>
    <row r="486" spans="1:8" ht="15.75" thickBot="1" x14ac:dyDescent="0.3">
      <c r="A486" s="3">
        <v>484</v>
      </c>
      <c r="B486" s="3">
        <v>485</v>
      </c>
      <c r="C486" s="3">
        <v>3.0300000000000001E-2</v>
      </c>
      <c r="D486" s="3">
        <v>0.44</v>
      </c>
      <c r="E486" s="3">
        <v>0.22389999999999999</v>
      </c>
      <c r="F486" s="3">
        <v>0</v>
      </c>
      <c r="G486" s="3">
        <v>2</v>
      </c>
      <c r="H486" s="3">
        <v>2</v>
      </c>
    </row>
    <row r="487" spans="1:8" ht="15.75" thickBot="1" x14ac:dyDescent="0.3">
      <c r="A487" s="3">
        <v>485</v>
      </c>
      <c r="B487" s="3">
        <v>486</v>
      </c>
      <c r="C487" s="3">
        <v>1.52E-2</v>
      </c>
      <c r="D487" s="3">
        <v>0.44</v>
      </c>
      <c r="E487" s="3">
        <v>0.28360000000000002</v>
      </c>
      <c r="F487" s="3">
        <v>0</v>
      </c>
      <c r="G487" s="3">
        <v>8</v>
      </c>
      <c r="H487" s="3">
        <v>8</v>
      </c>
    </row>
    <row r="488" spans="1:8" ht="15.75" thickBot="1" x14ac:dyDescent="0.3">
      <c r="A488" s="3">
        <v>486</v>
      </c>
      <c r="B488" s="3">
        <v>487</v>
      </c>
      <c r="C488" s="3">
        <v>0</v>
      </c>
      <c r="D488" s="3">
        <v>0.44</v>
      </c>
      <c r="E488" s="3">
        <v>0.32840000000000003</v>
      </c>
      <c r="F488" s="3">
        <v>1</v>
      </c>
      <c r="G488" s="3">
        <v>26</v>
      </c>
      <c r="H488" s="3">
        <v>27</v>
      </c>
    </row>
    <row r="489" spans="1:8" ht="15.75" thickBot="1" x14ac:dyDescent="0.3">
      <c r="A489" s="3">
        <v>487</v>
      </c>
      <c r="B489" s="3">
        <v>488</v>
      </c>
      <c r="C489" s="3">
        <v>3.0300000000000001E-2</v>
      </c>
      <c r="D489" s="3">
        <v>0.41</v>
      </c>
      <c r="E489" s="3">
        <v>0.25369999999999998</v>
      </c>
      <c r="F489" s="3">
        <v>3</v>
      </c>
      <c r="G489" s="3">
        <v>37</v>
      </c>
      <c r="H489" s="3">
        <v>40</v>
      </c>
    </row>
    <row r="490" spans="1:8" ht="15.75" thickBot="1" x14ac:dyDescent="0.3">
      <c r="A490" s="3">
        <v>488</v>
      </c>
      <c r="B490" s="3">
        <v>489</v>
      </c>
      <c r="C490" s="3">
        <v>6.0600000000000001E-2</v>
      </c>
      <c r="D490" s="3">
        <v>0.41</v>
      </c>
      <c r="E490" s="3">
        <v>0.16420000000000001</v>
      </c>
      <c r="F490" s="3">
        <v>3</v>
      </c>
      <c r="G490" s="3">
        <v>50</v>
      </c>
      <c r="H490" s="3">
        <v>53</v>
      </c>
    </row>
    <row r="491" spans="1:8" ht="15.75" thickBot="1" x14ac:dyDescent="0.3">
      <c r="A491" s="3">
        <v>489</v>
      </c>
      <c r="B491" s="3">
        <v>490</v>
      </c>
      <c r="C491" s="3">
        <v>7.5800000000000006E-2</v>
      </c>
      <c r="D491" s="3">
        <v>0.38</v>
      </c>
      <c r="E491" s="3">
        <v>0.1343</v>
      </c>
      <c r="F491" s="3">
        <v>4</v>
      </c>
      <c r="G491" s="3">
        <v>59</v>
      </c>
      <c r="H491" s="3">
        <v>63</v>
      </c>
    </row>
    <row r="492" spans="1:8" ht="15.75" thickBot="1" x14ac:dyDescent="0.3">
      <c r="A492" s="3">
        <v>490</v>
      </c>
      <c r="B492" s="3">
        <v>491</v>
      </c>
      <c r="C492" s="3">
        <v>0.1061</v>
      </c>
      <c r="D492" s="3">
        <v>0.38</v>
      </c>
      <c r="E492" s="3">
        <v>0.1045</v>
      </c>
      <c r="F492" s="3">
        <v>10</v>
      </c>
      <c r="G492" s="3">
        <v>60</v>
      </c>
      <c r="H492" s="3">
        <v>70</v>
      </c>
    </row>
    <row r="493" spans="1:8" ht="15.75" thickBot="1" x14ac:dyDescent="0.3">
      <c r="A493" s="3">
        <v>491</v>
      </c>
      <c r="B493" s="3">
        <v>492</v>
      </c>
      <c r="C493" s="3">
        <v>0.16669999999999999</v>
      </c>
      <c r="D493" s="3">
        <v>0.35</v>
      </c>
      <c r="E493" s="3">
        <v>0</v>
      </c>
      <c r="F493" s="3">
        <v>12</v>
      </c>
      <c r="G493" s="3">
        <v>72</v>
      </c>
      <c r="H493" s="3">
        <v>84</v>
      </c>
    </row>
    <row r="494" spans="1:8" ht="15.75" thickBot="1" x14ac:dyDescent="0.3">
      <c r="A494" s="3">
        <v>492</v>
      </c>
      <c r="B494" s="3">
        <v>493</v>
      </c>
      <c r="C494" s="3">
        <v>0.13639999999999999</v>
      </c>
      <c r="D494" s="3">
        <v>0.33</v>
      </c>
      <c r="E494" s="3">
        <v>0.1045</v>
      </c>
      <c r="F494" s="3">
        <v>11</v>
      </c>
      <c r="G494" s="3">
        <v>64</v>
      </c>
      <c r="H494" s="3">
        <v>75</v>
      </c>
    </row>
    <row r="495" spans="1:8" ht="15.75" thickBot="1" x14ac:dyDescent="0.3">
      <c r="A495" s="3">
        <v>493</v>
      </c>
      <c r="B495" s="3">
        <v>494</v>
      </c>
      <c r="C495" s="3">
        <v>0.1515</v>
      </c>
      <c r="D495" s="3">
        <v>0.28000000000000003</v>
      </c>
      <c r="E495" s="3">
        <v>0</v>
      </c>
      <c r="F495" s="3">
        <v>10</v>
      </c>
      <c r="G495" s="3">
        <v>93</v>
      </c>
      <c r="H495" s="3">
        <v>103</v>
      </c>
    </row>
    <row r="496" spans="1:8" ht="15.75" thickBot="1" x14ac:dyDescent="0.3">
      <c r="A496" s="3">
        <v>494</v>
      </c>
      <c r="B496" s="3">
        <v>495</v>
      </c>
      <c r="C496" s="3">
        <v>0.13639999999999999</v>
      </c>
      <c r="D496" s="3">
        <v>0.28000000000000003</v>
      </c>
      <c r="E496" s="3">
        <v>0.19400000000000001</v>
      </c>
      <c r="F496" s="3">
        <v>11</v>
      </c>
      <c r="G496" s="3">
        <v>72</v>
      </c>
      <c r="H496" s="3">
        <v>83</v>
      </c>
    </row>
    <row r="497" spans="1:8" ht="15.75" thickBot="1" x14ac:dyDescent="0.3">
      <c r="A497" s="3">
        <v>495</v>
      </c>
      <c r="B497" s="3">
        <v>496</v>
      </c>
      <c r="C497" s="3">
        <v>0.19700000000000001</v>
      </c>
      <c r="D497" s="3">
        <v>0.28000000000000003</v>
      </c>
      <c r="E497" s="3">
        <v>0</v>
      </c>
      <c r="F497" s="3">
        <v>8</v>
      </c>
      <c r="G497" s="3">
        <v>59</v>
      </c>
      <c r="H497" s="3">
        <v>67</v>
      </c>
    </row>
    <row r="498" spans="1:8" ht="15.75" thickBot="1" x14ac:dyDescent="0.3">
      <c r="A498" s="3">
        <v>496</v>
      </c>
      <c r="B498" s="3">
        <v>497</v>
      </c>
      <c r="C498" s="3">
        <v>9.0899999999999995E-2</v>
      </c>
      <c r="D498" s="3">
        <v>0.35</v>
      </c>
      <c r="E498" s="3">
        <v>0.19400000000000001</v>
      </c>
      <c r="F498" s="3">
        <v>0</v>
      </c>
      <c r="G498" s="3">
        <v>54</v>
      </c>
      <c r="H498" s="3">
        <v>54</v>
      </c>
    </row>
    <row r="499" spans="1:8" ht="15.75" thickBot="1" x14ac:dyDescent="0.3">
      <c r="A499" s="3">
        <v>497</v>
      </c>
      <c r="B499" s="3">
        <v>498</v>
      </c>
      <c r="C499" s="3">
        <v>0.1061</v>
      </c>
      <c r="D499" s="3">
        <v>0.35</v>
      </c>
      <c r="E499" s="3">
        <v>0.1343</v>
      </c>
      <c r="F499" s="3">
        <v>6</v>
      </c>
      <c r="G499" s="3">
        <v>53</v>
      </c>
      <c r="H499" s="3">
        <v>59</v>
      </c>
    </row>
    <row r="500" spans="1:8" ht="15.75" thickBot="1" x14ac:dyDescent="0.3">
      <c r="A500" s="3">
        <v>498</v>
      </c>
      <c r="B500" s="3">
        <v>499</v>
      </c>
      <c r="C500" s="3">
        <v>7.5800000000000006E-2</v>
      </c>
      <c r="D500" s="3">
        <v>0.45</v>
      </c>
      <c r="E500" s="3">
        <v>0.16420000000000001</v>
      </c>
      <c r="F500" s="3">
        <v>1</v>
      </c>
      <c r="G500" s="3">
        <v>44</v>
      </c>
      <c r="H500" s="3">
        <v>45</v>
      </c>
    </row>
    <row r="501" spans="1:8" ht="15.75" thickBot="1" x14ac:dyDescent="0.3">
      <c r="A501" s="3">
        <v>499</v>
      </c>
      <c r="B501" s="3">
        <v>500</v>
      </c>
      <c r="C501" s="3">
        <v>0.1061</v>
      </c>
      <c r="D501" s="3">
        <v>0.41</v>
      </c>
      <c r="E501" s="3">
        <v>8.9599999999999999E-2</v>
      </c>
      <c r="F501" s="3">
        <v>0</v>
      </c>
      <c r="G501" s="3">
        <v>39</v>
      </c>
      <c r="H501" s="3">
        <v>39</v>
      </c>
    </row>
    <row r="502" spans="1:8" ht="15.75" thickBot="1" x14ac:dyDescent="0.3">
      <c r="A502" s="3">
        <v>500</v>
      </c>
      <c r="B502" s="3">
        <v>501</v>
      </c>
      <c r="C502" s="3">
        <v>0.1515</v>
      </c>
      <c r="D502" s="3">
        <v>0.49</v>
      </c>
      <c r="E502" s="3">
        <v>0</v>
      </c>
      <c r="F502" s="3">
        <v>7</v>
      </c>
      <c r="G502" s="3">
        <v>23</v>
      </c>
      <c r="H502" s="3">
        <v>30</v>
      </c>
    </row>
    <row r="503" spans="1:8" ht="15.75" thickBot="1" x14ac:dyDescent="0.3">
      <c r="A503" s="3">
        <v>501</v>
      </c>
      <c r="B503" s="3">
        <v>502</v>
      </c>
      <c r="C503" s="3">
        <v>7.5800000000000006E-2</v>
      </c>
      <c r="D503" s="3">
        <v>0.56999999999999995</v>
      </c>
      <c r="E503" s="3">
        <v>0.1045</v>
      </c>
      <c r="F503" s="3">
        <v>2</v>
      </c>
      <c r="G503" s="3">
        <v>31</v>
      </c>
      <c r="H503" s="3">
        <v>33</v>
      </c>
    </row>
    <row r="504" spans="1:8" ht="15.75" thickBot="1" x14ac:dyDescent="0.3">
      <c r="A504" s="3">
        <v>502</v>
      </c>
      <c r="B504" s="3">
        <v>503</v>
      </c>
      <c r="C504" s="3">
        <v>7.5800000000000006E-2</v>
      </c>
      <c r="D504" s="3">
        <v>0.56999999999999995</v>
      </c>
      <c r="E504" s="3">
        <v>0.1045</v>
      </c>
      <c r="F504" s="3">
        <v>2</v>
      </c>
      <c r="G504" s="3">
        <v>20</v>
      </c>
      <c r="H504" s="3">
        <v>22</v>
      </c>
    </row>
    <row r="505" spans="1:8" ht="15.75" thickBot="1" x14ac:dyDescent="0.3">
      <c r="A505" s="3">
        <v>503</v>
      </c>
      <c r="B505" s="3">
        <v>504</v>
      </c>
      <c r="C505" s="3">
        <v>7.5800000000000006E-2</v>
      </c>
      <c r="D505" s="3">
        <v>0.56999999999999995</v>
      </c>
      <c r="E505" s="3">
        <v>0.1045</v>
      </c>
      <c r="F505" s="3">
        <v>1</v>
      </c>
      <c r="G505" s="3">
        <v>12</v>
      </c>
      <c r="H505" s="3">
        <v>13</v>
      </c>
    </row>
    <row r="506" spans="1:8" ht="15.75" thickBot="1" x14ac:dyDescent="0.3">
      <c r="A506" s="3">
        <v>504</v>
      </c>
      <c r="B506" s="3">
        <v>505</v>
      </c>
      <c r="C506" s="3">
        <v>6.0600000000000001E-2</v>
      </c>
      <c r="D506" s="3">
        <v>0.62</v>
      </c>
      <c r="E506" s="3">
        <v>0.1343</v>
      </c>
      <c r="F506" s="3">
        <v>3</v>
      </c>
      <c r="G506" s="3">
        <v>15</v>
      </c>
      <c r="H506" s="3">
        <v>18</v>
      </c>
    </row>
    <row r="507" spans="1:8" ht="15.75" thickBot="1" x14ac:dyDescent="0.3">
      <c r="A507" s="3">
        <v>505</v>
      </c>
      <c r="B507" s="3">
        <v>506</v>
      </c>
      <c r="C507" s="3">
        <v>6.0600000000000001E-2</v>
      </c>
      <c r="D507" s="3">
        <v>0.62</v>
      </c>
      <c r="E507" s="3">
        <v>0.1343</v>
      </c>
      <c r="F507" s="3">
        <v>1</v>
      </c>
      <c r="G507" s="3">
        <v>4</v>
      </c>
      <c r="H507" s="3">
        <v>5</v>
      </c>
    </row>
    <row r="508" spans="1:8" ht="15.75" thickBot="1" x14ac:dyDescent="0.3">
      <c r="A508" s="3">
        <v>506</v>
      </c>
      <c r="B508" s="3">
        <v>507</v>
      </c>
      <c r="C508" s="3">
        <v>7.5800000000000006E-2</v>
      </c>
      <c r="D508" s="3">
        <v>0.56999999999999995</v>
      </c>
      <c r="E508" s="3">
        <v>0.1045</v>
      </c>
      <c r="F508" s="3">
        <v>0</v>
      </c>
      <c r="G508" s="3">
        <v>3</v>
      </c>
      <c r="H508" s="3">
        <v>3</v>
      </c>
    </row>
    <row r="509" spans="1:8" ht="15.75" thickBot="1" x14ac:dyDescent="0.3">
      <c r="A509" s="3">
        <v>507</v>
      </c>
      <c r="B509" s="3">
        <v>508</v>
      </c>
      <c r="C509" s="3">
        <v>7.5800000000000006E-2</v>
      </c>
      <c r="D509" s="3">
        <v>0.56999999999999995</v>
      </c>
      <c r="E509" s="3">
        <v>0.1045</v>
      </c>
      <c r="F509" s="3">
        <v>0</v>
      </c>
      <c r="G509" s="3">
        <v>1</v>
      </c>
      <c r="H509" s="3">
        <v>1</v>
      </c>
    </row>
    <row r="510" spans="1:8" ht="15.75" thickBot="1" x14ac:dyDescent="0.3">
      <c r="A510" s="3">
        <v>508</v>
      </c>
      <c r="B510" s="3">
        <v>509</v>
      </c>
      <c r="C510" s="3">
        <v>0.1061</v>
      </c>
      <c r="D510" s="3">
        <v>0.57999999999999996</v>
      </c>
      <c r="E510" s="3">
        <v>0.16420000000000001</v>
      </c>
      <c r="F510" s="3">
        <v>1</v>
      </c>
      <c r="G510" s="3">
        <v>1</v>
      </c>
      <c r="H510" s="3">
        <v>2</v>
      </c>
    </row>
    <row r="511" spans="1:8" ht="15.75" thickBot="1" x14ac:dyDescent="0.3">
      <c r="A511" s="3">
        <v>509</v>
      </c>
      <c r="B511" s="3">
        <v>510</v>
      </c>
      <c r="C511" s="3">
        <v>7.5800000000000006E-2</v>
      </c>
      <c r="D511" s="3">
        <v>0.62</v>
      </c>
      <c r="E511" s="3">
        <v>0.16420000000000001</v>
      </c>
      <c r="F511" s="3">
        <v>2</v>
      </c>
      <c r="G511" s="3">
        <v>17</v>
      </c>
      <c r="H511" s="3">
        <v>19</v>
      </c>
    </row>
    <row r="512" spans="1:8" ht="15.75" thickBot="1" x14ac:dyDescent="0.3">
      <c r="A512" s="3">
        <v>510</v>
      </c>
      <c r="B512" s="3">
        <v>511</v>
      </c>
      <c r="C512" s="3">
        <v>7.5800000000000006E-2</v>
      </c>
      <c r="D512" s="3">
        <v>0.54</v>
      </c>
      <c r="E512" s="3">
        <v>0.35820000000000002</v>
      </c>
      <c r="F512" s="3">
        <v>3</v>
      </c>
      <c r="G512" s="3">
        <v>25</v>
      </c>
      <c r="H512" s="3">
        <v>28</v>
      </c>
    </row>
    <row r="513" spans="1:8" ht="15.75" thickBot="1" x14ac:dyDescent="0.3">
      <c r="A513" s="3">
        <v>511</v>
      </c>
      <c r="B513" s="3">
        <v>512</v>
      </c>
      <c r="C513" s="3">
        <v>0.1061</v>
      </c>
      <c r="D513" s="3">
        <v>0.46</v>
      </c>
      <c r="E513" s="3">
        <v>0.3881</v>
      </c>
      <c r="F513" s="3">
        <v>7</v>
      </c>
      <c r="G513" s="3">
        <v>51</v>
      </c>
      <c r="H513" s="3">
        <v>58</v>
      </c>
    </row>
    <row r="514" spans="1:8" ht="15.75" thickBot="1" x14ac:dyDescent="0.3">
      <c r="A514" s="3">
        <v>512</v>
      </c>
      <c r="B514" s="3">
        <v>513</v>
      </c>
      <c r="C514" s="3">
        <v>0.13639999999999999</v>
      </c>
      <c r="D514" s="3">
        <v>0.43</v>
      </c>
      <c r="E514" s="3">
        <v>0.22389999999999999</v>
      </c>
      <c r="F514" s="3">
        <v>22</v>
      </c>
      <c r="G514" s="3">
        <v>77</v>
      </c>
      <c r="H514" s="3">
        <v>99</v>
      </c>
    </row>
    <row r="515" spans="1:8" ht="15.75" thickBot="1" x14ac:dyDescent="0.3">
      <c r="A515" s="3">
        <v>513</v>
      </c>
      <c r="B515" s="3">
        <v>514</v>
      </c>
      <c r="C515" s="3">
        <v>0.1212</v>
      </c>
      <c r="D515" s="3">
        <v>0.37</v>
      </c>
      <c r="E515" s="3">
        <v>0.4627</v>
      </c>
      <c r="F515" s="3">
        <v>24</v>
      </c>
      <c r="G515" s="3">
        <v>92</v>
      </c>
      <c r="H515" s="3">
        <v>116</v>
      </c>
    </row>
    <row r="516" spans="1:8" ht="15.75" thickBot="1" x14ac:dyDescent="0.3">
      <c r="A516" s="3">
        <v>514</v>
      </c>
      <c r="B516" s="3">
        <v>515</v>
      </c>
      <c r="C516" s="3">
        <v>0.1061</v>
      </c>
      <c r="D516" s="3">
        <v>0.33</v>
      </c>
      <c r="E516" s="3">
        <v>0.3881</v>
      </c>
      <c r="F516" s="3">
        <v>12</v>
      </c>
      <c r="G516" s="3">
        <v>75</v>
      </c>
      <c r="H516" s="3">
        <v>87</v>
      </c>
    </row>
    <row r="517" spans="1:8" ht="15.75" thickBot="1" x14ac:dyDescent="0.3">
      <c r="A517" s="3">
        <v>515</v>
      </c>
      <c r="B517" s="3">
        <v>516</v>
      </c>
      <c r="C517" s="3">
        <v>0.13639999999999999</v>
      </c>
      <c r="D517" s="3">
        <v>0.28000000000000003</v>
      </c>
      <c r="E517" s="3">
        <v>0.35820000000000002</v>
      </c>
      <c r="F517" s="3">
        <v>17</v>
      </c>
      <c r="G517" s="3">
        <v>93</v>
      </c>
      <c r="H517" s="3">
        <v>110</v>
      </c>
    </row>
    <row r="518" spans="1:8" ht="15.75" thickBot="1" x14ac:dyDescent="0.3">
      <c r="A518" s="3">
        <v>516</v>
      </c>
      <c r="B518" s="3">
        <v>517</v>
      </c>
      <c r="C518" s="3">
        <v>0.13639999999999999</v>
      </c>
      <c r="D518" s="3">
        <v>0.28000000000000003</v>
      </c>
      <c r="E518" s="3">
        <v>0.35820000000000002</v>
      </c>
      <c r="F518" s="3">
        <v>13</v>
      </c>
      <c r="G518" s="3">
        <v>64</v>
      </c>
      <c r="H518" s="3">
        <v>77</v>
      </c>
    </row>
    <row r="519" spans="1:8" ht="15.75" thickBot="1" x14ac:dyDescent="0.3">
      <c r="A519" s="3">
        <v>517</v>
      </c>
      <c r="B519" s="3">
        <v>518</v>
      </c>
      <c r="C519" s="3">
        <v>0.13639999999999999</v>
      </c>
      <c r="D519" s="3">
        <v>0.26</v>
      </c>
      <c r="E519" s="3">
        <v>0.32840000000000003</v>
      </c>
      <c r="F519" s="3">
        <v>9</v>
      </c>
      <c r="G519" s="3">
        <v>56</v>
      </c>
      <c r="H519" s="3">
        <v>65</v>
      </c>
    </row>
    <row r="520" spans="1:8" ht="15.75" thickBot="1" x14ac:dyDescent="0.3">
      <c r="A520" s="3">
        <v>518</v>
      </c>
      <c r="B520" s="3">
        <v>519</v>
      </c>
      <c r="C520" s="3">
        <v>0.1061</v>
      </c>
      <c r="D520" s="3">
        <v>0.26</v>
      </c>
      <c r="E520" s="3">
        <v>0.3881</v>
      </c>
      <c r="F520" s="3">
        <v>5</v>
      </c>
      <c r="G520" s="3">
        <v>50</v>
      </c>
      <c r="H520" s="3">
        <v>55</v>
      </c>
    </row>
    <row r="521" spans="1:8" ht="15.75" thickBot="1" x14ac:dyDescent="0.3">
      <c r="A521" s="3">
        <v>519</v>
      </c>
      <c r="B521" s="3">
        <v>520</v>
      </c>
      <c r="C521" s="3">
        <v>0.1212</v>
      </c>
      <c r="D521" s="3">
        <v>0.3</v>
      </c>
      <c r="E521" s="3">
        <v>0.25369999999999998</v>
      </c>
      <c r="F521" s="3">
        <v>5</v>
      </c>
      <c r="G521" s="3">
        <v>44</v>
      </c>
      <c r="H521" s="3">
        <v>49</v>
      </c>
    </row>
    <row r="522" spans="1:8" ht="15.75" thickBot="1" x14ac:dyDescent="0.3">
      <c r="A522" s="3">
        <v>520</v>
      </c>
      <c r="B522" s="3">
        <v>521</v>
      </c>
      <c r="C522" s="3">
        <v>0.1212</v>
      </c>
      <c r="D522" s="3">
        <v>0.3</v>
      </c>
      <c r="E522" s="3">
        <v>0.28360000000000002</v>
      </c>
      <c r="F522" s="3">
        <v>5</v>
      </c>
      <c r="G522" s="3">
        <v>45</v>
      </c>
      <c r="H522" s="3">
        <v>50</v>
      </c>
    </row>
    <row r="523" spans="1:8" ht="15.75" thickBot="1" x14ac:dyDescent="0.3">
      <c r="A523" s="3">
        <v>521</v>
      </c>
      <c r="B523" s="3">
        <v>522</v>
      </c>
      <c r="C523" s="3">
        <v>0.1061</v>
      </c>
      <c r="D523" s="3">
        <v>0.36</v>
      </c>
      <c r="E523" s="3">
        <v>0.25369999999999998</v>
      </c>
      <c r="F523" s="3">
        <v>4</v>
      </c>
      <c r="G523" s="3">
        <v>31</v>
      </c>
      <c r="H523" s="3">
        <v>35</v>
      </c>
    </row>
    <row r="524" spans="1:8" ht="15.75" thickBot="1" x14ac:dyDescent="0.3">
      <c r="A524" s="3">
        <v>522</v>
      </c>
      <c r="B524" s="3">
        <v>523</v>
      </c>
      <c r="C524" s="3">
        <v>0.1061</v>
      </c>
      <c r="D524" s="3">
        <v>0.36</v>
      </c>
      <c r="E524" s="3">
        <v>0.19400000000000001</v>
      </c>
      <c r="F524" s="3">
        <v>5</v>
      </c>
      <c r="G524" s="3">
        <v>20</v>
      </c>
      <c r="H524" s="3">
        <v>25</v>
      </c>
    </row>
    <row r="525" spans="1:8" ht="15.75" thickBot="1" x14ac:dyDescent="0.3">
      <c r="A525" s="3">
        <v>523</v>
      </c>
      <c r="B525" s="3">
        <v>524</v>
      </c>
      <c r="C525" s="3">
        <v>9.0899999999999995E-2</v>
      </c>
      <c r="D525" s="3">
        <v>0.38</v>
      </c>
      <c r="E525" s="3">
        <v>0.19400000000000001</v>
      </c>
      <c r="F525" s="3">
        <v>5</v>
      </c>
      <c r="G525" s="3">
        <v>23</v>
      </c>
      <c r="H525" s="3">
        <v>28</v>
      </c>
    </row>
    <row r="526" spans="1:8" ht="15.75" thickBot="1" x14ac:dyDescent="0.3">
      <c r="A526" s="3">
        <v>524</v>
      </c>
      <c r="B526" s="3">
        <v>525</v>
      </c>
      <c r="C526" s="3">
        <v>6.0600000000000001E-2</v>
      </c>
      <c r="D526" s="3">
        <v>0.41</v>
      </c>
      <c r="E526" s="3">
        <v>0.22389999999999999</v>
      </c>
      <c r="F526" s="3">
        <v>4</v>
      </c>
      <c r="G526" s="3">
        <v>17</v>
      </c>
      <c r="H526" s="3">
        <v>21</v>
      </c>
    </row>
    <row r="527" spans="1:8" ht="15.75" thickBot="1" x14ac:dyDescent="0.3">
      <c r="A527" s="3">
        <v>525</v>
      </c>
      <c r="B527" s="3">
        <v>526</v>
      </c>
      <c r="C527" s="3">
        <v>6.0600000000000001E-2</v>
      </c>
      <c r="D527" s="3">
        <v>0.41</v>
      </c>
      <c r="E527" s="3">
        <v>0.19400000000000001</v>
      </c>
      <c r="F527" s="3">
        <v>0</v>
      </c>
      <c r="G527" s="3">
        <v>7</v>
      </c>
      <c r="H527" s="3">
        <v>7</v>
      </c>
    </row>
    <row r="528" spans="1:8" ht="15.75" thickBot="1" x14ac:dyDescent="0.3">
      <c r="A528" s="3">
        <v>526</v>
      </c>
      <c r="B528" s="3">
        <v>527</v>
      </c>
      <c r="C528" s="3">
        <v>4.5499999999999999E-2</v>
      </c>
      <c r="D528" s="3">
        <v>0.45</v>
      </c>
      <c r="E528" s="3">
        <v>0.19400000000000001</v>
      </c>
      <c r="F528" s="3">
        <v>0</v>
      </c>
      <c r="G528" s="3">
        <v>1</v>
      </c>
      <c r="H528" s="3">
        <v>1</v>
      </c>
    </row>
    <row r="529" spans="1:8" ht="15.75" thickBot="1" x14ac:dyDescent="0.3">
      <c r="A529" s="3">
        <v>527</v>
      </c>
      <c r="B529" s="3">
        <v>528</v>
      </c>
      <c r="C529" s="3">
        <v>3.0300000000000001E-2</v>
      </c>
      <c r="D529" s="3">
        <v>0.45</v>
      </c>
      <c r="E529" s="3">
        <v>0.25369999999999998</v>
      </c>
      <c r="F529" s="3">
        <v>0</v>
      </c>
      <c r="G529" s="3">
        <v>1</v>
      </c>
      <c r="H529" s="3">
        <v>1</v>
      </c>
    </row>
    <row r="530" spans="1:8" ht="15.75" thickBot="1" x14ac:dyDescent="0.3">
      <c r="A530" s="3">
        <v>528</v>
      </c>
      <c r="B530" s="3">
        <v>529</v>
      </c>
      <c r="C530" s="3">
        <v>6.0600000000000001E-2</v>
      </c>
      <c r="D530" s="3">
        <v>0.48</v>
      </c>
      <c r="E530" s="3">
        <v>0.1343</v>
      </c>
      <c r="F530" s="3">
        <v>0</v>
      </c>
      <c r="G530" s="3">
        <v>1</v>
      </c>
      <c r="H530" s="3">
        <v>1</v>
      </c>
    </row>
    <row r="531" spans="1:8" ht="15.75" thickBot="1" x14ac:dyDescent="0.3">
      <c r="A531" s="3">
        <v>529</v>
      </c>
      <c r="B531" s="3">
        <v>530</v>
      </c>
      <c r="C531" s="3">
        <v>6.0600000000000001E-2</v>
      </c>
      <c r="D531" s="3">
        <v>0.48</v>
      </c>
      <c r="E531" s="3">
        <v>0.1343</v>
      </c>
      <c r="F531" s="3">
        <v>0</v>
      </c>
      <c r="G531" s="3">
        <v>5</v>
      </c>
      <c r="H531" s="3">
        <v>5</v>
      </c>
    </row>
    <row r="532" spans="1:8" ht="15.75" thickBot="1" x14ac:dyDescent="0.3">
      <c r="A532" s="3">
        <v>530</v>
      </c>
      <c r="B532" s="3">
        <v>531</v>
      </c>
      <c r="C532" s="3">
        <v>7.5800000000000006E-2</v>
      </c>
      <c r="D532" s="3">
        <v>0.48</v>
      </c>
      <c r="E532" s="3">
        <v>8.9599999999999999E-2</v>
      </c>
      <c r="F532" s="3">
        <v>0</v>
      </c>
      <c r="G532" s="3">
        <v>15</v>
      </c>
      <c r="H532" s="3">
        <v>15</v>
      </c>
    </row>
    <row r="533" spans="1:8" ht="15.75" thickBot="1" x14ac:dyDescent="0.3">
      <c r="A533" s="3">
        <v>531</v>
      </c>
      <c r="B533" s="3">
        <v>532</v>
      </c>
      <c r="C533" s="3">
        <v>0.1212</v>
      </c>
      <c r="D533" s="3">
        <v>0.48</v>
      </c>
      <c r="E533" s="3">
        <v>0</v>
      </c>
      <c r="F533" s="3">
        <v>5</v>
      </c>
      <c r="G533" s="3">
        <v>79</v>
      </c>
      <c r="H533" s="3">
        <v>84</v>
      </c>
    </row>
    <row r="534" spans="1:8" ht="15.75" thickBot="1" x14ac:dyDescent="0.3">
      <c r="A534" s="3">
        <v>532</v>
      </c>
      <c r="B534" s="3">
        <v>533</v>
      </c>
      <c r="C534" s="3">
        <v>0.13639999999999999</v>
      </c>
      <c r="D534" s="3">
        <v>0.49</v>
      </c>
      <c r="E534" s="3">
        <v>0</v>
      </c>
      <c r="F534" s="3">
        <v>6</v>
      </c>
      <c r="G534" s="3">
        <v>171</v>
      </c>
      <c r="H534" s="3">
        <v>177</v>
      </c>
    </row>
    <row r="535" spans="1:8" ht="15.75" thickBot="1" x14ac:dyDescent="0.3">
      <c r="A535" s="3">
        <v>533</v>
      </c>
      <c r="B535" s="3">
        <v>534</v>
      </c>
      <c r="C535" s="3">
        <v>0.1515</v>
      </c>
      <c r="D535" s="3">
        <v>0.41</v>
      </c>
      <c r="E535" s="3">
        <v>0</v>
      </c>
      <c r="F535" s="3">
        <v>4</v>
      </c>
      <c r="G535" s="3">
        <v>98</v>
      </c>
      <c r="H535" s="3">
        <v>102</v>
      </c>
    </row>
    <row r="536" spans="1:8" ht="15.75" thickBot="1" x14ac:dyDescent="0.3">
      <c r="A536" s="3">
        <v>534</v>
      </c>
      <c r="B536" s="3">
        <v>535</v>
      </c>
      <c r="C536" s="3">
        <v>0.13639999999999999</v>
      </c>
      <c r="D536" s="3">
        <v>0.42</v>
      </c>
      <c r="E536" s="3">
        <v>0</v>
      </c>
      <c r="F536" s="3">
        <v>6</v>
      </c>
      <c r="G536" s="3">
        <v>34</v>
      </c>
      <c r="H536" s="3">
        <v>40</v>
      </c>
    </row>
    <row r="537" spans="1:8" ht="15.75" thickBot="1" x14ac:dyDescent="0.3">
      <c r="A537" s="3">
        <v>535</v>
      </c>
      <c r="B537" s="3">
        <v>536</v>
      </c>
      <c r="C537" s="3">
        <v>0.1212</v>
      </c>
      <c r="D537" s="3">
        <v>0.46</v>
      </c>
      <c r="E537" s="3">
        <v>0.1343</v>
      </c>
      <c r="F537" s="3">
        <v>3</v>
      </c>
      <c r="G537" s="3">
        <v>43</v>
      </c>
      <c r="H537" s="3">
        <v>46</v>
      </c>
    </row>
    <row r="538" spans="1:8" ht="15.75" thickBot="1" x14ac:dyDescent="0.3">
      <c r="A538" s="3">
        <v>536</v>
      </c>
      <c r="B538" s="3">
        <v>537</v>
      </c>
      <c r="C538" s="3">
        <v>0.13639999999999999</v>
      </c>
      <c r="D538" s="3">
        <v>0.42</v>
      </c>
      <c r="E538" s="3">
        <v>0.19400000000000001</v>
      </c>
      <c r="F538" s="3">
        <v>11</v>
      </c>
      <c r="G538" s="3">
        <v>52</v>
      </c>
      <c r="H538" s="3">
        <v>63</v>
      </c>
    </row>
    <row r="539" spans="1:8" ht="15.75" thickBot="1" x14ac:dyDescent="0.3">
      <c r="A539" s="3">
        <v>537</v>
      </c>
      <c r="B539" s="3">
        <v>538</v>
      </c>
      <c r="C539" s="3">
        <v>0.13639999999999999</v>
      </c>
      <c r="D539" s="3">
        <v>0.43</v>
      </c>
      <c r="E539" s="3">
        <v>0.22389999999999999</v>
      </c>
      <c r="F539" s="3">
        <v>6</v>
      </c>
      <c r="G539" s="3">
        <v>54</v>
      </c>
      <c r="H539" s="3">
        <v>60</v>
      </c>
    </row>
    <row r="540" spans="1:8" ht="15.75" thickBot="1" x14ac:dyDescent="0.3">
      <c r="A540" s="3">
        <v>538</v>
      </c>
      <c r="B540" s="3">
        <v>539</v>
      </c>
      <c r="C540" s="3">
        <v>0.13639999999999999</v>
      </c>
      <c r="D540" s="3">
        <v>0.46</v>
      </c>
      <c r="E540" s="3">
        <v>0.22389999999999999</v>
      </c>
      <c r="F540" s="3">
        <v>2</v>
      </c>
      <c r="G540" s="3">
        <v>43</v>
      </c>
      <c r="H540" s="3">
        <v>45</v>
      </c>
    </row>
    <row r="541" spans="1:8" ht="15.75" thickBot="1" x14ac:dyDescent="0.3">
      <c r="A541" s="3">
        <v>539</v>
      </c>
      <c r="B541" s="3">
        <v>540</v>
      </c>
      <c r="C541" s="3">
        <v>0.16669999999999999</v>
      </c>
      <c r="D541" s="3">
        <v>0.4</v>
      </c>
      <c r="E541" s="3">
        <v>0.16420000000000001</v>
      </c>
      <c r="F541" s="3">
        <v>7</v>
      </c>
      <c r="G541" s="3">
        <v>50</v>
      </c>
      <c r="H541" s="3">
        <v>57</v>
      </c>
    </row>
    <row r="542" spans="1:8" ht="15.75" thickBot="1" x14ac:dyDescent="0.3">
      <c r="A542" s="3">
        <v>540</v>
      </c>
      <c r="B542" s="3">
        <v>541</v>
      </c>
      <c r="C542" s="3">
        <v>0.1515</v>
      </c>
      <c r="D542" s="3">
        <v>0.47</v>
      </c>
      <c r="E542" s="3">
        <v>0.25369999999999998</v>
      </c>
      <c r="F542" s="3">
        <v>4</v>
      </c>
      <c r="G542" s="3">
        <v>66</v>
      </c>
      <c r="H542" s="3">
        <v>70</v>
      </c>
    </row>
    <row r="543" spans="1:8" ht="15.75" thickBot="1" x14ac:dyDescent="0.3">
      <c r="A543" s="3">
        <v>541</v>
      </c>
      <c r="B543" s="3">
        <v>542</v>
      </c>
      <c r="C543" s="3">
        <v>0.1212</v>
      </c>
      <c r="D543" s="3">
        <v>0.5</v>
      </c>
      <c r="E543" s="3">
        <v>0.25369999999999998</v>
      </c>
      <c r="F543" s="3">
        <v>6</v>
      </c>
      <c r="G543" s="3">
        <v>178</v>
      </c>
      <c r="H543" s="3">
        <v>184</v>
      </c>
    </row>
    <row r="544" spans="1:8" ht="15.75" thickBot="1" x14ac:dyDescent="0.3">
      <c r="A544" s="3">
        <v>542</v>
      </c>
      <c r="B544" s="3">
        <v>543</v>
      </c>
      <c r="C544" s="3">
        <v>0.13639999999999999</v>
      </c>
      <c r="D544" s="3">
        <v>0.59</v>
      </c>
      <c r="E544" s="3">
        <v>0.19400000000000001</v>
      </c>
      <c r="F544" s="3">
        <v>8</v>
      </c>
      <c r="G544" s="3">
        <v>145</v>
      </c>
      <c r="H544" s="3">
        <v>153</v>
      </c>
    </row>
    <row r="545" spans="1:8" ht="15.75" thickBot="1" x14ac:dyDescent="0.3">
      <c r="A545" s="3">
        <v>543</v>
      </c>
      <c r="B545" s="3">
        <v>544</v>
      </c>
      <c r="C545" s="3">
        <v>0.1515</v>
      </c>
      <c r="D545" s="3">
        <v>0.54</v>
      </c>
      <c r="E545" s="3">
        <v>0.16420000000000001</v>
      </c>
      <c r="F545" s="3">
        <v>5</v>
      </c>
      <c r="G545" s="3">
        <v>101</v>
      </c>
      <c r="H545" s="3">
        <v>106</v>
      </c>
    </row>
    <row r="546" spans="1:8" ht="15.75" thickBot="1" x14ac:dyDescent="0.3">
      <c r="A546" s="3">
        <v>544</v>
      </c>
      <c r="B546" s="3">
        <v>545</v>
      </c>
      <c r="C546" s="3">
        <v>0.13639999999999999</v>
      </c>
      <c r="D546" s="3">
        <v>0.59</v>
      </c>
      <c r="E546" s="3">
        <v>0.19400000000000001</v>
      </c>
      <c r="F546" s="3">
        <v>1</v>
      </c>
      <c r="G546" s="3">
        <v>80</v>
      </c>
      <c r="H546" s="3">
        <v>81</v>
      </c>
    </row>
    <row r="547" spans="1:8" ht="15.75" thickBot="1" x14ac:dyDescent="0.3">
      <c r="A547" s="3">
        <v>545</v>
      </c>
      <c r="B547" s="3">
        <v>546</v>
      </c>
      <c r="C547" s="3">
        <v>0.1515</v>
      </c>
      <c r="D547" s="3">
        <v>0.63</v>
      </c>
      <c r="E547" s="3">
        <v>0.16420000000000001</v>
      </c>
      <c r="F547" s="3">
        <v>6</v>
      </c>
      <c r="G547" s="3">
        <v>53</v>
      </c>
      <c r="H547" s="3">
        <v>59</v>
      </c>
    </row>
    <row r="548" spans="1:8" ht="15.75" thickBot="1" x14ac:dyDescent="0.3">
      <c r="A548" s="3">
        <v>546</v>
      </c>
      <c r="B548" s="3">
        <v>547</v>
      </c>
      <c r="C548" s="3">
        <v>0.13639999999999999</v>
      </c>
      <c r="D548" s="3">
        <v>0.63</v>
      </c>
      <c r="E548" s="3">
        <v>0.22389999999999999</v>
      </c>
      <c r="F548" s="3">
        <v>3</v>
      </c>
      <c r="G548" s="3">
        <v>32</v>
      </c>
      <c r="H548" s="3">
        <v>35</v>
      </c>
    </row>
    <row r="549" spans="1:8" ht="15.75" thickBot="1" x14ac:dyDescent="0.3">
      <c r="A549" s="3">
        <v>547</v>
      </c>
      <c r="B549" s="3">
        <v>548</v>
      </c>
      <c r="C549" s="3">
        <v>0.1515</v>
      </c>
      <c r="D549" s="3">
        <v>0.64</v>
      </c>
      <c r="E549" s="3">
        <v>0.25369999999999998</v>
      </c>
      <c r="F549" s="3">
        <v>3</v>
      </c>
      <c r="G549" s="3">
        <v>21</v>
      </c>
      <c r="H549" s="3">
        <v>24</v>
      </c>
    </row>
    <row r="550" spans="1:8" ht="15.75" thickBot="1" x14ac:dyDescent="0.3">
      <c r="A550" s="3">
        <v>548</v>
      </c>
      <c r="B550" s="3">
        <v>549</v>
      </c>
      <c r="C550" s="3">
        <v>0.13639999999999999</v>
      </c>
      <c r="D550" s="3">
        <v>0.69</v>
      </c>
      <c r="E550" s="3">
        <v>0.28360000000000002</v>
      </c>
      <c r="F550" s="3">
        <v>3</v>
      </c>
      <c r="G550" s="3">
        <v>6</v>
      </c>
      <c r="H550" s="3">
        <v>9</v>
      </c>
    </row>
    <row r="551" spans="1:8" ht="15.75" thickBot="1" x14ac:dyDescent="0.3">
      <c r="A551" s="3">
        <v>549</v>
      </c>
      <c r="B551" s="3">
        <v>550</v>
      </c>
      <c r="C551" s="3">
        <v>0.16669999999999999</v>
      </c>
      <c r="D551" s="3">
        <v>0.69</v>
      </c>
      <c r="E551" s="3">
        <v>0.16420000000000001</v>
      </c>
      <c r="F551" s="3">
        <v>0</v>
      </c>
      <c r="G551" s="3">
        <v>5</v>
      </c>
      <c r="H551" s="3">
        <v>5</v>
      </c>
    </row>
    <row r="552" spans="1:8" ht="15.75" thickBot="1" x14ac:dyDescent="0.3">
      <c r="A552" s="3">
        <v>550</v>
      </c>
      <c r="B552" s="3">
        <v>551</v>
      </c>
      <c r="C552" s="3">
        <v>0.1515</v>
      </c>
      <c r="D552" s="3">
        <v>0.69</v>
      </c>
      <c r="E552" s="3">
        <v>0.22389999999999999</v>
      </c>
      <c r="F552" s="3">
        <v>0</v>
      </c>
      <c r="G552" s="3">
        <v>2</v>
      </c>
      <c r="H552" s="3">
        <v>2</v>
      </c>
    </row>
    <row r="553" spans="1:8" ht="15.75" thickBot="1" x14ac:dyDescent="0.3">
      <c r="A553" s="3">
        <v>551</v>
      </c>
      <c r="B553" s="3">
        <v>552</v>
      </c>
      <c r="C553" s="3">
        <v>0.16669999999999999</v>
      </c>
      <c r="D553" s="3">
        <v>0.74</v>
      </c>
      <c r="E553" s="3">
        <v>0.1045</v>
      </c>
      <c r="F553" s="3">
        <v>0</v>
      </c>
      <c r="G553" s="3">
        <v>1</v>
      </c>
      <c r="H553" s="3">
        <v>1</v>
      </c>
    </row>
    <row r="554" spans="1:8" ht="15.75" thickBot="1" x14ac:dyDescent="0.3">
      <c r="A554" s="3">
        <v>552</v>
      </c>
      <c r="B554" s="3">
        <v>553</v>
      </c>
      <c r="C554" s="3">
        <v>0.13639999999999999</v>
      </c>
      <c r="D554" s="3">
        <v>0.74</v>
      </c>
      <c r="E554" s="3">
        <v>0.22389999999999999</v>
      </c>
      <c r="F554" s="3">
        <v>0</v>
      </c>
      <c r="G554" s="3">
        <v>9</v>
      </c>
      <c r="H554" s="3">
        <v>9</v>
      </c>
    </row>
    <row r="555" spans="1:8" ht="15.75" thickBot="1" x14ac:dyDescent="0.3">
      <c r="A555" s="3">
        <v>553</v>
      </c>
      <c r="B555" s="3">
        <v>554</v>
      </c>
      <c r="C555" s="3">
        <v>0.18179999999999999</v>
      </c>
      <c r="D555" s="3">
        <v>0.74</v>
      </c>
      <c r="E555" s="3">
        <v>0.1045</v>
      </c>
      <c r="F555" s="3">
        <v>1</v>
      </c>
      <c r="G555" s="3">
        <v>35</v>
      </c>
      <c r="H555" s="3">
        <v>36</v>
      </c>
    </row>
    <row r="556" spans="1:8" ht="15.75" thickBot="1" x14ac:dyDescent="0.3">
      <c r="A556" s="3">
        <v>554</v>
      </c>
      <c r="B556" s="3">
        <v>555</v>
      </c>
      <c r="C556" s="3">
        <v>0.1515</v>
      </c>
      <c r="D556" s="3">
        <v>0.74</v>
      </c>
      <c r="E556" s="3">
        <v>0.22389999999999999</v>
      </c>
      <c r="F556" s="3">
        <v>5</v>
      </c>
      <c r="G556" s="3">
        <v>103</v>
      </c>
      <c r="H556" s="3">
        <v>108</v>
      </c>
    </row>
    <row r="557" spans="1:8" ht="15.75" thickBot="1" x14ac:dyDescent="0.3">
      <c r="A557" s="3">
        <v>555</v>
      </c>
      <c r="B557" s="3">
        <v>556</v>
      </c>
      <c r="C557" s="3">
        <v>0.18179999999999999</v>
      </c>
      <c r="D557" s="3">
        <v>0.74</v>
      </c>
      <c r="E557" s="3">
        <v>0.1343</v>
      </c>
      <c r="F557" s="3">
        <v>5</v>
      </c>
      <c r="G557" s="3">
        <v>233</v>
      </c>
      <c r="H557" s="3">
        <v>238</v>
      </c>
    </row>
    <row r="558" spans="1:8" ht="15.75" thickBot="1" x14ac:dyDescent="0.3">
      <c r="A558" s="3">
        <v>556</v>
      </c>
      <c r="B558" s="3">
        <v>557</v>
      </c>
      <c r="C558" s="3">
        <v>0.2273</v>
      </c>
      <c r="D558" s="3">
        <v>0.64</v>
      </c>
      <c r="E558" s="3">
        <v>8.9599999999999999E-2</v>
      </c>
      <c r="F558" s="3">
        <v>10</v>
      </c>
      <c r="G558" s="3">
        <v>134</v>
      </c>
      <c r="H558" s="3">
        <v>144</v>
      </c>
    </row>
    <row r="559" spans="1:8" ht="15.75" thickBot="1" x14ac:dyDescent="0.3">
      <c r="A559" s="3">
        <v>557</v>
      </c>
      <c r="B559" s="3">
        <v>558</v>
      </c>
      <c r="C559" s="3">
        <v>0.2424</v>
      </c>
      <c r="D559" s="3">
        <v>0.6</v>
      </c>
      <c r="E559" s="3">
        <v>0.1045</v>
      </c>
      <c r="F559" s="3">
        <v>6</v>
      </c>
      <c r="G559" s="3">
        <v>49</v>
      </c>
      <c r="H559" s="3">
        <v>55</v>
      </c>
    </row>
    <row r="560" spans="1:8" ht="15.75" thickBot="1" x14ac:dyDescent="0.3">
      <c r="A560" s="3">
        <v>558</v>
      </c>
      <c r="B560" s="3">
        <v>559</v>
      </c>
      <c r="C560" s="3">
        <v>0.2424</v>
      </c>
      <c r="D560" s="3">
        <v>0.6</v>
      </c>
      <c r="E560" s="3">
        <v>0.1343</v>
      </c>
      <c r="F560" s="3">
        <v>6</v>
      </c>
      <c r="G560" s="3">
        <v>55</v>
      </c>
      <c r="H560" s="3">
        <v>61</v>
      </c>
    </row>
    <row r="561" spans="1:8" ht="15.75" thickBot="1" x14ac:dyDescent="0.3">
      <c r="A561" s="3">
        <v>559</v>
      </c>
      <c r="B561" s="3">
        <v>560</v>
      </c>
      <c r="C561" s="3">
        <v>0.28789999999999999</v>
      </c>
      <c r="D561" s="3">
        <v>0.56000000000000005</v>
      </c>
      <c r="E561" s="3">
        <v>8.9599999999999999E-2</v>
      </c>
      <c r="F561" s="3">
        <v>21</v>
      </c>
      <c r="G561" s="3">
        <v>85</v>
      </c>
      <c r="H561" s="3">
        <v>106</v>
      </c>
    </row>
    <row r="562" spans="1:8" ht="15.75" thickBot="1" x14ac:dyDescent="0.3">
      <c r="A562" s="3">
        <v>560</v>
      </c>
      <c r="B562" s="3">
        <v>561</v>
      </c>
      <c r="C562" s="3">
        <v>0.2727</v>
      </c>
      <c r="D562" s="3">
        <v>0.56000000000000005</v>
      </c>
      <c r="E562" s="3">
        <v>0.1343</v>
      </c>
      <c r="F562" s="3">
        <v>21</v>
      </c>
      <c r="G562" s="3">
        <v>72</v>
      </c>
      <c r="H562" s="3">
        <v>93</v>
      </c>
    </row>
    <row r="563" spans="1:8" ht="15.75" thickBot="1" x14ac:dyDescent="0.3">
      <c r="A563" s="3">
        <v>561</v>
      </c>
      <c r="B563" s="3">
        <v>562</v>
      </c>
      <c r="C563" s="3">
        <v>0.33329999999999999</v>
      </c>
      <c r="D563" s="3">
        <v>0.45</v>
      </c>
      <c r="E563" s="3">
        <v>0</v>
      </c>
      <c r="F563" s="3">
        <v>11</v>
      </c>
      <c r="G563" s="3">
        <v>57</v>
      </c>
      <c r="H563" s="3">
        <v>68</v>
      </c>
    </row>
    <row r="564" spans="1:8" ht="15.75" thickBot="1" x14ac:dyDescent="0.3">
      <c r="A564" s="3">
        <v>562</v>
      </c>
      <c r="B564" s="3">
        <v>563</v>
      </c>
      <c r="C564" s="3">
        <v>0.34849999999999998</v>
      </c>
      <c r="D564" s="3">
        <v>0.42</v>
      </c>
      <c r="E564" s="3">
        <v>0</v>
      </c>
      <c r="F564" s="3">
        <v>21</v>
      </c>
      <c r="G564" s="3">
        <v>63</v>
      </c>
      <c r="H564" s="3">
        <v>84</v>
      </c>
    </row>
    <row r="565" spans="1:8" ht="15.75" thickBot="1" x14ac:dyDescent="0.3">
      <c r="A565" s="3">
        <v>563</v>
      </c>
      <c r="B565" s="3">
        <v>564</v>
      </c>
      <c r="C565" s="3">
        <v>0.34849999999999998</v>
      </c>
      <c r="D565" s="3">
        <v>0.42</v>
      </c>
      <c r="E565" s="3">
        <v>0</v>
      </c>
      <c r="F565" s="3">
        <v>14</v>
      </c>
      <c r="G565" s="3">
        <v>102</v>
      </c>
      <c r="H565" s="3">
        <v>116</v>
      </c>
    </row>
    <row r="566" spans="1:8" ht="15.75" thickBot="1" x14ac:dyDescent="0.3">
      <c r="A566" s="3">
        <v>564</v>
      </c>
      <c r="B566" s="3">
        <v>565</v>
      </c>
      <c r="C566" s="3">
        <v>0.33329999999999999</v>
      </c>
      <c r="D566" s="3">
        <v>0.45</v>
      </c>
      <c r="E566" s="3">
        <v>0</v>
      </c>
      <c r="F566" s="3">
        <v>14</v>
      </c>
      <c r="G566" s="3">
        <v>208</v>
      </c>
      <c r="H566" s="3">
        <v>222</v>
      </c>
    </row>
    <row r="567" spans="1:8" ht="15.75" thickBot="1" x14ac:dyDescent="0.3">
      <c r="A567" s="3">
        <v>565</v>
      </c>
      <c r="B567" s="3">
        <v>566</v>
      </c>
      <c r="C567" s="3">
        <v>0.31819999999999998</v>
      </c>
      <c r="D567" s="3">
        <v>0.49</v>
      </c>
      <c r="E567" s="3">
        <v>8.9599999999999999E-2</v>
      </c>
      <c r="F567" s="3">
        <v>7</v>
      </c>
      <c r="G567" s="3">
        <v>218</v>
      </c>
      <c r="H567" s="3">
        <v>225</v>
      </c>
    </row>
    <row r="568" spans="1:8" ht="15.75" thickBot="1" x14ac:dyDescent="0.3">
      <c r="A568" s="3">
        <v>566</v>
      </c>
      <c r="B568" s="3">
        <v>567</v>
      </c>
      <c r="C568" s="3">
        <v>0.2576</v>
      </c>
      <c r="D568" s="3">
        <v>0.65</v>
      </c>
      <c r="E568" s="3">
        <v>0.16420000000000001</v>
      </c>
      <c r="F568" s="3">
        <v>13</v>
      </c>
      <c r="G568" s="3">
        <v>133</v>
      </c>
      <c r="H568" s="3">
        <v>146</v>
      </c>
    </row>
    <row r="569" spans="1:8" ht="15.75" thickBot="1" x14ac:dyDescent="0.3">
      <c r="A569" s="3">
        <v>567</v>
      </c>
      <c r="B569" s="3">
        <v>568</v>
      </c>
      <c r="C569" s="3">
        <v>0.2273</v>
      </c>
      <c r="D569" s="3">
        <v>0.65</v>
      </c>
      <c r="E569" s="3">
        <v>0.19400000000000001</v>
      </c>
      <c r="F569" s="3">
        <v>16</v>
      </c>
      <c r="G569" s="3">
        <v>103</v>
      </c>
      <c r="H569" s="3">
        <v>119</v>
      </c>
    </row>
    <row r="570" spans="1:8" ht="15.75" thickBot="1" x14ac:dyDescent="0.3">
      <c r="A570" s="3">
        <v>568</v>
      </c>
      <c r="B570" s="3">
        <v>569</v>
      </c>
      <c r="C570" s="3">
        <v>0.2273</v>
      </c>
      <c r="D570" s="3">
        <v>0.65</v>
      </c>
      <c r="E570" s="3">
        <v>0.19400000000000001</v>
      </c>
      <c r="F570" s="3">
        <v>5</v>
      </c>
      <c r="G570" s="3">
        <v>40</v>
      </c>
      <c r="H570" s="3">
        <v>45</v>
      </c>
    </row>
    <row r="571" spans="1:8" ht="15.75" thickBot="1" x14ac:dyDescent="0.3">
      <c r="A571" s="3">
        <v>569</v>
      </c>
      <c r="B571" s="3">
        <v>570</v>
      </c>
      <c r="C571" s="3">
        <v>0.2273</v>
      </c>
      <c r="D571" s="3">
        <v>0.64</v>
      </c>
      <c r="E571" s="3">
        <v>0.16420000000000001</v>
      </c>
      <c r="F571" s="3">
        <v>4</v>
      </c>
      <c r="G571" s="3">
        <v>49</v>
      </c>
      <c r="H571" s="3">
        <v>53</v>
      </c>
    </row>
    <row r="572" spans="1:8" ht="15.75" thickBot="1" x14ac:dyDescent="0.3">
      <c r="A572" s="3">
        <v>570</v>
      </c>
      <c r="B572" s="3">
        <v>571</v>
      </c>
      <c r="C572" s="3">
        <v>0.2273</v>
      </c>
      <c r="D572" s="3">
        <v>0.64</v>
      </c>
      <c r="E572" s="3">
        <v>0.16420000000000001</v>
      </c>
      <c r="F572" s="3">
        <v>3</v>
      </c>
      <c r="G572" s="3">
        <v>37</v>
      </c>
      <c r="H572" s="3">
        <v>40</v>
      </c>
    </row>
    <row r="573" spans="1:8" ht="15.75" thickBot="1" x14ac:dyDescent="0.3">
      <c r="A573" s="3">
        <v>571</v>
      </c>
      <c r="B573" s="3">
        <v>572</v>
      </c>
      <c r="C573" s="3">
        <v>0.2273</v>
      </c>
      <c r="D573" s="3">
        <v>0.69</v>
      </c>
      <c r="E573" s="3">
        <v>0.1343</v>
      </c>
      <c r="F573" s="3">
        <v>3</v>
      </c>
      <c r="G573" s="3">
        <v>14</v>
      </c>
      <c r="H573" s="3">
        <v>17</v>
      </c>
    </row>
    <row r="574" spans="1:8" ht="15.75" thickBot="1" x14ac:dyDescent="0.3">
      <c r="A574" s="3">
        <v>572</v>
      </c>
      <c r="B574" s="3">
        <v>573</v>
      </c>
      <c r="C574" s="3">
        <v>0.2424</v>
      </c>
      <c r="D574" s="3">
        <v>0.65</v>
      </c>
      <c r="E574" s="3">
        <v>0.1343</v>
      </c>
      <c r="F574" s="3">
        <v>0</v>
      </c>
      <c r="G574" s="3">
        <v>5</v>
      </c>
      <c r="H574" s="3">
        <v>5</v>
      </c>
    </row>
    <row r="575" spans="1:8" ht="15.75" thickBot="1" x14ac:dyDescent="0.3">
      <c r="A575" s="3">
        <v>573</v>
      </c>
      <c r="B575" s="3">
        <v>574</v>
      </c>
      <c r="C575" s="3">
        <v>0.2273</v>
      </c>
      <c r="D575" s="3">
        <v>0.69</v>
      </c>
      <c r="E575" s="3">
        <v>0.19400000000000001</v>
      </c>
      <c r="F575" s="3">
        <v>3</v>
      </c>
      <c r="G575" s="3">
        <v>7</v>
      </c>
      <c r="H575" s="3">
        <v>10</v>
      </c>
    </row>
    <row r="576" spans="1:8" ht="15.75" thickBot="1" x14ac:dyDescent="0.3">
      <c r="A576" s="3">
        <v>574</v>
      </c>
      <c r="B576" s="3">
        <v>575</v>
      </c>
      <c r="C576" s="3">
        <v>0.18179999999999999</v>
      </c>
      <c r="D576" s="3">
        <v>0.86</v>
      </c>
      <c r="E576" s="3">
        <v>0.28360000000000002</v>
      </c>
      <c r="F576" s="3">
        <v>0</v>
      </c>
      <c r="G576" s="3">
        <v>1</v>
      </c>
      <c r="H576" s="3">
        <v>1</v>
      </c>
    </row>
    <row r="577" spans="1:8" ht="15.75" thickBot="1" x14ac:dyDescent="0.3">
      <c r="A577" s="3">
        <v>575</v>
      </c>
      <c r="B577" s="3">
        <v>576</v>
      </c>
      <c r="C577" s="3">
        <v>0.18179999999999999</v>
      </c>
      <c r="D577" s="3">
        <v>0.86</v>
      </c>
      <c r="E577" s="3">
        <v>0.28360000000000002</v>
      </c>
      <c r="F577" s="3">
        <v>0</v>
      </c>
      <c r="G577" s="3">
        <v>8</v>
      </c>
      <c r="H577" s="3">
        <v>8</v>
      </c>
    </row>
    <row r="578" spans="1:8" ht="15.75" thickBot="1" x14ac:dyDescent="0.3">
      <c r="A578" s="3">
        <v>576</v>
      </c>
      <c r="B578" s="3">
        <v>577</v>
      </c>
      <c r="C578" s="3">
        <v>0.21210000000000001</v>
      </c>
      <c r="D578" s="3">
        <v>0.87</v>
      </c>
      <c r="E578" s="3">
        <v>0.29849999999999999</v>
      </c>
      <c r="F578" s="3">
        <v>1</v>
      </c>
      <c r="G578" s="3">
        <v>29</v>
      </c>
      <c r="H578" s="3">
        <v>30</v>
      </c>
    </row>
    <row r="579" spans="1:8" ht="15.75" thickBot="1" x14ac:dyDescent="0.3">
      <c r="A579" s="3">
        <v>577</v>
      </c>
      <c r="B579" s="3">
        <v>578</v>
      </c>
      <c r="C579" s="3">
        <v>0.21210000000000001</v>
      </c>
      <c r="D579" s="3">
        <v>0.87</v>
      </c>
      <c r="E579" s="3">
        <v>0.29849999999999999</v>
      </c>
      <c r="F579" s="3">
        <v>3</v>
      </c>
      <c r="G579" s="3">
        <v>69</v>
      </c>
      <c r="H579" s="3">
        <v>72</v>
      </c>
    </row>
    <row r="580" spans="1:8" ht="15.75" thickBot="1" x14ac:dyDescent="0.3">
      <c r="A580" s="3">
        <v>578</v>
      </c>
      <c r="B580" s="3">
        <v>579</v>
      </c>
      <c r="C580" s="3">
        <v>0.21210000000000001</v>
      </c>
      <c r="D580" s="3">
        <v>0.87</v>
      </c>
      <c r="E580" s="3">
        <v>0.29849999999999999</v>
      </c>
      <c r="F580" s="3">
        <v>3</v>
      </c>
      <c r="G580" s="3">
        <v>55</v>
      </c>
      <c r="H580" s="3">
        <v>58</v>
      </c>
    </row>
    <row r="581" spans="1:8" ht="15.75" thickBot="1" x14ac:dyDescent="0.3">
      <c r="A581" s="3">
        <v>579</v>
      </c>
      <c r="B581" s="3">
        <v>580</v>
      </c>
      <c r="C581" s="3">
        <v>0.21210000000000001</v>
      </c>
      <c r="D581" s="3">
        <v>0.93</v>
      </c>
      <c r="E581" s="3">
        <v>0.28360000000000002</v>
      </c>
      <c r="F581" s="3">
        <v>2</v>
      </c>
      <c r="G581" s="3">
        <v>26</v>
      </c>
      <c r="H581" s="3">
        <v>28</v>
      </c>
    </row>
    <row r="582" spans="1:8" ht="15.75" thickBot="1" x14ac:dyDescent="0.3">
      <c r="A582" s="3">
        <v>580</v>
      </c>
      <c r="B582" s="3">
        <v>581</v>
      </c>
      <c r="C582" s="3">
        <v>0.19700000000000001</v>
      </c>
      <c r="D582" s="3">
        <v>0.93</v>
      </c>
      <c r="E582" s="3">
        <v>0.32840000000000003</v>
      </c>
      <c r="F582" s="3">
        <v>6</v>
      </c>
      <c r="G582" s="3">
        <v>35</v>
      </c>
      <c r="H582" s="3">
        <v>41</v>
      </c>
    </row>
    <row r="583" spans="1:8" ht="15.75" thickBot="1" x14ac:dyDescent="0.3">
      <c r="A583" s="3">
        <v>581</v>
      </c>
      <c r="B583" s="3">
        <v>582</v>
      </c>
      <c r="C583" s="3">
        <v>0.19700000000000001</v>
      </c>
      <c r="D583" s="3">
        <v>0.93</v>
      </c>
      <c r="E583" s="3">
        <v>0.32840000000000003</v>
      </c>
      <c r="F583" s="3">
        <v>7</v>
      </c>
      <c r="G583" s="3">
        <v>41</v>
      </c>
      <c r="H583" s="3">
        <v>48</v>
      </c>
    </row>
    <row r="584" spans="1:8" ht="15.75" thickBot="1" x14ac:dyDescent="0.3">
      <c r="A584" s="3">
        <v>582</v>
      </c>
      <c r="B584" s="3">
        <v>583</v>
      </c>
      <c r="C584" s="3">
        <v>0.19700000000000001</v>
      </c>
      <c r="D584" s="3">
        <v>0.93</v>
      </c>
      <c r="E584" s="3">
        <v>0.32840000000000003</v>
      </c>
      <c r="F584" s="3">
        <v>4</v>
      </c>
      <c r="G584" s="3">
        <v>43</v>
      </c>
      <c r="H584" s="3">
        <v>47</v>
      </c>
    </row>
    <row r="585" spans="1:8" ht="15.75" thickBot="1" x14ac:dyDescent="0.3">
      <c r="A585" s="3">
        <v>583</v>
      </c>
      <c r="B585" s="3">
        <v>584</v>
      </c>
      <c r="C585" s="3">
        <v>0.19700000000000001</v>
      </c>
      <c r="D585" s="3">
        <v>0.93</v>
      </c>
      <c r="E585" s="3">
        <v>0.35820000000000002</v>
      </c>
      <c r="F585" s="3">
        <v>0</v>
      </c>
      <c r="G585" s="3">
        <v>36</v>
      </c>
      <c r="H585" s="3">
        <v>36</v>
      </c>
    </row>
    <row r="586" spans="1:8" ht="15.75" thickBot="1" x14ac:dyDescent="0.3">
      <c r="A586" s="3">
        <v>584</v>
      </c>
      <c r="B586" s="3">
        <v>585</v>
      </c>
      <c r="C586" s="3">
        <v>0.18179999999999999</v>
      </c>
      <c r="D586" s="3">
        <v>0.93</v>
      </c>
      <c r="E586" s="3">
        <v>0.4627</v>
      </c>
      <c r="F586" s="3">
        <v>1</v>
      </c>
      <c r="G586" s="3">
        <v>42</v>
      </c>
      <c r="H586" s="3">
        <v>43</v>
      </c>
    </row>
    <row r="587" spans="1:8" ht="15.75" thickBot="1" x14ac:dyDescent="0.3">
      <c r="A587" s="3">
        <v>585</v>
      </c>
      <c r="B587" s="3">
        <v>586</v>
      </c>
      <c r="C587" s="3">
        <v>0.19700000000000001</v>
      </c>
      <c r="D587" s="3">
        <v>0.93</v>
      </c>
      <c r="E587" s="3">
        <v>0.32840000000000003</v>
      </c>
      <c r="F587" s="3">
        <v>1</v>
      </c>
      <c r="G587" s="3">
        <v>35</v>
      </c>
      <c r="H587" s="3">
        <v>36</v>
      </c>
    </row>
    <row r="588" spans="1:8" ht="15.75" thickBot="1" x14ac:dyDescent="0.3">
      <c r="A588" s="3">
        <v>586</v>
      </c>
      <c r="B588" s="3">
        <v>587</v>
      </c>
      <c r="C588" s="3">
        <v>0.18179999999999999</v>
      </c>
      <c r="D588" s="3">
        <v>0.93</v>
      </c>
      <c r="E588" s="3">
        <v>0.35820000000000002</v>
      </c>
      <c r="F588" s="3">
        <v>0</v>
      </c>
      <c r="G588" s="3">
        <v>26</v>
      </c>
      <c r="H588" s="3">
        <v>26</v>
      </c>
    </row>
    <row r="589" spans="1:8" ht="15.75" thickBot="1" x14ac:dyDescent="0.3">
      <c r="A589" s="3">
        <v>587</v>
      </c>
      <c r="B589" s="3">
        <v>588</v>
      </c>
      <c r="C589" s="3">
        <v>0.2273</v>
      </c>
      <c r="D589" s="3">
        <v>0.55000000000000004</v>
      </c>
      <c r="E589" s="3">
        <v>0.19400000000000001</v>
      </c>
      <c r="F589" s="3">
        <v>1</v>
      </c>
      <c r="G589" s="3">
        <v>23</v>
      </c>
      <c r="H589" s="3">
        <v>24</v>
      </c>
    </row>
    <row r="590" spans="1:8" ht="15.75" thickBot="1" x14ac:dyDescent="0.3">
      <c r="A590" s="3">
        <v>588</v>
      </c>
      <c r="B590" s="3">
        <v>589</v>
      </c>
      <c r="C590" s="3">
        <v>0.2424</v>
      </c>
      <c r="D590" s="3">
        <v>0.55000000000000004</v>
      </c>
      <c r="E590" s="3">
        <v>0.1045</v>
      </c>
      <c r="F590" s="3">
        <v>2</v>
      </c>
      <c r="G590" s="3">
        <v>82</v>
      </c>
      <c r="H590" s="3">
        <v>84</v>
      </c>
    </row>
    <row r="591" spans="1:8" ht="15.75" thickBot="1" x14ac:dyDescent="0.3">
      <c r="A591" s="3">
        <v>589</v>
      </c>
      <c r="B591" s="3">
        <v>590</v>
      </c>
      <c r="C591" s="3">
        <v>0.2273</v>
      </c>
      <c r="D591" s="3">
        <v>0.69</v>
      </c>
      <c r="E591" s="3">
        <v>8.9599999999999999E-2</v>
      </c>
      <c r="F591" s="3">
        <v>3</v>
      </c>
      <c r="G591" s="3">
        <v>101</v>
      </c>
      <c r="H591" s="3">
        <v>104</v>
      </c>
    </row>
    <row r="592" spans="1:8" ht="15.75" thickBot="1" x14ac:dyDescent="0.3">
      <c r="A592" s="3">
        <v>590</v>
      </c>
      <c r="B592" s="3">
        <v>591</v>
      </c>
      <c r="C592" s="3">
        <v>0.2273</v>
      </c>
      <c r="D592" s="3">
        <v>0.69</v>
      </c>
      <c r="E592" s="3">
        <v>8.9599999999999999E-2</v>
      </c>
      <c r="F592" s="3">
        <v>3</v>
      </c>
      <c r="G592" s="3">
        <v>76</v>
      </c>
      <c r="H592" s="3">
        <v>79</v>
      </c>
    </row>
    <row r="593" spans="1:8" ht="15.75" thickBot="1" x14ac:dyDescent="0.3">
      <c r="A593" s="3">
        <v>591</v>
      </c>
      <c r="B593" s="3">
        <v>592</v>
      </c>
      <c r="C593" s="3">
        <v>0.21210000000000001</v>
      </c>
      <c r="D593" s="3">
        <v>0.74</v>
      </c>
      <c r="E593" s="3">
        <v>8.9599999999999999E-2</v>
      </c>
      <c r="F593" s="3">
        <v>4</v>
      </c>
      <c r="G593" s="3">
        <v>55</v>
      </c>
      <c r="H593" s="3">
        <v>59</v>
      </c>
    </row>
    <row r="594" spans="1:8" ht="15.75" thickBot="1" x14ac:dyDescent="0.3">
      <c r="A594" s="3">
        <v>592</v>
      </c>
      <c r="B594" s="3">
        <v>593</v>
      </c>
      <c r="C594" s="3">
        <v>0.21210000000000001</v>
      </c>
      <c r="D594" s="3">
        <v>0.74</v>
      </c>
      <c r="E594" s="3">
        <v>8.9599999999999999E-2</v>
      </c>
      <c r="F594" s="3">
        <v>2</v>
      </c>
      <c r="G594" s="3">
        <v>36</v>
      </c>
      <c r="H594" s="3">
        <v>38</v>
      </c>
    </row>
    <row r="595" spans="1:8" ht="15.75" thickBot="1" x14ac:dyDescent="0.3">
      <c r="A595" s="3">
        <v>593</v>
      </c>
      <c r="B595" s="3">
        <v>594</v>
      </c>
      <c r="C595" s="3">
        <v>0.21210000000000001</v>
      </c>
      <c r="D595" s="3">
        <v>0.74</v>
      </c>
      <c r="E595" s="3">
        <v>8.9599999999999999E-2</v>
      </c>
      <c r="F595" s="3">
        <v>0</v>
      </c>
      <c r="G595" s="3">
        <v>27</v>
      </c>
      <c r="H595" s="3">
        <v>27</v>
      </c>
    </row>
    <row r="596" spans="1:8" ht="15.75" thickBot="1" x14ac:dyDescent="0.3">
      <c r="A596" s="3">
        <v>594</v>
      </c>
      <c r="B596" s="3">
        <v>595</v>
      </c>
      <c r="C596" s="3">
        <v>0.19700000000000001</v>
      </c>
      <c r="D596" s="3">
        <v>0.8</v>
      </c>
      <c r="E596" s="3">
        <v>0.16420000000000001</v>
      </c>
      <c r="F596" s="3">
        <v>0</v>
      </c>
      <c r="G596" s="3">
        <v>16</v>
      </c>
      <c r="H596" s="3">
        <v>16</v>
      </c>
    </row>
    <row r="597" spans="1:8" ht="15.75" thickBot="1" x14ac:dyDescent="0.3">
      <c r="A597" s="3">
        <v>595</v>
      </c>
      <c r="B597" s="3">
        <v>596</v>
      </c>
      <c r="C597" s="3">
        <v>0.21210000000000001</v>
      </c>
      <c r="D597" s="3">
        <v>0.75</v>
      </c>
      <c r="E597" s="3">
        <v>0.1343</v>
      </c>
      <c r="F597" s="3">
        <v>0</v>
      </c>
      <c r="G597" s="3">
        <v>9</v>
      </c>
      <c r="H597" s="3">
        <v>9</v>
      </c>
    </row>
    <row r="598" spans="1:8" ht="15.75" thickBot="1" x14ac:dyDescent="0.3">
      <c r="A598" s="3">
        <v>596</v>
      </c>
      <c r="B598" s="3">
        <v>597</v>
      </c>
      <c r="C598" s="3">
        <v>0.21210000000000001</v>
      </c>
      <c r="D598" s="3">
        <v>0.75</v>
      </c>
      <c r="E598" s="3">
        <v>0.1343</v>
      </c>
      <c r="F598" s="3">
        <v>1</v>
      </c>
      <c r="G598" s="3">
        <v>2</v>
      </c>
      <c r="H598" s="3">
        <v>3</v>
      </c>
    </row>
    <row r="599" spans="1:8" ht="15.75" thickBot="1" x14ac:dyDescent="0.3">
      <c r="A599" s="3">
        <v>597</v>
      </c>
      <c r="B599" s="3">
        <v>598</v>
      </c>
      <c r="C599" s="3">
        <v>0.21210000000000001</v>
      </c>
      <c r="D599" s="3">
        <v>0.75</v>
      </c>
      <c r="E599" s="3">
        <v>0.16420000000000001</v>
      </c>
      <c r="F599" s="3">
        <v>0</v>
      </c>
      <c r="G599" s="3">
        <v>2</v>
      </c>
      <c r="H599" s="3">
        <v>2</v>
      </c>
    </row>
    <row r="600" spans="1:8" ht="15.75" thickBot="1" x14ac:dyDescent="0.3">
      <c r="A600" s="3">
        <v>598</v>
      </c>
      <c r="B600" s="3">
        <v>599</v>
      </c>
      <c r="C600" s="3">
        <v>0.2273</v>
      </c>
      <c r="D600" s="3">
        <v>0.75</v>
      </c>
      <c r="E600" s="3">
        <v>0.1045</v>
      </c>
      <c r="F600" s="3">
        <v>1</v>
      </c>
      <c r="G600" s="3">
        <v>0</v>
      </c>
      <c r="H600" s="3">
        <v>1</v>
      </c>
    </row>
    <row r="601" spans="1:8" ht="15.75" thickBot="1" x14ac:dyDescent="0.3">
      <c r="A601" s="3">
        <v>599</v>
      </c>
      <c r="B601" s="3">
        <v>600</v>
      </c>
      <c r="C601" s="3">
        <v>0.21210000000000001</v>
      </c>
      <c r="D601" s="3">
        <v>0.8</v>
      </c>
      <c r="E601" s="3">
        <v>0.1045</v>
      </c>
      <c r="F601" s="3">
        <v>0</v>
      </c>
      <c r="G601" s="3">
        <v>4</v>
      </c>
      <c r="H601" s="3">
        <v>4</v>
      </c>
    </row>
    <row r="602" spans="1:8" ht="15.75" thickBot="1" x14ac:dyDescent="0.3">
      <c r="A602" s="3">
        <v>600</v>
      </c>
      <c r="B602" s="3">
        <v>601</v>
      </c>
      <c r="C602" s="3">
        <v>0.19700000000000001</v>
      </c>
      <c r="D602" s="3">
        <v>0.8</v>
      </c>
      <c r="E602" s="3">
        <v>0.1343</v>
      </c>
      <c r="F602" s="3">
        <v>0</v>
      </c>
      <c r="G602" s="3">
        <v>16</v>
      </c>
      <c r="H602" s="3">
        <v>16</v>
      </c>
    </row>
    <row r="603" spans="1:8" ht="15.75" thickBot="1" x14ac:dyDescent="0.3">
      <c r="A603" s="3">
        <v>601</v>
      </c>
      <c r="B603" s="3">
        <v>602</v>
      </c>
      <c r="C603" s="3">
        <v>0.19700000000000001</v>
      </c>
      <c r="D603" s="3">
        <v>0.86</v>
      </c>
      <c r="E603" s="3">
        <v>8.9599999999999999E-2</v>
      </c>
      <c r="F603" s="3">
        <v>2</v>
      </c>
      <c r="G603" s="3">
        <v>58</v>
      </c>
      <c r="H603" s="3">
        <v>60</v>
      </c>
    </row>
    <row r="604" spans="1:8" ht="15.75" thickBot="1" x14ac:dyDescent="0.3">
      <c r="A604" s="3">
        <v>602</v>
      </c>
      <c r="B604" s="3">
        <v>603</v>
      </c>
      <c r="C604" s="3">
        <v>0.19700000000000001</v>
      </c>
      <c r="D604" s="3">
        <v>0.86</v>
      </c>
      <c r="E604" s="3">
        <v>8.9599999999999999E-2</v>
      </c>
      <c r="F604" s="3">
        <v>2</v>
      </c>
      <c r="G604" s="3">
        <v>155</v>
      </c>
      <c r="H604" s="3">
        <v>157</v>
      </c>
    </row>
    <row r="605" spans="1:8" ht="15.75" thickBot="1" x14ac:dyDescent="0.3">
      <c r="A605" s="3">
        <v>603</v>
      </c>
      <c r="B605" s="3">
        <v>604</v>
      </c>
      <c r="C605" s="3">
        <v>0.21210000000000001</v>
      </c>
      <c r="D605" s="3">
        <v>0.86</v>
      </c>
      <c r="E605" s="3">
        <v>8.9599999999999999E-2</v>
      </c>
      <c r="F605" s="3">
        <v>6</v>
      </c>
      <c r="G605" s="3">
        <v>95</v>
      </c>
      <c r="H605" s="3">
        <v>101</v>
      </c>
    </row>
    <row r="606" spans="1:8" ht="15.75" thickBot="1" x14ac:dyDescent="0.3">
      <c r="A606" s="3">
        <v>604</v>
      </c>
      <c r="B606" s="3">
        <v>605</v>
      </c>
      <c r="C606" s="3">
        <v>0.21210000000000001</v>
      </c>
      <c r="D606" s="3">
        <v>0.86</v>
      </c>
      <c r="E606" s="3">
        <v>0.1045</v>
      </c>
      <c r="F606" s="3">
        <v>0</v>
      </c>
      <c r="G606" s="3">
        <v>49</v>
      </c>
      <c r="H606" s="3">
        <v>49</v>
      </c>
    </row>
    <row r="607" spans="1:8" ht="15.75" thickBot="1" x14ac:dyDescent="0.3">
      <c r="A607" s="3">
        <v>605</v>
      </c>
      <c r="B607" s="3">
        <v>606</v>
      </c>
      <c r="C607" s="3">
        <v>0.21210000000000001</v>
      </c>
      <c r="D607" s="3">
        <v>0.93</v>
      </c>
      <c r="E607" s="3">
        <v>0.1045</v>
      </c>
      <c r="F607" s="3">
        <v>0</v>
      </c>
      <c r="G607" s="3">
        <v>30</v>
      </c>
      <c r="H607" s="3">
        <v>30</v>
      </c>
    </row>
    <row r="608" spans="1:8" ht="15.75" thickBot="1" x14ac:dyDescent="0.3">
      <c r="A608" s="3">
        <v>606</v>
      </c>
      <c r="B608" s="3">
        <v>607</v>
      </c>
      <c r="C608" s="3">
        <v>0.21210000000000001</v>
      </c>
      <c r="D608" s="3">
        <v>0.93</v>
      </c>
      <c r="E608" s="3">
        <v>0.1045</v>
      </c>
      <c r="F608" s="3">
        <v>1</v>
      </c>
      <c r="G608" s="3">
        <v>28</v>
      </c>
      <c r="H608" s="3">
        <v>29</v>
      </c>
    </row>
    <row r="609" spans="1:8" ht="15.75" thickBot="1" x14ac:dyDescent="0.3">
      <c r="A609" s="3">
        <v>607</v>
      </c>
      <c r="B609" s="3">
        <v>608</v>
      </c>
      <c r="C609" s="3">
        <v>0.21210000000000001</v>
      </c>
      <c r="D609" s="3">
        <v>0.93</v>
      </c>
      <c r="E609" s="3">
        <v>0.1045</v>
      </c>
      <c r="F609" s="3">
        <v>0</v>
      </c>
      <c r="G609" s="3">
        <v>31</v>
      </c>
      <c r="H609" s="3">
        <v>31</v>
      </c>
    </row>
    <row r="610" spans="1:8" ht="15.75" thickBot="1" x14ac:dyDescent="0.3">
      <c r="A610" s="3">
        <v>608</v>
      </c>
      <c r="B610" s="3">
        <v>609</v>
      </c>
      <c r="C610" s="3">
        <v>0.2727</v>
      </c>
      <c r="D610" s="3">
        <v>0.8</v>
      </c>
      <c r="E610" s="3">
        <v>0</v>
      </c>
      <c r="F610" s="3">
        <v>2</v>
      </c>
      <c r="G610" s="3">
        <v>36</v>
      </c>
      <c r="H610" s="3">
        <v>38</v>
      </c>
    </row>
    <row r="611" spans="1:8" ht="15.75" thickBot="1" x14ac:dyDescent="0.3">
      <c r="A611" s="3">
        <v>609</v>
      </c>
      <c r="B611" s="3">
        <v>610</v>
      </c>
      <c r="C611" s="3">
        <v>0.2576</v>
      </c>
      <c r="D611" s="3">
        <v>0.86</v>
      </c>
      <c r="E611" s="3">
        <v>0</v>
      </c>
      <c r="F611" s="3">
        <v>1</v>
      </c>
      <c r="G611" s="3">
        <v>40</v>
      </c>
      <c r="H611" s="3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DB3C-A46C-4ABC-A9D6-0EFD98E6283E}">
  <dimension ref="A1:P391"/>
  <sheetViews>
    <sheetView topLeftCell="A373" workbookViewId="0">
      <selection activeCell="O2" sqref="O2:O391"/>
    </sheetView>
  </sheetViews>
  <sheetFormatPr defaultRowHeight="15" x14ac:dyDescent="0.25"/>
  <cols>
    <col min="2" max="2" width="10.140625" bestFit="1" customWidth="1"/>
  </cols>
  <sheetData>
    <row r="1" spans="1:16" ht="27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ht="15.75" thickBot="1" x14ac:dyDescent="0.3">
      <c r="A2" s="4">
        <v>620</v>
      </c>
      <c r="B2" s="6">
        <v>40572</v>
      </c>
      <c r="C2" s="4">
        <v>1</v>
      </c>
      <c r="D2" s="4">
        <v>0</v>
      </c>
      <c r="E2" s="4">
        <v>1</v>
      </c>
      <c r="F2" s="4">
        <v>1</v>
      </c>
      <c r="G2" s="7" t="b">
        <v>0</v>
      </c>
      <c r="H2" s="4">
        <v>6</v>
      </c>
      <c r="I2" s="4">
        <v>1</v>
      </c>
      <c r="J2" s="4">
        <v>0.22</v>
      </c>
      <c r="K2" s="4">
        <v>0.2273</v>
      </c>
      <c r="L2" s="4">
        <v>0.64</v>
      </c>
      <c r="M2" s="4">
        <v>0.19400000000000001</v>
      </c>
      <c r="N2" s="4">
        <v>0</v>
      </c>
      <c r="O2" s="4">
        <v>20</v>
      </c>
      <c r="P2" s="4">
        <v>20</v>
      </c>
    </row>
    <row r="3" spans="1:16" ht="15.75" thickBot="1" x14ac:dyDescent="0.3">
      <c r="A3" s="4">
        <v>621</v>
      </c>
      <c r="B3" s="6">
        <v>40572</v>
      </c>
      <c r="C3" s="4">
        <v>1</v>
      </c>
      <c r="D3" s="4">
        <v>0</v>
      </c>
      <c r="E3" s="4">
        <v>1</v>
      </c>
      <c r="F3" s="4">
        <v>2</v>
      </c>
      <c r="G3" s="7" t="b">
        <v>0</v>
      </c>
      <c r="H3" s="4">
        <v>6</v>
      </c>
      <c r="I3" s="4">
        <v>1</v>
      </c>
      <c r="J3" s="4">
        <v>0.22</v>
      </c>
      <c r="K3" s="4">
        <v>0.2273</v>
      </c>
      <c r="L3" s="4">
        <v>0.64</v>
      </c>
      <c r="M3" s="4">
        <v>0.16420000000000001</v>
      </c>
      <c r="N3" s="4">
        <v>0</v>
      </c>
      <c r="O3" s="4">
        <v>15</v>
      </c>
      <c r="P3" s="4">
        <v>15</v>
      </c>
    </row>
    <row r="4" spans="1:16" ht="15.75" thickBot="1" x14ac:dyDescent="0.3">
      <c r="A4" s="4">
        <v>622</v>
      </c>
      <c r="B4" s="6">
        <v>40572</v>
      </c>
      <c r="C4" s="4">
        <v>1</v>
      </c>
      <c r="D4" s="4">
        <v>0</v>
      </c>
      <c r="E4" s="4">
        <v>1</v>
      </c>
      <c r="F4" s="4">
        <v>3</v>
      </c>
      <c r="G4" s="7" t="b">
        <v>0</v>
      </c>
      <c r="H4" s="4">
        <v>6</v>
      </c>
      <c r="I4" s="4">
        <v>1</v>
      </c>
      <c r="J4" s="4">
        <v>0.2</v>
      </c>
      <c r="K4" s="4">
        <v>0.21210000000000001</v>
      </c>
      <c r="L4" s="4">
        <v>0.64</v>
      </c>
      <c r="M4" s="4">
        <v>0.1343</v>
      </c>
      <c r="N4" s="4">
        <v>3</v>
      </c>
      <c r="O4" s="4">
        <v>5</v>
      </c>
      <c r="P4" s="4">
        <v>8</v>
      </c>
    </row>
    <row r="5" spans="1:16" ht="15.75" thickBot="1" x14ac:dyDescent="0.3">
      <c r="A5" s="4">
        <v>623</v>
      </c>
      <c r="B5" s="6">
        <v>40572</v>
      </c>
      <c r="C5" s="4">
        <v>1</v>
      </c>
      <c r="D5" s="4">
        <v>0</v>
      </c>
      <c r="E5" s="4">
        <v>1</v>
      </c>
      <c r="F5" s="4">
        <v>4</v>
      </c>
      <c r="G5" s="7" t="b">
        <v>0</v>
      </c>
      <c r="H5" s="4">
        <v>6</v>
      </c>
      <c r="I5" s="4">
        <v>1</v>
      </c>
      <c r="J5" s="4">
        <v>0.16</v>
      </c>
      <c r="K5" s="4">
        <v>0.18179999999999999</v>
      </c>
      <c r="L5" s="4">
        <v>0.69</v>
      </c>
      <c r="M5" s="4">
        <v>0.1045</v>
      </c>
      <c r="N5" s="4">
        <v>1</v>
      </c>
      <c r="O5" s="4">
        <v>2</v>
      </c>
      <c r="P5" s="4">
        <v>3</v>
      </c>
    </row>
    <row r="6" spans="1:16" ht="15.75" thickBot="1" x14ac:dyDescent="0.3">
      <c r="A6" s="4">
        <v>624</v>
      </c>
      <c r="B6" s="6">
        <v>40572</v>
      </c>
      <c r="C6" s="4">
        <v>1</v>
      </c>
      <c r="D6" s="4">
        <v>0</v>
      </c>
      <c r="E6" s="4">
        <v>1</v>
      </c>
      <c r="F6" s="4">
        <v>6</v>
      </c>
      <c r="G6" s="7" t="b">
        <v>0</v>
      </c>
      <c r="H6" s="4">
        <v>6</v>
      </c>
      <c r="I6" s="4">
        <v>1</v>
      </c>
      <c r="J6" s="4">
        <v>0.16</v>
      </c>
      <c r="K6" s="4">
        <v>0.18179999999999999</v>
      </c>
      <c r="L6" s="4">
        <v>0.64</v>
      </c>
      <c r="M6" s="4">
        <v>0.1343</v>
      </c>
      <c r="N6" s="4">
        <v>0</v>
      </c>
      <c r="O6" s="4">
        <v>2</v>
      </c>
      <c r="P6" s="4">
        <v>2</v>
      </c>
    </row>
    <row r="7" spans="1:16" ht="15.75" thickBot="1" x14ac:dyDescent="0.3">
      <c r="A7" s="4">
        <v>625</v>
      </c>
      <c r="B7" s="6">
        <v>40572</v>
      </c>
      <c r="C7" s="4">
        <v>1</v>
      </c>
      <c r="D7" s="4">
        <v>0</v>
      </c>
      <c r="E7" s="4">
        <v>1</v>
      </c>
      <c r="F7" s="4">
        <v>7</v>
      </c>
      <c r="G7" s="7" t="b">
        <v>0</v>
      </c>
      <c r="H7" s="4">
        <v>6</v>
      </c>
      <c r="I7" s="4">
        <v>1</v>
      </c>
      <c r="J7" s="4">
        <v>0.16</v>
      </c>
      <c r="K7" s="4">
        <v>0.18179999999999999</v>
      </c>
      <c r="L7" s="4">
        <v>0.59</v>
      </c>
      <c r="M7" s="4">
        <v>0.1045</v>
      </c>
      <c r="N7" s="4">
        <v>1</v>
      </c>
      <c r="O7" s="4">
        <v>4</v>
      </c>
      <c r="P7" s="4">
        <v>5</v>
      </c>
    </row>
    <row r="8" spans="1:16" ht="15.75" thickBot="1" x14ac:dyDescent="0.3">
      <c r="A8" s="4">
        <v>626</v>
      </c>
      <c r="B8" s="6">
        <v>40572</v>
      </c>
      <c r="C8" s="4">
        <v>1</v>
      </c>
      <c r="D8" s="4">
        <v>0</v>
      </c>
      <c r="E8" s="4">
        <v>1</v>
      </c>
      <c r="F8" s="4">
        <v>8</v>
      </c>
      <c r="G8" s="7" t="b">
        <v>0</v>
      </c>
      <c r="H8" s="4">
        <v>6</v>
      </c>
      <c r="I8" s="4">
        <v>1</v>
      </c>
      <c r="J8" s="4">
        <v>0.18</v>
      </c>
      <c r="K8" s="4">
        <v>0.19700000000000001</v>
      </c>
      <c r="L8" s="4">
        <v>0.55000000000000004</v>
      </c>
      <c r="M8" s="4">
        <v>0.16420000000000001</v>
      </c>
      <c r="N8" s="4">
        <v>3</v>
      </c>
      <c r="O8" s="4">
        <v>31</v>
      </c>
      <c r="P8" s="4">
        <v>34</v>
      </c>
    </row>
    <row r="9" spans="1:16" ht="15.75" thickBot="1" x14ac:dyDescent="0.3">
      <c r="A9" s="4">
        <v>627</v>
      </c>
      <c r="B9" s="6">
        <v>40572</v>
      </c>
      <c r="C9" s="4">
        <v>1</v>
      </c>
      <c r="D9" s="4">
        <v>0</v>
      </c>
      <c r="E9" s="4">
        <v>1</v>
      </c>
      <c r="F9" s="4">
        <v>9</v>
      </c>
      <c r="G9" s="7" t="b">
        <v>0</v>
      </c>
      <c r="H9" s="4">
        <v>6</v>
      </c>
      <c r="I9" s="4">
        <v>1</v>
      </c>
      <c r="J9" s="4">
        <v>0.18</v>
      </c>
      <c r="K9" s="4">
        <v>0.21210000000000001</v>
      </c>
      <c r="L9" s="4">
        <v>0.59</v>
      </c>
      <c r="M9" s="4">
        <v>8.9599999999999999E-2</v>
      </c>
      <c r="N9" s="4">
        <v>0</v>
      </c>
      <c r="O9" s="4">
        <v>34</v>
      </c>
      <c r="P9" s="4">
        <v>34</v>
      </c>
    </row>
    <row r="10" spans="1:16" ht="15.75" thickBot="1" x14ac:dyDescent="0.3">
      <c r="A10" s="4">
        <v>628</v>
      </c>
      <c r="B10" s="6">
        <v>40572</v>
      </c>
      <c r="C10" s="4">
        <v>1</v>
      </c>
      <c r="D10" s="4">
        <v>0</v>
      </c>
      <c r="E10" s="4">
        <v>1</v>
      </c>
      <c r="F10" s="4">
        <v>10</v>
      </c>
      <c r="G10" s="7" t="b">
        <v>0</v>
      </c>
      <c r="H10" s="4">
        <v>6</v>
      </c>
      <c r="I10" s="4">
        <v>2</v>
      </c>
      <c r="J10" s="4">
        <v>0.18</v>
      </c>
      <c r="K10" s="4">
        <v>0.21210000000000001</v>
      </c>
      <c r="L10" s="4">
        <v>0.64</v>
      </c>
      <c r="M10" s="4">
        <v>0.1045</v>
      </c>
      <c r="N10" s="4">
        <v>4</v>
      </c>
      <c r="O10" s="4">
        <v>51</v>
      </c>
      <c r="P10" s="4">
        <v>55</v>
      </c>
    </row>
    <row r="11" spans="1:16" ht="15.75" thickBot="1" x14ac:dyDescent="0.3">
      <c r="A11" s="4">
        <v>629</v>
      </c>
      <c r="B11" s="6">
        <v>40572</v>
      </c>
      <c r="C11" s="4">
        <v>1</v>
      </c>
      <c r="D11" s="4">
        <v>0</v>
      </c>
      <c r="E11" s="4">
        <v>1</v>
      </c>
      <c r="F11" s="4">
        <v>11</v>
      </c>
      <c r="G11" s="7" t="b">
        <v>0</v>
      </c>
      <c r="H11" s="4">
        <v>6</v>
      </c>
      <c r="I11" s="4">
        <v>2</v>
      </c>
      <c r="J11" s="4">
        <v>0.18</v>
      </c>
      <c r="K11" s="4">
        <v>0.19700000000000001</v>
      </c>
      <c r="L11" s="4">
        <v>0.64</v>
      </c>
      <c r="M11" s="4">
        <v>0.1343</v>
      </c>
      <c r="N11" s="4">
        <v>4</v>
      </c>
      <c r="O11" s="4">
        <v>60</v>
      </c>
      <c r="P11" s="4">
        <v>64</v>
      </c>
    </row>
    <row r="12" spans="1:16" ht="15.75" thickBot="1" x14ac:dyDescent="0.3">
      <c r="A12" s="4">
        <v>630</v>
      </c>
      <c r="B12" s="6">
        <v>40572</v>
      </c>
      <c r="C12" s="4">
        <v>1</v>
      </c>
      <c r="D12" s="4">
        <v>0</v>
      </c>
      <c r="E12" s="4">
        <v>1</v>
      </c>
      <c r="F12" s="4">
        <v>12</v>
      </c>
      <c r="G12" s="7" t="b">
        <v>0</v>
      </c>
      <c r="H12" s="4">
        <v>6</v>
      </c>
      <c r="I12" s="4">
        <v>2</v>
      </c>
      <c r="J12" s="4">
        <v>0.2</v>
      </c>
      <c r="K12" s="4">
        <v>0.19700000000000001</v>
      </c>
      <c r="L12" s="4">
        <v>0.59</v>
      </c>
      <c r="M12" s="4">
        <v>0.19400000000000001</v>
      </c>
      <c r="N12" s="4">
        <v>12</v>
      </c>
      <c r="O12" s="4">
        <v>66</v>
      </c>
      <c r="P12" s="4">
        <v>78</v>
      </c>
    </row>
    <row r="13" spans="1:16" ht="15.75" thickBot="1" x14ac:dyDescent="0.3">
      <c r="A13" s="4">
        <v>631</v>
      </c>
      <c r="B13" s="6">
        <v>40572</v>
      </c>
      <c r="C13" s="4">
        <v>1</v>
      </c>
      <c r="D13" s="4">
        <v>0</v>
      </c>
      <c r="E13" s="4">
        <v>1</v>
      </c>
      <c r="F13" s="4">
        <v>13</v>
      </c>
      <c r="G13" s="7" t="b">
        <v>0</v>
      </c>
      <c r="H13" s="4">
        <v>6</v>
      </c>
      <c r="I13" s="4">
        <v>2</v>
      </c>
      <c r="J13" s="4">
        <v>0.22</v>
      </c>
      <c r="K13" s="4">
        <v>0.2273</v>
      </c>
      <c r="L13" s="4">
        <v>0.55000000000000004</v>
      </c>
      <c r="M13" s="4">
        <v>0.16420000000000001</v>
      </c>
      <c r="N13" s="4">
        <v>9</v>
      </c>
      <c r="O13" s="4">
        <v>56</v>
      </c>
      <c r="P13" s="4">
        <v>65</v>
      </c>
    </row>
    <row r="14" spans="1:16" ht="15.75" thickBot="1" x14ac:dyDescent="0.3">
      <c r="A14" s="4">
        <v>632</v>
      </c>
      <c r="B14" s="6">
        <v>40572</v>
      </c>
      <c r="C14" s="4">
        <v>1</v>
      </c>
      <c r="D14" s="4">
        <v>0</v>
      </c>
      <c r="E14" s="4">
        <v>1</v>
      </c>
      <c r="F14" s="4">
        <v>14</v>
      </c>
      <c r="G14" s="7" t="b">
        <v>0</v>
      </c>
      <c r="H14" s="4">
        <v>6</v>
      </c>
      <c r="I14" s="4">
        <v>2</v>
      </c>
      <c r="J14" s="4">
        <v>0.22</v>
      </c>
      <c r="K14" s="4">
        <v>0.2273</v>
      </c>
      <c r="L14" s="4">
        <v>0.6</v>
      </c>
      <c r="M14" s="4">
        <v>0.1343</v>
      </c>
      <c r="N14" s="4">
        <v>10</v>
      </c>
      <c r="O14" s="4">
        <v>89</v>
      </c>
      <c r="P14" s="4">
        <v>99</v>
      </c>
    </row>
    <row r="15" spans="1:16" ht="15.75" thickBot="1" x14ac:dyDescent="0.3">
      <c r="A15" s="4">
        <v>633</v>
      </c>
      <c r="B15" s="6">
        <v>40572</v>
      </c>
      <c r="C15" s="4">
        <v>1</v>
      </c>
      <c r="D15" s="4">
        <v>0</v>
      </c>
      <c r="E15" s="4">
        <v>1</v>
      </c>
      <c r="F15" s="4">
        <v>15</v>
      </c>
      <c r="G15" s="7" t="b">
        <v>0</v>
      </c>
      <c r="H15" s="4">
        <v>6</v>
      </c>
      <c r="I15" s="4">
        <v>1</v>
      </c>
      <c r="J15" s="4">
        <v>0.22</v>
      </c>
      <c r="K15" s="4">
        <v>0.21210000000000001</v>
      </c>
      <c r="L15" s="4">
        <v>0.69</v>
      </c>
      <c r="M15" s="4">
        <v>0.25369999999999998</v>
      </c>
      <c r="N15" s="4">
        <v>22</v>
      </c>
      <c r="O15" s="4">
        <v>98</v>
      </c>
      <c r="P15" s="4">
        <v>120</v>
      </c>
    </row>
    <row r="16" spans="1:16" ht="15.75" thickBot="1" x14ac:dyDescent="0.3">
      <c r="A16" s="4">
        <v>634</v>
      </c>
      <c r="B16" s="6">
        <v>40572</v>
      </c>
      <c r="C16" s="4">
        <v>1</v>
      </c>
      <c r="D16" s="4">
        <v>0</v>
      </c>
      <c r="E16" s="4">
        <v>1</v>
      </c>
      <c r="F16" s="4">
        <v>16</v>
      </c>
      <c r="G16" s="7" t="b">
        <v>0</v>
      </c>
      <c r="H16" s="4">
        <v>6</v>
      </c>
      <c r="I16" s="4">
        <v>1</v>
      </c>
      <c r="J16" s="4">
        <v>0.24</v>
      </c>
      <c r="K16" s="4">
        <v>0.2424</v>
      </c>
      <c r="L16" s="4">
        <v>0.6</v>
      </c>
      <c r="M16" s="4">
        <v>0.16420000000000001</v>
      </c>
      <c r="N16" s="4">
        <v>19</v>
      </c>
      <c r="O16" s="4">
        <v>88</v>
      </c>
      <c r="P16" s="4">
        <v>107</v>
      </c>
    </row>
    <row r="17" spans="1:16" ht="15.75" thickBot="1" x14ac:dyDescent="0.3">
      <c r="A17" s="4">
        <v>635</v>
      </c>
      <c r="B17" s="6">
        <v>40572</v>
      </c>
      <c r="C17" s="4">
        <v>1</v>
      </c>
      <c r="D17" s="4">
        <v>0</v>
      </c>
      <c r="E17" s="4">
        <v>1</v>
      </c>
      <c r="F17" s="4">
        <v>17</v>
      </c>
      <c r="G17" s="7" t="b">
        <v>0</v>
      </c>
      <c r="H17" s="4">
        <v>6</v>
      </c>
      <c r="I17" s="4">
        <v>1</v>
      </c>
      <c r="J17" s="4">
        <v>0.24</v>
      </c>
      <c r="K17" s="4">
        <v>0.28789999999999999</v>
      </c>
      <c r="L17" s="4">
        <v>0.6</v>
      </c>
      <c r="M17" s="4">
        <v>0</v>
      </c>
      <c r="N17" s="4">
        <v>9</v>
      </c>
      <c r="O17" s="4">
        <v>82</v>
      </c>
      <c r="P17" s="4">
        <v>91</v>
      </c>
    </row>
    <row r="18" spans="1:16" ht="15.75" thickBot="1" x14ac:dyDescent="0.3">
      <c r="A18" s="4">
        <v>636</v>
      </c>
      <c r="B18" s="6">
        <v>40572</v>
      </c>
      <c r="C18" s="4">
        <v>1</v>
      </c>
      <c r="D18" s="4">
        <v>0</v>
      </c>
      <c r="E18" s="4">
        <v>1</v>
      </c>
      <c r="F18" s="4">
        <v>18</v>
      </c>
      <c r="G18" s="7" t="b">
        <v>0</v>
      </c>
      <c r="H18" s="4">
        <v>6</v>
      </c>
      <c r="I18" s="4">
        <v>1</v>
      </c>
      <c r="J18" s="4">
        <v>0.22</v>
      </c>
      <c r="K18" s="4">
        <v>0.2273</v>
      </c>
      <c r="L18" s="4">
        <v>0.69</v>
      </c>
      <c r="M18" s="4">
        <v>0.1343</v>
      </c>
      <c r="N18" s="4">
        <v>9</v>
      </c>
      <c r="O18" s="4">
        <v>59</v>
      </c>
      <c r="P18" s="4">
        <v>68</v>
      </c>
    </row>
    <row r="19" spans="1:16" ht="15.75" thickBot="1" x14ac:dyDescent="0.3">
      <c r="A19" s="4">
        <v>637</v>
      </c>
      <c r="B19" s="6">
        <v>40572</v>
      </c>
      <c r="C19" s="4">
        <v>1</v>
      </c>
      <c r="D19" s="4">
        <v>0</v>
      </c>
      <c r="E19" s="4">
        <v>1</v>
      </c>
      <c r="F19" s="4">
        <v>19</v>
      </c>
      <c r="G19" s="7" t="b">
        <v>0</v>
      </c>
      <c r="H19" s="4">
        <v>6</v>
      </c>
      <c r="I19" s="4">
        <v>2</v>
      </c>
      <c r="J19" s="4">
        <v>0.22</v>
      </c>
      <c r="K19" s="4">
        <v>0.21210000000000001</v>
      </c>
      <c r="L19" s="4">
        <v>0.69</v>
      </c>
      <c r="M19" s="4">
        <v>0.25369999999999998</v>
      </c>
      <c r="N19" s="4">
        <v>6</v>
      </c>
      <c r="O19" s="4">
        <v>52</v>
      </c>
      <c r="P19" s="4">
        <v>58</v>
      </c>
    </row>
    <row r="20" spans="1:16" ht="15.75" thickBot="1" x14ac:dyDescent="0.3">
      <c r="A20" s="4">
        <v>638</v>
      </c>
      <c r="B20" s="6">
        <v>40572</v>
      </c>
      <c r="C20" s="4">
        <v>1</v>
      </c>
      <c r="D20" s="4">
        <v>0</v>
      </c>
      <c r="E20" s="4">
        <v>1</v>
      </c>
      <c r="F20" s="4">
        <v>20</v>
      </c>
      <c r="G20" s="7" t="b">
        <v>0</v>
      </c>
      <c r="H20" s="4">
        <v>6</v>
      </c>
      <c r="I20" s="4">
        <v>1</v>
      </c>
      <c r="J20" s="4">
        <v>0.18</v>
      </c>
      <c r="K20" s="4">
        <v>0.21210000000000001</v>
      </c>
      <c r="L20" s="4">
        <v>0.74</v>
      </c>
      <c r="M20" s="4">
        <v>8.9599999999999999E-2</v>
      </c>
      <c r="N20" s="4">
        <v>1</v>
      </c>
      <c r="O20" s="4">
        <v>42</v>
      </c>
      <c r="P20" s="4">
        <v>43</v>
      </c>
    </row>
    <row r="21" spans="1:16" ht="15.75" thickBot="1" x14ac:dyDescent="0.3">
      <c r="A21" s="4">
        <v>639</v>
      </c>
      <c r="B21" s="6">
        <v>40572</v>
      </c>
      <c r="C21" s="4">
        <v>1</v>
      </c>
      <c r="D21" s="4">
        <v>0</v>
      </c>
      <c r="E21" s="4">
        <v>1</v>
      </c>
      <c r="F21" s="4">
        <v>21</v>
      </c>
      <c r="G21" s="7" t="b">
        <v>0</v>
      </c>
      <c r="H21" s="4">
        <v>6</v>
      </c>
      <c r="I21" s="4">
        <v>1</v>
      </c>
      <c r="J21" s="4">
        <v>0.18</v>
      </c>
      <c r="K21" s="4">
        <v>0.21210000000000001</v>
      </c>
      <c r="L21" s="4">
        <v>0.74</v>
      </c>
      <c r="M21" s="4">
        <v>8.9599999999999999E-2</v>
      </c>
      <c r="N21" s="4">
        <v>1</v>
      </c>
      <c r="O21" s="4">
        <v>35</v>
      </c>
      <c r="P21" s="4">
        <v>36</v>
      </c>
    </row>
    <row r="22" spans="1:16" ht="15.75" thickBot="1" x14ac:dyDescent="0.3">
      <c r="A22" s="4">
        <v>640</v>
      </c>
      <c r="B22" s="6">
        <v>40572</v>
      </c>
      <c r="C22" s="4">
        <v>1</v>
      </c>
      <c r="D22" s="4">
        <v>0</v>
      </c>
      <c r="E22" s="4">
        <v>1</v>
      </c>
      <c r="F22" s="4">
        <v>22</v>
      </c>
      <c r="G22" s="7" t="b">
        <v>0</v>
      </c>
      <c r="H22" s="4">
        <v>6</v>
      </c>
      <c r="I22" s="4">
        <v>1</v>
      </c>
      <c r="J22" s="4">
        <v>0.16</v>
      </c>
      <c r="K22" s="4">
        <v>0.19700000000000001</v>
      </c>
      <c r="L22" s="4">
        <v>0.8</v>
      </c>
      <c r="M22" s="4">
        <v>8.9599999999999999E-2</v>
      </c>
      <c r="N22" s="4">
        <v>4</v>
      </c>
      <c r="O22" s="4">
        <v>28</v>
      </c>
      <c r="P22" s="4">
        <v>32</v>
      </c>
    </row>
    <row r="23" spans="1:16" ht="15.75" thickBot="1" x14ac:dyDescent="0.3">
      <c r="A23" s="4">
        <v>641</v>
      </c>
      <c r="B23" s="6">
        <v>40572</v>
      </c>
      <c r="C23" s="4">
        <v>1</v>
      </c>
      <c r="D23" s="4">
        <v>0</v>
      </c>
      <c r="E23" s="4">
        <v>1</v>
      </c>
      <c r="F23" s="4">
        <v>23</v>
      </c>
      <c r="G23" s="7" t="b">
        <v>0</v>
      </c>
      <c r="H23" s="4">
        <v>6</v>
      </c>
      <c r="I23" s="4">
        <v>1</v>
      </c>
      <c r="J23" s="4">
        <v>0.16</v>
      </c>
      <c r="K23" s="4">
        <v>0.19700000000000001</v>
      </c>
      <c r="L23" s="4">
        <v>0.8</v>
      </c>
      <c r="M23" s="4">
        <v>8.9599999999999999E-2</v>
      </c>
      <c r="N23" s="4">
        <v>3</v>
      </c>
      <c r="O23" s="4">
        <v>30</v>
      </c>
      <c r="P23" s="4">
        <v>33</v>
      </c>
    </row>
    <row r="24" spans="1:16" ht="15.75" thickBot="1" x14ac:dyDescent="0.3">
      <c r="A24" s="4">
        <v>642</v>
      </c>
      <c r="B24" s="6">
        <v>40573</v>
      </c>
      <c r="C24" s="4">
        <v>1</v>
      </c>
      <c r="D24" s="4">
        <v>0</v>
      </c>
      <c r="E24" s="4">
        <v>1</v>
      </c>
      <c r="F24" s="4">
        <v>0</v>
      </c>
      <c r="G24" s="7" t="b">
        <v>0</v>
      </c>
      <c r="H24" s="4">
        <v>0</v>
      </c>
      <c r="I24" s="4">
        <v>1</v>
      </c>
      <c r="J24" s="4">
        <v>0.16</v>
      </c>
      <c r="K24" s="4">
        <v>0.18179999999999999</v>
      </c>
      <c r="L24" s="4">
        <v>0.8</v>
      </c>
      <c r="M24" s="4">
        <v>0.1045</v>
      </c>
      <c r="N24" s="4">
        <v>0</v>
      </c>
      <c r="O24" s="4">
        <v>33</v>
      </c>
      <c r="P24" s="4">
        <v>33</v>
      </c>
    </row>
    <row r="25" spans="1:16" ht="15.75" thickBot="1" x14ac:dyDescent="0.3">
      <c r="A25" s="4">
        <v>643</v>
      </c>
      <c r="B25" s="6">
        <v>40573</v>
      </c>
      <c r="C25" s="4">
        <v>1</v>
      </c>
      <c r="D25" s="4">
        <v>0</v>
      </c>
      <c r="E25" s="4">
        <v>1</v>
      </c>
      <c r="F25" s="4">
        <v>1</v>
      </c>
      <c r="G25" s="7" t="b">
        <v>0</v>
      </c>
      <c r="H25" s="4">
        <v>0</v>
      </c>
      <c r="I25" s="4">
        <v>1</v>
      </c>
      <c r="J25" s="4">
        <v>0.14000000000000001</v>
      </c>
      <c r="K25" s="4">
        <v>0.21210000000000001</v>
      </c>
      <c r="L25" s="4">
        <v>0.8</v>
      </c>
      <c r="M25" s="4">
        <v>0</v>
      </c>
      <c r="N25" s="4">
        <v>7</v>
      </c>
      <c r="O25" s="4">
        <v>22</v>
      </c>
      <c r="P25" s="4">
        <v>29</v>
      </c>
    </row>
    <row r="26" spans="1:16" ht="15.75" thickBot="1" x14ac:dyDescent="0.3">
      <c r="A26" s="4">
        <v>644</v>
      </c>
      <c r="B26" s="6">
        <v>40573</v>
      </c>
      <c r="C26" s="4">
        <v>1</v>
      </c>
      <c r="D26" s="4">
        <v>0</v>
      </c>
      <c r="E26" s="4">
        <v>1</v>
      </c>
      <c r="F26" s="4">
        <v>2</v>
      </c>
      <c r="G26" s="7" t="b">
        <v>0</v>
      </c>
      <c r="H26" s="4">
        <v>0</v>
      </c>
      <c r="I26" s="4">
        <v>1</v>
      </c>
      <c r="J26" s="4">
        <v>0.16</v>
      </c>
      <c r="K26" s="4">
        <v>0.2273</v>
      </c>
      <c r="L26" s="4">
        <v>0.8</v>
      </c>
      <c r="M26" s="4">
        <v>0</v>
      </c>
      <c r="N26" s="4">
        <v>1</v>
      </c>
      <c r="O26" s="4">
        <v>10</v>
      </c>
      <c r="P26" s="4">
        <v>11</v>
      </c>
    </row>
    <row r="27" spans="1:16" ht="15.75" thickBot="1" x14ac:dyDescent="0.3">
      <c r="A27" s="4">
        <v>645</v>
      </c>
      <c r="B27" s="6">
        <v>40573</v>
      </c>
      <c r="C27" s="4">
        <v>1</v>
      </c>
      <c r="D27" s="4">
        <v>0</v>
      </c>
      <c r="E27" s="4">
        <v>1</v>
      </c>
      <c r="F27" s="4">
        <v>3</v>
      </c>
      <c r="G27" s="7" t="b">
        <v>0</v>
      </c>
      <c r="H27" s="4">
        <v>0</v>
      </c>
      <c r="I27" s="4">
        <v>1</v>
      </c>
      <c r="J27" s="4">
        <v>0.14000000000000001</v>
      </c>
      <c r="K27" s="4">
        <v>0.21210000000000001</v>
      </c>
      <c r="L27" s="4">
        <v>0.93</v>
      </c>
      <c r="M27" s="4">
        <v>0</v>
      </c>
      <c r="N27" s="4">
        <v>1</v>
      </c>
      <c r="O27" s="4">
        <v>7</v>
      </c>
      <c r="P27" s="4">
        <v>8</v>
      </c>
    </row>
    <row r="28" spans="1:16" ht="15.75" thickBot="1" x14ac:dyDescent="0.3">
      <c r="A28" s="4">
        <v>646</v>
      </c>
      <c r="B28" s="6">
        <v>40573</v>
      </c>
      <c r="C28" s="4">
        <v>1</v>
      </c>
      <c r="D28" s="4">
        <v>0</v>
      </c>
      <c r="E28" s="4">
        <v>1</v>
      </c>
      <c r="F28" s="4">
        <v>4</v>
      </c>
      <c r="G28" s="7" t="b">
        <v>0</v>
      </c>
      <c r="H28" s="4">
        <v>0</v>
      </c>
      <c r="I28" s="4">
        <v>1</v>
      </c>
      <c r="J28" s="4">
        <v>0.14000000000000001</v>
      </c>
      <c r="K28" s="4">
        <v>0.21210000000000001</v>
      </c>
      <c r="L28" s="4">
        <v>0.93</v>
      </c>
      <c r="M28" s="4">
        <v>0</v>
      </c>
      <c r="N28" s="4">
        <v>0</v>
      </c>
      <c r="O28" s="4">
        <v>1</v>
      </c>
      <c r="P28" s="4">
        <v>1</v>
      </c>
    </row>
    <row r="29" spans="1:16" ht="15.75" thickBot="1" x14ac:dyDescent="0.3">
      <c r="A29" s="4">
        <v>647</v>
      </c>
      <c r="B29" s="6">
        <v>40573</v>
      </c>
      <c r="C29" s="4">
        <v>1</v>
      </c>
      <c r="D29" s="4">
        <v>0</v>
      </c>
      <c r="E29" s="4">
        <v>1</v>
      </c>
      <c r="F29" s="4">
        <v>5</v>
      </c>
      <c r="G29" s="7" t="b">
        <v>0</v>
      </c>
      <c r="H29" s="4">
        <v>0</v>
      </c>
      <c r="I29" s="4">
        <v>1</v>
      </c>
      <c r="J29" s="4">
        <v>0.14000000000000001</v>
      </c>
      <c r="K29" s="4">
        <v>0.21210000000000001</v>
      </c>
      <c r="L29" s="4">
        <v>0.86</v>
      </c>
      <c r="M29" s="4">
        <v>0</v>
      </c>
      <c r="N29" s="4">
        <v>0</v>
      </c>
      <c r="O29" s="4">
        <v>3</v>
      </c>
      <c r="P29" s="4">
        <v>3</v>
      </c>
    </row>
    <row r="30" spans="1:16" ht="15.75" thickBot="1" x14ac:dyDescent="0.3">
      <c r="A30" s="4">
        <v>648</v>
      </c>
      <c r="B30" s="6">
        <v>40573</v>
      </c>
      <c r="C30" s="4">
        <v>1</v>
      </c>
      <c r="D30" s="4">
        <v>0</v>
      </c>
      <c r="E30" s="4">
        <v>1</v>
      </c>
      <c r="F30" s="4">
        <v>7</v>
      </c>
      <c r="G30" s="7" t="b">
        <v>0</v>
      </c>
      <c r="H30" s="4">
        <v>0</v>
      </c>
      <c r="I30" s="4">
        <v>1</v>
      </c>
      <c r="J30" s="4">
        <v>0.14000000000000001</v>
      </c>
      <c r="K30" s="4">
        <v>0.21210000000000001</v>
      </c>
      <c r="L30" s="4">
        <v>0.86</v>
      </c>
      <c r="M30" s="4">
        <v>0</v>
      </c>
      <c r="N30" s="4">
        <v>0</v>
      </c>
      <c r="O30" s="4">
        <v>3</v>
      </c>
      <c r="P30" s="4">
        <v>3</v>
      </c>
    </row>
    <row r="31" spans="1:16" ht="15.75" thickBot="1" x14ac:dyDescent="0.3">
      <c r="A31" s="4">
        <v>649</v>
      </c>
      <c r="B31" s="6">
        <v>40573</v>
      </c>
      <c r="C31" s="4">
        <v>1</v>
      </c>
      <c r="D31" s="4">
        <v>0</v>
      </c>
      <c r="E31" s="4">
        <v>1</v>
      </c>
      <c r="F31" s="4">
        <v>8</v>
      </c>
      <c r="G31" s="7" t="b">
        <v>0</v>
      </c>
      <c r="H31" s="4">
        <v>0</v>
      </c>
      <c r="I31" s="4">
        <v>2</v>
      </c>
      <c r="J31" s="4">
        <v>0.14000000000000001</v>
      </c>
      <c r="K31" s="4">
        <v>0.21210000000000001</v>
      </c>
      <c r="L31" s="4">
        <v>0.86</v>
      </c>
      <c r="M31" s="4">
        <v>0</v>
      </c>
      <c r="N31" s="4">
        <v>1</v>
      </c>
      <c r="O31" s="4">
        <v>11</v>
      </c>
      <c r="P31" s="4">
        <v>12</v>
      </c>
    </row>
    <row r="32" spans="1:16" ht="15.75" thickBot="1" x14ac:dyDescent="0.3">
      <c r="A32" s="4">
        <v>650</v>
      </c>
      <c r="B32" s="6">
        <v>40573</v>
      </c>
      <c r="C32" s="4">
        <v>1</v>
      </c>
      <c r="D32" s="4">
        <v>0</v>
      </c>
      <c r="E32" s="4">
        <v>1</v>
      </c>
      <c r="F32" s="4">
        <v>9</v>
      </c>
      <c r="G32" s="7" t="b">
        <v>0</v>
      </c>
      <c r="H32" s="4">
        <v>0</v>
      </c>
      <c r="I32" s="4">
        <v>2</v>
      </c>
      <c r="J32" s="4">
        <v>0.16</v>
      </c>
      <c r="K32" s="4">
        <v>0.2273</v>
      </c>
      <c r="L32" s="4">
        <v>0.8</v>
      </c>
      <c r="M32" s="4">
        <v>0</v>
      </c>
      <c r="N32" s="4">
        <v>4</v>
      </c>
      <c r="O32" s="4">
        <v>34</v>
      </c>
      <c r="P32" s="4">
        <v>38</v>
      </c>
    </row>
    <row r="33" spans="1:16" ht="15.75" thickBot="1" x14ac:dyDescent="0.3">
      <c r="A33" s="4">
        <v>651</v>
      </c>
      <c r="B33" s="6">
        <v>40573</v>
      </c>
      <c r="C33" s="4">
        <v>1</v>
      </c>
      <c r="D33" s="4">
        <v>0</v>
      </c>
      <c r="E33" s="4">
        <v>1</v>
      </c>
      <c r="F33" s="4">
        <v>10</v>
      </c>
      <c r="G33" s="7" t="b">
        <v>0</v>
      </c>
      <c r="H33" s="4">
        <v>0</v>
      </c>
      <c r="I33" s="4">
        <v>2</v>
      </c>
      <c r="J33" s="4">
        <v>0.18</v>
      </c>
      <c r="K33" s="4">
        <v>0.2424</v>
      </c>
      <c r="L33" s="4">
        <v>0.8</v>
      </c>
      <c r="M33" s="4">
        <v>0</v>
      </c>
      <c r="N33" s="4">
        <v>7</v>
      </c>
      <c r="O33" s="4">
        <v>57</v>
      </c>
      <c r="P33" s="4">
        <v>64</v>
      </c>
    </row>
    <row r="34" spans="1:16" ht="15.75" thickBot="1" x14ac:dyDescent="0.3">
      <c r="A34" s="4">
        <v>652</v>
      </c>
      <c r="B34" s="6">
        <v>40573</v>
      </c>
      <c r="C34" s="4">
        <v>1</v>
      </c>
      <c r="D34" s="4">
        <v>0</v>
      </c>
      <c r="E34" s="4">
        <v>1</v>
      </c>
      <c r="F34" s="4">
        <v>11</v>
      </c>
      <c r="G34" s="7" t="b">
        <v>0</v>
      </c>
      <c r="H34" s="4">
        <v>0</v>
      </c>
      <c r="I34" s="4">
        <v>1</v>
      </c>
      <c r="J34" s="4">
        <v>0.22</v>
      </c>
      <c r="K34" s="4">
        <v>0.2727</v>
      </c>
      <c r="L34" s="4">
        <v>0.75</v>
      </c>
      <c r="M34" s="4">
        <v>0</v>
      </c>
      <c r="N34" s="4">
        <v>9</v>
      </c>
      <c r="O34" s="4">
        <v>50</v>
      </c>
      <c r="P34" s="4">
        <v>59</v>
      </c>
    </row>
    <row r="35" spans="1:16" ht="15.75" thickBot="1" x14ac:dyDescent="0.3">
      <c r="A35" s="4">
        <v>653</v>
      </c>
      <c r="B35" s="6">
        <v>40573</v>
      </c>
      <c r="C35" s="4">
        <v>1</v>
      </c>
      <c r="D35" s="4">
        <v>0</v>
      </c>
      <c r="E35" s="4">
        <v>1</v>
      </c>
      <c r="F35" s="4">
        <v>12</v>
      </c>
      <c r="G35" s="7" t="b">
        <v>0</v>
      </c>
      <c r="H35" s="4">
        <v>0</v>
      </c>
      <c r="I35" s="4">
        <v>1</v>
      </c>
      <c r="J35" s="4">
        <v>0.3</v>
      </c>
      <c r="K35" s="4">
        <v>0.31819999999999998</v>
      </c>
      <c r="L35" s="4">
        <v>0.52</v>
      </c>
      <c r="M35" s="4">
        <v>0.1045</v>
      </c>
      <c r="N35" s="4">
        <v>10</v>
      </c>
      <c r="O35" s="4">
        <v>87</v>
      </c>
      <c r="P35" s="4">
        <v>97</v>
      </c>
    </row>
    <row r="36" spans="1:16" ht="15.75" thickBot="1" x14ac:dyDescent="0.3">
      <c r="A36" s="4">
        <v>654</v>
      </c>
      <c r="B36" s="6">
        <v>40573</v>
      </c>
      <c r="C36" s="4">
        <v>1</v>
      </c>
      <c r="D36" s="4">
        <v>0</v>
      </c>
      <c r="E36" s="4">
        <v>1</v>
      </c>
      <c r="F36" s="4">
        <v>13</v>
      </c>
      <c r="G36" s="7" t="b">
        <v>0</v>
      </c>
      <c r="H36" s="4">
        <v>0</v>
      </c>
      <c r="I36" s="4">
        <v>1</v>
      </c>
      <c r="J36" s="4">
        <v>0.28000000000000003</v>
      </c>
      <c r="K36" s="4">
        <v>0.28789999999999999</v>
      </c>
      <c r="L36" s="4">
        <v>0.61</v>
      </c>
      <c r="M36" s="4">
        <v>0.1045</v>
      </c>
      <c r="N36" s="4">
        <v>13</v>
      </c>
      <c r="O36" s="4">
        <v>71</v>
      </c>
      <c r="P36" s="4">
        <v>84</v>
      </c>
    </row>
    <row r="37" spans="1:16" ht="15.75" thickBot="1" x14ac:dyDescent="0.3">
      <c r="A37" s="4">
        <v>655</v>
      </c>
      <c r="B37" s="6">
        <v>40573</v>
      </c>
      <c r="C37" s="4">
        <v>1</v>
      </c>
      <c r="D37" s="4">
        <v>0</v>
      </c>
      <c r="E37" s="4">
        <v>1</v>
      </c>
      <c r="F37" s="4">
        <v>14</v>
      </c>
      <c r="G37" s="7" t="b">
        <v>0</v>
      </c>
      <c r="H37" s="4">
        <v>0</v>
      </c>
      <c r="I37" s="4">
        <v>1</v>
      </c>
      <c r="J37" s="4">
        <v>0.28000000000000003</v>
      </c>
      <c r="K37" s="4">
        <v>0.30299999999999999</v>
      </c>
      <c r="L37" s="4">
        <v>0.61</v>
      </c>
      <c r="M37" s="4">
        <v>8.9599999999999999E-2</v>
      </c>
      <c r="N37" s="4">
        <v>18</v>
      </c>
      <c r="O37" s="4">
        <v>104</v>
      </c>
      <c r="P37" s="4">
        <v>122</v>
      </c>
    </row>
    <row r="38" spans="1:16" ht="15.75" thickBot="1" x14ac:dyDescent="0.3">
      <c r="A38" s="4">
        <v>656</v>
      </c>
      <c r="B38" s="6">
        <v>40573</v>
      </c>
      <c r="C38" s="4">
        <v>1</v>
      </c>
      <c r="D38" s="4">
        <v>0</v>
      </c>
      <c r="E38" s="4">
        <v>1</v>
      </c>
      <c r="F38" s="4">
        <v>15</v>
      </c>
      <c r="G38" s="7" t="b">
        <v>0</v>
      </c>
      <c r="H38" s="4">
        <v>0</v>
      </c>
      <c r="I38" s="4">
        <v>1</v>
      </c>
      <c r="J38" s="4">
        <v>0.3</v>
      </c>
      <c r="K38" s="4">
        <v>0.33329999999999999</v>
      </c>
      <c r="L38" s="4">
        <v>0.56000000000000005</v>
      </c>
      <c r="M38" s="4">
        <v>0</v>
      </c>
      <c r="N38" s="4">
        <v>14</v>
      </c>
      <c r="O38" s="4">
        <v>95</v>
      </c>
      <c r="P38" s="4">
        <v>109</v>
      </c>
    </row>
    <row r="39" spans="1:16" ht="15.75" thickBot="1" x14ac:dyDescent="0.3">
      <c r="A39" s="4">
        <v>657</v>
      </c>
      <c r="B39" s="6">
        <v>40573</v>
      </c>
      <c r="C39" s="4">
        <v>1</v>
      </c>
      <c r="D39" s="4">
        <v>0</v>
      </c>
      <c r="E39" s="4">
        <v>1</v>
      </c>
      <c r="F39" s="4">
        <v>16</v>
      </c>
      <c r="G39" s="7" t="b">
        <v>0</v>
      </c>
      <c r="H39" s="4">
        <v>0</v>
      </c>
      <c r="I39" s="4">
        <v>1</v>
      </c>
      <c r="J39" s="4">
        <v>0.3</v>
      </c>
      <c r="K39" s="4">
        <v>0.33329999999999999</v>
      </c>
      <c r="L39" s="4">
        <v>0.56000000000000005</v>
      </c>
      <c r="M39" s="4">
        <v>0</v>
      </c>
      <c r="N39" s="4">
        <v>19</v>
      </c>
      <c r="O39" s="4">
        <v>104</v>
      </c>
      <c r="P39" s="4">
        <v>123</v>
      </c>
    </row>
    <row r="40" spans="1:16" ht="15.75" thickBot="1" x14ac:dyDescent="0.3">
      <c r="A40" s="4">
        <v>658</v>
      </c>
      <c r="B40" s="6">
        <v>40573</v>
      </c>
      <c r="C40" s="4">
        <v>1</v>
      </c>
      <c r="D40" s="4">
        <v>0</v>
      </c>
      <c r="E40" s="4">
        <v>1</v>
      </c>
      <c r="F40" s="4">
        <v>17</v>
      </c>
      <c r="G40" s="7" t="b">
        <v>0</v>
      </c>
      <c r="H40" s="4">
        <v>0</v>
      </c>
      <c r="I40" s="4">
        <v>1</v>
      </c>
      <c r="J40" s="4">
        <v>0.3</v>
      </c>
      <c r="K40" s="4">
        <v>0.28789999999999999</v>
      </c>
      <c r="L40" s="4">
        <v>0.56000000000000005</v>
      </c>
      <c r="M40" s="4">
        <v>0.19400000000000001</v>
      </c>
      <c r="N40" s="4">
        <v>6</v>
      </c>
      <c r="O40" s="4">
        <v>71</v>
      </c>
      <c r="P40" s="4">
        <v>77</v>
      </c>
    </row>
    <row r="41" spans="1:16" ht="15.75" thickBot="1" x14ac:dyDescent="0.3">
      <c r="A41" s="4">
        <v>659</v>
      </c>
      <c r="B41" s="6">
        <v>40573</v>
      </c>
      <c r="C41" s="4">
        <v>1</v>
      </c>
      <c r="D41" s="4">
        <v>0</v>
      </c>
      <c r="E41" s="4">
        <v>1</v>
      </c>
      <c r="F41" s="4">
        <v>18</v>
      </c>
      <c r="G41" s="7" t="b">
        <v>0</v>
      </c>
      <c r="H41" s="4">
        <v>0</v>
      </c>
      <c r="I41" s="4">
        <v>1</v>
      </c>
      <c r="J41" s="4">
        <v>0.26</v>
      </c>
      <c r="K41" s="4">
        <v>0.2576</v>
      </c>
      <c r="L41" s="4">
        <v>0.65</v>
      </c>
      <c r="M41" s="4">
        <v>0.16420000000000001</v>
      </c>
      <c r="N41" s="4">
        <v>8</v>
      </c>
      <c r="O41" s="4">
        <v>57</v>
      </c>
      <c r="P41" s="4">
        <v>65</v>
      </c>
    </row>
    <row r="42" spans="1:16" ht="15.75" thickBot="1" x14ac:dyDescent="0.3">
      <c r="A42" s="4">
        <v>660</v>
      </c>
      <c r="B42" s="6">
        <v>40573</v>
      </c>
      <c r="C42" s="4">
        <v>1</v>
      </c>
      <c r="D42" s="4">
        <v>0</v>
      </c>
      <c r="E42" s="4">
        <v>1</v>
      </c>
      <c r="F42" s="4">
        <v>19</v>
      </c>
      <c r="G42" s="7" t="b">
        <v>0</v>
      </c>
      <c r="H42" s="4">
        <v>0</v>
      </c>
      <c r="I42" s="4">
        <v>1</v>
      </c>
      <c r="J42" s="4">
        <v>0.26</v>
      </c>
      <c r="K42" s="4">
        <v>0.2576</v>
      </c>
      <c r="L42" s="4">
        <v>0.65</v>
      </c>
      <c r="M42" s="4">
        <v>0.19400000000000001</v>
      </c>
      <c r="N42" s="4">
        <v>9</v>
      </c>
      <c r="O42" s="4">
        <v>46</v>
      </c>
      <c r="P42" s="4">
        <v>55</v>
      </c>
    </row>
    <row r="43" spans="1:16" ht="15.75" thickBot="1" x14ac:dyDescent="0.3">
      <c r="A43" s="4">
        <v>661</v>
      </c>
      <c r="B43" s="6">
        <v>40573</v>
      </c>
      <c r="C43" s="4">
        <v>1</v>
      </c>
      <c r="D43" s="4">
        <v>0</v>
      </c>
      <c r="E43" s="4">
        <v>1</v>
      </c>
      <c r="F43" s="4">
        <v>20</v>
      </c>
      <c r="G43" s="7" t="b">
        <v>0</v>
      </c>
      <c r="H43" s="4">
        <v>0</v>
      </c>
      <c r="I43" s="4">
        <v>2</v>
      </c>
      <c r="J43" s="4">
        <v>0.26</v>
      </c>
      <c r="K43" s="4">
        <v>0.2727</v>
      </c>
      <c r="L43" s="4">
        <v>0.65</v>
      </c>
      <c r="M43" s="4">
        <v>0.1045</v>
      </c>
      <c r="N43" s="4">
        <v>3</v>
      </c>
      <c r="O43" s="4">
        <v>30</v>
      </c>
      <c r="P43" s="4">
        <v>33</v>
      </c>
    </row>
    <row r="44" spans="1:16" ht="15.75" thickBot="1" x14ac:dyDescent="0.3">
      <c r="A44" s="4">
        <v>662</v>
      </c>
      <c r="B44" s="6">
        <v>40573</v>
      </c>
      <c r="C44" s="4">
        <v>1</v>
      </c>
      <c r="D44" s="4">
        <v>0</v>
      </c>
      <c r="E44" s="4">
        <v>1</v>
      </c>
      <c r="F44" s="4">
        <v>21</v>
      </c>
      <c r="G44" s="7" t="b">
        <v>0</v>
      </c>
      <c r="H44" s="4">
        <v>0</v>
      </c>
      <c r="I44" s="4">
        <v>2</v>
      </c>
      <c r="J44" s="4">
        <v>0.24</v>
      </c>
      <c r="K44" s="4">
        <v>0.2424</v>
      </c>
      <c r="L44" s="4">
        <v>0.7</v>
      </c>
      <c r="M44" s="4">
        <v>0.16420000000000001</v>
      </c>
      <c r="N44" s="4">
        <v>3</v>
      </c>
      <c r="O44" s="4">
        <v>25</v>
      </c>
      <c r="P44" s="4">
        <v>28</v>
      </c>
    </row>
    <row r="45" spans="1:16" ht="15.75" thickBot="1" x14ac:dyDescent="0.3">
      <c r="A45" s="4">
        <v>663</v>
      </c>
      <c r="B45" s="6">
        <v>40573</v>
      </c>
      <c r="C45" s="4">
        <v>1</v>
      </c>
      <c r="D45" s="4">
        <v>0</v>
      </c>
      <c r="E45" s="4">
        <v>1</v>
      </c>
      <c r="F45" s="4">
        <v>22</v>
      </c>
      <c r="G45" s="7" t="b">
        <v>0</v>
      </c>
      <c r="H45" s="4">
        <v>0</v>
      </c>
      <c r="I45" s="4">
        <v>2</v>
      </c>
      <c r="J45" s="4">
        <v>0.24</v>
      </c>
      <c r="K45" s="4">
        <v>0.2273</v>
      </c>
      <c r="L45" s="4">
        <v>0.7</v>
      </c>
      <c r="M45" s="4">
        <v>0.19400000000000001</v>
      </c>
      <c r="N45" s="4">
        <v>2</v>
      </c>
      <c r="O45" s="4">
        <v>19</v>
      </c>
      <c r="P45" s="4">
        <v>21</v>
      </c>
    </row>
    <row r="46" spans="1:16" ht="15.75" thickBot="1" x14ac:dyDescent="0.3">
      <c r="A46" s="4">
        <v>664</v>
      </c>
      <c r="B46" s="6">
        <v>40573</v>
      </c>
      <c r="C46" s="4">
        <v>1</v>
      </c>
      <c r="D46" s="4">
        <v>0</v>
      </c>
      <c r="E46" s="4">
        <v>1</v>
      </c>
      <c r="F46" s="4">
        <v>23</v>
      </c>
      <c r="G46" s="7" t="b">
        <v>0</v>
      </c>
      <c r="H46" s="4">
        <v>0</v>
      </c>
      <c r="I46" s="4">
        <v>2</v>
      </c>
      <c r="J46" s="4">
        <v>0.24</v>
      </c>
      <c r="K46" s="4">
        <v>0.21210000000000001</v>
      </c>
      <c r="L46" s="4">
        <v>0.65</v>
      </c>
      <c r="M46" s="4">
        <v>0.28360000000000002</v>
      </c>
      <c r="N46" s="4">
        <v>5</v>
      </c>
      <c r="O46" s="4">
        <v>16</v>
      </c>
      <c r="P46" s="4">
        <v>21</v>
      </c>
    </row>
    <row r="47" spans="1:16" ht="15.75" thickBot="1" x14ac:dyDescent="0.3">
      <c r="A47" s="4">
        <v>665</v>
      </c>
      <c r="B47" s="6">
        <v>40574</v>
      </c>
      <c r="C47" s="4">
        <v>1</v>
      </c>
      <c r="D47" s="4">
        <v>0</v>
      </c>
      <c r="E47" s="4">
        <v>1</v>
      </c>
      <c r="F47" s="4">
        <v>0</v>
      </c>
      <c r="G47" s="7" t="b">
        <v>0</v>
      </c>
      <c r="H47" s="4">
        <v>1</v>
      </c>
      <c r="I47" s="4">
        <v>2</v>
      </c>
      <c r="J47" s="4">
        <v>0.24</v>
      </c>
      <c r="K47" s="4">
        <v>0.2273</v>
      </c>
      <c r="L47" s="4">
        <v>0.65</v>
      </c>
      <c r="M47" s="4">
        <v>0.22389999999999999</v>
      </c>
      <c r="N47" s="4">
        <v>1</v>
      </c>
      <c r="O47" s="4">
        <v>6</v>
      </c>
      <c r="P47" s="4">
        <v>7</v>
      </c>
    </row>
    <row r="48" spans="1:16" ht="15.75" thickBot="1" x14ac:dyDescent="0.3">
      <c r="A48" s="4">
        <v>666</v>
      </c>
      <c r="B48" s="6">
        <v>40574</v>
      </c>
      <c r="C48" s="4">
        <v>1</v>
      </c>
      <c r="D48" s="4">
        <v>0</v>
      </c>
      <c r="E48" s="4">
        <v>1</v>
      </c>
      <c r="F48" s="4">
        <v>1</v>
      </c>
      <c r="G48" s="7" t="b">
        <v>0</v>
      </c>
      <c r="H48" s="4">
        <v>1</v>
      </c>
      <c r="I48" s="4">
        <v>1</v>
      </c>
      <c r="J48" s="4">
        <v>0.22</v>
      </c>
      <c r="K48" s="4">
        <v>0.21210000000000001</v>
      </c>
      <c r="L48" s="4">
        <v>0.64</v>
      </c>
      <c r="M48" s="4">
        <v>0.25369999999999998</v>
      </c>
      <c r="N48" s="4">
        <v>2</v>
      </c>
      <c r="O48" s="4">
        <v>5</v>
      </c>
      <c r="P48" s="4">
        <v>7</v>
      </c>
    </row>
    <row r="49" spans="1:16" ht="15.75" thickBot="1" x14ac:dyDescent="0.3">
      <c r="A49" s="4">
        <v>667</v>
      </c>
      <c r="B49" s="6">
        <v>40574</v>
      </c>
      <c r="C49" s="4">
        <v>1</v>
      </c>
      <c r="D49" s="4">
        <v>0</v>
      </c>
      <c r="E49" s="4">
        <v>1</v>
      </c>
      <c r="F49" s="4">
        <v>2</v>
      </c>
      <c r="G49" s="7" t="b">
        <v>0</v>
      </c>
      <c r="H49" s="4">
        <v>1</v>
      </c>
      <c r="I49" s="4">
        <v>1</v>
      </c>
      <c r="J49" s="4">
        <v>0.22</v>
      </c>
      <c r="K49" s="4">
        <v>0.2273</v>
      </c>
      <c r="L49" s="4">
        <v>0.64</v>
      </c>
      <c r="M49" s="4">
        <v>0.19400000000000001</v>
      </c>
      <c r="N49" s="4">
        <v>0</v>
      </c>
      <c r="O49" s="4">
        <v>1</v>
      </c>
      <c r="P49" s="4">
        <v>1</v>
      </c>
    </row>
    <row r="50" spans="1:16" ht="15.75" thickBot="1" x14ac:dyDescent="0.3">
      <c r="A50" s="4">
        <v>668</v>
      </c>
      <c r="B50" s="6">
        <v>40574</v>
      </c>
      <c r="C50" s="4">
        <v>1</v>
      </c>
      <c r="D50" s="4">
        <v>0</v>
      </c>
      <c r="E50" s="4">
        <v>1</v>
      </c>
      <c r="F50" s="4">
        <v>3</v>
      </c>
      <c r="G50" s="7" t="b">
        <v>0</v>
      </c>
      <c r="H50" s="4">
        <v>1</v>
      </c>
      <c r="I50" s="4">
        <v>1</v>
      </c>
      <c r="J50" s="4">
        <v>0.22</v>
      </c>
      <c r="K50" s="4">
        <v>0.2273</v>
      </c>
      <c r="L50" s="4">
        <v>0.64</v>
      </c>
      <c r="M50" s="4">
        <v>0.19400000000000001</v>
      </c>
      <c r="N50" s="4">
        <v>0</v>
      </c>
      <c r="O50" s="4">
        <v>2</v>
      </c>
      <c r="P50" s="4">
        <v>2</v>
      </c>
    </row>
    <row r="51" spans="1:16" ht="15.75" thickBot="1" x14ac:dyDescent="0.3">
      <c r="A51" s="4">
        <v>669</v>
      </c>
      <c r="B51" s="6">
        <v>40574</v>
      </c>
      <c r="C51" s="4">
        <v>1</v>
      </c>
      <c r="D51" s="4">
        <v>0</v>
      </c>
      <c r="E51" s="4">
        <v>1</v>
      </c>
      <c r="F51" s="4">
        <v>4</v>
      </c>
      <c r="G51" s="7" t="b">
        <v>0</v>
      </c>
      <c r="H51" s="4">
        <v>1</v>
      </c>
      <c r="I51" s="4">
        <v>1</v>
      </c>
      <c r="J51" s="4">
        <v>0.2</v>
      </c>
      <c r="K51" s="4">
        <v>0.19700000000000001</v>
      </c>
      <c r="L51" s="4">
        <v>0.59</v>
      </c>
      <c r="M51" s="4">
        <v>0.22389999999999999</v>
      </c>
      <c r="N51" s="4">
        <v>0</v>
      </c>
      <c r="O51" s="4">
        <v>2</v>
      </c>
      <c r="P51" s="4">
        <v>2</v>
      </c>
    </row>
    <row r="52" spans="1:16" ht="15.75" thickBot="1" x14ac:dyDescent="0.3">
      <c r="A52" s="4">
        <v>670</v>
      </c>
      <c r="B52" s="6">
        <v>40574</v>
      </c>
      <c r="C52" s="4">
        <v>1</v>
      </c>
      <c r="D52" s="4">
        <v>0</v>
      </c>
      <c r="E52" s="4">
        <v>1</v>
      </c>
      <c r="F52" s="4">
        <v>5</v>
      </c>
      <c r="G52" s="7" t="b">
        <v>0</v>
      </c>
      <c r="H52" s="4">
        <v>1</v>
      </c>
      <c r="I52" s="4">
        <v>1</v>
      </c>
      <c r="J52" s="4">
        <v>0.18</v>
      </c>
      <c r="K52" s="4">
        <v>0.16669999999999999</v>
      </c>
      <c r="L52" s="4">
        <v>0.64</v>
      </c>
      <c r="M52" s="4">
        <v>0.28360000000000002</v>
      </c>
      <c r="N52" s="4">
        <v>0</v>
      </c>
      <c r="O52" s="4">
        <v>8</v>
      </c>
      <c r="P52" s="4">
        <v>8</v>
      </c>
    </row>
    <row r="53" spans="1:16" ht="15.75" thickBot="1" x14ac:dyDescent="0.3">
      <c r="A53" s="4">
        <v>671</v>
      </c>
      <c r="B53" s="6">
        <v>40574</v>
      </c>
      <c r="C53" s="4">
        <v>1</v>
      </c>
      <c r="D53" s="4">
        <v>0</v>
      </c>
      <c r="E53" s="4">
        <v>1</v>
      </c>
      <c r="F53" s="4">
        <v>6</v>
      </c>
      <c r="G53" s="7" t="b">
        <v>0</v>
      </c>
      <c r="H53" s="4">
        <v>1</v>
      </c>
      <c r="I53" s="4">
        <v>1</v>
      </c>
      <c r="J53" s="4">
        <v>0.16</v>
      </c>
      <c r="K53" s="4">
        <v>0.13639999999999999</v>
      </c>
      <c r="L53" s="4">
        <v>0.69</v>
      </c>
      <c r="M53" s="4">
        <v>0.32840000000000003</v>
      </c>
      <c r="N53" s="4">
        <v>0</v>
      </c>
      <c r="O53" s="4">
        <v>37</v>
      </c>
      <c r="P53" s="4">
        <v>37</v>
      </c>
    </row>
    <row r="54" spans="1:16" ht="15.75" thickBot="1" x14ac:dyDescent="0.3">
      <c r="A54" s="4">
        <v>672</v>
      </c>
      <c r="B54" s="6">
        <v>40574</v>
      </c>
      <c r="C54" s="4">
        <v>1</v>
      </c>
      <c r="D54" s="4">
        <v>0</v>
      </c>
      <c r="E54" s="4">
        <v>1</v>
      </c>
      <c r="F54" s="4">
        <v>7</v>
      </c>
      <c r="G54" s="7" t="b">
        <v>0</v>
      </c>
      <c r="H54" s="4">
        <v>1</v>
      </c>
      <c r="I54" s="4">
        <v>2</v>
      </c>
      <c r="J54" s="4">
        <v>0.16</v>
      </c>
      <c r="K54" s="4">
        <v>0.13639999999999999</v>
      </c>
      <c r="L54" s="4">
        <v>0.64</v>
      </c>
      <c r="M54" s="4">
        <v>0.28360000000000002</v>
      </c>
      <c r="N54" s="4">
        <v>1</v>
      </c>
      <c r="O54" s="4">
        <v>71</v>
      </c>
      <c r="P54" s="4">
        <v>72</v>
      </c>
    </row>
    <row r="55" spans="1:16" ht="15.75" thickBot="1" x14ac:dyDescent="0.3">
      <c r="A55" s="4">
        <v>673</v>
      </c>
      <c r="B55" s="6">
        <v>40574</v>
      </c>
      <c r="C55" s="4">
        <v>1</v>
      </c>
      <c r="D55" s="4">
        <v>0</v>
      </c>
      <c r="E55" s="4">
        <v>1</v>
      </c>
      <c r="F55" s="4">
        <v>8</v>
      </c>
      <c r="G55" s="7" t="b">
        <v>0</v>
      </c>
      <c r="H55" s="4">
        <v>1</v>
      </c>
      <c r="I55" s="4">
        <v>2</v>
      </c>
      <c r="J55" s="4">
        <v>0.16</v>
      </c>
      <c r="K55" s="4">
        <v>0.13639999999999999</v>
      </c>
      <c r="L55" s="4">
        <v>0.59</v>
      </c>
      <c r="M55" s="4">
        <v>0.28360000000000002</v>
      </c>
      <c r="N55" s="4">
        <v>3</v>
      </c>
      <c r="O55" s="4">
        <v>182</v>
      </c>
      <c r="P55" s="4">
        <v>185</v>
      </c>
    </row>
    <row r="56" spans="1:16" ht="15.75" thickBot="1" x14ac:dyDescent="0.3">
      <c r="A56" s="4">
        <v>674</v>
      </c>
      <c r="B56" s="6">
        <v>40574</v>
      </c>
      <c r="C56" s="4">
        <v>1</v>
      </c>
      <c r="D56" s="4">
        <v>0</v>
      </c>
      <c r="E56" s="4">
        <v>1</v>
      </c>
      <c r="F56" s="4">
        <v>9</v>
      </c>
      <c r="G56" s="7" t="b">
        <v>0</v>
      </c>
      <c r="H56" s="4">
        <v>1</v>
      </c>
      <c r="I56" s="4">
        <v>2</v>
      </c>
      <c r="J56" s="4">
        <v>0.16</v>
      </c>
      <c r="K56" s="4">
        <v>0.13639999999999999</v>
      </c>
      <c r="L56" s="4">
        <v>0.59</v>
      </c>
      <c r="M56" s="4">
        <v>0.29849999999999999</v>
      </c>
      <c r="N56" s="4">
        <v>0</v>
      </c>
      <c r="O56" s="4">
        <v>112</v>
      </c>
      <c r="P56" s="4">
        <v>112</v>
      </c>
    </row>
    <row r="57" spans="1:16" ht="15.75" thickBot="1" x14ac:dyDescent="0.3">
      <c r="A57" s="4">
        <v>675</v>
      </c>
      <c r="B57" s="6">
        <v>40574</v>
      </c>
      <c r="C57" s="4">
        <v>1</v>
      </c>
      <c r="D57" s="4">
        <v>0</v>
      </c>
      <c r="E57" s="4">
        <v>1</v>
      </c>
      <c r="F57" s="4">
        <v>10</v>
      </c>
      <c r="G57" s="7" t="b">
        <v>0</v>
      </c>
      <c r="H57" s="4">
        <v>1</v>
      </c>
      <c r="I57" s="4">
        <v>2</v>
      </c>
      <c r="J57" s="4">
        <v>0.16</v>
      </c>
      <c r="K57" s="4">
        <v>0.1515</v>
      </c>
      <c r="L57" s="4">
        <v>0.59</v>
      </c>
      <c r="M57" s="4">
        <v>0.19400000000000001</v>
      </c>
      <c r="N57" s="4">
        <v>1</v>
      </c>
      <c r="O57" s="4">
        <v>68</v>
      </c>
      <c r="P57" s="4">
        <v>69</v>
      </c>
    </row>
    <row r="58" spans="1:16" ht="15.75" thickBot="1" x14ac:dyDescent="0.3">
      <c r="A58" s="4">
        <v>676</v>
      </c>
      <c r="B58" s="6">
        <v>40574</v>
      </c>
      <c r="C58" s="4">
        <v>1</v>
      </c>
      <c r="D58" s="4">
        <v>0</v>
      </c>
      <c r="E58" s="4">
        <v>1</v>
      </c>
      <c r="F58" s="4">
        <v>11</v>
      </c>
      <c r="G58" s="7" t="b">
        <v>0</v>
      </c>
      <c r="H58" s="4">
        <v>1</v>
      </c>
      <c r="I58" s="4">
        <v>2</v>
      </c>
      <c r="J58" s="4">
        <v>0.16</v>
      </c>
      <c r="K58" s="4">
        <v>0.1515</v>
      </c>
      <c r="L58" s="4">
        <v>0.59</v>
      </c>
      <c r="M58" s="4">
        <v>0.19400000000000001</v>
      </c>
      <c r="N58" s="4">
        <v>2</v>
      </c>
      <c r="O58" s="4">
        <v>46</v>
      </c>
      <c r="P58" s="4">
        <v>48</v>
      </c>
    </row>
    <row r="59" spans="1:16" ht="15.75" thickBot="1" x14ac:dyDescent="0.3">
      <c r="A59" s="4">
        <v>677</v>
      </c>
      <c r="B59" s="6">
        <v>40574</v>
      </c>
      <c r="C59" s="4">
        <v>1</v>
      </c>
      <c r="D59" s="4">
        <v>0</v>
      </c>
      <c r="E59" s="4">
        <v>1</v>
      </c>
      <c r="F59" s="4">
        <v>12</v>
      </c>
      <c r="G59" s="7" t="b">
        <v>0</v>
      </c>
      <c r="H59" s="4">
        <v>1</v>
      </c>
      <c r="I59" s="4">
        <v>2</v>
      </c>
      <c r="J59" s="4">
        <v>0.18</v>
      </c>
      <c r="K59" s="4">
        <v>0.21210000000000001</v>
      </c>
      <c r="L59" s="4">
        <v>0.55000000000000004</v>
      </c>
      <c r="M59" s="4">
        <v>0.1045</v>
      </c>
      <c r="N59" s="4">
        <v>6</v>
      </c>
      <c r="O59" s="4">
        <v>62</v>
      </c>
      <c r="P59" s="4">
        <v>68</v>
      </c>
    </row>
    <row r="60" spans="1:16" ht="15.75" thickBot="1" x14ac:dyDescent="0.3">
      <c r="A60" s="4">
        <v>678</v>
      </c>
      <c r="B60" s="6">
        <v>40574</v>
      </c>
      <c r="C60" s="4">
        <v>1</v>
      </c>
      <c r="D60" s="4">
        <v>0</v>
      </c>
      <c r="E60" s="4">
        <v>1</v>
      </c>
      <c r="F60" s="4">
        <v>13</v>
      </c>
      <c r="G60" s="7" t="b">
        <v>0</v>
      </c>
      <c r="H60" s="4">
        <v>1</v>
      </c>
      <c r="I60" s="4">
        <v>2</v>
      </c>
      <c r="J60" s="4">
        <v>0.16</v>
      </c>
      <c r="K60" s="4">
        <v>0.2273</v>
      </c>
      <c r="L60" s="4">
        <v>0.59</v>
      </c>
      <c r="M60" s="4">
        <v>0</v>
      </c>
      <c r="N60" s="4">
        <v>2</v>
      </c>
      <c r="O60" s="4">
        <v>52</v>
      </c>
      <c r="P60" s="4">
        <v>54</v>
      </c>
    </row>
    <row r="61" spans="1:16" ht="15.75" thickBot="1" x14ac:dyDescent="0.3">
      <c r="A61" s="4">
        <v>679</v>
      </c>
      <c r="B61" s="6">
        <v>40574</v>
      </c>
      <c r="C61" s="4">
        <v>1</v>
      </c>
      <c r="D61" s="4">
        <v>0</v>
      </c>
      <c r="E61" s="4">
        <v>1</v>
      </c>
      <c r="F61" s="4">
        <v>14</v>
      </c>
      <c r="G61" s="7" t="b">
        <v>0</v>
      </c>
      <c r="H61" s="4">
        <v>1</v>
      </c>
      <c r="I61" s="4">
        <v>2</v>
      </c>
      <c r="J61" s="4">
        <v>0.18</v>
      </c>
      <c r="K61" s="4">
        <v>0.19700000000000001</v>
      </c>
      <c r="L61" s="4">
        <v>0.55000000000000004</v>
      </c>
      <c r="M61" s="4">
        <v>0.1343</v>
      </c>
      <c r="N61" s="4">
        <v>1</v>
      </c>
      <c r="O61" s="4">
        <v>85</v>
      </c>
      <c r="P61" s="4">
        <v>86</v>
      </c>
    </row>
    <row r="62" spans="1:16" ht="15.75" thickBot="1" x14ac:dyDescent="0.3">
      <c r="A62" s="4">
        <v>680</v>
      </c>
      <c r="B62" s="6">
        <v>40574</v>
      </c>
      <c r="C62" s="4">
        <v>1</v>
      </c>
      <c r="D62" s="4">
        <v>0</v>
      </c>
      <c r="E62" s="4">
        <v>1</v>
      </c>
      <c r="F62" s="4">
        <v>15</v>
      </c>
      <c r="G62" s="7" t="b">
        <v>0</v>
      </c>
      <c r="H62" s="4">
        <v>1</v>
      </c>
      <c r="I62" s="4">
        <v>2</v>
      </c>
      <c r="J62" s="4">
        <v>0.16</v>
      </c>
      <c r="K62" s="4">
        <v>0.18179999999999999</v>
      </c>
      <c r="L62" s="4">
        <v>0.59</v>
      </c>
      <c r="M62" s="4">
        <v>0.1343</v>
      </c>
      <c r="N62" s="4">
        <v>3</v>
      </c>
      <c r="O62" s="4">
        <v>41</v>
      </c>
      <c r="P62" s="4">
        <v>44</v>
      </c>
    </row>
    <row r="63" spans="1:16" ht="15.75" thickBot="1" x14ac:dyDescent="0.3">
      <c r="A63" s="4">
        <v>681</v>
      </c>
      <c r="B63" s="6">
        <v>40574</v>
      </c>
      <c r="C63" s="4">
        <v>1</v>
      </c>
      <c r="D63" s="4">
        <v>0</v>
      </c>
      <c r="E63" s="4">
        <v>1</v>
      </c>
      <c r="F63" s="4">
        <v>16</v>
      </c>
      <c r="G63" s="7" t="b">
        <v>0</v>
      </c>
      <c r="H63" s="4">
        <v>1</v>
      </c>
      <c r="I63" s="4">
        <v>2</v>
      </c>
      <c r="J63" s="4">
        <v>0.16</v>
      </c>
      <c r="K63" s="4">
        <v>0.18179999999999999</v>
      </c>
      <c r="L63" s="4">
        <v>0.56000000000000005</v>
      </c>
      <c r="M63" s="4">
        <v>0.19400000000000001</v>
      </c>
      <c r="N63" s="4">
        <v>3</v>
      </c>
      <c r="O63" s="4">
        <v>83</v>
      </c>
      <c r="P63" s="4">
        <v>86</v>
      </c>
    </row>
    <row r="64" spans="1:16" ht="15.75" thickBot="1" x14ac:dyDescent="0.3">
      <c r="A64" s="4">
        <v>682</v>
      </c>
      <c r="B64" s="6">
        <v>40574</v>
      </c>
      <c r="C64" s="4">
        <v>1</v>
      </c>
      <c r="D64" s="4">
        <v>0</v>
      </c>
      <c r="E64" s="4">
        <v>1</v>
      </c>
      <c r="F64" s="4">
        <v>17</v>
      </c>
      <c r="G64" s="7" t="b">
        <v>0</v>
      </c>
      <c r="H64" s="4">
        <v>1</v>
      </c>
      <c r="I64" s="4">
        <v>2</v>
      </c>
      <c r="J64" s="4">
        <v>0.16</v>
      </c>
      <c r="K64" s="4">
        <v>0.1515</v>
      </c>
      <c r="L64" s="4">
        <v>0.59</v>
      </c>
      <c r="M64" s="4">
        <v>0.19400000000000001</v>
      </c>
      <c r="N64" s="4">
        <v>6</v>
      </c>
      <c r="O64" s="4">
        <v>155</v>
      </c>
      <c r="P64" s="4">
        <v>161</v>
      </c>
    </row>
    <row r="65" spans="1:16" ht="15.75" thickBot="1" x14ac:dyDescent="0.3">
      <c r="A65" s="4">
        <v>683</v>
      </c>
      <c r="B65" s="6">
        <v>40574</v>
      </c>
      <c r="C65" s="4">
        <v>1</v>
      </c>
      <c r="D65" s="4">
        <v>0</v>
      </c>
      <c r="E65" s="4">
        <v>1</v>
      </c>
      <c r="F65" s="4">
        <v>18</v>
      </c>
      <c r="G65" s="7" t="b">
        <v>0</v>
      </c>
      <c r="H65" s="4">
        <v>1</v>
      </c>
      <c r="I65" s="4">
        <v>2</v>
      </c>
      <c r="J65" s="4">
        <v>0.16</v>
      </c>
      <c r="K65" s="4">
        <v>0.1515</v>
      </c>
      <c r="L65" s="4">
        <v>0.55000000000000004</v>
      </c>
      <c r="M65" s="4">
        <v>0.22389999999999999</v>
      </c>
      <c r="N65" s="4">
        <v>3</v>
      </c>
      <c r="O65" s="4">
        <v>153</v>
      </c>
      <c r="P65" s="4">
        <v>156</v>
      </c>
    </row>
    <row r="66" spans="1:16" ht="15.75" thickBot="1" x14ac:dyDescent="0.3">
      <c r="A66" s="4">
        <v>684</v>
      </c>
      <c r="B66" s="6">
        <v>40574</v>
      </c>
      <c r="C66" s="4">
        <v>1</v>
      </c>
      <c r="D66" s="4">
        <v>0</v>
      </c>
      <c r="E66" s="4">
        <v>1</v>
      </c>
      <c r="F66" s="4">
        <v>19</v>
      </c>
      <c r="G66" s="7" t="b">
        <v>0</v>
      </c>
      <c r="H66" s="4">
        <v>1</v>
      </c>
      <c r="I66" s="4">
        <v>1</v>
      </c>
      <c r="J66" s="4">
        <v>0.3</v>
      </c>
      <c r="K66" s="4">
        <v>0.31819999999999998</v>
      </c>
      <c r="L66" s="4">
        <v>0.61</v>
      </c>
      <c r="M66" s="4">
        <v>0.1045</v>
      </c>
      <c r="N66" s="4">
        <v>3</v>
      </c>
      <c r="O66" s="4">
        <v>108</v>
      </c>
      <c r="P66" s="4">
        <v>111</v>
      </c>
    </row>
    <row r="67" spans="1:16" ht="15.75" thickBot="1" x14ac:dyDescent="0.3">
      <c r="A67" s="4">
        <v>685</v>
      </c>
      <c r="B67" s="6">
        <v>40574</v>
      </c>
      <c r="C67" s="4">
        <v>1</v>
      </c>
      <c r="D67" s="4">
        <v>0</v>
      </c>
      <c r="E67" s="4">
        <v>1</v>
      </c>
      <c r="F67" s="4">
        <v>20</v>
      </c>
      <c r="G67" s="7" t="b">
        <v>0</v>
      </c>
      <c r="H67" s="4">
        <v>1</v>
      </c>
      <c r="I67" s="4">
        <v>3</v>
      </c>
      <c r="J67" s="4">
        <v>0.16</v>
      </c>
      <c r="K67" s="4">
        <v>0.16669999999999999</v>
      </c>
      <c r="L67" s="4">
        <v>0.59</v>
      </c>
      <c r="M67" s="4">
        <v>0.16420000000000001</v>
      </c>
      <c r="N67" s="4">
        <v>0</v>
      </c>
      <c r="O67" s="4">
        <v>78</v>
      </c>
      <c r="P67" s="4">
        <v>78</v>
      </c>
    </row>
    <row r="68" spans="1:16" ht="15.75" thickBot="1" x14ac:dyDescent="0.3">
      <c r="A68" s="4">
        <v>686</v>
      </c>
      <c r="B68" s="6">
        <v>40574</v>
      </c>
      <c r="C68" s="4">
        <v>1</v>
      </c>
      <c r="D68" s="4">
        <v>0</v>
      </c>
      <c r="E68" s="4">
        <v>1</v>
      </c>
      <c r="F68" s="4">
        <v>21</v>
      </c>
      <c r="G68" s="7" t="b">
        <v>0</v>
      </c>
      <c r="H68" s="4">
        <v>1</v>
      </c>
      <c r="I68" s="4">
        <v>3</v>
      </c>
      <c r="J68" s="4">
        <v>0.16</v>
      </c>
      <c r="K68" s="4">
        <v>0.19700000000000001</v>
      </c>
      <c r="L68" s="4">
        <v>0.59</v>
      </c>
      <c r="M68" s="4">
        <v>8.9599999999999999E-2</v>
      </c>
      <c r="N68" s="4">
        <v>3</v>
      </c>
      <c r="O68" s="4">
        <v>53</v>
      </c>
      <c r="P68" s="4">
        <v>56</v>
      </c>
    </row>
    <row r="69" spans="1:16" ht="15.75" thickBot="1" x14ac:dyDescent="0.3">
      <c r="A69" s="4">
        <v>687</v>
      </c>
      <c r="B69" s="6">
        <v>40574</v>
      </c>
      <c r="C69" s="4">
        <v>1</v>
      </c>
      <c r="D69" s="4">
        <v>0</v>
      </c>
      <c r="E69" s="4">
        <v>1</v>
      </c>
      <c r="F69" s="4">
        <v>22</v>
      </c>
      <c r="G69" s="7" t="b">
        <v>0</v>
      </c>
      <c r="H69" s="4">
        <v>1</v>
      </c>
      <c r="I69" s="4">
        <v>2</v>
      </c>
      <c r="J69" s="4">
        <v>0.16</v>
      </c>
      <c r="K69" s="4">
        <v>0.18179999999999999</v>
      </c>
      <c r="L69" s="4">
        <v>0.59</v>
      </c>
      <c r="M69" s="4">
        <v>0.1045</v>
      </c>
      <c r="N69" s="4">
        <v>0</v>
      </c>
      <c r="O69" s="4">
        <v>34</v>
      </c>
      <c r="P69" s="4">
        <v>34</v>
      </c>
    </row>
    <row r="70" spans="1:16" ht="15.75" thickBot="1" x14ac:dyDescent="0.3">
      <c r="A70" s="4">
        <v>688</v>
      </c>
      <c r="B70" s="6">
        <v>40574</v>
      </c>
      <c r="C70" s="4">
        <v>1</v>
      </c>
      <c r="D70" s="4">
        <v>0</v>
      </c>
      <c r="E70" s="4">
        <v>1</v>
      </c>
      <c r="F70" s="4">
        <v>23</v>
      </c>
      <c r="G70" s="7" t="b">
        <v>0</v>
      </c>
      <c r="H70" s="4">
        <v>1</v>
      </c>
      <c r="I70" s="4">
        <v>2</v>
      </c>
      <c r="J70" s="4">
        <v>0.16</v>
      </c>
      <c r="K70" s="4">
        <v>0.19700000000000001</v>
      </c>
      <c r="L70" s="4">
        <v>0.64</v>
      </c>
      <c r="M70" s="4">
        <v>8.9599999999999999E-2</v>
      </c>
      <c r="N70" s="4">
        <v>2</v>
      </c>
      <c r="O70" s="4">
        <v>15</v>
      </c>
      <c r="P70" s="4">
        <v>17</v>
      </c>
    </row>
    <row r="71" spans="1:16" ht="15.75" thickBot="1" x14ac:dyDescent="0.3">
      <c r="A71" s="4">
        <v>689</v>
      </c>
      <c r="B71" s="6">
        <v>40575</v>
      </c>
      <c r="C71" s="4">
        <v>1</v>
      </c>
      <c r="D71" s="4">
        <v>0</v>
      </c>
      <c r="E71" s="4">
        <v>2</v>
      </c>
      <c r="F71" s="4">
        <v>0</v>
      </c>
      <c r="G71" s="7" t="b">
        <v>0</v>
      </c>
      <c r="H71" s="4">
        <v>2</v>
      </c>
      <c r="I71" s="4">
        <v>2</v>
      </c>
      <c r="J71" s="4">
        <v>0.16</v>
      </c>
      <c r="K71" s="4">
        <v>0.18179999999999999</v>
      </c>
      <c r="L71" s="4">
        <v>0.64</v>
      </c>
      <c r="M71" s="4">
        <v>0.1045</v>
      </c>
      <c r="N71" s="4">
        <v>2</v>
      </c>
      <c r="O71" s="4">
        <v>6</v>
      </c>
      <c r="P71" s="4">
        <v>8</v>
      </c>
    </row>
    <row r="72" spans="1:16" ht="15.75" thickBot="1" x14ac:dyDescent="0.3">
      <c r="A72" s="4">
        <v>690</v>
      </c>
      <c r="B72" s="6">
        <v>40575</v>
      </c>
      <c r="C72" s="4">
        <v>1</v>
      </c>
      <c r="D72" s="4">
        <v>0</v>
      </c>
      <c r="E72" s="4">
        <v>2</v>
      </c>
      <c r="F72" s="4">
        <v>1</v>
      </c>
      <c r="G72" s="7" t="b">
        <v>0</v>
      </c>
      <c r="H72" s="4">
        <v>2</v>
      </c>
      <c r="I72" s="4">
        <v>2</v>
      </c>
      <c r="J72" s="4">
        <v>0.16</v>
      </c>
      <c r="K72" s="4">
        <v>0.18179999999999999</v>
      </c>
      <c r="L72" s="4">
        <v>0.69</v>
      </c>
      <c r="M72" s="4">
        <v>0.1045</v>
      </c>
      <c r="N72" s="4">
        <v>0</v>
      </c>
      <c r="O72" s="4">
        <v>3</v>
      </c>
      <c r="P72" s="4">
        <v>3</v>
      </c>
    </row>
    <row r="73" spans="1:16" ht="15.75" thickBot="1" x14ac:dyDescent="0.3">
      <c r="A73" s="4">
        <v>691</v>
      </c>
      <c r="B73" s="6">
        <v>40575</v>
      </c>
      <c r="C73" s="4">
        <v>1</v>
      </c>
      <c r="D73" s="4">
        <v>0</v>
      </c>
      <c r="E73" s="4">
        <v>2</v>
      </c>
      <c r="F73" s="4">
        <v>2</v>
      </c>
      <c r="G73" s="7" t="b">
        <v>0</v>
      </c>
      <c r="H73" s="4">
        <v>2</v>
      </c>
      <c r="I73" s="4">
        <v>2</v>
      </c>
      <c r="J73" s="4">
        <v>0.16</v>
      </c>
      <c r="K73" s="4">
        <v>0.2273</v>
      </c>
      <c r="L73" s="4">
        <v>0.69</v>
      </c>
      <c r="M73" s="4">
        <v>0</v>
      </c>
      <c r="N73" s="4">
        <v>0</v>
      </c>
      <c r="O73" s="4">
        <v>2</v>
      </c>
      <c r="P73" s="4">
        <v>2</v>
      </c>
    </row>
    <row r="74" spans="1:16" ht="15.75" thickBot="1" x14ac:dyDescent="0.3">
      <c r="A74" s="4">
        <v>692</v>
      </c>
      <c r="B74" s="6">
        <v>40575</v>
      </c>
      <c r="C74" s="4">
        <v>1</v>
      </c>
      <c r="D74" s="4">
        <v>0</v>
      </c>
      <c r="E74" s="4">
        <v>2</v>
      </c>
      <c r="F74" s="4">
        <v>3</v>
      </c>
      <c r="G74" s="7" t="b">
        <v>0</v>
      </c>
      <c r="H74" s="4">
        <v>2</v>
      </c>
      <c r="I74" s="4">
        <v>2</v>
      </c>
      <c r="J74" s="4">
        <v>0.16</v>
      </c>
      <c r="K74" s="4">
        <v>0.2273</v>
      </c>
      <c r="L74" s="4">
        <v>0.69</v>
      </c>
      <c r="M74" s="4">
        <v>0</v>
      </c>
      <c r="N74" s="4">
        <v>0</v>
      </c>
      <c r="O74" s="4">
        <v>2</v>
      </c>
      <c r="P74" s="4">
        <v>2</v>
      </c>
    </row>
    <row r="75" spans="1:16" ht="15.75" thickBot="1" x14ac:dyDescent="0.3">
      <c r="A75" s="4">
        <v>693</v>
      </c>
      <c r="B75" s="6">
        <v>40575</v>
      </c>
      <c r="C75" s="4">
        <v>1</v>
      </c>
      <c r="D75" s="4">
        <v>0</v>
      </c>
      <c r="E75" s="4">
        <v>2</v>
      </c>
      <c r="F75" s="4">
        <v>5</v>
      </c>
      <c r="G75" s="7" t="b">
        <v>0</v>
      </c>
      <c r="H75" s="4">
        <v>2</v>
      </c>
      <c r="I75" s="4">
        <v>3</v>
      </c>
      <c r="J75" s="4">
        <v>0.14000000000000001</v>
      </c>
      <c r="K75" s="4">
        <v>0.21210000000000001</v>
      </c>
      <c r="L75" s="4">
        <v>0.93</v>
      </c>
      <c r="M75" s="4">
        <v>0</v>
      </c>
      <c r="N75" s="4">
        <v>0</v>
      </c>
      <c r="O75" s="4">
        <v>3</v>
      </c>
      <c r="P75" s="4">
        <v>3</v>
      </c>
    </row>
    <row r="76" spans="1:16" ht="15.75" thickBot="1" x14ac:dyDescent="0.3">
      <c r="A76" s="4">
        <v>694</v>
      </c>
      <c r="B76" s="6">
        <v>40575</v>
      </c>
      <c r="C76" s="4">
        <v>1</v>
      </c>
      <c r="D76" s="4">
        <v>0</v>
      </c>
      <c r="E76" s="4">
        <v>2</v>
      </c>
      <c r="F76" s="4">
        <v>6</v>
      </c>
      <c r="G76" s="7" t="b">
        <v>0</v>
      </c>
      <c r="H76" s="4">
        <v>2</v>
      </c>
      <c r="I76" s="4">
        <v>3</v>
      </c>
      <c r="J76" s="4">
        <v>0.14000000000000001</v>
      </c>
      <c r="K76" s="4">
        <v>0.21210000000000001</v>
      </c>
      <c r="L76" s="4">
        <v>0.93</v>
      </c>
      <c r="M76" s="4">
        <v>0</v>
      </c>
      <c r="N76" s="4">
        <v>0</v>
      </c>
      <c r="O76" s="4">
        <v>22</v>
      </c>
      <c r="P76" s="4">
        <v>22</v>
      </c>
    </row>
    <row r="77" spans="1:16" ht="15.75" thickBot="1" x14ac:dyDescent="0.3">
      <c r="A77" s="4">
        <v>695</v>
      </c>
      <c r="B77" s="6">
        <v>40575</v>
      </c>
      <c r="C77" s="4">
        <v>1</v>
      </c>
      <c r="D77" s="4">
        <v>0</v>
      </c>
      <c r="E77" s="4">
        <v>2</v>
      </c>
      <c r="F77" s="4">
        <v>7</v>
      </c>
      <c r="G77" s="7" t="b">
        <v>0</v>
      </c>
      <c r="H77" s="4">
        <v>2</v>
      </c>
      <c r="I77" s="4">
        <v>3</v>
      </c>
      <c r="J77" s="4">
        <v>0.16</v>
      </c>
      <c r="K77" s="4">
        <v>0.2273</v>
      </c>
      <c r="L77" s="4">
        <v>0.93</v>
      </c>
      <c r="M77" s="4">
        <v>0</v>
      </c>
      <c r="N77" s="4">
        <v>0</v>
      </c>
      <c r="O77" s="4">
        <v>52</v>
      </c>
      <c r="P77" s="4">
        <v>52</v>
      </c>
    </row>
    <row r="78" spans="1:16" ht="15.75" thickBot="1" x14ac:dyDescent="0.3">
      <c r="A78" s="4">
        <v>696</v>
      </c>
      <c r="B78" s="6">
        <v>40575</v>
      </c>
      <c r="C78" s="4">
        <v>1</v>
      </c>
      <c r="D78" s="4">
        <v>0</v>
      </c>
      <c r="E78" s="4">
        <v>2</v>
      </c>
      <c r="F78" s="4">
        <v>8</v>
      </c>
      <c r="G78" s="7" t="b">
        <v>0</v>
      </c>
      <c r="H78" s="4">
        <v>2</v>
      </c>
      <c r="I78" s="4">
        <v>3</v>
      </c>
      <c r="J78" s="4">
        <v>0.16</v>
      </c>
      <c r="K78" s="4">
        <v>0.2273</v>
      </c>
      <c r="L78" s="4">
        <v>0.93</v>
      </c>
      <c r="M78" s="4">
        <v>0</v>
      </c>
      <c r="N78" s="4">
        <v>3</v>
      </c>
      <c r="O78" s="4">
        <v>132</v>
      </c>
      <c r="P78" s="4">
        <v>135</v>
      </c>
    </row>
    <row r="79" spans="1:16" ht="15.75" thickBot="1" x14ac:dyDescent="0.3">
      <c r="A79" s="4">
        <v>697</v>
      </c>
      <c r="B79" s="6">
        <v>40575</v>
      </c>
      <c r="C79" s="4">
        <v>1</v>
      </c>
      <c r="D79" s="4">
        <v>0</v>
      </c>
      <c r="E79" s="4">
        <v>2</v>
      </c>
      <c r="F79" s="4">
        <v>9</v>
      </c>
      <c r="G79" s="7" t="b">
        <v>0</v>
      </c>
      <c r="H79" s="4">
        <v>2</v>
      </c>
      <c r="I79" s="4">
        <v>2</v>
      </c>
      <c r="J79" s="4">
        <v>0.16</v>
      </c>
      <c r="K79" s="4">
        <v>0.2273</v>
      </c>
      <c r="L79" s="4">
        <v>0.93</v>
      </c>
      <c r="M79" s="4">
        <v>0</v>
      </c>
      <c r="N79" s="4">
        <v>2</v>
      </c>
      <c r="O79" s="4">
        <v>114</v>
      </c>
      <c r="P79" s="4">
        <v>116</v>
      </c>
    </row>
    <row r="80" spans="1:16" ht="15.75" thickBot="1" x14ac:dyDescent="0.3">
      <c r="A80" s="4">
        <v>698</v>
      </c>
      <c r="B80" s="6">
        <v>40575</v>
      </c>
      <c r="C80" s="4">
        <v>1</v>
      </c>
      <c r="D80" s="4">
        <v>0</v>
      </c>
      <c r="E80" s="4">
        <v>2</v>
      </c>
      <c r="F80" s="4">
        <v>10</v>
      </c>
      <c r="G80" s="7" t="b">
        <v>0</v>
      </c>
      <c r="H80" s="4">
        <v>2</v>
      </c>
      <c r="I80" s="4">
        <v>2</v>
      </c>
      <c r="J80" s="4">
        <v>0.16</v>
      </c>
      <c r="K80" s="4">
        <v>0.2273</v>
      </c>
      <c r="L80" s="4">
        <v>0.93</v>
      </c>
      <c r="M80" s="4">
        <v>0</v>
      </c>
      <c r="N80" s="4">
        <v>0</v>
      </c>
      <c r="O80" s="4">
        <v>47</v>
      </c>
      <c r="P80" s="4">
        <v>47</v>
      </c>
    </row>
    <row r="81" spans="1:16" ht="15.75" thickBot="1" x14ac:dyDescent="0.3">
      <c r="A81" s="4">
        <v>699</v>
      </c>
      <c r="B81" s="6">
        <v>40575</v>
      </c>
      <c r="C81" s="4">
        <v>1</v>
      </c>
      <c r="D81" s="4">
        <v>0</v>
      </c>
      <c r="E81" s="4">
        <v>2</v>
      </c>
      <c r="F81" s="4">
        <v>11</v>
      </c>
      <c r="G81" s="7" t="b">
        <v>0</v>
      </c>
      <c r="H81" s="4">
        <v>2</v>
      </c>
      <c r="I81" s="4">
        <v>2</v>
      </c>
      <c r="J81" s="4">
        <v>0.18</v>
      </c>
      <c r="K81" s="4">
        <v>0.2424</v>
      </c>
      <c r="L81" s="4">
        <v>0.86</v>
      </c>
      <c r="M81" s="4">
        <v>0</v>
      </c>
      <c r="N81" s="4">
        <v>2</v>
      </c>
      <c r="O81" s="4">
        <v>49</v>
      </c>
      <c r="P81" s="4">
        <v>51</v>
      </c>
    </row>
    <row r="82" spans="1:16" ht="15.75" thickBot="1" x14ac:dyDescent="0.3">
      <c r="A82" s="4">
        <v>700</v>
      </c>
      <c r="B82" s="6">
        <v>40575</v>
      </c>
      <c r="C82" s="4">
        <v>1</v>
      </c>
      <c r="D82" s="4">
        <v>0</v>
      </c>
      <c r="E82" s="4">
        <v>2</v>
      </c>
      <c r="F82" s="4">
        <v>12</v>
      </c>
      <c r="G82" s="7" t="b">
        <v>0</v>
      </c>
      <c r="H82" s="4">
        <v>2</v>
      </c>
      <c r="I82" s="4">
        <v>2</v>
      </c>
      <c r="J82" s="4">
        <v>0.2</v>
      </c>
      <c r="K82" s="4">
        <v>0.2576</v>
      </c>
      <c r="L82" s="4">
        <v>0.86</v>
      </c>
      <c r="M82" s="4">
        <v>0</v>
      </c>
      <c r="N82" s="4">
        <v>2</v>
      </c>
      <c r="O82" s="4">
        <v>53</v>
      </c>
      <c r="P82" s="4">
        <v>55</v>
      </c>
    </row>
    <row r="83" spans="1:16" ht="15.75" thickBot="1" x14ac:dyDescent="0.3">
      <c r="A83" s="4">
        <v>701</v>
      </c>
      <c r="B83" s="6">
        <v>40575</v>
      </c>
      <c r="C83" s="4">
        <v>1</v>
      </c>
      <c r="D83" s="4">
        <v>0</v>
      </c>
      <c r="E83" s="4">
        <v>2</v>
      </c>
      <c r="F83" s="4">
        <v>13</v>
      </c>
      <c r="G83" s="7" t="b">
        <v>0</v>
      </c>
      <c r="H83" s="4">
        <v>2</v>
      </c>
      <c r="I83" s="4">
        <v>2</v>
      </c>
      <c r="J83" s="4">
        <v>0.2</v>
      </c>
      <c r="K83" s="4">
        <v>0.2576</v>
      </c>
      <c r="L83" s="4">
        <v>0.86</v>
      </c>
      <c r="M83" s="4">
        <v>0</v>
      </c>
      <c r="N83" s="4">
        <v>3</v>
      </c>
      <c r="O83" s="4">
        <v>49</v>
      </c>
      <c r="P83" s="4">
        <v>52</v>
      </c>
    </row>
    <row r="84" spans="1:16" ht="15.75" thickBot="1" x14ac:dyDescent="0.3">
      <c r="A84" s="4">
        <v>702</v>
      </c>
      <c r="B84" s="6">
        <v>40575</v>
      </c>
      <c r="C84" s="4">
        <v>1</v>
      </c>
      <c r="D84" s="4">
        <v>0</v>
      </c>
      <c r="E84" s="4">
        <v>2</v>
      </c>
      <c r="F84" s="4">
        <v>14</v>
      </c>
      <c r="G84" s="7" t="b">
        <v>0</v>
      </c>
      <c r="H84" s="4">
        <v>2</v>
      </c>
      <c r="I84" s="4">
        <v>2</v>
      </c>
      <c r="J84" s="4">
        <v>0.22</v>
      </c>
      <c r="K84" s="4">
        <v>0.2576</v>
      </c>
      <c r="L84" s="4">
        <v>0.8</v>
      </c>
      <c r="M84" s="4">
        <v>8.9599999999999999E-2</v>
      </c>
      <c r="N84" s="4">
        <v>5</v>
      </c>
      <c r="O84" s="4">
        <v>49</v>
      </c>
      <c r="P84" s="4">
        <v>54</v>
      </c>
    </row>
    <row r="85" spans="1:16" ht="15.75" thickBot="1" x14ac:dyDescent="0.3">
      <c r="A85" s="4">
        <v>703</v>
      </c>
      <c r="B85" s="6">
        <v>40575</v>
      </c>
      <c r="C85" s="4">
        <v>1</v>
      </c>
      <c r="D85" s="4">
        <v>0</v>
      </c>
      <c r="E85" s="4">
        <v>2</v>
      </c>
      <c r="F85" s="4">
        <v>15</v>
      </c>
      <c r="G85" s="7" t="b">
        <v>0</v>
      </c>
      <c r="H85" s="4">
        <v>2</v>
      </c>
      <c r="I85" s="4">
        <v>2</v>
      </c>
      <c r="J85" s="4">
        <v>0.24</v>
      </c>
      <c r="K85" s="4">
        <v>0.28789999999999999</v>
      </c>
      <c r="L85" s="4">
        <v>0.75</v>
      </c>
      <c r="M85" s="4">
        <v>0</v>
      </c>
      <c r="N85" s="4">
        <v>7</v>
      </c>
      <c r="O85" s="4">
        <v>45</v>
      </c>
      <c r="P85" s="4">
        <v>52</v>
      </c>
    </row>
    <row r="86" spans="1:16" ht="15.75" thickBot="1" x14ac:dyDescent="0.3">
      <c r="A86" s="4">
        <v>704</v>
      </c>
      <c r="B86" s="6">
        <v>40575</v>
      </c>
      <c r="C86" s="4">
        <v>1</v>
      </c>
      <c r="D86" s="4">
        <v>0</v>
      </c>
      <c r="E86" s="4">
        <v>2</v>
      </c>
      <c r="F86" s="4">
        <v>16</v>
      </c>
      <c r="G86" s="7" t="b">
        <v>0</v>
      </c>
      <c r="H86" s="4">
        <v>2</v>
      </c>
      <c r="I86" s="4">
        <v>2</v>
      </c>
      <c r="J86" s="4">
        <v>0.24</v>
      </c>
      <c r="K86" s="4">
        <v>0.2424</v>
      </c>
      <c r="L86" s="4">
        <v>0.75</v>
      </c>
      <c r="M86" s="4">
        <v>0.1343</v>
      </c>
      <c r="N86" s="4">
        <v>3</v>
      </c>
      <c r="O86" s="4">
        <v>61</v>
      </c>
      <c r="P86" s="4">
        <v>64</v>
      </c>
    </row>
    <row r="87" spans="1:16" ht="15.75" thickBot="1" x14ac:dyDescent="0.3">
      <c r="A87" s="4">
        <v>705</v>
      </c>
      <c r="B87" s="6">
        <v>40575</v>
      </c>
      <c r="C87" s="4">
        <v>1</v>
      </c>
      <c r="D87" s="4">
        <v>0</v>
      </c>
      <c r="E87" s="4">
        <v>2</v>
      </c>
      <c r="F87" s="4">
        <v>17</v>
      </c>
      <c r="G87" s="7" t="b">
        <v>0</v>
      </c>
      <c r="H87" s="4">
        <v>2</v>
      </c>
      <c r="I87" s="4">
        <v>2</v>
      </c>
      <c r="J87" s="4">
        <v>0.24</v>
      </c>
      <c r="K87" s="4">
        <v>0.28789999999999999</v>
      </c>
      <c r="L87" s="4">
        <v>0.75</v>
      </c>
      <c r="M87" s="4">
        <v>0</v>
      </c>
      <c r="N87" s="4">
        <v>4</v>
      </c>
      <c r="O87" s="4">
        <v>172</v>
      </c>
      <c r="P87" s="4">
        <v>176</v>
      </c>
    </row>
    <row r="88" spans="1:16" ht="15.75" thickBot="1" x14ac:dyDescent="0.3">
      <c r="A88" s="4">
        <v>706</v>
      </c>
      <c r="B88" s="6">
        <v>40575</v>
      </c>
      <c r="C88" s="4">
        <v>1</v>
      </c>
      <c r="D88" s="4">
        <v>0</v>
      </c>
      <c r="E88" s="4">
        <v>2</v>
      </c>
      <c r="F88" s="4">
        <v>18</v>
      </c>
      <c r="G88" s="7" t="b">
        <v>0</v>
      </c>
      <c r="H88" s="4">
        <v>2</v>
      </c>
      <c r="I88" s="4">
        <v>2</v>
      </c>
      <c r="J88" s="4">
        <v>0.24</v>
      </c>
      <c r="K88" s="4">
        <v>0.2576</v>
      </c>
      <c r="L88" s="4">
        <v>0.81</v>
      </c>
      <c r="M88" s="4">
        <v>0.1045</v>
      </c>
      <c r="N88" s="4">
        <v>3</v>
      </c>
      <c r="O88" s="4">
        <v>165</v>
      </c>
      <c r="P88" s="4">
        <v>168</v>
      </c>
    </row>
    <row r="89" spans="1:16" ht="15.75" thickBot="1" x14ac:dyDescent="0.3">
      <c r="A89" s="4">
        <v>707</v>
      </c>
      <c r="B89" s="6">
        <v>40575</v>
      </c>
      <c r="C89" s="4">
        <v>1</v>
      </c>
      <c r="D89" s="4">
        <v>0</v>
      </c>
      <c r="E89" s="4">
        <v>2</v>
      </c>
      <c r="F89" s="4">
        <v>19</v>
      </c>
      <c r="G89" s="7" t="b">
        <v>0</v>
      </c>
      <c r="H89" s="4">
        <v>2</v>
      </c>
      <c r="I89" s="4">
        <v>2</v>
      </c>
      <c r="J89" s="4">
        <v>0.24</v>
      </c>
      <c r="K89" s="4">
        <v>0.2424</v>
      </c>
      <c r="L89" s="4">
        <v>0.81</v>
      </c>
      <c r="M89" s="4">
        <v>0.1343</v>
      </c>
      <c r="N89" s="4">
        <v>3</v>
      </c>
      <c r="O89" s="4">
        <v>105</v>
      </c>
      <c r="P89" s="4">
        <v>108</v>
      </c>
    </row>
    <row r="90" spans="1:16" ht="15.75" thickBot="1" x14ac:dyDescent="0.3">
      <c r="A90" s="4">
        <v>708</v>
      </c>
      <c r="B90" s="6">
        <v>40575</v>
      </c>
      <c r="C90" s="4">
        <v>1</v>
      </c>
      <c r="D90" s="4">
        <v>0</v>
      </c>
      <c r="E90" s="4">
        <v>2</v>
      </c>
      <c r="F90" s="4">
        <v>20</v>
      </c>
      <c r="G90" s="7" t="b">
        <v>0</v>
      </c>
      <c r="H90" s="4">
        <v>2</v>
      </c>
      <c r="I90" s="4">
        <v>2</v>
      </c>
      <c r="J90" s="4">
        <v>0.22</v>
      </c>
      <c r="K90" s="4">
        <v>0.2273</v>
      </c>
      <c r="L90" s="4">
        <v>0.87</v>
      </c>
      <c r="M90" s="4">
        <v>0.1343</v>
      </c>
      <c r="N90" s="4">
        <v>5</v>
      </c>
      <c r="O90" s="4">
        <v>69</v>
      </c>
      <c r="P90" s="4">
        <v>74</v>
      </c>
    </row>
    <row r="91" spans="1:16" ht="15.75" thickBot="1" x14ac:dyDescent="0.3">
      <c r="A91" s="4">
        <v>709</v>
      </c>
      <c r="B91" s="6">
        <v>40575</v>
      </c>
      <c r="C91" s="4">
        <v>1</v>
      </c>
      <c r="D91" s="4">
        <v>0</v>
      </c>
      <c r="E91" s="4">
        <v>2</v>
      </c>
      <c r="F91" s="4">
        <v>21</v>
      </c>
      <c r="G91" s="7" t="b">
        <v>0</v>
      </c>
      <c r="H91" s="4">
        <v>2</v>
      </c>
      <c r="I91" s="4">
        <v>2</v>
      </c>
      <c r="J91" s="4">
        <v>0.22</v>
      </c>
      <c r="K91" s="4">
        <v>0.2273</v>
      </c>
      <c r="L91" s="4">
        <v>0.87</v>
      </c>
      <c r="M91" s="4">
        <v>0.1343</v>
      </c>
      <c r="N91" s="4">
        <v>0</v>
      </c>
      <c r="O91" s="4">
        <v>64</v>
      </c>
      <c r="P91" s="4">
        <v>64</v>
      </c>
    </row>
    <row r="92" spans="1:16" ht="15.75" thickBot="1" x14ac:dyDescent="0.3">
      <c r="A92" s="4">
        <v>710</v>
      </c>
      <c r="B92" s="6">
        <v>40575</v>
      </c>
      <c r="C92" s="4">
        <v>1</v>
      </c>
      <c r="D92" s="4">
        <v>0</v>
      </c>
      <c r="E92" s="4">
        <v>2</v>
      </c>
      <c r="F92" s="4">
        <v>22</v>
      </c>
      <c r="G92" s="7" t="b">
        <v>0</v>
      </c>
      <c r="H92" s="4">
        <v>2</v>
      </c>
      <c r="I92" s="4">
        <v>2</v>
      </c>
      <c r="J92" s="4">
        <v>0.22</v>
      </c>
      <c r="K92" s="4">
        <v>0.2576</v>
      </c>
      <c r="L92" s="4">
        <v>0.87</v>
      </c>
      <c r="M92" s="4">
        <v>8.9599999999999999E-2</v>
      </c>
      <c r="N92" s="4">
        <v>2</v>
      </c>
      <c r="O92" s="4">
        <v>34</v>
      </c>
      <c r="P92" s="4">
        <v>36</v>
      </c>
    </row>
    <row r="93" spans="1:16" ht="15.75" thickBot="1" x14ac:dyDescent="0.3">
      <c r="A93" s="4">
        <v>711</v>
      </c>
      <c r="B93" s="6">
        <v>40575</v>
      </c>
      <c r="C93" s="4">
        <v>1</v>
      </c>
      <c r="D93" s="4">
        <v>0</v>
      </c>
      <c r="E93" s="4">
        <v>2</v>
      </c>
      <c r="F93" s="4">
        <v>23</v>
      </c>
      <c r="G93" s="7" t="b">
        <v>0</v>
      </c>
      <c r="H93" s="4">
        <v>2</v>
      </c>
      <c r="I93" s="4">
        <v>3</v>
      </c>
      <c r="J93" s="4">
        <v>0.2</v>
      </c>
      <c r="K93" s="4">
        <v>0.19700000000000001</v>
      </c>
      <c r="L93" s="4">
        <v>0.93</v>
      </c>
      <c r="M93" s="4">
        <v>0.19400000000000001</v>
      </c>
      <c r="N93" s="4">
        <v>1</v>
      </c>
      <c r="O93" s="4">
        <v>15</v>
      </c>
      <c r="P93" s="4">
        <v>16</v>
      </c>
    </row>
    <row r="94" spans="1:16" ht="15.75" thickBot="1" x14ac:dyDescent="0.3">
      <c r="A94" s="4">
        <v>712</v>
      </c>
      <c r="B94" s="6">
        <v>40576</v>
      </c>
      <c r="C94" s="4">
        <v>1</v>
      </c>
      <c r="D94" s="4">
        <v>0</v>
      </c>
      <c r="E94" s="4">
        <v>2</v>
      </c>
      <c r="F94" s="4">
        <v>0</v>
      </c>
      <c r="G94" s="7" t="b">
        <v>0</v>
      </c>
      <c r="H94" s="4">
        <v>3</v>
      </c>
      <c r="I94" s="4">
        <v>3</v>
      </c>
      <c r="J94" s="4">
        <v>0.22</v>
      </c>
      <c r="K94" s="4">
        <v>0.2424</v>
      </c>
      <c r="L94" s="4">
        <v>0.93</v>
      </c>
      <c r="M94" s="4">
        <v>0.1045</v>
      </c>
      <c r="N94" s="4">
        <v>0</v>
      </c>
      <c r="O94" s="4">
        <v>2</v>
      </c>
      <c r="P94" s="4">
        <v>2</v>
      </c>
    </row>
    <row r="95" spans="1:16" ht="15.75" thickBot="1" x14ac:dyDescent="0.3">
      <c r="A95" s="4">
        <v>713</v>
      </c>
      <c r="B95" s="6">
        <v>40576</v>
      </c>
      <c r="C95" s="4">
        <v>1</v>
      </c>
      <c r="D95" s="4">
        <v>0</v>
      </c>
      <c r="E95" s="4">
        <v>2</v>
      </c>
      <c r="F95" s="4">
        <v>1</v>
      </c>
      <c r="G95" s="7" t="b">
        <v>0</v>
      </c>
      <c r="H95" s="4">
        <v>3</v>
      </c>
      <c r="I95" s="4">
        <v>3</v>
      </c>
      <c r="J95" s="4">
        <v>0.22</v>
      </c>
      <c r="K95" s="4">
        <v>0.2273</v>
      </c>
      <c r="L95" s="4">
        <v>0.93</v>
      </c>
      <c r="M95" s="4">
        <v>0.19400000000000001</v>
      </c>
      <c r="N95" s="4">
        <v>0</v>
      </c>
      <c r="O95" s="4">
        <v>3</v>
      </c>
      <c r="P95" s="4">
        <v>3</v>
      </c>
    </row>
    <row r="96" spans="1:16" ht="15.75" thickBot="1" x14ac:dyDescent="0.3">
      <c r="A96" s="4">
        <v>714</v>
      </c>
      <c r="B96" s="6">
        <v>40576</v>
      </c>
      <c r="C96" s="4">
        <v>1</v>
      </c>
      <c r="D96" s="4">
        <v>0</v>
      </c>
      <c r="E96" s="4">
        <v>2</v>
      </c>
      <c r="F96" s="4">
        <v>2</v>
      </c>
      <c r="G96" s="7" t="b">
        <v>0</v>
      </c>
      <c r="H96" s="4">
        <v>3</v>
      </c>
      <c r="I96" s="4">
        <v>3</v>
      </c>
      <c r="J96" s="4">
        <v>0.22</v>
      </c>
      <c r="K96" s="4">
        <v>0.2273</v>
      </c>
      <c r="L96" s="4">
        <v>0.93</v>
      </c>
      <c r="M96" s="4">
        <v>0.1343</v>
      </c>
      <c r="N96" s="4">
        <v>4</v>
      </c>
      <c r="O96" s="4">
        <v>0</v>
      </c>
      <c r="P96" s="4">
        <v>4</v>
      </c>
    </row>
    <row r="97" spans="1:16" ht="15.75" thickBot="1" x14ac:dyDescent="0.3">
      <c r="A97" s="4">
        <v>715</v>
      </c>
      <c r="B97" s="6">
        <v>40576</v>
      </c>
      <c r="C97" s="4">
        <v>1</v>
      </c>
      <c r="D97" s="4">
        <v>0</v>
      </c>
      <c r="E97" s="4">
        <v>2</v>
      </c>
      <c r="F97" s="4">
        <v>3</v>
      </c>
      <c r="G97" s="7" t="b">
        <v>0</v>
      </c>
      <c r="H97" s="4">
        <v>3</v>
      </c>
      <c r="I97" s="4">
        <v>3</v>
      </c>
      <c r="J97" s="4">
        <v>0.22</v>
      </c>
      <c r="K97" s="4">
        <v>0.2273</v>
      </c>
      <c r="L97" s="4">
        <v>0.93</v>
      </c>
      <c r="M97" s="4">
        <v>0.1343</v>
      </c>
      <c r="N97" s="4">
        <v>0</v>
      </c>
      <c r="O97" s="4">
        <v>1</v>
      </c>
      <c r="P97" s="4">
        <v>1</v>
      </c>
    </row>
    <row r="98" spans="1:16" ht="15.75" thickBot="1" x14ac:dyDescent="0.3">
      <c r="A98" s="4">
        <v>716</v>
      </c>
      <c r="B98" s="6">
        <v>40576</v>
      </c>
      <c r="C98" s="4">
        <v>1</v>
      </c>
      <c r="D98" s="4">
        <v>0</v>
      </c>
      <c r="E98" s="4">
        <v>2</v>
      </c>
      <c r="F98" s="4">
        <v>4</v>
      </c>
      <c r="G98" s="7" t="b">
        <v>0</v>
      </c>
      <c r="H98" s="4">
        <v>3</v>
      </c>
      <c r="I98" s="4">
        <v>3</v>
      </c>
      <c r="J98" s="4">
        <v>0.22</v>
      </c>
      <c r="K98" s="4">
        <v>0.21210000000000001</v>
      </c>
      <c r="L98" s="4">
        <v>0.93</v>
      </c>
      <c r="M98" s="4">
        <v>0.28360000000000002</v>
      </c>
      <c r="N98" s="4">
        <v>0</v>
      </c>
      <c r="O98" s="4">
        <v>1</v>
      </c>
      <c r="P98" s="4">
        <v>1</v>
      </c>
    </row>
    <row r="99" spans="1:16" ht="15.75" thickBot="1" x14ac:dyDescent="0.3">
      <c r="A99" s="4">
        <v>717</v>
      </c>
      <c r="B99" s="6">
        <v>40576</v>
      </c>
      <c r="C99" s="4">
        <v>1</v>
      </c>
      <c r="D99" s="4">
        <v>0</v>
      </c>
      <c r="E99" s="4">
        <v>2</v>
      </c>
      <c r="F99" s="4">
        <v>5</v>
      </c>
      <c r="G99" s="7" t="b">
        <v>0</v>
      </c>
      <c r="H99" s="4">
        <v>3</v>
      </c>
      <c r="I99" s="4">
        <v>3</v>
      </c>
      <c r="J99" s="4">
        <v>0.22</v>
      </c>
      <c r="K99" s="4">
        <v>0.2424</v>
      </c>
      <c r="L99" s="4">
        <v>0.93</v>
      </c>
      <c r="M99" s="4">
        <v>0.1045</v>
      </c>
      <c r="N99" s="4">
        <v>0</v>
      </c>
      <c r="O99" s="4">
        <v>3</v>
      </c>
      <c r="P99" s="4">
        <v>3</v>
      </c>
    </row>
    <row r="100" spans="1:16" ht="15.75" thickBot="1" x14ac:dyDescent="0.3">
      <c r="A100" s="4">
        <v>718</v>
      </c>
      <c r="B100" s="6">
        <v>40576</v>
      </c>
      <c r="C100" s="4">
        <v>1</v>
      </c>
      <c r="D100" s="4">
        <v>0</v>
      </c>
      <c r="E100" s="4">
        <v>2</v>
      </c>
      <c r="F100" s="4">
        <v>6</v>
      </c>
      <c r="G100" s="7" t="b">
        <v>0</v>
      </c>
      <c r="H100" s="4">
        <v>3</v>
      </c>
      <c r="I100" s="4">
        <v>3</v>
      </c>
      <c r="J100" s="4">
        <v>0.22</v>
      </c>
      <c r="K100" s="4">
        <v>0.2424</v>
      </c>
      <c r="L100" s="4">
        <v>0.93</v>
      </c>
      <c r="M100" s="4">
        <v>0.1045</v>
      </c>
      <c r="N100" s="4">
        <v>1</v>
      </c>
      <c r="O100" s="4">
        <v>17</v>
      </c>
      <c r="P100" s="4">
        <v>18</v>
      </c>
    </row>
    <row r="101" spans="1:16" ht="15.75" thickBot="1" x14ac:dyDescent="0.3">
      <c r="A101" s="4">
        <v>719</v>
      </c>
      <c r="B101" s="6">
        <v>40576</v>
      </c>
      <c r="C101" s="4">
        <v>1</v>
      </c>
      <c r="D101" s="4">
        <v>0</v>
      </c>
      <c r="E101" s="4">
        <v>2</v>
      </c>
      <c r="F101" s="4">
        <v>7</v>
      </c>
      <c r="G101" s="7" t="b">
        <v>0</v>
      </c>
      <c r="H101" s="4">
        <v>3</v>
      </c>
      <c r="I101" s="4">
        <v>3</v>
      </c>
      <c r="J101" s="4">
        <v>0.22</v>
      </c>
      <c r="K101" s="4">
        <v>0.21210000000000001</v>
      </c>
      <c r="L101" s="4">
        <v>0.93</v>
      </c>
      <c r="M101" s="4">
        <v>0.22389999999999999</v>
      </c>
      <c r="N101" s="4">
        <v>1</v>
      </c>
      <c r="O101" s="4">
        <v>48</v>
      </c>
      <c r="P101" s="4">
        <v>49</v>
      </c>
    </row>
    <row r="102" spans="1:16" ht="15.75" thickBot="1" x14ac:dyDescent="0.3">
      <c r="A102" s="4">
        <v>720</v>
      </c>
      <c r="B102" s="6">
        <v>40576</v>
      </c>
      <c r="C102" s="4">
        <v>1</v>
      </c>
      <c r="D102" s="4">
        <v>0</v>
      </c>
      <c r="E102" s="4">
        <v>2</v>
      </c>
      <c r="F102" s="4">
        <v>8</v>
      </c>
      <c r="G102" s="7" t="b">
        <v>0</v>
      </c>
      <c r="H102" s="4">
        <v>3</v>
      </c>
      <c r="I102" s="4">
        <v>3</v>
      </c>
      <c r="J102" s="4">
        <v>0.22</v>
      </c>
      <c r="K102" s="4">
        <v>0.21210000000000001</v>
      </c>
      <c r="L102" s="4">
        <v>0.93</v>
      </c>
      <c r="M102" s="4">
        <v>0.22389999999999999</v>
      </c>
      <c r="N102" s="4">
        <v>1</v>
      </c>
      <c r="O102" s="4">
        <v>154</v>
      </c>
      <c r="P102" s="4">
        <v>155</v>
      </c>
    </row>
    <row r="103" spans="1:16" ht="15.75" thickBot="1" x14ac:dyDescent="0.3">
      <c r="A103" s="4">
        <v>721</v>
      </c>
      <c r="B103" s="6">
        <v>40576</v>
      </c>
      <c r="C103" s="4">
        <v>1</v>
      </c>
      <c r="D103" s="4">
        <v>0</v>
      </c>
      <c r="E103" s="4">
        <v>2</v>
      </c>
      <c r="F103" s="4">
        <v>9</v>
      </c>
      <c r="G103" s="7" t="b">
        <v>0</v>
      </c>
      <c r="H103" s="4">
        <v>3</v>
      </c>
      <c r="I103" s="4">
        <v>2</v>
      </c>
      <c r="J103" s="4">
        <v>0.24</v>
      </c>
      <c r="K103" s="4">
        <v>0.2576</v>
      </c>
      <c r="L103" s="4">
        <v>0.93</v>
      </c>
      <c r="M103" s="4">
        <v>8.9599999999999999E-2</v>
      </c>
      <c r="N103" s="4">
        <v>4</v>
      </c>
      <c r="O103" s="4">
        <v>119</v>
      </c>
      <c r="P103" s="4">
        <v>123</v>
      </c>
    </row>
    <row r="104" spans="1:16" ht="15.75" thickBot="1" x14ac:dyDescent="0.3">
      <c r="A104" s="4">
        <v>722</v>
      </c>
      <c r="B104" s="6">
        <v>40576</v>
      </c>
      <c r="C104" s="4">
        <v>1</v>
      </c>
      <c r="D104" s="4">
        <v>0</v>
      </c>
      <c r="E104" s="4">
        <v>2</v>
      </c>
      <c r="F104" s="4">
        <v>10</v>
      </c>
      <c r="G104" s="7" t="b">
        <v>0</v>
      </c>
      <c r="H104" s="4">
        <v>3</v>
      </c>
      <c r="I104" s="4">
        <v>2</v>
      </c>
      <c r="J104" s="4">
        <v>0.22</v>
      </c>
      <c r="K104" s="4">
        <v>0.2727</v>
      </c>
      <c r="L104" s="4">
        <v>1</v>
      </c>
      <c r="M104" s="4">
        <v>0</v>
      </c>
      <c r="N104" s="4">
        <v>2</v>
      </c>
      <c r="O104" s="4">
        <v>59</v>
      </c>
      <c r="P104" s="4">
        <v>61</v>
      </c>
    </row>
    <row r="105" spans="1:16" ht="15.75" thickBot="1" x14ac:dyDescent="0.3">
      <c r="A105" s="4">
        <v>723</v>
      </c>
      <c r="B105" s="6">
        <v>40576</v>
      </c>
      <c r="C105" s="4">
        <v>1</v>
      </c>
      <c r="D105" s="4">
        <v>0</v>
      </c>
      <c r="E105" s="4">
        <v>2</v>
      </c>
      <c r="F105" s="4">
        <v>11</v>
      </c>
      <c r="G105" s="7" t="b">
        <v>0</v>
      </c>
      <c r="H105" s="4">
        <v>3</v>
      </c>
      <c r="I105" s="4">
        <v>2</v>
      </c>
      <c r="J105" s="4">
        <v>0.24</v>
      </c>
      <c r="K105" s="4">
        <v>0.2273</v>
      </c>
      <c r="L105" s="4">
        <v>0.93</v>
      </c>
      <c r="M105" s="4">
        <v>0.19400000000000001</v>
      </c>
      <c r="N105" s="4">
        <v>5</v>
      </c>
      <c r="O105" s="4">
        <v>47</v>
      </c>
      <c r="P105" s="4">
        <v>52</v>
      </c>
    </row>
    <row r="106" spans="1:16" ht="15.75" thickBot="1" x14ac:dyDescent="0.3">
      <c r="A106" s="4">
        <v>724</v>
      </c>
      <c r="B106" s="6">
        <v>40576</v>
      </c>
      <c r="C106" s="4">
        <v>1</v>
      </c>
      <c r="D106" s="4">
        <v>0</v>
      </c>
      <c r="E106" s="4">
        <v>2</v>
      </c>
      <c r="F106" s="4">
        <v>12</v>
      </c>
      <c r="G106" s="7" t="b">
        <v>0</v>
      </c>
      <c r="H106" s="4">
        <v>3</v>
      </c>
      <c r="I106" s="4">
        <v>2</v>
      </c>
      <c r="J106" s="4">
        <v>0.24</v>
      </c>
      <c r="K106" s="4">
        <v>0.2273</v>
      </c>
      <c r="L106" s="4">
        <v>0.93</v>
      </c>
      <c r="M106" s="4">
        <v>0.22389999999999999</v>
      </c>
      <c r="N106" s="4">
        <v>3</v>
      </c>
      <c r="O106" s="4">
        <v>61</v>
      </c>
      <c r="P106" s="4">
        <v>64</v>
      </c>
    </row>
    <row r="107" spans="1:16" ht="15.75" thickBot="1" x14ac:dyDescent="0.3">
      <c r="A107" s="4">
        <v>725</v>
      </c>
      <c r="B107" s="6">
        <v>40576</v>
      </c>
      <c r="C107" s="4">
        <v>1</v>
      </c>
      <c r="D107" s="4">
        <v>0</v>
      </c>
      <c r="E107" s="4">
        <v>2</v>
      </c>
      <c r="F107" s="4">
        <v>13</v>
      </c>
      <c r="G107" s="7" t="b">
        <v>0</v>
      </c>
      <c r="H107" s="4">
        <v>3</v>
      </c>
      <c r="I107" s="4">
        <v>1</v>
      </c>
      <c r="J107" s="4">
        <v>0.34</v>
      </c>
      <c r="K107" s="4">
        <v>0.33329999999999999</v>
      </c>
      <c r="L107" s="4">
        <v>0.93</v>
      </c>
      <c r="M107" s="4">
        <v>0.16420000000000001</v>
      </c>
      <c r="N107" s="4">
        <v>1</v>
      </c>
      <c r="O107" s="4">
        <v>74</v>
      </c>
      <c r="P107" s="4">
        <v>75</v>
      </c>
    </row>
    <row r="108" spans="1:16" ht="15.75" thickBot="1" x14ac:dyDescent="0.3">
      <c r="A108" s="4">
        <v>726</v>
      </c>
      <c r="B108" s="6">
        <v>40576</v>
      </c>
      <c r="C108" s="4">
        <v>1</v>
      </c>
      <c r="D108" s="4">
        <v>0</v>
      </c>
      <c r="E108" s="4">
        <v>2</v>
      </c>
      <c r="F108" s="4">
        <v>14</v>
      </c>
      <c r="G108" s="7" t="b">
        <v>0</v>
      </c>
      <c r="H108" s="4">
        <v>3</v>
      </c>
      <c r="I108" s="4">
        <v>1</v>
      </c>
      <c r="J108" s="4">
        <v>0.38</v>
      </c>
      <c r="K108" s="4">
        <v>0.39389999999999997</v>
      </c>
      <c r="L108" s="4">
        <v>0.82</v>
      </c>
      <c r="M108" s="4">
        <v>0.3881</v>
      </c>
      <c r="N108" s="4">
        <v>2</v>
      </c>
      <c r="O108" s="4">
        <v>61</v>
      </c>
      <c r="P108" s="4">
        <v>63</v>
      </c>
    </row>
    <row r="109" spans="1:16" ht="15.75" thickBot="1" x14ac:dyDescent="0.3">
      <c r="A109" s="4">
        <v>727</v>
      </c>
      <c r="B109" s="6">
        <v>40576</v>
      </c>
      <c r="C109" s="4">
        <v>1</v>
      </c>
      <c r="D109" s="4">
        <v>0</v>
      </c>
      <c r="E109" s="4">
        <v>2</v>
      </c>
      <c r="F109" s="4">
        <v>15</v>
      </c>
      <c r="G109" s="7" t="b">
        <v>0</v>
      </c>
      <c r="H109" s="4">
        <v>3</v>
      </c>
      <c r="I109" s="4">
        <v>1</v>
      </c>
      <c r="J109" s="4">
        <v>0.38</v>
      </c>
      <c r="K109" s="4">
        <v>0.39389999999999997</v>
      </c>
      <c r="L109" s="4">
        <v>0.76</v>
      </c>
      <c r="M109" s="4">
        <v>0.32840000000000003</v>
      </c>
      <c r="N109" s="4">
        <v>10</v>
      </c>
      <c r="O109" s="4">
        <v>66</v>
      </c>
      <c r="P109" s="4">
        <v>76</v>
      </c>
    </row>
    <row r="110" spans="1:16" ht="15.75" thickBot="1" x14ac:dyDescent="0.3">
      <c r="A110" s="4">
        <v>728</v>
      </c>
      <c r="B110" s="6">
        <v>40576</v>
      </c>
      <c r="C110" s="4">
        <v>1</v>
      </c>
      <c r="D110" s="4">
        <v>0</v>
      </c>
      <c r="E110" s="4">
        <v>2</v>
      </c>
      <c r="F110" s="4">
        <v>16</v>
      </c>
      <c r="G110" s="7" t="b">
        <v>0</v>
      </c>
      <c r="H110" s="4">
        <v>3</v>
      </c>
      <c r="I110" s="4">
        <v>1</v>
      </c>
      <c r="J110" s="4">
        <v>0.36</v>
      </c>
      <c r="K110" s="4">
        <v>0.33329999999999999</v>
      </c>
      <c r="L110" s="4">
        <v>0.71</v>
      </c>
      <c r="M110" s="4">
        <v>0.29849999999999999</v>
      </c>
      <c r="N110" s="4">
        <v>8</v>
      </c>
      <c r="O110" s="4">
        <v>95</v>
      </c>
      <c r="P110" s="4">
        <v>103</v>
      </c>
    </row>
    <row r="111" spans="1:16" ht="15.75" thickBot="1" x14ac:dyDescent="0.3">
      <c r="A111" s="4">
        <v>729</v>
      </c>
      <c r="B111" s="6">
        <v>40576</v>
      </c>
      <c r="C111" s="4">
        <v>1</v>
      </c>
      <c r="D111" s="4">
        <v>0</v>
      </c>
      <c r="E111" s="4">
        <v>2</v>
      </c>
      <c r="F111" s="4">
        <v>17</v>
      </c>
      <c r="G111" s="7" t="b">
        <v>0</v>
      </c>
      <c r="H111" s="4">
        <v>3</v>
      </c>
      <c r="I111" s="4">
        <v>1</v>
      </c>
      <c r="J111" s="4">
        <v>0.36</v>
      </c>
      <c r="K111" s="4">
        <v>0.31819999999999998</v>
      </c>
      <c r="L111" s="4">
        <v>0.53</v>
      </c>
      <c r="M111" s="4">
        <v>0.52239999999999998</v>
      </c>
      <c r="N111" s="4">
        <v>7</v>
      </c>
      <c r="O111" s="4">
        <v>183</v>
      </c>
      <c r="P111" s="4">
        <v>190</v>
      </c>
    </row>
    <row r="112" spans="1:16" ht="15.75" thickBot="1" x14ac:dyDescent="0.3">
      <c r="A112" s="4">
        <v>730</v>
      </c>
      <c r="B112" s="6">
        <v>40576</v>
      </c>
      <c r="C112" s="4">
        <v>1</v>
      </c>
      <c r="D112" s="4">
        <v>0</v>
      </c>
      <c r="E112" s="4">
        <v>2</v>
      </c>
      <c r="F112" s="4">
        <v>18</v>
      </c>
      <c r="G112" s="7" t="b">
        <v>0</v>
      </c>
      <c r="H112" s="4">
        <v>3</v>
      </c>
      <c r="I112" s="4">
        <v>1</v>
      </c>
      <c r="J112" s="4">
        <v>0.34</v>
      </c>
      <c r="K112" s="4">
        <v>0.28789999999999999</v>
      </c>
      <c r="L112" s="4">
        <v>0.42</v>
      </c>
      <c r="M112" s="4">
        <v>0.55220000000000002</v>
      </c>
      <c r="N112" s="4">
        <v>7</v>
      </c>
      <c r="O112" s="4">
        <v>175</v>
      </c>
      <c r="P112" s="4">
        <v>182</v>
      </c>
    </row>
    <row r="113" spans="1:16" ht="15.75" thickBot="1" x14ac:dyDescent="0.3">
      <c r="A113" s="4">
        <v>731</v>
      </c>
      <c r="B113" s="6">
        <v>40576</v>
      </c>
      <c r="C113" s="4">
        <v>1</v>
      </c>
      <c r="D113" s="4">
        <v>0</v>
      </c>
      <c r="E113" s="4">
        <v>2</v>
      </c>
      <c r="F113" s="4">
        <v>19</v>
      </c>
      <c r="G113" s="7" t="b">
        <v>0</v>
      </c>
      <c r="H113" s="4">
        <v>3</v>
      </c>
      <c r="I113" s="4">
        <v>1</v>
      </c>
      <c r="J113" s="4">
        <v>0.28000000000000003</v>
      </c>
      <c r="K113" s="4">
        <v>0.2424</v>
      </c>
      <c r="L113" s="4">
        <v>0.45</v>
      </c>
      <c r="M113" s="4">
        <v>0.49249999999999999</v>
      </c>
      <c r="N113" s="4">
        <v>3</v>
      </c>
      <c r="O113" s="4">
        <v>88</v>
      </c>
      <c r="P113" s="4">
        <v>91</v>
      </c>
    </row>
    <row r="114" spans="1:16" ht="15.75" thickBot="1" x14ac:dyDescent="0.3">
      <c r="A114" s="4">
        <v>732</v>
      </c>
      <c r="B114" s="6">
        <v>40576</v>
      </c>
      <c r="C114" s="4">
        <v>1</v>
      </c>
      <c r="D114" s="4">
        <v>0</v>
      </c>
      <c r="E114" s="4">
        <v>2</v>
      </c>
      <c r="F114" s="4">
        <v>20</v>
      </c>
      <c r="G114" s="7" t="b">
        <v>0</v>
      </c>
      <c r="H114" s="4">
        <v>3</v>
      </c>
      <c r="I114" s="4">
        <v>1</v>
      </c>
      <c r="J114" s="4">
        <v>0.24</v>
      </c>
      <c r="K114" s="4">
        <v>0.19700000000000001</v>
      </c>
      <c r="L114" s="4">
        <v>0.48</v>
      </c>
      <c r="M114" s="4">
        <v>0.55220000000000002</v>
      </c>
      <c r="N114" s="4">
        <v>4</v>
      </c>
      <c r="O114" s="4">
        <v>71</v>
      </c>
      <c r="P114" s="4">
        <v>75</v>
      </c>
    </row>
    <row r="115" spans="1:16" ht="15.75" thickBot="1" x14ac:dyDescent="0.3">
      <c r="A115" s="4">
        <v>733</v>
      </c>
      <c r="B115" s="6">
        <v>40576</v>
      </c>
      <c r="C115" s="4">
        <v>1</v>
      </c>
      <c r="D115" s="4">
        <v>0</v>
      </c>
      <c r="E115" s="4">
        <v>2</v>
      </c>
      <c r="F115" s="4">
        <v>21</v>
      </c>
      <c r="G115" s="7" t="b">
        <v>0</v>
      </c>
      <c r="H115" s="4">
        <v>3</v>
      </c>
      <c r="I115" s="4">
        <v>1</v>
      </c>
      <c r="J115" s="4">
        <v>0.22</v>
      </c>
      <c r="K115" s="4">
        <v>0.19700000000000001</v>
      </c>
      <c r="L115" s="4">
        <v>0.47</v>
      </c>
      <c r="M115" s="4">
        <v>0.32840000000000003</v>
      </c>
      <c r="N115" s="4">
        <v>1</v>
      </c>
      <c r="O115" s="4">
        <v>62</v>
      </c>
      <c r="P115" s="4">
        <v>63</v>
      </c>
    </row>
    <row r="116" spans="1:16" ht="15.75" thickBot="1" x14ac:dyDescent="0.3">
      <c r="A116" s="4">
        <v>734</v>
      </c>
      <c r="B116" s="6">
        <v>40576</v>
      </c>
      <c r="C116" s="4">
        <v>1</v>
      </c>
      <c r="D116" s="4">
        <v>0</v>
      </c>
      <c r="E116" s="4">
        <v>2</v>
      </c>
      <c r="F116" s="4">
        <v>22</v>
      </c>
      <c r="G116" s="7" t="b">
        <v>0</v>
      </c>
      <c r="H116" s="4">
        <v>3</v>
      </c>
      <c r="I116" s="4">
        <v>1</v>
      </c>
      <c r="J116" s="4">
        <v>0.22</v>
      </c>
      <c r="K116" s="4">
        <v>0.21210000000000001</v>
      </c>
      <c r="L116" s="4">
        <v>0.44</v>
      </c>
      <c r="M116" s="4">
        <v>0.25369999999999998</v>
      </c>
      <c r="N116" s="4">
        <v>5</v>
      </c>
      <c r="O116" s="4">
        <v>35</v>
      </c>
      <c r="P116" s="4">
        <v>40</v>
      </c>
    </row>
    <row r="117" spans="1:16" ht="15.75" thickBot="1" x14ac:dyDescent="0.3">
      <c r="A117" s="4">
        <v>735</v>
      </c>
      <c r="B117" s="6">
        <v>40576</v>
      </c>
      <c r="C117" s="4">
        <v>1</v>
      </c>
      <c r="D117" s="4">
        <v>0</v>
      </c>
      <c r="E117" s="4">
        <v>2</v>
      </c>
      <c r="F117" s="4">
        <v>23</v>
      </c>
      <c r="G117" s="7" t="b">
        <v>0</v>
      </c>
      <c r="H117" s="4">
        <v>3</v>
      </c>
      <c r="I117" s="4">
        <v>1</v>
      </c>
      <c r="J117" s="4">
        <v>0.2</v>
      </c>
      <c r="K117" s="4">
        <v>0.16669999999999999</v>
      </c>
      <c r="L117" s="4">
        <v>0.44</v>
      </c>
      <c r="M117" s="4">
        <v>0.44779999999999998</v>
      </c>
      <c r="N117" s="4">
        <v>3</v>
      </c>
      <c r="O117" s="4">
        <v>29</v>
      </c>
      <c r="P117" s="4">
        <v>32</v>
      </c>
    </row>
    <row r="118" spans="1:16" ht="15.75" thickBot="1" x14ac:dyDescent="0.3">
      <c r="A118" s="4">
        <v>736</v>
      </c>
      <c r="B118" s="6">
        <v>40577</v>
      </c>
      <c r="C118" s="4">
        <v>1</v>
      </c>
      <c r="D118" s="4">
        <v>0</v>
      </c>
      <c r="E118" s="4">
        <v>2</v>
      </c>
      <c r="F118" s="4">
        <v>0</v>
      </c>
      <c r="G118" s="7" t="b">
        <v>0</v>
      </c>
      <c r="H118" s="4">
        <v>4</v>
      </c>
      <c r="I118" s="4">
        <v>1</v>
      </c>
      <c r="J118" s="4">
        <v>0.2</v>
      </c>
      <c r="K118" s="4">
        <v>0.16669999999999999</v>
      </c>
      <c r="L118" s="4">
        <v>0.4</v>
      </c>
      <c r="M118" s="4">
        <v>0.44779999999999998</v>
      </c>
      <c r="N118" s="4">
        <v>1</v>
      </c>
      <c r="O118" s="4">
        <v>11</v>
      </c>
      <c r="P118" s="4">
        <v>12</v>
      </c>
    </row>
    <row r="119" spans="1:16" ht="15.75" thickBot="1" x14ac:dyDescent="0.3">
      <c r="A119" s="4">
        <v>737</v>
      </c>
      <c r="B119" s="6">
        <v>40577</v>
      </c>
      <c r="C119" s="4">
        <v>1</v>
      </c>
      <c r="D119" s="4">
        <v>0</v>
      </c>
      <c r="E119" s="4">
        <v>2</v>
      </c>
      <c r="F119" s="4">
        <v>1</v>
      </c>
      <c r="G119" s="7" t="b">
        <v>0</v>
      </c>
      <c r="H119" s="4">
        <v>4</v>
      </c>
      <c r="I119" s="4">
        <v>1</v>
      </c>
      <c r="J119" s="4">
        <v>0.2</v>
      </c>
      <c r="K119" s="4">
        <v>0.1515</v>
      </c>
      <c r="L119" s="4">
        <v>0.44</v>
      </c>
      <c r="M119" s="4">
        <v>0.52239999999999998</v>
      </c>
      <c r="N119" s="4">
        <v>0</v>
      </c>
      <c r="O119" s="4">
        <v>5</v>
      </c>
      <c r="P119" s="4">
        <v>5</v>
      </c>
    </row>
    <row r="120" spans="1:16" ht="15.75" thickBot="1" x14ac:dyDescent="0.3">
      <c r="A120" s="4">
        <v>738</v>
      </c>
      <c r="B120" s="6">
        <v>40577</v>
      </c>
      <c r="C120" s="4">
        <v>1</v>
      </c>
      <c r="D120" s="4">
        <v>0</v>
      </c>
      <c r="E120" s="4">
        <v>2</v>
      </c>
      <c r="F120" s="4">
        <v>2</v>
      </c>
      <c r="G120" s="7" t="b">
        <v>0</v>
      </c>
      <c r="H120" s="4">
        <v>4</v>
      </c>
      <c r="I120" s="4">
        <v>1</v>
      </c>
      <c r="J120" s="4">
        <v>0.18</v>
      </c>
      <c r="K120" s="4">
        <v>0.16669999999999999</v>
      </c>
      <c r="L120" s="4">
        <v>0.43</v>
      </c>
      <c r="M120" s="4">
        <v>0.25369999999999998</v>
      </c>
      <c r="N120" s="4">
        <v>0</v>
      </c>
      <c r="O120" s="4">
        <v>2</v>
      </c>
      <c r="P120" s="4">
        <v>2</v>
      </c>
    </row>
    <row r="121" spans="1:16" ht="15.75" thickBot="1" x14ac:dyDescent="0.3">
      <c r="A121" s="4">
        <v>739</v>
      </c>
      <c r="B121" s="6">
        <v>40577</v>
      </c>
      <c r="C121" s="4">
        <v>1</v>
      </c>
      <c r="D121" s="4">
        <v>0</v>
      </c>
      <c r="E121" s="4">
        <v>2</v>
      </c>
      <c r="F121" s="4">
        <v>3</v>
      </c>
      <c r="G121" s="7" t="b">
        <v>0</v>
      </c>
      <c r="H121" s="4">
        <v>4</v>
      </c>
      <c r="I121" s="4">
        <v>1</v>
      </c>
      <c r="J121" s="4">
        <v>0.18</v>
      </c>
      <c r="K121" s="4">
        <v>0.16669999999999999</v>
      </c>
      <c r="L121" s="4">
        <v>0.43</v>
      </c>
      <c r="M121" s="4">
        <v>0.25369999999999998</v>
      </c>
      <c r="N121" s="4">
        <v>0</v>
      </c>
      <c r="O121" s="4">
        <v>1</v>
      </c>
      <c r="P121" s="4">
        <v>1</v>
      </c>
    </row>
    <row r="122" spans="1:16" ht="15.75" thickBot="1" x14ac:dyDescent="0.3">
      <c r="A122" s="4">
        <v>740</v>
      </c>
      <c r="B122" s="6">
        <v>40577</v>
      </c>
      <c r="C122" s="4">
        <v>1</v>
      </c>
      <c r="D122" s="4">
        <v>0</v>
      </c>
      <c r="E122" s="4">
        <v>2</v>
      </c>
      <c r="F122" s="4">
        <v>5</v>
      </c>
      <c r="G122" s="7" t="b">
        <v>0</v>
      </c>
      <c r="H122" s="4">
        <v>4</v>
      </c>
      <c r="I122" s="4">
        <v>1</v>
      </c>
      <c r="J122" s="4">
        <v>0.16</v>
      </c>
      <c r="K122" s="4">
        <v>0.13639999999999999</v>
      </c>
      <c r="L122" s="4">
        <v>0.5</v>
      </c>
      <c r="M122" s="4">
        <v>0.29849999999999999</v>
      </c>
      <c r="N122" s="4">
        <v>0</v>
      </c>
      <c r="O122" s="4">
        <v>2</v>
      </c>
      <c r="P122" s="4">
        <v>2</v>
      </c>
    </row>
    <row r="123" spans="1:16" ht="15.75" thickBot="1" x14ac:dyDescent="0.3">
      <c r="A123" s="4">
        <v>741</v>
      </c>
      <c r="B123" s="6">
        <v>40577</v>
      </c>
      <c r="C123" s="4">
        <v>1</v>
      </c>
      <c r="D123" s="4">
        <v>0</v>
      </c>
      <c r="E123" s="4">
        <v>2</v>
      </c>
      <c r="F123" s="4">
        <v>6</v>
      </c>
      <c r="G123" s="7" t="b">
        <v>0</v>
      </c>
      <c r="H123" s="4">
        <v>4</v>
      </c>
      <c r="I123" s="4">
        <v>1</v>
      </c>
      <c r="J123" s="4">
        <v>0.16</v>
      </c>
      <c r="K123" s="4">
        <v>0.13639999999999999</v>
      </c>
      <c r="L123" s="4">
        <v>0.43</v>
      </c>
      <c r="M123" s="4">
        <v>0.35820000000000002</v>
      </c>
      <c r="N123" s="4">
        <v>0</v>
      </c>
      <c r="O123" s="4">
        <v>39</v>
      </c>
      <c r="P123" s="4">
        <v>39</v>
      </c>
    </row>
    <row r="124" spans="1:16" ht="15.75" thickBot="1" x14ac:dyDescent="0.3">
      <c r="A124" s="4">
        <v>742</v>
      </c>
      <c r="B124" s="6">
        <v>40577</v>
      </c>
      <c r="C124" s="4">
        <v>1</v>
      </c>
      <c r="D124" s="4">
        <v>0</v>
      </c>
      <c r="E124" s="4">
        <v>2</v>
      </c>
      <c r="F124" s="4">
        <v>7</v>
      </c>
      <c r="G124" s="7" t="b">
        <v>0</v>
      </c>
      <c r="H124" s="4">
        <v>4</v>
      </c>
      <c r="I124" s="4">
        <v>1</v>
      </c>
      <c r="J124" s="4">
        <v>0.14000000000000001</v>
      </c>
      <c r="K124" s="4">
        <v>0.1212</v>
      </c>
      <c r="L124" s="4">
        <v>0.5</v>
      </c>
      <c r="M124" s="4">
        <v>0.32840000000000003</v>
      </c>
      <c r="N124" s="4">
        <v>1</v>
      </c>
      <c r="O124" s="4">
        <v>86</v>
      </c>
      <c r="P124" s="4">
        <v>87</v>
      </c>
    </row>
    <row r="125" spans="1:16" ht="15.75" thickBot="1" x14ac:dyDescent="0.3">
      <c r="A125" s="4">
        <v>743</v>
      </c>
      <c r="B125" s="6">
        <v>40577</v>
      </c>
      <c r="C125" s="4">
        <v>1</v>
      </c>
      <c r="D125" s="4">
        <v>0</v>
      </c>
      <c r="E125" s="4">
        <v>2</v>
      </c>
      <c r="F125" s="4">
        <v>8</v>
      </c>
      <c r="G125" s="7" t="b">
        <v>0</v>
      </c>
      <c r="H125" s="4">
        <v>4</v>
      </c>
      <c r="I125" s="4">
        <v>1</v>
      </c>
      <c r="J125" s="4">
        <v>0.14000000000000001</v>
      </c>
      <c r="K125" s="4">
        <v>0.1212</v>
      </c>
      <c r="L125" s="4">
        <v>0.5</v>
      </c>
      <c r="M125" s="4">
        <v>0.35820000000000002</v>
      </c>
      <c r="N125" s="4">
        <v>4</v>
      </c>
      <c r="O125" s="4">
        <v>184</v>
      </c>
      <c r="P125" s="4">
        <v>188</v>
      </c>
    </row>
    <row r="126" spans="1:16" ht="15.75" thickBot="1" x14ac:dyDescent="0.3">
      <c r="A126" s="4">
        <v>744</v>
      </c>
      <c r="B126" s="6">
        <v>40577</v>
      </c>
      <c r="C126" s="4">
        <v>1</v>
      </c>
      <c r="D126" s="4">
        <v>0</v>
      </c>
      <c r="E126" s="4">
        <v>2</v>
      </c>
      <c r="F126" s="4">
        <v>9</v>
      </c>
      <c r="G126" s="7" t="b">
        <v>0</v>
      </c>
      <c r="H126" s="4">
        <v>4</v>
      </c>
      <c r="I126" s="4">
        <v>1</v>
      </c>
      <c r="J126" s="4">
        <v>0.16</v>
      </c>
      <c r="K126" s="4">
        <v>0.13639999999999999</v>
      </c>
      <c r="L126" s="4">
        <v>0.47</v>
      </c>
      <c r="M126" s="4">
        <v>0.29849999999999999</v>
      </c>
      <c r="N126" s="4">
        <v>6</v>
      </c>
      <c r="O126" s="4">
        <v>127</v>
      </c>
      <c r="P126" s="4">
        <v>133</v>
      </c>
    </row>
    <row r="127" spans="1:16" ht="15.75" thickBot="1" x14ac:dyDescent="0.3">
      <c r="A127" s="4">
        <v>745</v>
      </c>
      <c r="B127" s="6">
        <v>40577</v>
      </c>
      <c r="C127" s="4">
        <v>1</v>
      </c>
      <c r="D127" s="4">
        <v>0</v>
      </c>
      <c r="E127" s="4">
        <v>2</v>
      </c>
      <c r="F127" s="4">
        <v>10</v>
      </c>
      <c r="G127" s="7" t="b">
        <v>0</v>
      </c>
      <c r="H127" s="4">
        <v>4</v>
      </c>
      <c r="I127" s="4">
        <v>1</v>
      </c>
      <c r="J127" s="4">
        <v>0.18</v>
      </c>
      <c r="K127" s="4">
        <v>0.1515</v>
      </c>
      <c r="L127" s="4">
        <v>0.43</v>
      </c>
      <c r="M127" s="4">
        <v>0.32840000000000003</v>
      </c>
      <c r="N127" s="4">
        <v>2</v>
      </c>
      <c r="O127" s="4">
        <v>50</v>
      </c>
      <c r="P127" s="4">
        <v>52</v>
      </c>
    </row>
    <row r="128" spans="1:16" ht="15.75" thickBot="1" x14ac:dyDescent="0.3">
      <c r="A128" s="4">
        <v>746</v>
      </c>
      <c r="B128" s="6">
        <v>40577</v>
      </c>
      <c r="C128" s="4">
        <v>1</v>
      </c>
      <c r="D128" s="4">
        <v>0</v>
      </c>
      <c r="E128" s="4">
        <v>2</v>
      </c>
      <c r="F128" s="4">
        <v>11</v>
      </c>
      <c r="G128" s="7" t="b">
        <v>0</v>
      </c>
      <c r="H128" s="4">
        <v>4</v>
      </c>
      <c r="I128" s="4">
        <v>1</v>
      </c>
      <c r="J128" s="4">
        <v>0.18</v>
      </c>
      <c r="K128" s="4">
        <v>0.13639999999999999</v>
      </c>
      <c r="L128" s="4">
        <v>0.43</v>
      </c>
      <c r="M128" s="4">
        <v>0.44779999999999998</v>
      </c>
      <c r="N128" s="4">
        <v>9</v>
      </c>
      <c r="O128" s="4">
        <v>55</v>
      </c>
      <c r="P128" s="4">
        <v>64</v>
      </c>
    </row>
    <row r="129" spans="1:16" ht="15.75" thickBot="1" x14ac:dyDescent="0.3">
      <c r="A129" s="4">
        <v>747</v>
      </c>
      <c r="B129" s="6">
        <v>40577</v>
      </c>
      <c r="C129" s="4">
        <v>1</v>
      </c>
      <c r="D129" s="4">
        <v>0</v>
      </c>
      <c r="E129" s="4">
        <v>2</v>
      </c>
      <c r="F129" s="4">
        <v>12</v>
      </c>
      <c r="G129" s="7" t="b">
        <v>0</v>
      </c>
      <c r="H129" s="4">
        <v>4</v>
      </c>
      <c r="I129" s="4">
        <v>1</v>
      </c>
      <c r="J129" s="4">
        <v>0.2</v>
      </c>
      <c r="K129" s="4">
        <v>0.18179999999999999</v>
      </c>
      <c r="L129" s="4">
        <v>0.4</v>
      </c>
      <c r="M129" s="4">
        <v>0.35820000000000002</v>
      </c>
      <c r="N129" s="4">
        <v>2</v>
      </c>
      <c r="O129" s="4">
        <v>67</v>
      </c>
      <c r="P129" s="4">
        <v>69</v>
      </c>
    </row>
    <row r="130" spans="1:16" ht="15.75" thickBot="1" x14ac:dyDescent="0.3">
      <c r="A130" s="4">
        <v>748</v>
      </c>
      <c r="B130" s="6">
        <v>40577</v>
      </c>
      <c r="C130" s="4">
        <v>1</v>
      </c>
      <c r="D130" s="4">
        <v>0</v>
      </c>
      <c r="E130" s="4">
        <v>2</v>
      </c>
      <c r="F130" s="4">
        <v>13</v>
      </c>
      <c r="G130" s="7" t="b">
        <v>0</v>
      </c>
      <c r="H130" s="4">
        <v>4</v>
      </c>
      <c r="I130" s="4">
        <v>1</v>
      </c>
      <c r="J130" s="4">
        <v>0.2</v>
      </c>
      <c r="K130" s="4">
        <v>0.16669999999999999</v>
      </c>
      <c r="L130" s="4">
        <v>0.4</v>
      </c>
      <c r="M130" s="4">
        <v>0.41789999999999999</v>
      </c>
      <c r="N130" s="4">
        <v>4</v>
      </c>
      <c r="O130" s="4">
        <v>47</v>
      </c>
      <c r="P130" s="4">
        <v>51</v>
      </c>
    </row>
    <row r="131" spans="1:16" ht="15.75" thickBot="1" x14ac:dyDescent="0.3">
      <c r="A131" s="4">
        <v>749</v>
      </c>
      <c r="B131" s="6">
        <v>40577</v>
      </c>
      <c r="C131" s="4">
        <v>1</v>
      </c>
      <c r="D131" s="4">
        <v>0</v>
      </c>
      <c r="E131" s="4">
        <v>2</v>
      </c>
      <c r="F131" s="4">
        <v>14</v>
      </c>
      <c r="G131" s="7" t="b">
        <v>0</v>
      </c>
      <c r="H131" s="4">
        <v>4</v>
      </c>
      <c r="I131" s="4">
        <v>1</v>
      </c>
      <c r="J131" s="4">
        <v>0.22</v>
      </c>
      <c r="K131" s="4">
        <v>0.19700000000000001</v>
      </c>
      <c r="L131" s="4">
        <v>0.37</v>
      </c>
      <c r="M131" s="4">
        <v>0.3881</v>
      </c>
      <c r="N131" s="4">
        <v>4</v>
      </c>
      <c r="O131" s="4">
        <v>43</v>
      </c>
      <c r="P131" s="4">
        <v>47</v>
      </c>
    </row>
    <row r="132" spans="1:16" ht="15.75" thickBot="1" x14ac:dyDescent="0.3">
      <c r="A132" s="4">
        <v>750</v>
      </c>
      <c r="B132" s="6">
        <v>40577</v>
      </c>
      <c r="C132" s="4">
        <v>1</v>
      </c>
      <c r="D132" s="4">
        <v>0</v>
      </c>
      <c r="E132" s="4">
        <v>2</v>
      </c>
      <c r="F132" s="4">
        <v>15</v>
      </c>
      <c r="G132" s="7" t="b">
        <v>0</v>
      </c>
      <c r="H132" s="4">
        <v>4</v>
      </c>
      <c r="I132" s="4">
        <v>1</v>
      </c>
      <c r="J132" s="4">
        <v>0.22</v>
      </c>
      <c r="K132" s="4">
        <v>0.19700000000000001</v>
      </c>
      <c r="L132" s="4">
        <v>0.37</v>
      </c>
      <c r="M132" s="4">
        <v>0.32840000000000003</v>
      </c>
      <c r="N132" s="4">
        <v>4</v>
      </c>
      <c r="O132" s="4">
        <v>56</v>
      </c>
      <c r="P132" s="4">
        <v>60</v>
      </c>
    </row>
    <row r="133" spans="1:16" ht="15.75" thickBot="1" x14ac:dyDescent="0.3">
      <c r="A133" s="4">
        <v>751</v>
      </c>
      <c r="B133" s="6">
        <v>40577</v>
      </c>
      <c r="C133" s="4">
        <v>1</v>
      </c>
      <c r="D133" s="4">
        <v>0</v>
      </c>
      <c r="E133" s="4">
        <v>2</v>
      </c>
      <c r="F133" s="4">
        <v>16</v>
      </c>
      <c r="G133" s="7" t="b">
        <v>0</v>
      </c>
      <c r="H133" s="4">
        <v>4</v>
      </c>
      <c r="I133" s="4">
        <v>1</v>
      </c>
      <c r="J133" s="4">
        <v>0.22</v>
      </c>
      <c r="K133" s="4">
        <v>0.21210000000000001</v>
      </c>
      <c r="L133" s="4">
        <v>0.37</v>
      </c>
      <c r="M133" s="4">
        <v>0.25369999999999998</v>
      </c>
      <c r="N133" s="4">
        <v>5</v>
      </c>
      <c r="O133" s="4">
        <v>73</v>
      </c>
      <c r="P133" s="4">
        <v>78</v>
      </c>
    </row>
    <row r="134" spans="1:16" ht="15.75" thickBot="1" x14ac:dyDescent="0.3">
      <c r="A134" s="4">
        <v>752</v>
      </c>
      <c r="B134" s="6">
        <v>40577</v>
      </c>
      <c r="C134" s="4">
        <v>1</v>
      </c>
      <c r="D134" s="4">
        <v>0</v>
      </c>
      <c r="E134" s="4">
        <v>2</v>
      </c>
      <c r="F134" s="4">
        <v>17</v>
      </c>
      <c r="G134" s="7" t="b">
        <v>0</v>
      </c>
      <c r="H134" s="4">
        <v>4</v>
      </c>
      <c r="I134" s="4">
        <v>1</v>
      </c>
      <c r="J134" s="4">
        <v>0.2</v>
      </c>
      <c r="K134" s="4">
        <v>0.19700000000000001</v>
      </c>
      <c r="L134" s="4">
        <v>0.4</v>
      </c>
      <c r="M134" s="4">
        <v>0.19400000000000001</v>
      </c>
      <c r="N134" s="4">
        <v>5</v>
      </c>
      <c r="O134" s="4">
        <v>170</v>
      </c>
      <c r="P134" s="4">
        <v>175</v>
      </c>
    </row>
    <row r="135" spans="1:16" ht="15.75" thickBot="1" x14ac:dyDescent="0.3">
      <c r="A135" s="4">
        <v>753</v>
      </c>
      <c r="B135" s="6">
        <v>40577</v>
      </c>
      <c r="C135" s="4">
        <v>1</v>
      </c>
      <c r="D135" s="4">
        <v>0</v>
      </c>
      <c r="E135" s="4">
        <v>2</v>
      </c>
      <c r="F135" s="4">
        <v>18</v>
      </c>
      <c r="G135" s="7" t="b">
        <v>0</v>
      </c>
      <c r="H135" s="4">
        <v>4</v>
      </c>
      <c r="I135" s="4">
        <v>1</v>
      </c>
      <c r="J135" s="4">
        <v>0.2</v>
      </c>
      <c r="K135" s="4">
        <v>0.21210000000000001</v>
      </c>
      <c r="L135" s="4">
        <v>0.4</v>
      </c>
      <c r="M135" s="4">
        <v>0.16420000000000001</v>
      </c>
      <c r="N135" s="4">
        <v>2</v>
      </c>
      <c r="O135" s="4">
        <v>145</v>
      </c>
      <c r="P135" s="4">
        <v>147</v>
      </c>
    </row>
    <row r="136" spans="1:16" ht="15.75" thickBot="1" x14ac:dyDescent="0.3">
      <c r="A136" s="4">
        <v>754</v>
      </c>
      <c r="B136" s="6">
        <v>40577</v>
      </c>
      <c r="C136" s="4">
        <v>1</v>
      </c>
      <c r="D136" s="4">
        <v>0</v>
      </c>
      <c r="E136" s="4">
        <v>2</v>
      </c>
      <c r="F136" s="4">
        <v>19</v>
      </c>
      <c r="G136" s="7" t="b">
        <v>0</v>
      </c>
      <c r="H136" s="4">
        <v>4</v>
      </c>
      <c r="I136" s="4">
        <v>1</v>
      </c>
      <c r="J136" s="4">
        <v>0.2</v>
      </c>
      <c r="K136" s="4">
        <v>0.2576</v>
      </c>
      <c r="L136" s="4">
        <v>0.4</v>
      </c>
      <c r="M136" s="4">
        <v>0</v>
      </c>
      <c r="N136" s="4">
        <v>4</v>
      </c>
      <c r="O136" s="4">
        <v>92</v>
      </c>
      <c r="P136" s="4">
        <v>96</v>
      </c>
    </row>
    <row r="137" spans="1:16" ht="15.75" thickBot="1" x14ac:dyDescent="0.3">
      <c r="A137" s="4">
        <v>755</v>
      </c>
      <c r="B137" s="6">
        <v>40577</v>
      </c>
      <c r="C137" s="4">
        <v>1</v>
      </c>
      <c r="D137" s="4">
        <v>0</v>
      </c>
      <c r="E137" s="4">
        <v>2</v>
      </c>
      <c r="F137" s="4">
        <v>20</v>
      </c>
      <c r="G137" s="7" t="b">
        <v>0</v>
      </c>
      <c r="H137" s="4">
        <v>4</v>
      </c>
      <c r="I137" s="4">
        <v>1</v>
      </c>
      <c r="J137" s="4">
        <v>0.2</v>
      </c>
      <c r="K137" s="4">
        <v>0.2273</v>
      </c>
      <c r="L137" s="4">
        <v>0.47</v>
      </c>
      <c r="M137" s="4">
        <v>8.9599999999999999E-2</v>
      </c>
      <c r="N137" s="4">
        <v>1</v>
      </c>
      <c r="O137" s="4">
        <v>108</v>
      </c>
      <c r="P137" s="4">
        <v>109</v>
      </c>
    </row>
    <row r="138" spans="1:16" ht="15.75" thickBot="1" x14ac:dyDescent="0.3">
      <c r="A138" s="4">
        <v>756</v>
      </c>
      <c r="B138" s="6">
        <v>40577</v>
      </c>
      <c r="C138" s="4">
        <v>1</v>
      </c>
      <c r="D138" s="4">
        <v>0</v>
      </c>
      <c r="E138" s="4">
        <v>2</v>
      </c>
      <c r="F138" s="4">
        <v>21</v>
      </c>
      <c r="G138" s="7" t="b">
        <v>0</v>
      </c>
      <c r="H138" s="4">
        <v>4</v>
      </c>
      <c r="I138" s="4">
        <v>1</v>
      </c>
      <c r="J138" s="4">
        <v>0.18</v>
      </c>
      <c r="K138" s="4">
        <v>0.21210000000000001</v>
      </c>
      <c r="L138" s="4">
        <v>0.55000000000000004</v>
      </c>
      <c r="M138" s="4">
        <v>0.1045</v>
      </c>
      <c r="N138" s="4">
        <v>1</v>
      </c>
      <c r="O138" s="4">
        <v>53</v>
      </c>
      <c r="P138" s="4">
        <v>54</v>
      </c>
    </row>
    <row r="139" spans="1:16" ht="15.75" thickBot="1" x14ac:dyDescent="0.3">
      <c r="A139" s="4">
        <v>757</v>
      </c>
      <c r="B139" s="6">
        <v>40577</v>
      </c>
      <c r="C139" s="4">
        <v>1</v>
      </c>
      <c r="D139" s="4">
        <v>0</v>
      </c>
      <c r="E139" s="4">
        <v>2</v>
      </c>
      <c r="F139" s="4">
        <v>22</v>
      </c>
      <c r="G139" s="7" t="b">
        <v>0</v>
      </c>
      <c r="H139" s="4">
        <v>4</v>
      </c>
      <c r="I139" s="4">
        <v>1</v>
      </c>
      <c r="J139" s="4">
        <v>0.18</v>
      </c>
      <c r="K139" s="4">
        <v>0.21210000000000001</v>
      </c>
      <c r="L139" s="4">
        <v>0.51</v>
      </c>
      <c r="M139" s="4">
        <v>8.9599999999999999E-2</v>
      </c>
      <c r="N139" s="4">
        <v>2</v>
      </c>
      <c r="O139" s="4">
        <v>39</v>
      </c>
      <c r="P139" s="4">
        <v>41</v>
      </c>
    </row>
    <row r="140" spans="1:16" ht="15.75" thickBot="1" x14ac:dyDescent="0.3">
      <c r="A140" s="4">
        <v>758</v>
      </c>
      <c r="B140" s="6">
        <v>40577</v>
      </c>
      <c r="C140" s="4">
        <v>1</v>
      </c>
      <c r="D140" s="4">
        <v>0</v>
      </c>
      <c r="E140" s="4">
        <v>2</v>
      </c>
      <c r="F140" s="4">
        <v>23</v>
      </c>
      <c r="G140" s="7" t="b">
        <v>0</v>
      </c>
      <c r="H140" s="4">
        <v>4</v>
      </c>
      <c r="I140" s="4">
        <v>1</v>
      </c>
      <c r="J140" s="4">
        <v>0.2</v>
      </c>
      <c r="K140" s="4">
        <v>0.2273</v>
      </c>
      <c r="L140" s="4">
        <v>0.47</v>
      </c>
      <c r="M140" s="4">
        <v>0.1045</v>
      </c>
      <c r="N140" s="4">
        <v>4</v>
      </c>
      <c r="O140" s="4">
        <v>34</v>
      </c>
      <c r="P140" s="4">
        <v>38</v>
      </c>
    </row>
    <row r="141" spans="1:16" ht="15.75" thickBot="1" x14ac:dyDescent="0.3">
      <c r="A141" s="4">
        <v>759</v>
      </c>
      <c r="B141" s="6">
        <v>40578</v>
      </c>
      <c r="C141" s="4">
        <v>1</v>
      </c>
      <c r="D141" s="4">
        <v>0</v>
      </c>
      <c r="E141" s="4">
        <v>2</v>
      </c>
      <c r="F141" s="4">
        <v>0</v>
      </c>
      <c r="G141" s="7" t="b">
        <v>0</v>
      </c>
      <c r="H141" s="4">
        <v>5</v>
      </c>
      <c r="I141" s="4">
        <v>2</v>
      </c>
      <c r="J141" s="4">
        <v>0.2</v>
      </c>
      <c r="K141" s="4">
        <v>0.2576</v>
      </c>
      <c r="L141" s="4">
        <v>0.44</v>
      </c>
      <c r="M141" s="4">
        <v>0</v>
      </c>
      <c r="N141" s="4">
        <v>3</v>
      </c>
      <c r="O141" s="4">
        <v>10</v>
      </c>
      <c r="P141" s="4">
        <v>13</v>
      </c>
    </row>
    <row r="142" spans="1:16" ht="15.75" thickBot="1" x14ac:dyDescent="0.3">
      <c r="A142" s="4">
        <v>760</v>
      </c>
      <c r="B142" s="6">
        <v>40578</v>
      </c>
      <c r="C142" s="4">
        <v>1</v>
      </c>
      <c r="D142" s="4">
        <v>0</v>
      </c>
      <c r="E142" s="4">
        <v>2</v>
      </c>
      <c r="F142" s="4">
        <v>1</v>
      </c>
      <c r="G142" s="7" t="b">
        <v>0</v>
      </c>
      <c r="H142" s="4">
        <v>5</v>
      </c>
      <c r="I142" s="4">
        <v>2</v>
      </c>
      <c r="J142" s="4">
        <v>0.16</v>
      </c>
      <c r="K142" s="4">
        <v>0.2273</v>
      </c>
      <c r="L142" s="4">
        <v>0.59</v>
      </c>
      <c r="M142" s="4">
        <v>0</v>
      </c>
      <c r="N142" s="4">
        <v>0</v>
      </c>
      <c r="O142" s="4">
        <v>7</v>
      </c>
      <c r="P142" s="4">
        <v>7</v>
      </c>
    </row>
    <row r="143" spans="1:16" ht="15.75" thickBot="1" x14ac:dyDescent="0.3">
      <c r="A143" s="4">
        <v>761</v>
      </c>
      <c r="B143" s="6">
        <v>40578</v>
      </c>
      <c r="C143" s="4">
        <v>1</v>
      </c>
      <c r="D143" s="4">
        <v>0</v>
      </c>
      <c r="E143" s="4">
        <v>2</v>
      </c>
      <c r="F143" s="4">
        <v>2</v>
      </c>
      <c r="G143" s="7" t="b">
        <v>0</v>
      </c>
      <c r="H143" s="4">
        <v>5</v>
      </c>
      <c r="I143" s="4">
        <v>2</v>
      </c>
      <c r="J143" s="4">
        <v>0.14000000000000001</v>
      </c>
      <c r="K143" s="4">
        <v>0.16669999999999999</v>
      </c>
      <c r="L143" s="4">
        <v>0.63</v>
      </c>
      <c r="M143" s="4">
        <v>0.1045</v>
      </c>
      <c r="N143" s="4">
        <v>0</v>
      </c>
      <c r="O143" s="4">
        <v>1</v>
      </c>
      <c r="P143" s="4">
        <v>1</v>
      </c>
    </row>
    <row r="144" spans="1:16" ht="15.75" thickBot="1" x14ac:dyDescent="0.3">
      <c r="A144" s="4">
        <v>762</v>
      </c>
      <c r="B144" s="6">
        <v>40578</v>
      </c>
      <c r="C144" s="4">
        <v>1</v>
      </c>
      <c r="D144" s="4">
        <v>0</v>
      </c>
      <c r="E144" s="4">
        <v>2</v>
      </c>
      <c r="F144" s="4">
        <v>3</v>
      </c>
      <c r="G144" s="7" t="b">
        <v>0</v>
      </c>
      <c r="H144" s="4">
        <v>5</v>
      </c>
      <c r="I144" s="4">
        <v>2</v>
      </c>
      <c r="J144" s="4">
        <v>0.14000000000000001</v>
      </c>
      <c r="K144" s="4">
        <v>0.16669999999999999</v>
      </c>
      <c r="L144" s="4">
        <v>0.63</v>
      </c>
      <c r="M144" s="4">
        <v>0.1045</v>
      </c>
      <c r="N144" s="4">
        <v>0</v>
      </c>
      <c r="O144" s="4">
        <v>1</v>
      </c>
      <c r="P144" s="4">
        <v>1</v>
      </c>
    </row>
    <row r="145" spans="1:16" ht="15.75" thickBot="1" x14ac:dyDescent="0.3">
      <c r="A145" s="4">
        <v>763</v>
      </c>
      <c r="B145" s="6">
        <v>40578</v>
      </c>
      <c r="C145" s="4">
        <v>1</v>
      </c>
      <c r="D145" s="4">
        <v>0</v>
      </c>
      <c r="E145" s="4">
        <v>2</v>
      </c>
      <c r="F145" s="4">
        <v>5</v>
      </c>
      <c r="G145" s="7" t="b">
        <v>0</v>
      </c>
      <c r="H145" s="4">
        <v>5</v>
      </c>
      <c r="I145" s="4">
        <v>2</v>
      </c>
      <c r="J145" s="4">
        <v>0.14000000000000001</v>
      </c>
      <c r="K145" s="4">
        <v>0.1515</v>
      </c>
      <c r="L145" s="4">
        <v>0.63</v>
      </c>
      <c r="M145" s="4">
        <v>0.1343</v>
      </c>
      <c r="N145" s="4">
        <v>0</v>
      </c>
      <c r="O145" s="4">
        <v>7</v>
      </c>
      <c r="P145" s="4">
        <v>7</v>
      </c>
    </row>
    <row r="146" spans="1:16" ht="15.75" thickBot="1" x14ac:dyDescent="0.3">
      <c r="A146" s="4">
        <v>764</v>
      </c>
      <c r="B146" s="6">
        <v>40578</v>
      </c>
      <c r="C146" s="4">
        <v>1</v>
      </c>
      <c r="D146" s="4">
        <v>0</v>
      </c>
      <c r="E146" s="4">
        <v>2</v>
      </c>
      <c r="F146" s="4">
        <v>6</v>
      </c>
      <c r="G146" s="7" t="b">
        <v>0</v>
      </c>
      <c r="H146" s="4">
        <v>5</v>
      </c>
      <c r="I146" s="4">
        <v>2</v>
      </c>
      <c r="J146" s="4">
        <v>0.16</v>
      </c>
      <c r="K146" s="4">
        <v>0.2273</v>
      </c>
      <c r="L146" s="4">
        <v>0.55000000000000004</v>
      </c>
      <c r="M146" s="4">
        <v>0</v>
      </c>
      <c r="N146" s="4">
        <v>2</v>
      </c>
      <c r="O146" s="4">
        <v>26</v>
      </c>
      <c r="P146" s="4">
        <v>28</v>
      </c>
    </row>
    <row r="147" spans="1:16" ht="15.75" thickBot="1" x14ac:dyDescent="0.3">
      <c r="A147" s="4">
        <v>765</v>
      </c>
      <c r="B147" s="6">
        <v>40578</v>
      </c>
      <c r="C147" s="4">
        <v>1</v>
      </c>
      <c r="D147" s="4">
        <v>0</v>
      </c>
      <c r="E147" s="4">
        <v>2</v>
      </c>
      <c r="F147" s="4">
        <v>7</v>
      </c>
      <c r="G147" s="7" t="b">
        <v>0</v>
      </c>
      <c r="H147" s="4">
        <v>5</v>
      </c>
      <c r="I147" s="4">
        <v>1</v>
      </c>
      <c r="J147" s="4">
        <v>0.14000000000000001</v>
      </c>
      <c r="K147" s="4">
        <v>0.21210000000000001</v>
      </c>
      <c r="L147" s="4">
        <v>0.59</v>
      </c>
      <c r="M147" s="4">
        <v>0</v>
      </c>
      <c r="N147" s="4">
        <v>0</v>
      </c>
      <c r="O147" s="4">
        <v>87</v>
      </c>
      <c r="P147" s="4">
        <v>87</v>
      </c>
    </row>
    <row r="148" spans="1:16" ht="15.75" thickBot="1" x14ac:dyDescent="0.3">
      <c r="A148" s="4">
        <v>766</v>
      </c>
      <c r="B148" s="6">
        <v>40578</v>
      </c>
      <c r="C148" s="4">
        <v>1</v>
      </c>
      <c r="D148" s="4">
        <v>0</v>
      </c>
      <c r="E148" s="4">
        <v>2</v>
      </c>
      <c r="F148" s="4">
        <v>8</v>
      </c>
      <c r="G148" s="7" t="b">
        <v>0</v>
      </c>
      <c r="H148" s="4">
        <v>5</v>
      </c>
      <c r="I148" s="4">
        <v>1</v>
      </c>
      <c r="J148" s="4">
        <v>0.14000000000000001</v>
      </c>
      <c r="K148" s="4">
        <v>0.1515</v>
      </c>
      <c r="L148" s="4">
        <v>0.74</v>
      </c>
      <c r="M148" s="4">
        <v>0.1343</v>
      </c>
      <c r="N148" s="4">
        <v>3</v>
      </c>
      <c r="O148" s="4">
        <v>217</v>
      </c>
      <c r="P148" s="4">
        <v>220</v>
      </c>
    </row>
    <row r="149" spans="1:16" ht="15.75" thickBot="1" x14ac:dyDescent="0.3">
      <c r="A149" s="4">
        <v>767</v>
      </c>
      <c r="B149" s="6">
        <v>40578</v>
      </c>
      <c r="C149" s="4">
        <v>1</v>
      </c>
      <c r="D149" s="4">
        <v>0</v>
      </c>
      <c r="E149" s="4">
        <v>2</v>
      </c>
      <c r="F149" s="4">
        <v>9</v>
      </c>
      <c r="G149" s="7" t="b">
        <v>0</v>
      </c>
      <c r="H149" s="4">
        <v>5</v>
      </c>
      <c r="I149" s="4">
        <v>2</v>
      </c>
      <c r="J149" s="4">
        <v>0.16</v>
      </c>
      <c r="K149" s="4">
        <v>0.18179999999999999</v>
      </c>
      <c r="L149" s="4">
        <v>0.8</v>
      </c>
      <c r="M149" s="4">
        <v>0.1343</v>
      </c>
      <c r="N149" s="4">
        <v>3</v>
      </c>
      <c r="O149" s="4">
        <v>124</v>
      </c>
      <c r="P149" s="4">
        <v>127</v>
      </c>
    </row>
    <row r="150" spans="1:16" ht="15.75" thickBot="1" x14ac:dyDescent="0.3">
      <c r="A150" s="4">
        <v>768</v>
      </c>
      <c r="B150" s="6">
        <v>40578</v>
      </c>
      <c r="C150" s="4">
        <v>1</v>
      </c>
      <c r="D150" s="4">
        <v>0</v>
      </c>
      <c r="E150" s="4">
        <v>2</v>
      </c>
      <c r="F150" s="4">
        <v>10</v>
      </c>
      <c r="G150" s="7" t="b">
        <v>0</v>
      </c>
      <c r="H150" s="4">
        <v>5</v>
      </c>
      <c r="I150" s="4">
        <v>2</v>
      </c>
      <c r="J150" s="4">
        <v>0.2</v>
      </c>
      <c r="K150" s="4">
        <v>0.21210000000000001</v>
      </c>
      <c r="L150" s="4">
        <v>0.51</v>
      </c>
      <c r="M150" s="4">
        <v>0.1343</v>
      </c>
      <c r="N150" s="4">
        <v>5</v>
      </c>
      <c r="O150" s="4">
        <v>46</v>
      </c>
      <c r="P150" s="4">
        <v>51</v>
      </c>
    </row>
    <row r="151" spans="1:16" ht="15.75" thickBot="1" x14ac:dyDescent="0.3">
      <c r="A151" s="4">
        <v>769</v>
      </c>
      <c r="B151" s="6">
        <v>40578</v>
      </c>
      <c r="C151" s="4">
        <v>1</v>
      </c>
      <c r="D151" s="4">
        <v>0</v>
      </c>
      <c r="E151" s="4">
        <v>2</v>
      </c>
      <c r="F151" s="4">
        <v>11</v>
      </c>
      <c r="G151" s="7" t="b">
        <v>0</v>
      </c>
      <c r="H151" s="4">
        <v>5</v>
      </c>
      <c r="I151" s="4">
        <v>1</v>
      </c>
      <c r="J151" s="4">
        <v>0.22</v>
      </c>
      <c r="K151" s="4">
        <v>0.2273</v>
      </c>
      <c r="L151" s="4">
        <v>0.51</v>
      </c>
      <c r="M151" s="4">
        <v>0.16420000000000001</v>
      </c>
      <c r="N151" s="4">
        <v>3</v>
      </c>
      <c r="O151" s="4">
        <v>61</v>
      </c>
      <c r="P151" s="4">
        <v>64</v>
      </c>
    </row>
    <row r="152" spans="1:16" ht="15.75" thickBot="1" x14ac:dyDescent="0.3">
      <c r="A152" s="4">
        <v>770</v>
      </c>
      <c r="B152" s="6">
        <v>40578</v>
      </c>
      <c r="C152" s="4">
        <v>1</v>
      </c>
      <c r="D152" s="4">
        <v>0</v>
      </c>
      <c r="E152" s="4">
        <v>2</v>
      </c>
      <c r="F152" s="4">
        <v>12</v>
      </c>
      <c r="G152" s="7" t="b">
        <v>0</v>
      </c>
      <c r="H152" s="4">
        <v>5</v>
      </c>
      <c r="I152" s="4">
        <v>2</v>
      </c>
      <c r="J152" s="4">
        <v>0.24</v>
      </c>
      <c r="K152" s="4">
        <v>0.2424</v>
      </c>
      <c r="L152" s="4">
        <v>0.48</v>
      </c>
      <c r="M152" s="4">
        <v>0.16420000000000001</v>
      </c>
      <c r="N152" s="4">
        <v>8</v>
      </c>
      <c r="O152" s="4">
        <v>78</v>
      </c>
      <c r="P152" s="4">
        <v>86</v>
      </c>
    </row>
    <row r="153" spans="1:16" ht="15.75" thickBot="1" x14ac:dyDescent="0.3">
      <c r="A153" s="4">
        <v>771</v>
      </c>
      <c r="B153" s="6">
        <v>40578</v>
      </c>
      <c r="C153" s="4">
        <v>1</v>
      </c>
      <c r="D153" s="4">
        <v>0</v>
      </c>
      <c r="E153" s="4">
        <v>2</v>
      </c>
      <c r="F153" s="4">
        <v>13</v>
      </c>
      <c r="G153" s="7" t="b">
        <v>0</v>
      </c>
      <c r="H153" s="4">
        <v>5</v>
      </c>
      <c r="I153" s="4">
        <v>2</v>
      </c>
      <c r="J153" s="4">
        <v>0.26</v>
      </c>
      <c r="K153" s="4">
        <v>0.2576</v>
      </c>
      <c r="L153" s="4">
        <v>0.5</v>
      </c>
      <c r="M153" s="4">
        <v>0.22389999999999999</v>
      </c>
      <c r="N153" s="4">
        <v>9</v>
      </c>
      <c r="O153" s="4">
        <v>73</v>
      </c>
      <c r="P153" s="4">
        <v>82</v>
      </c>
    </row>
    <row r="154" spans="1:16" ht="15.75" thickBot="1" x14ac:dyDescent="0.3">
      <c r="A154" s="4">
        <v>772</v>
      </c>
      <c r="B154" s="6">
        <v>40578</v>
      </c>
      <c r="C154" s="4">
        <v>1</v>
      </c>
      <c r="D154" s="4">
        <v>0</v>
      </c>
      <c r="E154" s="4">
        <v>2</v>
      </c>
      <c r="F154" s="4">
        <v>14</v>
      </c>
      <c r="G154" s="7" t="b">
        <v>0</v>
      </c>
      <c r="H154" s="4">
        <v>5</v>
      </c>
      <c r="I154" s="4">
        <v>2</v>
      </c>
      <c r="J154" s="4">
        <v>0.28000000000000003</v>
      </c>
      <c r="K154" s="4">
        <v>0.2727</v>
      </c>
      <c r="L154" s="4">
        <v>0.45</v>
      </c>
      <c r="M154" s="4">
        <v>0.16420000000000001</v>
      </c>
      <c r="N154" s="4">
        <v>15</v>
      </c>
      <c r="O154" s="4">
        <v>76</v>
      </c>
      <c r="P154" s="4">
        <v>91</v>
      </c>
    </row>
    <row r="155" spans="1:16" ht="15.75" thickBot="1" x14ac:dyDescent="0.3">
      <c r="A155" s="4">
        <v>773</v>
      </c>
      <c r="B155" s="6">
        <v>40578</v>
      </c>
      <c r="C155" s="4">
        <v>1</v>
      </c>
      <c r="D155" s="4">
        <v>0</v>
      </c>
      <c r="E155" s="4">
        <v>2</v>
      </c>
      <c r="F155" s="4">
        <v>15</v>
      </c>
      <c r="G155" s="7" t="b">
        <v>0</v>
      </c>
      <c r="H155" s="4">
        <v>5</v>
      </c>
      <c r="I155" s="4">
        <v>2</v>
      </c>
      <c r="J155" s="4">
        <v>0.28000000000000003</v>
      </c>
      <c r="K155" s="4">
        <v>0.2727</v>
      </c>
      <c r="L155" s="4">
        <v>0.48</v>
      </c>
      <c r="M155" s="4">
        <v>0.25369999999999998</v>
      </c>
      <c r="N155" s="4">
        <v>9</v>
      </c>
      <c r="O155" s="4">
        <v>81</v>
      </c>
      <c r="P155" s="4">
        <v>90</v>
      </c>
    </row>
    <row r="156" spans="1:16" ht="15.75" thickBot="1" x14ac:dyDescent="0.3">
      <c r="A156" s="4">
        <v>774</v>
      </c>
      <c r="B156" s="6">
        <v>40578</v>
      </c>
      <c r="C156" s="4">
        <v>1</v>
      </c>
      <c r="D156" s="4">
        <v>0</v>
      </c>
      <c r="E156" s="4">
        <v>2</v>
      </c>
      <c r="F156" s="4">
        <v>16</v>
      </c>
      <c r="G156" s="7" t="b">
        <v>0</v>
      </c>
      <c r="H156" s="4">
        <v>5</v>
      </c>
      <c r="I156" s="4">
        <v>2</v>
      </c>
      <c r="J156" s="4">
        <v>0.3</v>
      </c>
      <c r="K156" s="4">
        <v>0.28789999999999999</v>
      </c>
      <c r="L156" s="4">
        <v>0.42</v>
      </c>
      <c r="M156" s="4">
        <v>0.22389999999999999</v>
      </c>
      <c r="N156" s="4">
        <v>8</v>
      </c>
      <c r="O156" s="4">
        <v>91</v>
      </c>
      <c r="P156" s="4">
        <v>99</v>
      </c>
    </row>
    <row r="157" spans="1:16" ht="15.75" thickBot="1" x14ac:dyDescent="0.3">
      <c r="A157" s="4">
        <v>775</v>
      </c>
      <c r="B157" s="6">
        <v>40578</v>
      </c>
      <c r="C157" s="4">
        <v>1</v>
      </c>
      <c r="D157" s="4">
        <v>0</v>
      </c>
      <c r="E157" s="4">
        <v>2</v>
      </c>
      <c r="F157" s="4">
        <v>17</v>
      </c>
      <c r="G157" s="7" t="b">
        <v>0</v>
      </c>
      <c r="H157" s="4">
        <v>5</v>
      </c>
      <c r="I157" s="4">
        <v>2</v>
      </c>
      <c r="J157" s="4">
        <v>0.26</v>
      </c>
      <c r="K157" s="4">
        <v>0.2727</v>
      </c>
      <c r="L157" s="4">
        <v>0.56000000000000005</v>
      </c>
      <c r="M157" s="4">
        <v>0.1343</v>
      </c>
      <c r="N157" s="4">
        <v>10</v>
      </c>
      <c r="O157" s="4">
        <v>195</v>
      </c>
      <c r="P157" s="4">
        <v>205</v>
      </c>
    </row>
    <row r="158" spans="1:16" ht="15.75" thickBot="1" x14ac:dyDescent="0.3">
      <c r="A158" s="4">
        <v>776</v>
      </c>
      <c r="B158" s="6">
        <v>40578</v>
      </c>
      <c r="C158" s="4">
        <v>1</v>
      </c>
      <c r="D158" s="4">
        <v>0</v>
      </c>
      <c r="E158" s="4">
        <v>2</v>
      </c>
      <c r="F158" s="4">
        <v>18</v>
      </c>
      <c r="G158" s="7" t="b">
        <v>0</v>
      </c>
      <c r="H158" s="4">
        <v>5</v>
      </c>
      <c r="I158" s="4">
        <v>2</v>
      </c>
      <c r="J158" s="4">
        <v>0.24</v>
      </c>
      <c r="K158" s="4">
        <v>0.2576</v>
      </c>
      <c r="L158" s="4">
        <v>0.6</v>
      </c>
      <c r="M158" s="4">
        <v>0.1045</v>
      </c>
      <c r="N158" s="4">
        <v>3</v>
      </c>
      <c r="O158" s="4">
        <v>152</v>
      </c>
      <c r="P158" s="4">
        <v>155</v>
      </c>
    </row>
    <row r="159" spans="1:16" ht="15.75" thickBot="1" x14ac:dyDescent="0.3">
      <c r="A159" s="4">
        <v>777</v>
      </c>
      <c r="B159" s="6">
        <v>40578</v>
      </c>
      <c r="C159" s="4">
        <v>1</v>
      </c>
      <c r="D159" s="4">
        <v>0</v>
      </c>
      <c r="E159" s="4">
        <v>2</v>
      </c>
      <c r="F159" s="4">
        <v>19</v>
      </c>
      <c r="G159" s="7" t="b">
        <v>0</v>
      </c>
      <c r="H159" s="4">
        <v>5</v>
      </c>
      <c r="I159" s="4">
        <v>2</v>
      </c>
      <c r="J159" s="4">
        <v>0.24</v>
      </c>
      <c r="K159" s="4">
        <v>0.2424</v>
      </c>
      <c r="L159" s="4">
        <v>0.65</v>
      </c>
      <c r="M159" s="4">
        <v>0.1343</v>
      </c>
      <c r="N159" s="4">
        <v>1</v>
      </c>
      <c r="O159" s="4">
        <v>102</v>
      </c>
      <c r="P159" s="4">
        <v>103</v>
      </c>
    </row>
    <row r="160" spans="1:16" ht="15.75" thickBot="1" x14ac:dyDescent="0.3">
      <c r="A160" s="4">
        <v>778</v>
      </c>
      <c r="B160" s="6">
        <v>40578</v>
      </c>
      <c r="C160" s="4">
        <v>1</v>
      </c>
      <c r="D160" s="4">
        <v>0</v>
      </c>
      <c r="E160" s="4">
        <v>2</v>
      </c>
      <c r="F160" s="4">
        <v>20</v>
      </c>
      <c r="G160" s="7" t="b">
        <v>0</v>
      </c>
      <c r="H160" s="4">
        <v>5</v>
      </c>
      <c r="I160" s="4">
        <v>2</v>
      </c>
      <c r="J160" s="4">
        <v>0.24</v>
      </c>
      <c r="K160" s="4">
        <v>0.2424</v>
      </c>
      <c r="L160" s="4">
        <v>0.65</v>
      </c>
      <c r="M160" s="4">
        <v>0.16420000000000001</v>
      </c>
      <c r="N160" s="4">
        <v>2</v>
      </c>
      <c r="O160" s="4">
        <v>69</v>
      </c>
      <c r="P160" s="4">
        <v>71</v>
      </c>
    </row>
    <row r="161" spans="1:16" ht="15.75" thickBot="1" x14ac:dyDescent="0.3">
      <c r="A161" s="4">
        <v>779</v>
      </c>
      <c r="B161" s="6">
        <v>40578</v>
      </c>
      <c r="C161" s="4">
        <v>1</v>
      </c>
      <c r="D161" s="4">
        <v>0</v>
      </c>
      <c r="E161" s="4">
        <v>2</v>
      </c>
      <c r="F161" s="4">
        <v>21</v>
      </c>
      <c r="G161" s="7" t="b">
        <v>0</v>
      </c>
      <c r="H161" s="4">
        <v>5</v>
      </c>
      <c r="I161" s="4">
        <v>2</v>
      </c>
      <c r="J161" s="4">
        <v>0.24</v>
      </c>
      <c r="K161" s="4">
        <v>0.2424</v>
      </c>
      <c r="L161" s="4">
        <v>0.7</v>
      </c>
      <c r="M161" s="4">
        <v>0.16420000000000001</v>
      </c>
      <c r="N161" s="4">
        <v>2</v>
      </c>
      <c r="O161" s="4">
        <v>41</v>
      </c>
      <c r="P161" s="4">
        <v>43</v>
      </c>
    </row>
    <row r="162" spans="1:16" ht="15.75" thickBot="1" x14ac:dyDescent="0.3">
      <c r="A162" s="4">
        <v>780</v>
      </c>
      <c r="B162" s="6">
        <v>40578</v>
      </c>
      <c r="C162" s="4">
        <v>1</v>
      </c>
      <c r="D162" s="4">
        <v>0</v>
      </c>
      <c r="E162" s="4">
        <v>2</v>
      </c>
      <c r="F162" s="4">
        <v>22</v>
      </c>
      <c r="G162" s="7" t="b">
        <v>0</v>
      </c>
      <c r="H162" s="4">
        <v>5</v>
      </c>
      <c r="I162" s="4">
        <v>2</v>
      </c>
      <c r="J162" s="4">
        <v>0.24</v>
      </c>
      <c r="K162" s="4">
        <v>0.2424</v>
      </c>
      <c r="L162" s="4">
        <v>0.65</v>
      </c>
      <c r="M162" s="4">
        <v>0.16420000000000001</v>
      </c>
      <c r="N162" s="4">
        <v>1</v>
      </c>
      <c r="O162" s="4">
        <v>45</v>
      </c>
      <c r="P162" s="4">
        <v>46</v>
      </c>
    </row>
    <row r="163" spans="1:16" ht="15.75" thickBot="1" x14ac:dyDescent="0.3">
      <c r="A163" s="4">
        <v>781</v>
      </c>
      <c r="B163" s="6">
        <v>40578</v>
      </c>
      <c r="C163" s="4">
        <v>1</v>
      </c>
      <c r="D163" s="4">
        <v>0</v>
      </c>
      <c r="E163" s="4">
        <v>2</v>
      </c>
      <c r="F163" s="4">
        <v>23</v>
      </c>
      <c r="G163" s="7" t="b">
        <v>0</v>
      </c>
      <c r="H163" s="4">
        <v>5</v>
      </c>
      <c r="I163" s="4">
        <v>2</v>
      </c>
      <c r="J163" s="4">
        <v>0.24</v>
      </c>
      <c r="K163" s="4">
        <v>0.2424</v>
      </c>
      <c r="L163" s="4">
        <v>0.7</v>
      </c>
      <c r="M163" s="4">
        <v>0.1343</v>
      </c>
      <c r="N163" s="4">
        <v>1</v>
      </c>
      <c r="O163" s="4">
        <v>30</v>
      </c>
      <c r="P163" s="4">
        <v>31</v>
      </c>
    </row>
    <row r="164" spans="1:16" ht="15.75" thickBot="1" x14ac:dyDescent="0.3">
      <c r="A164" s="4">
        <v>782</v>
      </c>
      <c r="B164" s="6">
        <v>40579</v>
      </c>
      <c r="C164" s="4">
        <v>1</v>
      </c>
      <c r="D164" s="4">
        <v>0</v>
      </c>
      <c r="E164" s="4">
        <v>2</v>
      </c>
      <c r="F164" s="4">
        <v>0</v>
      </c>
      <c r="G164" s="7" t="b">
        <v>0</v>
      </c>
      <c r="H164" s="4">
        <v>6</v>
      </c>
      <c r="I164" s="4">
        <v>2</v>
      </c>
      <c r="J164" s="4">
        <v>0.24</v>
      </c>
      <c r="K164" s="4">
        <v>0.2424</v>
      </c>
      <c r="L164" s="4">
        <v>0.7</v>
      </c>
      <c r="M164" s="4">
        <v>0.16420000000000001</v>
      </c>
      <c r="N164" s="4">
        <v>3</v>
      </c>
      <c r="O164" s="4">
        <v>36</v>
      </c>
      <c r="P164" s="4">
        <v>39</v>
      </c>
    </row>
    <row r="165" spans="1:16" ht="15.75" thickBot="1" x14ac:dyDescent="0.3">
      <c r="A165" s="4">
        <v>783</v>
      </c>
      <c r="B165" s="6">
        <v>40579</v>
      </c>
      <c r="C165" s="4">
        <v>1</v>
      </c>
      <c r="D165" s="4">
        <v>0</v>
      </c>
      <c r="E165" s="4">
        <v>2</v>
      </c>
      <c r="F165" s="4">
        <v>1</v>
      </c>
      <c r="G165" s="7" t="b">
        <v>0</v>
      </c>
      <c r="H165" s="4">
        <v>6</v>
      </c>
      <c r="I165" s="4">
        <v>2</v>
      </c>
      <c r="J165" s="4">
        <v>0.24</v>
      </c>
      <c r="K165" s="4">
        <v>0.2424</v>
      </c>
      <c r="L165" s="4">
        <v>0.65</v>
      </c>
      <c r="M165" s="4">
        <v>0.16420000000000001</v>
      </c>
      <c r="N165" s="4">
        <v>1</v>
      </c>
      <c r="O165" s="4">
        <v>17</v>
      </c>
      <c r="P165" s="4">
        <v>18</v>
      </c>
    </row>
    <row r="166" spans="1:16" ht="15.75" thickBot="1" x14ac:dyDescent="0.3">
      <c r="A166" s="4">
        <v>784</v>
      </c>
      <c r="B166" s="6">
        <v>40579</v>
      </c>
      <c r="C166" s="4">
        <v>1</v>
      </c>
      <c r="D166" s="4">
        <v>0</v>
      </c>
      <c r="E166" s="4">
        <v>2</v>
      </c>
      <c r="F166" s="4">
        <v>2</v>
      </c>
      <c r="G166" s="7" t="b">
        <v>0</v>
      </c>
      <c r="H166" s="4">
        <v>6</v>
      </c>
      <c r="I166" s="4">
        <v>2</v>
      </c>
      <c r="J166" s="4">
        <v>0.24</v>
      </c>
      <c r="K166" s="4">
        <v>0.2424</v>
      </c>
      <c r="L166" s="4">
        <v>0.75</v>
      </c>
      <c r="M166" s="4">
        <v>0.16420000000000001</v>
      </c>
      <c r="N166" s="4">
        <v>5</v>
      </c>
      <c r="O166" s="4">
        <v>12</v>
      </c>
      <c r="P166" s="4">
        <v>17</v>
      </c>
    </row>
    <row r="167" spans="1:16" ht="15.75" thickBot="1" x14ac:dyDescent="0.3">
      <c r="A167" s="4">
        <v>785</v>
      </c>
      <c r="B167" s="6">
        <v>40579</v>
      </c>
      <c r="C167" s="4">
        <v>1</v>
      </c>
      <c r="D167" s="4">
        <v>0</v>
      </c>
      <c r="E167" s="4">
        <v>2</v>
      </c>
      <c r="F167" s="4">
        <v>3</v>
      </c>
      <c r="G167" s="7" t="b">
        <v>0</v>
      </c>
      <c r="H167" s="4">
        <v>6</v>
      </c>
      <c r="I167" s="4">
        <v>2</v>
      </c>
      <c r="J167" s="4">
        <v>0.24</v>
      </c>
      <c r="K167" s="4">
        <v>0.2424</v>
      </c>
      <c r="L167" s="4">
        <v>0.75</v>
      </c>
      <c r="M167" s="4">
        <v>0.16420000000000001</v>
      </c>
      <c r="N167" s="4">
        <v>1</v>
      </c>
      <c r="O167" s="4">
        <v>10</v>
      </c>
      <c r="P167" s="4">
        <v>11</v>
      </c>
    </row>
    <row r="168" spans="1:16" ht="15.75" thickBot="1" x14ac:dyDescent="0.3">
      <c r="A168" s="4">
        <v>786</v>
      </c>
      <c r="B168" s="6">
        <v>40579</v>
      </c>
      <c r="C168" s="4">
        <v>1</v>
      </c>
      <c r="D168" s="4">
        <v>0</v>
      </c>
      <c r="E168" s="4">
        <v>2</v>
      </c>
      <c r="F168" s="4">
        <v>4</v>
      </c>
      <c r="G168" s="7" t="b">
        <v>0</v>
      </c>
      <c r="H168" s="4">
        <v>6</v>
      </c>
      <c r="I168" s="4">
        <v>3</v>
      </c>
      <c r="J168" s="4">
        <v>0.22</v>
      </c>
      <c r="K168" s="4">
        <v>0.2273</v>
      </c>
      <c r="L168" s="4">
        <v>0.93</v>
      </c>
      <c r="M168" s="4">
        <v>0.1343</v>
      </c>
      <c r="N168" s="4">
        <v>0</v>
      </c>
      <c r="O168" s="4">
        <v>8</v>
      </c>
      <c r="P168" s="4">
        <v>8</v>
      </c>
    </row>
    <row r="169" spans="1:16" ht="15.75" thickBot="1" x14ac:dyDescent="0.3">
      <c r="A169" s="4">
        <v>787</v>
      </c>
      <c r="B169" s="6">
        <v>40579</v>
      </c>
      <c r="C169" s="4">
        <v>1</v>
      </c>
      <c r="D169" s="4">
        <v>0</v>
      </c>
      <c r="E169" s="4">
        <v>2</v>
      </c>
      <c r="F169" s="4">
        <v>5</v>
      </c>
      <c r="G169" s="7" t="b">
        <v>0</v>
      </c>
      <c r="H169" s="4">
        <v>6</v>
      </c>
      <c r="I169" s="4">
        <v>3</v>
      </c>
      <c r="J169" s="4">
        <v>0.2</v>
      </c>
      <c r="K169" s="4">
        <v>0.2273</v>
      </c>
      <c r="L169" s="4">
        <v>1</v>
      </c>
      <c r="M169" s="4">
        <v>8.9599999999999999E-2</v>
      </c>
      <c r="N169" s="4">
        <v>0</v>
      </c>
      <c r="O169" s="4">
        <v>9</v>
      </c>
      <c r="P169" s="4">
        <v>9</v>
      </c>
    </row>
    <row r="170" spans="1:16" ht="15.75" thickBot="1" x14ac:dyDescent="0.3">
      <c r="A170" s="4">
        <v>788</v>
      </c>
      <c r="B170" s="6">
        <v>40579</v>
      </c>
      <c r="C170" s="4">
        <v>1</v>
      </c>
      <c r="D170" s="4">
        <v>0</v>
      </c>
      <c r="E170" s="4">
        <v>2</v>
      </c>
      <c r="F170" s="4">
        <v>6</v>
      </c>
      <c r="G170" s="7" t="b">
        <v>0</v>
      </c>
      <c r="H170" s="4">
        <v>6</v>
      </c>
      <c r="I170" s="4">
        <v>3</v>
      </c>
      <c r="J170" s="4">
        <v>0.2</v>
      </c>
      <c r="K170" s="4">
        <v>0.2576</v>
      </c>
      <c r="L170" s="4">
        <v>1</v>
      </c>
      <c r="M170" s="4">
        <v>0</v>
      </c>
      <c r="N170" s="4">
        <v>0</v>
      </c>
      <c r="O170" s="4">
        <v>4</v>
      </c>
      <c r="P170" s="4">
        <v>4</v>
      </c>
    </row>
    <row r="171" spans="1:16" ht="15.75" thickBot="1" x14ac:dyDescent="0.3">
      <c r="A171" s="4">
        <v>789</v>
      </c>
      <c r="B171" s="6">
        <v>40579</v>
      </c>
      <c r="C171" s="4">
        <v>1</v>
      </c>
      <c r="D171" s="4">
        <v>0</v>
      </c>
      <c r="E171" s="4">
        <v>2</v>
      </c>
      <c r="F171" s="4">
        <v>7</v>
      </c>
      <c r="G171" s="7" t="b">
        <v>0</v>
      </c>
      <c r="H171" s="4">
        <v>6</v>
      </c>
      <c r="I171" s="4">
        <v>3</v>
      </c>
      <c r="J171" s="4">
        <v>0.22</v>
      </c>
      <c r="K171" s="4">
        <v>0.2576</v>
      </c>
      <c r="L171" s="4">
        <v>0.93</v>
      </c>
      <c r="M171" s="4">
        <v>8.9599999999999999E-2</v>
      </c>
      <c r="N171" s="4">
        <v>0</v>
      </c>
      <c r="O171" s="4">
        <v>4</v>
      </c>
      <c r="P171" s="4">
        <v>4</v>
      </c>
    </row>
    <row r="172" spans="1:16" ht="15.75" thickBot="1" x14ac:dyDescent="0.3">
      <c r="A172" s="4">
        <v>790</v>
      </c>
      <c r="B172" s="6">
        <v>40579</v>
      </c>
      <c r="C172" s="4">
        <v>1</v>
      </c>
      <c r="D172" s="4">
        <v>0</v>
      </c>
      <c r="E172" s="4">
        <v>2</v>
      </c>
      <c r="F172" s="4">
        <v>8</v>
      </c>
      <c r="G172" s="7" t="b">
        <v>0</v>
      </c>
      <c r="H172" s="4">
        <v>6</v>
      </c>
      <c r="I172" s="4">
        <v>3</v>
      </c>
      <c r="J172" s="4">
        <v>0.2</v>
      </c>
      <c r="K172" s="4">
        <v>0.2273</v>
      </c>
      <c r="L172" s="4">
        <v>1</v>
      </c>
      <c r="M172" s="4">
        <v>8.9599999999999999E-2</v>
      </c>
      <c r="N172" s="4">
        <v>0</v>
      </c>
      <c r="O172" s="4">
        <v>10</v>
      </c>
      <c r="P172" s="4">
        <v>10</v>
      </c>
    </row>
    <row r="173" spans="1:16" ht="15.75" thickBot="1" x14ac:dyDescent="0.3">
      <c r="A173" s="4">
        <v>791</v>
      </c>
      <c r="B173" s="6">
        <v>40579</v>
      </c>
      <c r="C173" s="4">
        <v>1</v>
      </c>
      <c r="D173" s="4">
        <v>0</v>
      </c>
      <c r="E173" s="4">
        <v>2</v>
      </c>
      <c r="F173" s="4">
        <v>9</v>
      </c>
      <c r="G173" s="7" t="b">
        <v>0</v>
      </c>
      <c r="H173" s="4">
        <v>6</v>
      </c>
      <c r="I173" s="4">
        <v>3</v>
      </c>
      <c r="J173" s="4">
        <v>0.2</v>
      </c>
      <c r="K173" s="4">
        <v>0.2273</v>
      </c>
      <c r="L173" s="4">
        <v>1</v>
      </c>
      <c r="M173" s="4">
        <v>8.9599999999999999E-2</v>
      </c>
      <c r="N173" s="4">
        <v>3</v>
      </c>
      <c r="O173" s="4">
        <v>17</v>
      </c>
      <c r="P173" s="4">
        <v>20</v>
      </c>
    </row>
    <row r="174" spans="1:16" ht="15.75" thickBot="1" x14ac:dyDescent="0.3">
      <c r="A174" s="4">
        <v>792</v>
      </c>
      <c r="B174" s="6">
        <v>40579</v>
      </c>
      <c r="C174" s="4">
        <v>1</v>
      </c>
      <c r="D174" s="4">
        <v>0</v>
      </c>
      <c r="E174" s="4">
        <v>2</v>
      </c>
      <c r="F174" s="4">
        <v>10</v>
      </c>
      <c r="G174" s="7" t="b">
        <v>0</v>
      </c>
      <c r="H174" s="4">
        <v>6</v>
      </c>
      <c r="I174" s="4">
        <v>3</v>
      </c>
      <c r="J174" s="4">
        <v>0.2</v>
      </c>
      <c r="K174" s="4">
        <v>0.21210000000000001</v>
      </c>
      <c r="L174" s="4">
        <v>1</v>
      </c>
      <c r="M174" s="4">
        <v>0.1343</v>
      </c>
      <c r="N174" s="4">
        <v>3</v>
      </c>
      <c r="O174" s="4">
        <v>31</v>
      </c>
      <c r="P174" s="4">
        <v>34</v>
      </c>
    </row>
    <row r="175" spans="1:16" ht="15.75" thickBot="1" x14ac:dyDescent="0.3">
      <c r="A175" s="4">
        <v>793</v>
      </c>
      <c r="B175" s="6">
        <v>40579</v>
      </c>
      <c r="C175" s="4">
        <v>1</v>
      </c>
      <c r="D175" s="4">
        <v>0</v>
      </c>
      <c r="E175" s="4">
        <v>2</v>
      </c>
      <c r="F175" s="4">
        <v>11</v>
      </c>
      <c r="G175" s="7" t="b">
        <v>0</v>
      </c>
      <c r="H175" s="4">
        <v>6</v>
      </c>
      <c r="I175" s="4">
        <v>3</v>
      </c>
      <c r="J175" s="4">
        <v>0.22</v>
      </c>
      <c r="K175" s="4">
        <v>0.2273</v>
      </c>
      <c r="L175" s="4">
        <v>1</v>
      </c>
      <c r="M175" s="4">
        <v>0.1343</v>
      </c>
      <c r="N175" s="4">
        <v>1</v>
      </c>
      <c r="O175" s="4">
        <v>46</v>
      </c>
      <c r="P175" s="4">
        <v>47</v>
      </c>
    </row>
    <row r="176" spans="1:16" ht="15.75" thickBot="1" x14ac:dyDescent="0.3">
      <c r="A176" s="4">
        <v>794</v>
      </c>
      <c r="B176" s="6">
        <v>40579</v>
      </c>
      <c r="C176" s="4">
        <v>1</v>
      </c>
      <c r="D176" s="4">
        <v>0</v>
      </c>
      <c r="E176" s="4">
        <v>2</v>
      </c>
      <c r="F176" s="4">
        <v>12</v>
      </c>
      <c r="G176" s="7" t="b">
        <v>0</v>
      </c>
      <c r="H176" s="4">
        <v>6</v>
      </c>
      <c r="I176" s="4">
        <v>3</v>
      </c>
      <c r="J176" s="4">
        <v>0.22</v>
      </c>
      <c r="K176" s="4">
        <v>0.2273</v>
      </c>
      <c r="L176" s="4">
        <v>1</v>
      </c>
      <c r="M176" s="4">
        <v>0.16420000000000001</v>
      </c>
      <c r="N176" s="4">
        <v>10</v>
      </c>
      <c r="O176" s="4">
        <v>42</v>
      </c>
      <c r="P176" s="4">
        <v>52</v>
      </c>
    </row>
    <row r="177" spans="1:16" ht="15.75" thickBot="1" x14ac:dyDescent="0.3">
      <c r="A177" s="4">
        <v>795</v>
      </c>
      <c r="B177" s="6">
        <v>40579</v>
      </c>
      <c r="C177" s="4">
        <v>1</v>
      </c>
      <c r="D177" s="4">
        <v>0</v>
      </c>
      <c r="E177" s="4">
        <v>2</v>
      </c>
      <c r="F177" s="4">
        <v>13</v>
      </c>
      <c r="G177" s="7" t="b">
        <v>0</v>
      </c>
      <c r="H177" s="4">
        <v>6</v>
      </c>
      <c r="I177" s="4">
        <v>3</v>
      </c>
      <c r="J177" s="4">
        <v>0.22</v>
      </c>
      <c r="K177" s="4">
        <v>0.2273</v>
      </c>
      <c r="L177" s="4">
        <v>1</v>
      </c>
      <c r="M177" s="4">
        <v>0.16420000000000001</v>
      </c>
      <c r="N177" s="4">
        <v>10</v>
      </c>
      <c r="O177" s="4">
        <v>62</v>
      </c>
      <c r="P177" s="4">
        <v>72</v>
      </c>
    </row>
    <row r="178" spans="1:16" ht="15.75" thickBot="1" x14ac:dyDescent="0.3">
      <c r="A178" s="4">
        <v>796</v>
      </c>
      <c r="B178" s="6">
        <v>40579</v>
      </c>
      <c r="C178" s="4">
        <v>1</v>
      </c>
      <c r="D178" s="4">
        <v>0</v>
      </c>
      <c r="E178" s="4">
        <v>2</v>
      </c>
      <c r="F178" s="4">
        <v>14</v>
      </c>
      <c r="G178" s="7" t="b">
        <v>0</v>
      </c>
      <c r="H178" s="4">
        <v>6</v>
      </c>
      <c r="I178" s="4">
        <v>3</v>
      </c>
      <c r="J178" s="4">
        <v>0.22</v>
      </c>
      <c r="K178" s="4">
        <v>0.2727</v>
      </c>
      <c r="L178" s="4">
        <v>1</v>
      </c>
      <c r="M178" s="4">
        <v>0</v>
      </c>
      <c r="N178" s="4">
        <v>5</v>
      </c>
      <c r="O178" s="4">
        <v>50</v>
      </c>
      <c r="P178" s="4">
        <v>55</v>
      </c>
    </row>
    <row r="179" spans="1:16" ht="15.75" thickBot="1" x14ac:dyDescent="0.3">
      <c r="A179" s="4">
        <v>797</v>
      </c>
      <c r="B179" s="6">
        <v>40579</v>
      </c>
      <c r="C179" s="4">
        <v>1</v>
      </c>
      <c r="D179" s="4">
        <v>0</v>
      </c>
      <c r="E179" s="4">
        <v>2</v>
      </c>
      <c r="F179" s="4">
        <v>15</v>
      </c>
      <c r="G179" s="7" t="b">
        <v>0</v>
      </c>
      <c r="H179" s="4">
        <v>6</v>
      </c>
      <c r="I179" s="4">
        <v>3</v>
      </c>
      <c r="J179" s="4">
        <v>0.22</v>
      </c>
      <c r="K179" s="4">
        <v>0.2727</v>
      </c>
      <c r="L179" s="4">
        <v>1</v>
      </c>
      <c r="M179" s="4">
        <v>0</v>
      </c>
      <c r="N179" s="4">
        <v>11</v>
      </c>
      <c r="O179" s="4">
        <v>49</v>
      </c>
      <c r="P179" s="4">
        <v>60</v>
      </c>
    </row>
    <row r="180" spans="1:16" ht="15.75" thickBot="1" x14ac:dyDescent="0.3">
      <c r="A180" s="4">
        <v>798</v>
      </c>
      <c r="B180" s="6">
        <v>40579</v>
      </c>
      <c r="C180" s="4">
        <v>1</v>
      </c>
      <c r="D180" s="4">
        <v>0</v>
      </c>
      <c r="E180" s="4">
        <v>2</v>
      </c>
      <c r="F180" s="4">
        <v>16</v>
      </c>
      <c r="G180" s="7" t="b">
        <v>0</v>
      </c>
      <c r="H180" s="4">
        <v>6</v>
      </c>
      <c r="I180" s="4">
        <v>3</v>
      </c>
      <c r="J180" s="4">
        <v>0.22</v>
      </c>
      <c r="K180" s="4">
        <v>0.2273</v>
      </c>
      <c r="L180" s="4">
        <v>1</v>
      </c>
      <c r="M180" s="4">
        <v>0.1343</v>
      </c>
      <c r="N180" s="4">
        <v>8</v>
      </c>
      <c r="O180" s="4">
        <v>63</v>
      </c>
      <c r="P180" s="4">
        <v>71</v>
      </c>
    </row>
    <row r="181" spans="1:16" ht="15.75" thickBot="1" x14ac:dyDescent="0.3">
      <c r="A181" s="4">
        <v>799</v>
      </c>
      <c r="B181" s="6">
        <v>40579</v>
      </c>
      <c r="C181" s="4">
        <v>1</v>
      </c>
      <c r="D181" s="4">
        <v>0</v>
      </c>
      <c r="E181" s="4">
        <v>2</v>
      </c>
      <c r="F181" s="4">
        <v>17</v>
      </c>
      <c r="G181" s="7" t="b">
        <v>0</v>
      </c>
      <c r="H181" s="4">
        <v>6</v>
      </c>
      <c r="I181" s="4">
        <v>2</v>
      </c>
      <c r="J181" s="4">
        <v>0.24</v>
      </c>
      <c r="K181" s="4">
        <v>0.21210000000000001</v>
      </c>
      <c r="L181" s="4">
        <v>1</v>
      </c>
      <c r="M181" s="4">
        <v>0.28360000000000002</v>
      </c>
      <c r="N181" s="4">
        <v>14</v>
      </c>
      <c r="O181" s="4">
        <v>64</v>
      </c>
      <c r="P181" s="4">
        <v>78</v>
      </c>
    </row>
    <row r="182" spans="1:16" ht="15.75" thickBot="1" x14ac:dyDescent="0.3">
      <c r="A182" s="4">
        <v>800</v>
      </c>
      <c r="B182" s="6">
        <v>40579</v>
      </c>
      <c r="C182" s="4">
        <v>1</v>
      </c>
      <c r="D182" s="4">
        <v>0</v>
      </c>
      <c r="E182" s="4">
        <v>2</v>
      </c>
      <c r="F182" s="4">
        <v>18</v>
      </c>
      <c r="G182" s="7" t="b">
        <v>0</v>
      </c>
      <c r="H182" s="4">
        <v>6</v>
      </c>
      <c r="I182" s="4">
        <v>2</v>
      </c>
      <c r="J182" s="4">
        <v>0.28000000000000003</v>
      </c>
      <c r="K182" s="4">
        <v>0.2424</v>
      </c>
      <c r="L182" s="4">
        <v>0.93</v>
      </c>
      <c r="M182" s="4">
        <v>0.44779999999999998</v>
      </c>
      <c r="N182" s="4">
        <v>2</v>
      </c>
      <c r="O182" s="4">
        <v>81</v>
      </c>
      <c r="P182" s="4">
        <v>83</v>
      </c>
    </row>
    <row r="183" spans="1:16" ht="15.75" thickBot="1" x14ac:dyDescent="0.3">
      <c r="A183" s="4">
        <v>801</v>
      </c>
      <c r="B183" s="6">
        <v>40579</v>
      </c>
      <c r="C183" s="4">
        <v>1</v>
      </c>
      <c r="D183" s="4">
        <v>0</v>
      </c>
      <c r="E183" s="4">
        <v>2</v>
      </c>
      <c r="F183" s="4">
        <v>19</v>
      </c>
      <c r="G183" s="7" t="b">
        <v>0</v>
      </c>
      <c r="H183" s="4">
        <v>6</v>
      </c>
      <c r="I183" s="4">
        <v>2</v>
      </c>
      <c r="J183" s="4">
        <v>0.28000000000000003</v>
      </c>
      <c r="K183" s="4">
        <v>0.2424</v>
      </c>
      <c r="L183" s="4">
        <v>0.93</v>
      </c>
      <c r="M183" s="4">
        <v>0.44779999999999998</v>
      </c>
      <c r="N183" s="4">
        <v>6</v>
      </c>
      <c r="O183" s="4">
        <v>78</v>
      </c>
      <c r="P183" s="4">
        <v>84</v>
      </c>
    </row>
    <row r="184" spans="1:16" ht="15.75" thickBot="1" x14ac:dyDescent="0.3">
      <c r="A184" s="4">
        <v>802</v>
      </c>
      <c r="B184" s="6">
        <v>40579</v>
      </c>
      <c r="C184" s="4">
        <v>1</v>
      </c>
      <c r="D184" s="4">
        <v>0</v>
      </c>
      <c r="E184" s="4">
        <v>2</v>
      </c>
      <c r="F184" s="4">
        <v>20</v>
      </c>
      <c r="G184" s="7" t="b">
        <v>0</v>
      </c>
      <c r="H184" s="4">
        <v>6</v>
      </c>
      <c r="I184" s="4">
        <v>1</v>
      </c>
      <c r="J184" s="4">
        <v>0.3</v>
      </c>
      <c r="K184" s="4">
        <v>0.28789999999999999</v>
      </c>
      <c r="L184" s="4">
        <v>0.87</v>
      </c>
      <c r="M184" s="4">
        <v>0.25369999999999998</v>
      </c>
      <c r="N184" s="4">
        <v>5</v>
      </c>
      <c r="O184" s="4">
        <v>64</v>
      </c>
      <c r="P184" s="4">
        <v>69</v>
      </c>
    </row>
    <row r="185" spans="1:16" ht="15.75" thickBot="1" x14ac:dyDescent="0.3">
      <c r="A185" s="4">
        <v>803</v>
      </c>
      <c r="B185" s="6">
        <v>40579</v>
      </c>
      <c r="C185" s="4">
        <v>1</v>
      </c>
      <c r="D185" s="4">
        <v>0</v>
      </c>
      <c r="E185" s="4">
        <v>2</v>
      </c>
      <c r="F185" s="4">
        <v>21</v>
      </c>
      <c r="G185" s="7" t="b">
        <v>0</v>
      </c>
      <c r="H185" s="4">
        <v>6</v>
      </c>
      <c r="I185" s="4">
        <v>1</v>
      </c>
      <c r="J185" s="4">
        <v>0.26</v>
      </c>
      <c r="K185" s="4">
        <v>0.2576</v>
      </c>
      <c r="L185" s="4">
        <v>1</v>
      </c>
      <c r="M185" s="4">
        <v>0.19400000000000001</v>
      </c>
      <c r="N185" s="4">
        <v>3</v>
      </c>
      <c r="O185" s="4">
        <v>53</v>
      </c>
      <c r="P185" s="4">
        <v>56</v>
      </c>
    </row>
    <row r="186" spans="1:16" ht="15.75" thickBot="1" x14ac:dyDescent="0.3">
      <c r="A186" s="4">
        <v>804</v>
      </c>
      <c r="B186" s="6">
        <v>40579</v>
      </c>
      <c r="C186" s="4">
        <v>1</v>
      </c>
      <c r="D186" s="4">
        <v>0</v>
      </c>
      <c r="E186" s="4">
        <v>2</v>
      </c>
      <c r="F186" s="4">
        <v>22</v>
      </c>
      <c r="G186" s="7" t="b">
        <v>0</v>
      </c>
      <c r="H186" s="4">
        <v>6</v>
      </c>
      <c r="I186" s="4">
        <v>1</v>
      </c>
      <c r="J186" s="4">
        <v>0.26</v>
      </c>
      <c r="K186" s="4">
        <v>0.2727</v>
      </c>
      <c r="L186" s="4">
        <v>0.93</v>
      </c>
      <c r="M186" s="4">
        <v>0.1343</v>
      </c>
      <c r="N186" s="4">
        <v>2</v>
      </c>
      <c r="O186" s="4">
        <v>43</v>
      </c>
      <c r="P186" s="4">
        <v>45</v>
      </c>
    </row>
    <row r="187" spans="1:16" ht="15.75" thickBot="1" x14ac:dyDescent="0.3">
      <c r="A187" s="4">
        <v>805</v>
      </c>
      <c r="B187" s="6">
        <v>40579</v>
      </c>
      <c r="C187" s="4">
        <v>1</v>
      </c>
      <c r="D187" s="4">
        <v>0</v>
      </c>
      <c r="E187" s="4">
        <v>2</v>
      </c>
      <c r="F187" s="4">
        <v>23</v>
      </c>
      <c r="G187" s="7" t="b">
        <v>0</v>
      </c>
      <c r="H187" s="4">
        <v>6</v>
      </c>
      <c r="I187" s="4">
        <v>1</v>
      </c>
      <c r="J187" s="4">
        <v>0.26</v>
      </c>
      <c r="K187" s="4">
        <v>0.2576</v>
      </c>
      <c r="L187" s="4">
        <v>0.93</v>
      </c>
      <c r="M187" s="4">
        <v>0.22389999999999999</v>
      </c>
      <c r="N187" s="4">
        <v>7</v>
      </c>
      <c r="O187" s="4">
        <v>52</v>
      </c>
      <c r="P187" s="4">
        <v>59</v>
      </c>
    </row>
    <row r="188" spans="1:16" ht="15.75" thickBot="1" x14ac:dyDescent="0.3">
      <c r="A188" s="4">
        <v>806</v>
      </c>
      <c r="B188" s="6">
        <v>40580</v>
      </c>
      <c r="C188" s="4">
        <v>1</v>
      </c>
      <c r="D188" s="4">
        <v>0</v>
      </c>
      <c r="E188" s="4">
        <v>2</v>
      </c>
      <c r="F188" s="4">
        <v>0</v>
      </c>
      <c r="G188" s="7" t="b">
        <v>0</v>
      </c>
      <c r="H188" s="4">
        <v>0</v>
      </c>
      <c r="I188" s="4">
        <v>1</v>
      </c>
      <c r="J188" s="4">
        <v>0.26</v>
      </c>
      <c r="K188" s="4">
        <v>0.2576</v>
      </c>
      <c r="L188" s="4">
        <v>0.7</v>
      </c>
      <c r="M188" s="4">
        <v>0.19400000000000001</v>
      </c>
      <c r="N188" s="4">
        <v>2</v>
      </c>
      <c r="O188" s="4">
        <v>37</v>
      </c>
      <c r="P188" s="4">
        <v>39</v>
      </c>
    </row>
    <row r="189" spans="1:16" ht="15.75" thickBot="1" x14ac:dyDescent="0.3">
      <c r="A189" s="4">
        <v>807</v>
      </c>
      <c r="B189" s="6">
        <v>40580</v>
      </c>
      <c r="C189" s="4">
        <v>1</v>
      </c>
      <c r="D189" s="4">
        <v>0</v>
      </c>
      <c r="E189" s="4">
        <v>2</v>
      </c>
      <c r="F189" s="4">
        <v>1</v>
      </c>
      <c r="G189" s="7" t="b">
        <v>0</v>
      </c>
      <c r="H189" s="4">
        <v>0</v>
      </c>
      <c r="I189" s="4">
        <v>1</v>
      </c>
      <c r="J189" s="4">
        <v>0.26</v>
      </c>
      <c r="K189" s="4">
        <v>0.2273</v>
      </c>
      <c r="L189" s="4">
        <v>0.65</v>
      </c>
      <c r="M189" s="4">
        <v>0.41789999999999999</v>
      </c>
      <c r="N189" s="4">
        <v>4</v>
      </c>
      <c r="O189" s="4">
        <v>40</v>
      </c>
      <c r="P189" s="4">
        <v>44</v>
      </c>
    </row>
    <row r="190" spans="1:16" ht="15.75" thickBot="1" x14ac:dyDescent="0.3">
      <c r="A190" s="4">
        <v>808</v>
      </c>
      <c r="B190" s="6">
        <v>40580</v>
      </c>
      <c r="C190" s="4">
        <v>1</v>
      </c>
      <c r="D190" s="4">
        <v>0</v>
      </c>
      <c r="E190" s="4">
        <v>2</v>
      </c>
      <c r="F190" s="4">
        <v>2</v>
      </c>
      <c r="G190" s="7" t="b">
        <v>0</v>
      </c>
      <c r="H190" s="4">
        <v>0</v>
      </c>
      <c r="I190" s="4">
        <v>1</v>
      </c>
      <c r="J190" s="4">
        <v>0.26</v>
      </c>
      <c r="K190" s="4">
        <v>0.2273</v>
      </c>
      <c r="L190" s="4">
        <v>0.6</v>
      </c>
      <c r="M190" s="4">
        <v>0.32840000000000003</v>
      </c>
      <c r="N190" s="4">
        <v>0</v>
      </c>
      <c r="O190" s="4">
        <v>20</v>
      </c>
      <c r="P190" s="4">
        <v>20</v>
      </c>
    </row>
    <row r="191" spans="1:16" ht="15.75" thickBot="1" x14ac:dyDescent="0.3">
      <c r="A191" s="4">
        <v>809</v>
      </c>
      <c r="B191" s="6">
        <v>40580</v>
      </c>
      <c r="C191" s="4">
        <v>1</v>
      </c>
      <c r="D191" s="4">
        <v>0</v>
      </c>
      <c r="E191" s="4">
        <v>2</v>
      </c>
      <c r="F191" s="4">
        <v>3</v>
      </c>
      <c r="G191" s="7" t="b">
        <v>0</v>
      </c>
      <c r="H191" s="4">
        <v>0</v>
      </c>
      <c r="I191" s="4">
        <v>1</v>
      </c>
      <c r="J191" s="4">
        <v>0.26</v>
      </c>
      <c r="K191" s="4">
        <v>0.28789999999999999</v>
      </c>
      <c r="L191" s="4">
        <v>0.6</v>
      </c>
      <c r="M191" s="4">
        <v>8.9599999999999999E-2</v>
      </c>
      <c r="N191" s="4">
        <v>3</v>
      </c>
      <c r="O191" s="4">
        <v>10</v>
      </c>
      <c r="P191" s="4">
        <v>13</v>
      </c>
    </row>
    <row r="192" spans="1:16" ht="15.75" thickBot="1" x14ac:dyDescent="0.3">
      <c r="A192" s="4">
        <v>810</v>
      </c>
      <c r="B192" s="6">
        <v>40580</v>
      </c>
      <c r="C192" s="4">
        <v>1</v>
      </c>
      <c r="D192" s="4">
        <v>0</v>
      </c>
      <c r="E192" s="4">
        <v>2</v>
      </c>
      <c r="F192" s="4">
        <v>4</v>
      </c>
      <c r="G192" s="7" t="b">
        <v>0</v>
      </c>
      <c r="H192" s="4">
        <v>0</v>
      </c>
      <c r="I192" s="4">
        <v>1</v>
      </c>
      <c r="J192" s="4">
        <v>0.26</v>
      </c>
      <c r="K192" s="4">
        <v>0.2273</v>
      </c>
      <c r="L192" s="4">
        <v>0.6</v>
      </c>
      <c r="M192" s="4">
        <v>0.35820000000000002</v>
      </c>
      <c r="N192" s="4">
        <v>0</v>
      </c>
      <c r="O192" s="4">
        <v>2</v>
      </c>
      <c r="P192" s="4">
        <v>2</v>
      </c>
    </row>
    <row r="193" spans="1:16" ht="15.75" thickBot="1" x14ac:dyDescent="0.3">
      <c r="A193" s="4">
        <v>811</v>
      </c>
      <c r="B193" s="6">
        <v>40580</v>
      </c>
      <c r="C193" s="4">
        <v>1</v>
      </c>
      <c r="D193" s="4">
        <v>0</v>
      </c>
      <c r="E193" s="4">
        <v>2</v>
      </c>
      <c r="F193" s="4">
        <v>5</v>
      </c>
      <c r="G193" s="7" t="b">
        <v>0</v>
      </c>
      <c r="H193" s="4">
        <v>0</v>
      </c>
      <c r="I193" s="4">
        <v>1</v>
      </c>
      <c r="J193" s="4">
        <v>0.26</v>
      </c>
      <c r="K193" s="4">
        <v>0.2576</v>
      </c>
      <c r="L193" s="4">
        <v>0.6</v>
      </c>
      <c r="M193" s="4">
        <v>0.22389999999999999</v>
      </c>
      <c r="N193" s="4">
        <v>0</v>
      </c>
      <c r="O193" s="4">
        <v>1</v>
      </c>
      <c r="P193" s="4">
        <v>1</v>
      </c>
    </row>
    <row r="194" spans="1:16" ht="15.75" thickBot="1" x14ac:dyDescent="0.3">
      <c r="A194" s="4">
        <v>812</v>
      </c>
      <c r="B194" s="6">
        <v>40580</v>
      </c>
      <c r="C194" s="4">
        <v>1</v>
      </c>
      <c r="D194" s="4">
        <v>0</v>
      </c>
      <c r="E194" s="4">
        <v>2</v>
      </c>
      <c r="F194" s="4">
        <v>6</v>
      </c>
      <c r="G194" s="7" t="b">
        <v>0</v>
      </c>
      <c r="H194" s="4">
        <v>0</v>
      </c>
      <c r="I194" s="4">
        <v>1</v>
      </c>
      <c r="J194" s="4">
        <v>0.26</v>
      </c>
      <c r="K194" s="4">
        <v>0.2576</v>
      </c>
      <c r="L194" s="4">
        <v>0.6</v>
      </c>
      <c r="M194" s="4">
        <v>0.22389999999999999</v>
      </c>
      <c r="N194" s="4">
        <v>0</v>
      </c>
      <c r="O194" s="4">
        <v>1</v>
      </c>
      <c r="P194" s="4">
        <v>1</v>
      </c>
    </row>
    <row r="195" spans="1:16" ht="15.75" thickBot="1" x14ac:dyDescent="0.3">
      <c r="A195" s="4">
        <v>813</v>
      </c>
      <c r="B195" s="6">
        <v>40580</v>
      </c>
      <c r="C195" s="4">
        <v>1</v>
      </c>
      <c r="D195" s="4">
        <v>0</v>
      </c>
      <c r="E195" s="4">
        <v>2</v>
      </c>
      <c r="F195" s="4">
        <v>7</v>
      </c>
      <c r="G195" s="7" t="b">
        <v>0</v>
      </c>
      <c r="H195" s="4">
        <v>0</v>
      </c>
      <c r="I195" s="4">
        <v>1</v>
      </c>
      <c r="J195" s="4">
        <v>0.24</v>
      </c>
      <c r="K195" s="4">
        <v>0.2424</v>
      </c>
      <c r="L195" s="4">
        <v>0.65</v>
      </c>
      <c r="M195" s="4">
        <v>0.16420000000000001</v>
      </c>
      <c r="N195" s="4">
        <v>0</v>
      </c>
      <c r="O195" s="4">
        <v>8</v>
      </c>
      <c r="P195" s="4">
        <v>8</v>
      </c>
    </row>
    <row r="196" spans="1:16" ht="15.75" thickBot="1" x14ac:dyDescent="0.3">
      <c r="A196" s="4">
        <v>814</v>
      </c>
      <c r="B196" s="6">
        <v>40580</v>
      </c>
      <c r="C196" s="4">
        <v>1</v>
      </c>
      <c r="D196" s="4">
        <v>0</v>
      </c>
      <c r="E196" s="4">
        <v>2</v>
      </c>
      <c r="F196" s="4">
        <v>8</v>
      </c>
      <c r="G196" s="7" t="b">
        <v>0</v>
      </c>
      <c r="H196" s="4">
        <v>0</v>
      </c>
      <c r="I196" s="4">
        <v>1</v>
      </c>
      <c r="J196" s="4">
        <v>0.24</v>
      </c>
      <c r="K196" s="4">
        <v>0.2576</v>
      </c>
      <c r="L196" s="4">
        <v>0.65</v>
      </c>
      <c r="M196" s="4">
        <v>0.1045</v>
      </c>
      <c r="N196" s="4">
        <v>2</v>
      </c>
      <c r="O196" s="4">
        <v>21</v>
      </c>
      <c r="P196" s="4">
        <v>23</v>
      </c>
    </row>
    <row r="197" spans="1:16" ht="15.75" thickBot="1" x14ac:dyDescent="0.3">
      <c r="A197" s="4">
        <v>815</v>
      </c>
      <c r="B197" s="6">
        <v>40580</v>
      </c>
      <c r="C197" s="4">
        <v>1</v>
      </c>
      <c r="D197" s="4">
        <v>0</v>
      </c>
      <c r="E197" s="4">
        <v>2</v>
      </c>
      <c r="F197" s="4">
        <v>9</v>
      </c>
      <c r="G197" s="7" t="b">
        <v>0</v>
      </c>
      <c r="H197" s="4">
        <v>0</v>
      </c>
      <c r="I197" s="4">
        <v>1</v>
      </c>
      <c r="J197" s="4">
        <v>0.28000000000000003</v>
      </c>
      <c r="K197" s="4">
        <v>0.28789999999999999</v>
      </c>
      <c r="L197" s="4">
        <v>0.56000000000000005</v>
      </c>
      <c r="M197" s="4">
        <v>0.1045</v>
      </c>
      <c r="N197" s="4">
        <v>7</v>
      </c>
      <c r="O197" s="4">
        <v>38</v>
      </c>
      <c r="P197" s="4">
        <v>45</v>
      </c>
    </row>
    <row r="198" spans="1:16" ht="15.75" thickBot="1" x14ac:dyDescent="0.3">
      <c r="A198" s="4">
        <v>816</v>
      </c>
      <c r="B198" s="6">
        <v>40580</v>
      </c>
      <c r="C198" s="4">
        <v>1</v>
      </c>
      <c r="D198" s="4">
        <v>0</v>
      </c>
      <c r="E198" s="4">
        <v>2</v>
      </c>
      <c r="F198" s="4">
        <v>10</v>
      </c>
      <c r="G198" s="7" t="b">
        <v>0</v>
      </c>
      <c r="H198" s="4">
        <v>0</v>
      </c>
      <c r="I198" s="4">
        <v>1</v>
      </c>
      <c r="J198" s="4">
        <v>0.3</v>
      </c>
      <c r="K198" s="4">
        <v>0.28789999999999999</v>
      </c>
      <c r="L198" s="4">
        <v>0.52</v>
      </c>
      <c r="M198" s="4">
        <v>0.25369999999999998</v>
      </c>
      <c r="N198" s="4">
        <v>15</v>
      </c>
      <c r="O198" s="4">
        <v>74</v>
      </c>
      <c r="P198" s="4">
        <v>89</v>
      </c>
    </row>
    <row r="199" spans="1:16" ht="15.75" thickBot="1" x14ac:dyDescent="0.3">
      <c r="A199" s="4">
        <v>817</v>
      </c>
      <c r="B199" s="6">
        <v>40580</v>
      </c>
      <c r="C199" s="4">
        <v>1</v>
      </c>
      <c r="D199" s="4">
        <v>0</v>
      </c>
      <c r="E199" s="4">
        <v>2</v>
      </c>
      <c r="F199" s="4">
        <v>11</v>
      </c>
      <c r="G199" s="7" t="b">
        <v>0</v>
      </c>
      <c r="H199" s="4">
        <v>0</v>
      </c>
      <c r="I199" s="4">
        <v>1</v>
      </c>
      <c r="J199" s="4">
        <v>0.32</v>
      </c>
      <c r="K199" s="4">
        <v>0.30299999999999999</v>
      </c>
      <c r="L199" s="4">
        <v>0.49</v>
      </c>
      <c r="M199" s="4">
        <v>0.25369999999999998</v>
      </c>
      <c r="N199" s="4">
        <v>28</v>
      </c>
      <c r="O199" s="4">
        <v>89</v>
      </c>
      <c r="P199" s="4">
        <v>117</v>
      </c>
    </row>
    <row r="200" spans="1:16" ht="15.75" thickBot="1" x14ac:dyDescent="0.3">
      <c r="A200" s="4">
        <v>818</v>
      </c>
      <c r="B200" s="6">
        <v>40580</v>
      </c>
      <c r="C200" s="4">
        <v>1</v>
      </c>
      <c r="D200" s="4">
        <v>0</v>
      </c>
      <c r="E200" s="4">
        <v>2</v>
      </c>
      <c r="F200" s="4">
        <v>12</v>
      </c>
      <c r="G200" s="7" t="b">
        <v>0</v>
      </c>
      <c r="H200" s="4">
        <v>0</v>
      </c>
      <c r="I200" s="4">
        <v>1</v>
      </c>
      <c r="J200" s="4">
        <v>0.34</v>
      </c>
      <c r="K200" s="4">
        <v>0.33329999999999999</v>
      </c>
      <c r="L200" s="4">
        <v>0.46</v>
      </c>
      <c r="M200" s="4">
        <v>0</v>
      </c>
      <c r="N200" s="4">
        <v>48</v>
      </c>
      <c r="O200" s="4">
        <v>126</v>
      </c>
      <c r="P200" s="4">
        <v>174</v>
      </c>
    </row>
    <row r="201" spans="1:16" ht="15.75" thickBot="1" x14ac:dyDescent="0.3">
      <c r="A201" s="4">
        <v>819</v>
      </c>
      <c r="B201" s="6">
        <v>40580</v>
      </c>
      <c r="C201" s="4">
        <v>1</v>
      </c>
      <c r="D201" s="4">
        <v>0</v>
      </c>
      <c r="E201" s="4">
        <v>2</v>
      </c>
      <c r="F201" s="4">
        <v>13</v>
      </c>
      <c r="G201" s="7" t="b">
        <v>0</v>
      </c>
      <c r="H201" s="4">
        <v>0</v>
      </c>
      <c r="I201" s="4">
        <v>1</v>
      </c>
      <c r="J201" s="4">
        <v>0.34</v>
      </c>
      <c r="K201" s="4">
        <v>0.36359999999999998</v>
      </c>
      <c r="L201" s="4">
        <v>0.46</v>
      </c>
      <c r="M201" s="4">
        <v>0</v>
      </c>
      <c r="N201" s="4">
        <v>47</v>
      </c>
      <c r="O201" s="4">
        <v>135</v>
      </c>
      <c r="P201" s="4">
        <v>182</v>
      </c>
    </row>
    <row r="202" spans="1:16" ht="15.75" thickBot="1" x14ac:dyDescent="0.3">
      <c r="A202" s="4">
        <v>820</v>
      </c>
      <c r="B202" s="6">
        <v>40580</v>
      </c>
      <c r="C202" s="4">
        <v>1</v>
      </c>
      <c r="D202" s="4">
        <v>0</v>
      </c>
      <c r="E202" s="4">
        <v>2</v>
      </c>
      <c r="F202" s="4">
        <v>14</v>
      </c>
      <c r="G202" s="7" t="b">
        <v>0</v>
      </c>
      <c r="H202" s="4">
        <v>0</v>
      </c>
      <c r="I202" s="4">
        <v>1</v>
      </c>
      <c r="J202" s="4">
        <v>0.34</v>
      </c>
      <c r="K202" s="4">
        <v>0.34849999999999998</v>
      </c>
      <c r="L202" s="4">
        <v>0.46</v>
      </c>
      <c r="M202" s="4">
        <v>8.9599999999999999E-2</v>
      </c>
      <c r="N202" s="4">
        <v>47</v>
      </c>
      <c r="O202" s="4">
        <v>114</v>
      </c>
      <c r="P202" s="4">
        <v>161</v>
      </c>
    </row>
    <row r="203" spans="1:16" ht="15.75" thickBot="1" x14ac:dyDescent="0.3">
      <c r="A203" s="4">
        <v>821</v>
      </c>
      <c r="B203" s="6">
        <v>40580</v>
      </c>
      <c r="C203" s="4">
        <v>1</v>
      </c>
      <c r="D203" s="4">
        <v>0</v>
      </c>
      <c r="E203" s="4">
        <v>2</v>
      </c>
      <c r="F203" s="4">
        <v>15</v>
      </c>
      <c r="G203" s="7" t="b">
        <v>0</v>
      </c>
      <c r="H203" s="4">
        <v>0</v>
      </c>
      <c r="I203" s="4">
        <v>1</v>
      </c>
      <c r="J203" s="4">
        <v>0.34</v>
      </c>
      <c r="K203" s="4">
        <v>0.34849999999999998</v>
      </c>
      <c r="L203" s="4">
        <v>0.46</v>
      </c>
      <c r="M203" s="4">
        <v>8.9599999999999999E-2</v>
      </c>
      <c r="N203" s="4">
        <v>52</v>
      </c>
      <c r="O203" s="4">
        <v>130</v>
      </c>
      <c r="P203" s="4">
        <v>182</v>
      </c>
    </row>
    <row r="204" spans="1:16" ht="15.75" thickBot="1" x14ac:dyDescent="0.3">
      <c r="A204" s="4">
        <v>822</v>
      </c>
      <c r="B204" s="6">
        <v>40580</v>
      </c>
      <c r="C204" s="4">
        <v>1</v>
      </c>
      <c r="D204" s="4">
        <v>0</v>
      </c>
      <c r="E204" s="4">
        <v>2</v>
      </c>
      <c r="F204" s="4">
        <v>16</v>
      </c>
      <c r="G204" s="7" t="b">
        <v>0</v>
      </c>
      <c r="H204" s="4">
        <v>0</v>
      </c>
      <c r="I204" s="4">
        <v>1</v>
      </c>
      <c r="J204" s="4">
        <v>0.34</v>
      </c>
      <c r="K204" s="4">
        <v>0.34849999999999998</v>
      </c>
      <c r="L204" s="4">
        <v>0.49</v>
      </c>
      <c r="M204" s="4">
        <v>0.1045</v>
      </c>
      <c r="N204" s="4">
        <v>42</v>
      </c>
      <c r="O204" s="4">
        <v>115</v>
      </c>
      <c r="P204" s="4">
        <v>157</v>
      </c>
    </row>
    <row r="205" spans="1:16" ht="15.75" thickBot="1" x14ac:dyDescent="0.3">
      <c r="A205" s="4">
        <v>823</v>
      </c>
      <c r="B205" s="6">
        <v>40580</v>
      </c>
      <c r="C205" s="4">
        <v>1</v>
      </c>
      <c r="D205" s="4">
        <v>0</v>
      </c>
      <c r="E205" s="4">
        <v>2</v>
      </c>
      <c r="F205" s="4">
        <v>17</v>
      </c>
      <c r="G205" s="7" t="b">
        <v>0</v>
      </c>
      <c r="H205" s="4">
        <v>0</v>
      </c>
      <c r="I205" s="4">
        <v>1</v>
      </c>
      <c r="J205" s="4">
        <v>0.34</v>
      </c>
      <c r="K205" s="4">
        <v>0.36359999999999998</v>
      </c>
      <c r="L205" s="4">
        <v>0.46</v>
      </c>
      <c r="M205" s="4">
        <v>0</v>
      </c>
      <c r="N205" s="4">
        <v>24</v>
      </c>
      <c r="O205" s="4">
        <v>97</v>
      </c>
      <c r="P205" s="4">
        <v>121</v>
      </c>
    </row>
    <row r="206" spans="1:16" ht="15.75" thickBot="1" x14ac:dyDescent="0.3">
      <c r="A206" s="4">
        <v>824</v>
      </c>
      <c r="B206" s="6">
        <v>40580</v>
      </c>
      <c r="C206" s="4">
        <v>1</v>
      </c>
      <c r="D206" s="4">
        <v>0</v>
      </c>
      <c r="E206" s="4">
        <v>2</v>
      </c>
      <c r="F206" s="4">
        <v>18</v>
      </c>
      <c r="G206" s="7" t="b">
        <v>0</v>
      </c>
      <c r="H206" s="4">
        <v>0</v>
      </c>
      <c r="I206" s="4">
        <v>1</v>
      </c>
      <c r="J206" s="4">
        <v>0.3</v>
      </c>
      <c r="K206" s="4">
        <v>0.30299999999999999</v>
      </c>
      <c r="L206" s="4">
        <v>0.56000000000000005</v>
      </c>
      <c r="M206" s="4">
        <v>0.16420000000000001</v>
      </c>
      <c r="N206" s="4">
        <v>13</v>
      </c>
      <c r="O206" s="4">
        <v>65</v>
      </c>
      <c r="P206" s="4">
        <v>78</v>
      </c>
    </row>
    <row r="207" spans="1:16" ht="15.75" thickBot="1" x14ac:dyDescent="0.3">
      <c r="A207" s="4">
        <v>825</v>
      </c>
      <c r="B207" s="6">
        <v>40580</v>
      </c>
      <c r="C207" s="4">
        <v>1</v>
      </c>
      <c r="D207" s="4">
        <v>0</v>
      </c>
      <c r="E207" s="4">
        <v>2</v>
      </c>
      <c r="F207" s="4">
        <v>19</v>
      </c>
      <c r="G207" s="7" t="b">
        <v>0</v>
      </c>
      <c r="H207" s="4">
        <v>0</v>
      </c>
      <c r="I207" s="4">
        <v>1</v>
      </c>
      <c r="J207" s="4">
        <v>0.28000000000000003</v>
      </c>
      <c r="K207" s="4">
        <v>0.28789999999999999</v>
      </c>
      <c r="L207" s="4">
        <v>0.61</v>
      </c>
      <c r="M207" s="4">
        <v>0.1343</v>
      </c>
      <c r="N207" s="4">
        <v>1</v>
      </c>
      <c r="O207" s="4">
        <v>20</v>
      </c>
      <c r="P207" s="4">
        <v>21</v>
      </c>
    </row>
    <row r="208" spans="1:16" ht="15.75" thickBot="1" x14ac:dyDescent="0.3">
      <c r="A208" s="4">
        <v>826</v>
      </c>
      <c r="B208" s="6">
        <v>40580</v>
      </c>
      <c r="C208" s="4">
        <v>1</v>
      </c>
      <c r="D208" s="4">
        <v>0</v>
      </c>
      <c r="E208" s="4">
        <v>2</v>
      </c>
      <c r="F208" s="4">
        <v>20</v>
      </c>
      <c r="G208" s="7" t="b">
        <v>0</v>
      </c>
      <c r="H208" s="4">
        <v>0</v>
      </c>
      <c r="I208" s="4">
        <v>1</v>
      </c>
      <c r="J208" s="4">
        <v>0.28000000000000003</v>
      </c>
      <c r="K208" s="4">
        <v>0.28789999999999999</v>
      </c>
      <c r="L208" s="4">
        <v>0.61</v>
      </c>
      <c r="M208" s="4">
        <v>0.1045</v>
      </c>
      <c r="N208" s="4">
        <v>5</v>
      </c>
      <c r="O208" s="4">
        <v>21</v>
      </c>
      <c r="P208" s="4">
        <v>26</v>
      </c>
    </row>
    <row r="209" spans="1:16" ht="15.75" thickBot="1" x14ac:dyDescent="0.3">
      <c r="A209" s="4">
        <v>827</v>
      </c>
      <c r="B209" s="6">
        <v>40580</v>
      </c>
      <c r="C209" s="4">
        <v>1</v>
      </c>
      <c r="D209" s="4">
        <v>0</v>
      </c>
      <c r="E209" s="4">
        <v>2</v>
      </c>
      <c r="F209" s="4">
        <v>21</v>
      </c>
      <c r="G209" s="7" t="b">
        <v>0</v>
      </c>
      <c r="H209" s="4">
        <v>0</v>
      </c>
      <c r="I209" s="4">
        <v>1</v>
      </c>
      <c r="J209" s="4">
        <v>0.26</v>
      </c>
      <c r="K209" s="4">
        <v>0.30299999999999999</v>
      </c>
      <c r="L209" s="4">
        <v>0.6</v>
      </c>
      <c r="M209" s="4">
        <v>0</v>
      </c>
      <c r="N209" s="4">
        <v>5</v>
      </c>
      <c r="O209" s="4">
        <v>22</v>
      </c>
      <c r="P209" s="4">
        <v>27</v>
      </c>
    </row>
    <row r="210" spans="1:16" ht="15.75" thickBot="1" x14ac:dyDescent="0.3">
      <c r="A210" s="4">
        <v>828</v>
      </c>
      <c r="B210" s="6">
        <v>40580</v>
      </c>
      <c r="C210" s="4">
        <v>1</v>
      </c>
      <c r="D210" s="4">
        <v>0</v>
      </c>
      <c r="E210" s="4">
        <v>2</v>
      </c>
      <c r="F210" s="4">
        <v>22</v>
      </c>
      <c r="G210" s="7" t="b">
        <v>0</v>
      </c>
      <c r="H210" s="4">
        <v>0</v>
      </c>
      <c r="I210" s="4">
        <v>1</v>
      </c>
      <c r="J210" s="4">
        <v>0.26</v>
      </c>
      <c r="K210" s="4">
        <v>0.30299999999999999</v>
      </c>
      <c r="L210" s="4">
        <v>0.6</v>
      </c>
      <c r="M210" s="4">
        <v>0</v>
      </c>
      <c r="N210" s="4">
        <v>5</v>
      </c>
      <c r="O210" s="4">
        <v>57</v>
      </c>
      <c r="P210" s="4">
        <v>62</v>
      </c>
    </row>
    <row r="211" spans="1:16" ht="15.75" thickBot="1" x14ac:dyDescent="0.3">
      <c r="A211" s="4">
        <v>829</v>
      </c>
      <c r="B211" s="6">
        <v>40580</v>
      </c>
      <c r="C211" s="4">
        <v>1</v>
      </c>
      <c r="D211" s="4">
        <v>0</v>
      </c>
      <c r="E211" s="4">
        <v>2</v>
      </c>
      <c r="F211" s="4">
        <v>23</v>
      </c>
      <c r="G211" s="7" t="b">
        <v>0</v>
      </c>
      <c r="H211" s="4">
        <v>0</v>
      </c>
      <c r="I211" s="4">
        <v>1</v>
      </c>
      <c r="J211" s="4">
        <v>0.24</v>
      </c>
      <c r="K211" s="4">
        <v>0.28789999999999999</v>
      </c>
      <c r="L211" s="4">
        <v>0.65</v>
      </c>
      <c r="M211" s="4">
        <v>0</v>
      </c>
      <c r="N211" s="4">
        <v>4</v>
      </c>
      <c r="O211" s="4">
        <v>26</v>
      </c>
      <c r="P211" s="4">
        <v>30</v>
      </c>
    </row>
    <row r="212" spans="1:16" ht="15.75" thickBot="1" x14ac:dyDescent="0.3">
      <c r="A212" s="4">
        <v>830</v>
      </c>
      <c r="B212" s="6">
        <v>40581</v>
      </c>
      <c r="C212" s="4">
        <v>1</v>
      </c>
      <c r="D212" s="4">
        <v>0</v>
      </c>
      <c r="E212" s="4">
        <v>2</v>
      </c>
      <c r="F212" s="4">
        <v>0</v>
      </c>
      <c r="G212" s="7" t="b">
        <v>0</v>
      </c>
      <c r="H212" s="4">
        <v>1</v>
      </c>
      <c r="I212" s="4">
        <v>1</v>
      </c>
      <c r="J212" s="4">
        <v>0.24</v>
      </c>
      <c r="K212" s="4">
        <v>0.28789999999999999</v>
      </c>
      <c r="L212" s="4">
        <v>0.65</v>
      </c>
      <c r="M212" s="4">
        <v>0</v>
      </c>
      <c r="N212" s="4">
        <v>1</v>
      </c>
      <c r="O212" s="4">
        <v>14</v>
      </c>
      <c r="P212" s="4">
        <v>15</v>
      </c>
    </row>
    <row r="213" spans="1:16" ht="15.75" thickBot="1" x14ac:dyDescent="0.3">
      <c r="A213" s="4">
        <v>831</v>
      </c>
      <c r="B213" s="6">
        <v>40581</v>
      </c>
      <c r="C213" s="4">
        <v>1</v>
      </c>
      <c r="D213" s="4">
        <v>0</v>
      </c>
      <c r="E213" s="4">
        <v>2</v>
      </c>
      <c r="F213" s="4">
        <v>1</v>
      </c>
      <c r="G213" s="7" t="b">
        <v>0</v>
      </c>
      <c r="H213" s="4">
        <v>1</v>
      </c>
      <c r="I213" s="4">
        <v>1</v>
      </c>
      <c r="J213" s="4">
        <v>0.22</v>
      </c>
      <c r="K213" s="4">
        <v>0.2727</v>
      </c>
      <c r="L213" s="4">
        <v>0.75</v>
      </c>
      <c r="M213" s="4">
        <v>0</v>
      </c>
      <c r="N213" s="4">
        <v>1</v>
      </c>
      <c r="O213" s="4">
        <v>4</v>
      </c>
      <c r="P213" s="4">
        <v>5</v>
      </c>
    </row>
    <row r="214" spans="1:16" ht="15.75" thickBot="1" x14ac:dyDescent="0.3">
      <c r="A214" s="4">
        <v>832</v>
      </c>
      <c r="B214" s="6">
        <v>40581</v>
      </c>
      <c r="C214" s="4">
        <v>1</v>
      </c>
      <c r="D214" s="4">
        <v>0</v>
      </c>
      <c r="E214" s="4">
        <v>2</v>
      </c>
      <c r="F214" s="4">
        <v>2</v>
      </c>
      <c r="G214" s="7" t="b">
        <v>0</v>
      </c>
      <c r="H214" s="4">
        <v>1</v>
      </c>
      <c r="I214" s="4">
        <v>1</v>
      </c>
      <c r="J214" s="4">
        <v>0.2</v>
      </c>
      <c r="K214" s="4">
        <v>0.2576</v>
      </c>
      <c r="L214" s="4">
        <v>0.8</v>
      </c>
      <c r="M214" s="4">
        <v>0</v>
      </c>
      <c r="N214" s="4">
        <v>0</v>
      </c>
      <c r="O214" s="4">
        <v>3</v>
      </c>
      <c r="P214" s="4">
        <v>3</v>
      </c>
    </row>
    <row r="215" spans="1:16" ht="15.75" thickBot="1" x14ac:dyDescent="0.3">
      <c r="A215" s="4">
        <v>833</v>
      </c>
      <c r="B215" s="6">
        <v>40581</v>
      </c>
      <c r="C215" s="4">
        <v>1</v>
      </c>
      <c r="D215" s="4">
        <v>0</v>
      </c>
      <c r="E215" s="4">
        <v>2</v>
      </c>
      <c r="F215" s="4">
        <v>3</v>
      </c>
      <c r="G215" s="7" t="b">
        <v>0</v>
      </c>
      <c r="H215" s="4">
        <v>1</v>
      </c>
      <c r="I215" s="4">
        <v>1</v>
      </c>
      <c r="J215" s="4">
        <v>0.2</v>
      </c>
      <c r="K215" s="4">
        <v>0.2576</v>
      </c>
      <c r="L215" s="4">
        <v>0.86</v>
      </c>
      <c r="M215" s="4">
        <v>0</v>
      </c>
      <c r="N215" s="4">
        <v>0</v>
      </c>
      <c r="O215" s="4">
        <v>1</v>
      </c>
      <c r="P215" s="4">
        <v>1</v>
      </c>
    </row>
    <row r="216" spans="1:16" ht="15.75" thickBot="1" x14ac:dyDescent="0.3">
      <c r="A216" s="4">
        <v>834</v>
      </c>
      <c r="B216" s="6">
        <v>40581</v>
      </c>
      <c r="C216" s="4">
        <v>1</v>
      </c>
      <c r="D216" s="4">
        <v>0</v>
      </c>
      <c r="E216" s="4">
        <v>2</v>
      </c>
      <c r="F216" s="4">
        <v>4</v>
      </c>
      <c r="G216" s="7" t="b">
        <v>0</v>
      </c>
      <c r="H216" s="4">
        <v>1</v>
      </c>
      <c r="I216" s="4">
        <v>1</v>
      </c>
      <c r="J216" s="4">
        <v>0.2</v>
      </c>
      <c r="K216" s="4">
        <v>0.2576</v>
      </c>
      <c r="L216" s="4">
        <v>0.86</v>
      </c>
      <c r="M216" s="4">
        <v>0</v>
      </c>
      <c r="N216" s="4">
        <v>1</v>
      </c>
      <c r="O216" s="4">
        <v>1</v>
      </c>
      <c r="P216" s="4">
        <v>2</v>
      </c>
    </row>
    <row r="217" spans="1:16" ht="15.75" thickBot="1" x14ac:dyDescent="0.3">
      <c r="A217" s="4">
        <v>835</v>
      </c>
      <c r="B217" s="6">
        <v>40581</v>
      </c>
      <c r="C217" s="4">
        <v>1</v>
      </c>
      <c r="D217" s="4">
        <v>0</v>
      </c>
      <c r="E217" s="4">
        <v>2</v>
      </c>
      <c r="F217" s="4">
        <v>5</v>
      </c>
      <c r="G217" s="7" t="b">
        <v>0</v>
      </c>
      <c r="H217" s="4">
        <v>1</v>
      </c>
      <c r="I217" s="4">
        <v>1</v>
      </c>
      <c r="J217" s="4">
        <v>0.2</v>
      </c>
      <c r="K217" s="4">
        <v>0.2576</v>
      </c>
      <c r="L217" s="4">
        <v>0.86</v>
      </c>
      <c r="M217" s="4">
        <v>0</v>
      </c>
      <c r="N217" s="4">
        <v>1</v>
      </c>
      <c r="O217" s="4">
        <v>9</v>
      </c>
      <c r="P217" s="4">
        <v>10</v>
      </c>
    </row>
    <row r="218" spans="1:16" ht="15.75" thickBot="1" x14ac:dyDescent="0.3">
      <c r="A218" s="4">
        <v>836</v>
      </c>
      <c r="B218" s="6">
        <v>40581</v>
      </c>
      <c r="C218" s="4">
        <v>1</v>
      </c>
      <c r="D218" s="4">
        <v>0</v>
      </c>
      <c r="E218" s="4">
        <v>2</v>
      </c>
      <c r="F218" s="4">
        <v>6</v>
      </c>
      <c r="G218" s="7" t="b">
        <v>0</v>
      </c>
      <c r="H218" s="4">
        <v>1</v>
      </c>
      <c r="I218" s="4">
        <v>1</v>
      </c>
      <c r="J218" s="4">
        <v>0.18</v>
      </c>
      <c r="K218" s="4">
        <v>0.2424</v>
      </c>
      <c r="L218" s="4">
        <v>0.93</v>
      </c>
      <c r="M218" s="4">
        <v>0</v>
      </c>
      <c r="N218" s="4">
        <v>1</v>
      </c>
      <c r="O218" s="4">
        <v>29</v>
      </c>
      <c r="P218" s="4">
        <v>30</v>
      </c>
    </row>
    <row r="219" spans="1:16" ht="15.75" thickBot="1" x14ac:dyDescent="0.3">
      <c r="A219" s="4">
        <v>837</v>
      </c>
      <c r="B219" s="6">
        <v>40581</v>
      </c>
      <c r="C219" s="4">
        <v>1</v>
      </c>
      <c r="D219" s="4">
        <v>0</v>
      </c>
      <c r="E219" s="4">
        <v>2</v>
      </c>
      <c r="F219" s="4">
        <v>7</v>
      </c>
      <c r="G219" s="7" t="b">
        <v>0</v>
      </c>
      <c r="H219" s="4">
        <v>1</v>
      </c>
      <c r="I219" s="4">
        <v>1</v>
      </c>
      <c r="J219" s="4">
        <v>0.18</v>
      </c>
      <c r="K219" s="4">
        <v>0.2424</v>
      </c>
      <c r="L219" s="4">
        <v>0.86</v>
      </c>
      <c r="M219" s="4">
        <v>0</v>
      </c>
      <c r="N219" s="4">
        <v>6</v>
      </c>
      <c r="O219" s="4">
        <v>89</v>
      </c>
      <c r="P219" s="4">
        <v>95</v>
      </c>
    </row>
    <row r="220" spans="1:16" ht="15.75" thickBot="1" x14ac:dyDescent="0.3">
      <c r="A220" s="4">
        <v>838</v>
      </c>
      <c r="B220" s="6">
        <v>40581</v>
      </c>
      <c r="C220" s="4">
        <v>1</v>
      </c>
      <c r="D220" s="4">
        <v>0</v>
      </c>
      <c r="E220" s="4">
        <v>2</v>
      </c>
      <c r="F220" s="4">
        <v>8</v>
      </c>
      <c r="G220" s="7" t="b">
        <v>0</v>
      </c>
      <c r="H220" s="4">
        <v>1</v>
      </c>
      <c r="I220" s="4">
        <v>2</v>
      </c>
      <c r="J220" s="4">
        <v>0.16</v>
      </c>
      <c r="K220" s="4">
        <v>0.2273</v>
      </c>
      <c r="L220" s="4">
        <v>1</v>
      </c>
      <c r="M220" s="4">
        <v>0</v>
      </c>
      <c r="N220" s="4">
        <v>7</v>
      </c>
      <c r="O220" s="4">
        <v>223</v>
      </c>
      <c r="P220" s="4">
        <v>230</v>
      </c>
    </row>
    <row r="221" spans="1:16" ht="15.75" thickBot="1" x14ac:dyDescent="0.3">
      <c r="A221" s="4">
        <v>839</v>
      </c>
      <c r="B221" s="6">
        <v>40581</v>
      </c>
      <c r="C221" s="4">
        <v>1</v>
      </c>
      <c r="D221" s="4">
        <v>0</v>
      </c>
      <c r="E221" s="4">
        <v>2</v>
      </c>
      <c r="F221" s="4">
        <v>9</v>
      </c>
      <c r="G221" s="7" t="b">
        <v>0</v>
      </c>
      <c r="H221" s="4">
        <v>1</v>
      </c>
      <c r="I221" s="4">
        <v>1</v>
      </c>
      <c r="J221" s="4">
        <v>0.22</v>
      </c>
      <c r="K221" s="4">
        <v>0.2727</v>
      </c>
      <c r="L221" s="4">
        <v>0.8</v>
      </c>
      <c r="M221" s="4">
        <v>0</v>
      </c>
      <c r="N221" s="4">
        <v>3</v>
      </c>
      <c r="O221" s="4">
        <v>115</v>
      </c>
      <c r="P221" s="4">
        <v>118</v>
      </c>
    </row>
    <row r="222" spans="1:16" ht="15.75" thickBot="1" x14ac:dyDescent="0.3">
      <c r="A222" s="4">
        <v>840</v>
      </c>
      <c r="B222" s="6">
        <v>40581</v>
      </c>
      <c r="C222" s="4">
        <v>1</v>
      </c>
      <c r="D222" s="4">
        <v>0</v>
      </c>
      <c r="E222" s="4">
        <v>2</v>
      </c>
      <c r="F222" s="4">
        <v>10</v>
      </c>
      <c r="G222" s="7" t="b">
        <v>0</v>
      </c>
      <c r="H222" s="4">
        <v>1</v>
      </c>
      <c r="I222" s="4">
        <v>1</v>
      </c>
      <c r="J222" s="4">
        <v>0.24</v>
      </c>
      <c r="K222" s="4">
        <v>0.2576</v>
      </c>
      <c r="L222" s="4">
        <v>0.75</v>
      </c>
      <c r="M222" s="4">
        <v>0.1045</v>
      </c>
      <c r="N222" s="4">
        <v>6</v>
      </c>
      <c r="O222" s="4">
        <v>49</v>
      </c>
      <c r="P222" s="4">
        <v>55</v>
      </c>
    </row>
    <row r="223" spans="1:16" ht="15.75" thickBot="1" x14ac:dyDescent="0.3">
      <c r="A223" s="4">
        <v>841</v>
      </c>
      <c r="B223" s="6">
        <v>40581</v>
      </c>
      <c r="C223" s="4">
        <v>1</v>
      </c>
      <c r="D223" s="4">
        <v>0</v>
      </c>
      <c r="E223" s="4">
        <v>2</v>
      </c>
      <c r="F223" s="4">
        <v>11</v>
      </c>
      <c r="G223" s="7" t="b">
        <v>0</v>
      </c>
      <c r="H223" s="4">
        <v>1</v>
      </c>
      <c r="I223" s="4">
        <v>1</v>
      </c>
      <c r="J223" s="4">
        <v>0.3</v>
      </c>
      <c r="K223" s="4">
        <v>0.31819999999999998</v>
      </c>
      <c r="L223" s="4">
        <v>0.65</v>
      </c>
      <c r="M223" s="4">
        <v>8.9599999999999999E-2</v>
      </c>
      <c r="N223" s="4">
        <v>11</v>
      </c>
      <c r="O223" s="4">
        <v>36</v>
      </c>
      <c r="P223" s="4">
        <v>47</v>
      </c>
    </row>
    <row r="224" spans="1:16" ht="15.75" thickBot="1" x14ac:dyDescent="0.3">
      <c r="A224" s="4">
        <v>842</v>
      </c>
      <c r="B224" s="6">
        <v>40581</v>
      </c>
      <c r="C224" s="4">
        <v>1</v>
      </c>
      <c r="D224" s="4">
        <v>0</v>
      </c>
      <c r="E224" s="4">
        <v>2</v>
      </c>
      <c r="F224" s="4">
        <v>12</v>
      </c>
      <c r="G224" s="7" t="b">
        <v>0</v>
      </c>
      <c r="H224" s="4">
        <v>1</v>
      </c>
      <c r="I224" s="4">
        <v>2</v>
      </c>
      <c r="J224" s="4">
        <v>0.32</v>
      </c>
      <c r="K224" s="4">
        <v>0.34849999999999998</v>
      </c>
      <c r="L224" s="4">
        <v>0.62</v>
      </c>
      <c r="M224" s="4">
        <v>0</v>
      </c>
      <c r="N224" s="4">
        <v>7</v>
      </c>
      <c r="O224" s="4">
        <v>59</v>
      </c>
      <c r="P224" s="4">
        <v>66</v>
      </c>
    </row>
    <row r="225" spans="1:16" ht="15.75" thickBot="1" x14ac:dyDescent="0.3">
      <c r="A225" s="4">
        <v>843</v>
      </c>
      <c r="B225" s="6">
        <v>40581</v>
      </c>
      <c r="C225" s="4">
        <v>1</v>
      </c>
      <c r="D225" s="4">
        <v>0</v>
      </c>
      <c r="E225" s="4">
        <v>2</v>
      </c>
      <c r="F225" s="4">
        <v>13</v>
      </c>
      <c r="G225" s="7" t="b">
        <v>0</v>
      </c>
      <c r="H225" s="4">
        <v>1</v>
      </c>
      <c r="I225" s="4">
        <v>2</v>
      </c>
      <c r="J225" s="4">
        <v>0.36</v>
      </c>
      <c r="K225" s="4">
        <v>0.36359999999999998</v>
      </c>
      <c r="L225" s="4">
        <v>0.56999999999999995</v>
      </c>
      <c r="M225" s="4">
        <v>8.9599999999999999E-2</v>
      </c>
      <c r="N225" s="4">
        <v>10</v>
      </c>
      <c r="O225" s="4">
        <v>54</v>
      </c>
      <c r="P225" s="4">
        <v>64</v>
      </c>
    </row>
    <row r="226" spans="1:16" ht="15.75" thickBot="1" x14ac:dyDescent="0.3">
      <c r="A226" s="4">
        <v>844</v>
      </c>
      <c r="B226" s="6">
        <v>40581</v>
      </c>
      <c r="C226" s="4">
        <v>1</v>
      </c>
      <c r="D226" s="4">
        <v>0</v>
      </c>
      <c r="E226" s="4">
        <v>2</v>
      </c>
      <c r="F226" s="4">
        <v>14</v>
      </c>
      <c r="G226" s="7" t="b">
        <v>0</v>
      </c>
      <c r="H226" s="4">
        <v>1</v>
      </c>
      <c r="I226" s="4">
        <v>2</v>
      </c>
      <c r="J226" s="4">
        <v>0.36</v>
      </c>
      <c r="K226" s="4">
        <v>0.36359999999999998</v>
      </c>
      <c r="L226" s="4">
        <v>0.56999999999999995</v>
      </c>
      <c r="M226" s="4">
        <v>8.9599999999999999E-2</v>
      </c>
      <c r="N226" s="4">
        <v>8</v>
      </c>
      <c r="O226" s="4">
        <v>52</v>
      </c>
      <c r="P226" s="4">
        <v>60</v>
      </c>
    </row>
    <row r="227" spans="1:16" ht="15.75" thickBot="1" x14ac:dyDescent="0.3">
      <c r="A227" s="4">
        <v>845</v>
      </c>
      <c r="B227" s="6">
        <v>40581</v>
      </c>
      <c r="C227" s="4">
        <v>1</v>
      </c>
      <c r="D227" s="4">
        <v>0</v>
      </c>
      <c r="E227" s="4">
        <v>2</v>
      </c>
      <c r="F227" s="4">
        <v>15</v>
      </c>
      <c r="G227" s="7" t="b">
        <v>0</v>
      </c>
      <c r="H227" s="4">
        <v>1</v>
      </c>
      <c r="I227" s="4">
        <v>2</v>
      </c>
      <c r="J227" s="4">
        <v>0.38</v>
      </c>
      <c r="K227" s="4">
        <v>0.39389999999999997</v>
      </c>
      <c r="L227" s="4">
        <v>0.54</v>
      </c>
      <c r="M227" s="4">
        <v>8.9599999999999999E-2</v>
      </c>
      <c r="N227" s="4">
        <v>4</v>
      </c>
      <c r="O227" s="4">
        <v>46</v>
      </c>
      <c r="P227" s="4">
        <v>50</v>
      </c>
    </row>
    <row r="228" spans="1:16" ht="15.75" thickBot="1" x14ac:dyDescent="0.3">
      <c r="A228" s="4">
        <v>846</v>
      </c>
      <c r="B228" s="6">
        <v>40581</v>
      </c>
      <c r="C228" s="4">
        <v>1</v>
      </c>
      <c r="D228" s="4">
        <v>0</v>
      </c>
      <c r="E228" s="4">
        <v>2</v>
      </c>
      <c r="F228" s="4">
        <v>16</v>
      </c>
      <c r="G228" s="7" t="b">
        <v>0</v>
      </c>
      <c r="H228" s="4">
        <v>1</v>
      </c>
      <c r="I228" s="4">
        <v>2</v>
      </c>
      <c r="J228" s="4">
        <v>0.36</v>
      </c>
      <c r="K228" s="4">
        <v>0.34849999999999998</v>
      </c>
      <c r="L228" s="4">
        <v>0.56999999999999995</v>
      </c>
      <c r="M228" s="4">
        <v>0.1343</v>
      </c>
      <c r="N228" s="4">
        <v>16</v>
      </c>
      <c r="O228" s="4">
        <v>98</v>
      </c>
      <c r="P228" s="4">
        <v>114</v>
      </c>
    </row>
    <row r="229" spans="1:16" ht="15.75" thickBot="1" x14ac:dyDescent="0.3">
      <c r="A229" s="4">
        <v>847</v>
      </c>
      <c r="B229" s="6">
        <v>40581</v>
      </c>
      <c r="C229" s="4">
        <v>1</v>
      </c>
      <c r="D229" s="4">
        <v>0</v>
      </c>
      <c r="E229" s="4">
        <v>2</v>
      </c>
      <c r="F229" s="4">
        <v>17</v>
      </c>
      <c r="G229" s="7" t="b">
        <v>0</v>
      </c>
      <c r="H229" s="4">
        <v>1</v>
      </c>
      <c r="I229" s="4">
        <v>2</v>
      </c>
      <c r="J229" s="4">
        <v>0.32</v>
      </c>
      <c r="K229" s="4">
        <v>0.31819999999999998</v>
      </c>
      <c r="L229" s="4">
        <v>0.7</v>
      </c>
      <c r="M229" s="4">
        <v>0.16420000000000001</v>
      </c>
      <c r="N229" s="4">
        <v>9</v>
      </c>
      <c r="O229" s="4">
        <v>207</v>
      </c>
      <c r="P229" s="4">
        <v>216</v>
      </c>
    </row>
    <row r="230" spans="1:16" ht="15.75" thickBot="1" x14ac:dyDescent="0.3">
      <c r="A230" s="4">
        <v>848</v>
      </c>
      <c r="B230" s="6">
        <v>40581</v>
      </c>
      <c r="C230" s="4">
        <v>1</v>
      </c>
      <c r="D230" s="4">
        <v>0</v>
      </c>
      <c r="E230" s="4">
        <v>2</v>
      </c>
      <c r="F230" s="4">
        <v>18</v>
      </c>
      <c r="G230" s="7" t="b">
        <v>0</v>
      </c>
      <c r="H230" s="4">
        <v>1</v>
      </c>
      <c r="I230" s="4">
        <v>2</v>
      </c>
      <c r="J230" s="4">
        <v>0.34</v>
      </c>
      <c r="K230" s="4">
        <v>0.33329999999999999</v>
      </c>
      <c r="L230" s="4">
        <v>0.66</v>
      </c>
      <c r="M230" s="4">
        <v>0.1343</v>
      </c>
      <c r="N230" s="4">
        <v>5</v>
      </c>
      <c r="O230" s="4">
        <v>170</v>
      </c>
      <c r="P230" s="4">
        <v>175</v>
      </c>
    </row>
    <row r="231" spans="1:16" ht="15.75" thickBot="1" x14ac:dyDescent="0.3">
      <c r="A231" s="4">
        <v>849</v>
      </c>
      <c r="B231" s="6">
        <v>40581</v>
      </c>
      <c r="C231" s="4">
        <v>1</v>
      </c>
      <c r="D231" s="4">
        <v>0</v>
      </c>
      <c r="E231" s="4">
        <v>2</v>
      </c>
      <c r="F231" s="4">
        <v>19</v>
      </c>
      <c r="G231" s="7" t="b">
        <v>0</v>
      </c>
      <c r="H231" s="4">
        <v>1</v>
      </c>
      <c r="I231" s="4">
        <v>2</v>
      </c>
      <c r="J231" s="4">
        <v>0.32</v>
      </c>
      <c r="K231" s="4">
        <v>0.34849999999999998</v>
      </c>
      <c r="L231" s="4">
        <v>0.7</v>
      </c>
      <c r="M231" s="4">
        <v>0</v>
      </c>
      <c r="N231" s="4">
        <v>5</v>
      </c>
      <c r="O231" s="4">
        <v>123</v>
      </c>
      <c r="P231" s="4">
        <v>128</v>
      </c>
    </row>
    <row r="232" spans="1:16" ht="15.75" thickBot="1" x14ac:dyDescent="0.3">
      <c r="A232" s="4">
        <v>850</v>
      </c>
      <c r="B232" s="6">
        <v>40581</v>
      </c>
      <c r="C232" s="4">
        <v>1</v>
      </c>
      <c r="D232" s="4">
        <v>0</v>
      </c>
      <c r="E232" s="4">
        <v>2</v>
      </c>
      <c r="F232" s="4">
        <v>20</v>
      </c>
      <c r="G232" s="7" t="b">
        <v>0</v>
      </c>
      <c r="H232" s="4">
        <v>1</v>
      </c>
      <c r="I232" s="4">
        <v>2</v>
      </c>
      <c r="J232" s="4">
        <v>0.32</v>
      </c>
      <c r="K232" s="4">
        <v>0.33329999999999999</v>
      </c>
      <c r="L232" s="4">
        <v>0.7</v>
      </c>
      <c r="M232" s="4">
        <v>0.1045</v>
      </c>
      <c r="N232" s="4">
        <v>6</v>
      </c>
      <c r="O232" s="4">
        <v>82</v>
      </c>
      <c r="P232" s="4">
        <v>88</v>
      </c>
    </row>
    <row r="233" spans="1:16" ht="15.75" thickBot="1" x14ac:dyDescent="0.3">
      <c r="A233" s="4">
        <v>851</v>
      </c>
      <c r="B233" s="6">
        <v>40581</v>
      </c>
      <c r="C233" s="4">
        <v>1</v>
      </c>
      <c r="D233" s="4">
        <v>0</v>
      </c>
      <c r="E233" s="4">
        <v>2</v>
      </c>
      <c r="F233" s="4">
        <v>21</v>
      </c>
      <c r="G233" s="7" t="b">
        <v>0</v>
      </c>
      <c r="H233" s="4">
        <v>1</v>
      </c>
      <c r="I233" s="4">
        <v>1</v>
      </c>
      <c r="J233" s="4">
        <v>0.32</v>
      </c>
      <c r="K233" s="4">
        <v>0.34849999999999998</v>
      </c>
      <c r="L233" s="4">
        <v>0.7</v>
      </c>
      <c r="M233" s="4">
        <v>0</v>
      </c>
      <c r="N233" s="4">
        <v>3</v>
      </c>
      <c r="O233" s="4">
        <v>75</v>
      </c>
      <c r="P233" s="4">
        <v>78</v>
      </c>
    </row>
    <row r="234" spans="1:16" ht="15.75" thickBot="1" x14ac:dyDescent="0.3">
      <c r="A234" s="4">
        <v>852</v>
      </c>
      <c r="B234" s="6">
        <v>40581</v>
      </c>
      <c r="C234" s="4">
        <v>1</v>
      </c>
      <c r="D234" s="4">
        <v>0</v>
      </c>
      <c r="E234" s="4">
        <v>2</v>
      </c>
      <c r="F234" s="4">
        <v>22</v>
      </c>
      <c r="G234" s="7" t="b">
        <v>0</v>
      </c>
      <c r="H234" s="4">
        <v>1</v>
      </c>
      <c r="I234" s="4">
        <v>1</v>
      </c>
      <c r="J234" s="4">
        <v>0.28000000000000003</v>
      </c>
      <c r="K234" s="4">
        <v>0.30299999999999999</v>
      </c>
      <c r="L234" s="4">
        <v>0.81</v>
      </c>
      <c r="M234" s="4">
        <v>8.9599999999999999E-2</v>
      </c>
      <c r="N234" s="4">
        <v>3</v>
      </c>
      <c r="O234" s="4">
        <v>34</v>
      </c>
      <c r="P234" s="4">
        <v>37</v>
      </c>
    </row>
    <row r="235" spans="1:16" ht="15.75" thickBot="1" x14ac:dyDescent="0.3">
      <c r="A235" s="4">
        <v>853</v>
      </c>
      <c r="B235" s="6">
        <v>40581</v>
      </c>
      <c r="C235" s="4">
        <v>1</v>
      </c>
      <c r="D235" s="4">
        <v>0</v>
      </c>
      <c r="E235" s="4">
        <v>2</v>
      </c>
      <c r="F235" s="4">
        <v>23</v>
      </c>
      <c r="G235" s="7" t="b">
        <v>0</v>
      </c>
      <c r="H235" s="4">
        <v>1</v>
      </c>
      <c r="I235" s="4">
        <v>2</v>
      </c>
      <c r="J235" s="4">
        <v>0.3</v>
      </c>
      <c r="K235" s="4">
        <v>0.33329999999999999</v>
      </c>
      <c r="L235" s="4">
        <v>0.81</v>
      </c>
      <c r="M235" s="4">
        <v>0</v>
      </c>
      <c r="N235" s="4">
        <v>6</v>
      </c>
      <c r="O235" s="4">
        <v>19</v>
      </c>
      <c r="P235" s="4">
        <v>25</v>
      </c>
    </row>
    <row r="236" spans="1:16" ht="15.75" thickBot="1" x14ac:dyDescent="0.3">
      <c r="A236" s="4">
        <v>854</v>
      </c>
      <c r="B236" s="6">
        <v>40582</v>
      </c>
      <c r="C236" s="4">
        <v>1</v>
      </c>
      <c r="D236" s="4">
        <v>0</v>
      </c>
      <c r="E236" s="4">
        <v>2</v>
      </c>
      <c r="F236" s="4">
        <v>0</v>
      </c>
      <c r="G236" s="7" t="b">
        <v>0</v>
      </c>
      <c r="H236" s="4">
        <v>2</v>
      </c>
      <c r="I236" s="4">
        <v>2</v>
      </c>
      <c r="J236" s="4">
        <v>0.28000000000000003</v>
      </c>
      <c r="K236" s="4">
        <v>0.31819999999999998</v>
      </c>
      <c r="L236" s="4">
        <v>0.87</v>
      </c>
      <c r="M236" s="4">
        <v>0</v>
      </c>
      <c r="N236" s="4">
        <v>4</v>
      </c>
      <c r="O236" s="4">
        <v>6</v>
      </c>
      <c r="P236" s="4">
        <v>10</v>
      </c>
    </row>
    <row r="237" spans="1:16" ht="15.75" thickBot="1" x14ac:dyDescent="0.3">
      <c r="A237" s="4">
        <v>855</v>
      </c>
      <c r="B237" s="6">
        <v>40582</v>
      </c>
      <c r="C237" s="4">
        <v>1</v>
      </c>
      <c r="D237" s="4">
        <v>0</v>
      </c>
      <c r="E237" s="4">
        <v>2</v>
      </c>
      <c r="F237" s="4">
        <v>1</v>
      </c>
      <c r="G237" s="7" t="b">
        <v>0</v>
      </c>
      <c r="H237" s="4">
        <v>2</v>
      </c>
      <c r="I237" s="4">
        <v>2</v>
      </c>
      <c r="J237" s="4">
        <v>0.28000000000000003</v>
      </c>
      <c r="K237" s="4">
        <v>0.31819999999999998</v>
      </c>
      <c r="L237" s="4">
        <v>0.87</v>
      </c>
      <c r="M237" s="4">
        <v>0</v>
      </c>
      <c r="N237" s="4">
        <v>0</v>
      </c>
      <c r="O237" s="4">
        <v>4</v>
      </c>
      <c r="P237" s="4">
        <v>4</v>
      </c>
    </row>
    <row r="238" spans="1:16" ht="15.75" thickBot="1" x14ac:dyDescent="0.3">
      <c r="A238" s="4">
        <v>856</v>
      </c>
      <c r="B238" s="6">
        <v>40582</v>
      </c>
      <c r="C238" s="4">
        <v>1</v>
      </c>
      <c r="D238" s="4">
        <v>0</v>
      </c>
      <c r="E238" s="4">
        <v>2</v>
      </c>
      <c r="F238" s="4">
        <v>2</v>
      </c>
      <c r="G238" s="7" t="b">
        <v>0</v>
      </c>
      <c r="H238" s="4">
        <v>2</v>
      </c>
      <c r="I238" s="4">
        <v>2</v>
      </c>
      <c r="J238" s="4">
        <v>0.26</v>
      </c>
      <c r="K238" s="4">
        <v>0.2727</v>
      </c>
      <c r="L238" s="4">
        <v>0.93</v>
      </c>
      <c r="M238" s="4">
        <v>0.1045</v>
      </c>
      <c r="N238" s="4">
        <v>1</v>
      </c>
      <c r="O238" s="4">
        <v>1</v>
      </c>
      <c r="P238" s="4">
        <v>2</v>
      </c>
    </row>
    <row r="239" spans="1:16" ht="15.75" thickBot="1" x14ac:dyDescent="0.3">
      <c r="A239" s="4">
        <v>857</v>
      </c>
      <c r="B239" s="6">
        <v>40582</v>
      </c>
      <c r="C239" s="4">
        <v>1</v>
      </c>
      <c r="D239" s="4">
        <v>0</v>
      </c>
      <c r="E239" s="4">
        <v>2</v>
      </c>
      <c r="F239" s="4">
        <v>3</v>
      </c>
      <c r="G239" s="7" t="b">
        <v>0</v>
      </c>
      <c r="H239" s="4">
        <v>2</v>
      </c>
      <c r="I239" s="4">
        <v>3</v>
      </c>
      <c r="J239" s="4">
        <v>0.28000000000000003</v>
      </c>
      <c r="K239" s="4">
        <v>0.2727</v>
      </c>
      <c r="L239" s="4">
        <v>0.93</v>
      </c>
      <c r="M239" s="4">
        <v>0.16420000000000001</v>
      </c>
      <c r="N239" s="4">
        <v>0</v>
      </c>
      <c r="O239" s="4">
        <v>1</v>
      </c>
      <c r="P239" s="4">
        <v>1</v>
      </c>
    </row>
    <row r="240" spans="1:16" ht="15.75" thickBot="1" x14ac:dyDescent="0.3">
      <c r="A240" s="4">
        <v>858</v>
      </c>
      <c r="B240" s="6">
        <v>40582</v>
      </c>
      <c r="C240" s="4">
        <v>1</v>
      </c>
      <c r="D240" s="4">
        <v>0</v>
      </c>
      <c r="E240" s="4">
        <v>2</v>
      </c>
      <c r="F240" s="4">
        <v>4</v>
      </c>
      <c r="G240" s="7" t="b">
        <v>0</v>
      </c>
      <c r="H240" s="4">
        <v>2</v>
      </c>
      <c r="I240" s="4">
        <v>1</v>
      </c>
      <c r="J240" s="4">
        <v>0.26</v>
      </c>
      <c r="K240" s="4">
        <v>0.2576</v>
      </c>
      <c r="L240" s="4">
        <v>0.93</v>
      </c>
      <c r="M240" s="4">
        <v>0.16420000000000001</v>
      </c>
      <c r="N240" s="4">
        <v>0</v>
      </c>
      <c r="O240" s="4">
        <v>3</v>
      </c>
      <c r="P240" s="4">
        <v>3</v>
      </c>
    </row>
    <row r="241" spans="1:16" ht="15.75" thickBot="1" x14ac:dyDescent="0.3">
      <c r="A241" s="4">
        <v>859</v>
      </c>
      <c r="B241" s="6">
        <v>40582</v>
      </c>
      <c r="C241" s="4">
        <v>1</v>
      </c>
      <c r="D241" s="4">
        <v>0</v>
      </c>
      <c r="E241" s="4">
        <v>2</v>
      </c>
      <c r="F241" s="4">
        <v>5</v>
      </c>
      <c r="G241" s="7" t="b">
        <v>0</v>
      </c>
      <c r="H241" s="4">
        <v>2</v>
      </c>
      <c r="I241" s="4">
        <v>1</v>
      </c>
      <c r="J241" s="4">
        <v>0.26</v>
      </c>
      <c r="K241" s="4">
        <v>0.2273</v>
      </c>
      <c r="L241" s="4">
        <v>0.81</v>
      </c>
      <c r="M241" s="4">
        <v>0.32840000000000003</v>
      </c>
      <c r="N241" s="4">
        <v>0</v>
      </c>
      <c r="O241" s="4">
        <v>2</v>
      </c>
      <c r="P241" s="4">
        <v>2</v>
      </c>
    </row>
    <row r="242" spans="1:16" ht="15.75" thickBot="1" x14ac:dyDescent="0.3">
      <c r="A242" s="4">
        <v>860</v>
      </c>
      <c r="B242" s="6">
        <v>40582</v>
      </c>
      <c r="C242" s="4">
        <v>1</v>
      </c>
      <c r="D242" s="4">
        <v>0</v>
      </c>
      <c r="E242" s="4">
        <v>2</v>
      </c>
      <c r="F242" s="4">
        <v>6</v>
      </c>
      <c r="G242" s="7" t="b">
        <v>0</v>
      </c>
      <c r="H242" s="4">
        <v>2</v>
      </c>
      <c r="I242" s="4">
        <v>1</v>
      </c>
      <c r="J242" s="4">
        <v>0.26</v>
      </c>
      <c r="K242" s="4">
        <v>0.2273</v>
      </c>
      <c r="L242" s="4">
        <v>0.7</v>
      </c>
      <c r="M242" s="4">
        <v>0.32840000000000003</v>
      </c>
      <c r="N242" s="4">
        <v>0</v>
      </c>
      <c r="O242" s="4">
        <v>39</v>
      </c>
      <c r="P242" s="4">
        <v>39</v>
      </c>
    </row>
    <row r="243" spans="1:16" ht="15.75" thickBot="1" x14ac:dyDescent="0.3">
      <c r="A243" s="4">
        <v>861</v>
      </c>
      <c r="B243" s="6">
        <v>40582</v>
      </c>
      <c r="C243" s="4">
        <v>1</v>
      </c>
      <c r="D243" s="4">
        <v>0</v>
      </c>
      <c r="E243" s="4">
        <v>2</v>
      </c>
      <c r="F243" s="4">
        <v>7</v>
      </c>
      <c r="G243" s="7" t="b">
        <v>0</v>
      </c>
      <c r="H243" s="4">
        <v>2</v>
      </c>
      <c r="I243" s="4">
        <v>1</v>
      </c>
      <c r="J243" s="4">
        <v>0.24</v>
      </c>
      <c r="K243" s="4">
        <v>0.19700000000000001</v>
      </c>
      <c r="L243" s="4">
        <v>0.65</v>
      </c>
      <c r="M243" s="4">
        <v>0.41789999999999999</v>
      </c>
      <c r="N243" s="4">
        <v>3</v>
      </c>
      <c r="O243" s="4">
        <v>97</v>
      </c>
      <c r="P243" s="4">
        <v>100</v>
      </c>
    </row>
    <row r="244" spans="1:16" ht="15.75" thickBot="1" x14ac:dyDescent="0.3">
      <c r="A244" s="4">
        <v>862</v>
      </c>
      <c r="B244" s="6">
        <v>40582</v>
      </c>
      <c r="C244" s="4">
        <v>1</v>
      </c>
      <c r="D244" s="4">
        <v>0</v>
      </c>
      <c r="E244" s="4">
        <v>2</v>
      </c>
      <c r="F244" s="4">
        <v>8</v>
      </c>
      <c r="G244" s="7" t="b">
        <v>0</v>
      </c>
      <c r="H244" s="4">
        <v>2</v>
      </c>
      <c r="I244" s="4">
        <v>1</v>
      </c>
      <c r="J244" s="4">
        <v>0.24</v>
      </c>
      <c r="K244" s="4">
        <v>0.19700000000000001</v>
      </c>
      <c r="L244" s="4">
        <v>0.56000000000000005</v>
      </c>
      <c r="M244" s="4">
        <v>0.49249999999999999</v>
      </c>
      <c r="N244" s="4">
        <v>7</v>
      </c>
      <c r="O244" s="4">
        <v>236</v>
      </c>
      <c r="P244" s="4">
        <v>243</v>
      </c>
    </row>
    <row r="245" spans="1:16" ht="15.75" thickBot="1" x14ac:dyDescent="0.3">
      <c r="A245" s="4">
        <v>863</v>
      </c>
      <c r="B245" s="6">
        <v>40582</v>
      </c>
      <c r="C245" s="4">
        <v>1</v>
      </c>
      <c r="D245" s="4">
        <v>0</v>
      </c>
      <c r="E245" s="4">
        <v>2</v>
      </c>
      <c r="F245" s="4">
        <v>9</v>
      </c>
      <c r="G245" s="7" t="b">
        <v>0</v>
      </c>
      <c r="H245" s="4">
        <v>2</v>
      </c>
      <c r="I245" s="4">
        <v>1</v>
      </c>
      <c r="J245" s="4">
        <v>0.24</v>
      </c>
      <c r="K245" s="4">
        <v>0.19700000000000001</v>
      </c>
      <c r="L245" s="4">
        <v>0.52</v>
      </c>
      <c r="M245" s="4">
        <v>0.49249999999999999</v>
      </c>
      <c r="N245" s="4">
        <v>7</v>
      </c>
      <c r="O245" s="4">
        <v>128</v>
      </c>
      <c r="P245" s="4">
        <v>135</v>
      </c>
    </row>
    <row r="246" spans="1:16" ht="15.75" thickBot="1" x14ac:dyDescent="0.3">
      <c r="A246" s="4">
        <v>864</v>
      </c>
      <c r="B246" s="6">
        <v>40582</v>
      </c>
      <c r="C246" s="4">
        <v>1</v>
      </c>
      <c r="D246" s="4">
        <v>0</v>
      </c>
      <c r="E246" s="4">
        <v>2</v>
      </c>
      <c r="F246" s="4">
        <v>10</v>
      </c>
      <c r="G246" s="7" t="b">
        <v>0</v>
      </c>
      <c r="H246" s="4">
        <v>2</v>
      </c>
      <c r="I246" s="4">
        <v>1</v>
      </c>
      <c r="J246" s="4">
        <v>0.22</v>
      </c>
      <c r="K246" s="4">
        <v>0.18179999999999999</v>
      </c>
      <c r="L246" s="4">
        <v>0.47</v>
      </c>
      <c r="M246" s="4">
        <v>0.55220000000000002</v>
      </c>
      <c r="N246" s="4">
        <v>4</v>
      </c>
      <c r="O246" s="4">
        <v>44</v>
      </c>
      <c r="P246" s="4">
        <v>48</v>
      </c>
    </row>
    <row r="247" spans="1:16" ht="15.75" thickBot="1" x14ac:dyDescent="0.3">
      <c r="A247" s="4">
        <v>865</v>
      </c>
      <c r="B247" s="6">
        <v>40582</v>
      </c>
      <c r="C247" s="4">
        <v>1</v>
      </c>
      <c r="D247" s="4">
        <v>0</v>
      </c>
      <c r="E247" s="4">
        <v>2</v>
      </c>
      <c r="F247" s="4">
        <v>11</v>
      </c>
      <c r="G247" s="7" t="b">
        <v>0</v>
      </c>
      <c r="H247" s="4">
        <v>2</v>
      </c>
      <c r="I247" s="4">
        <v>1</v>
      </c>
      <c r="J247" s="4">
        <v>0.22</v>
      </c>
      <c r="K247" s="4">
        <v>0.18179999999999999</v>
      </c>
      <c r="L247" s="4">
        <v>0.47</v>
      </c>
      <c r="M247" s="4">
        <v>0.4627</v>
      </c>
      <c r="N247" s="4">
        <v>1</v>
      </c>
      <c r="O247" s="4">
        <v>49</v>
      </c>
      <c r="P247" s="4">
        <v>50</v>
      </c>
    </row>
    <row r="248" spans="1:16" ht="15.75" thickBot="1" x14ac:dyDescent="0.3">
      <c r="A248" s="4">
        <v>866</v>
      </c>
      <c r="B248" s="6">
        <v>40582</v>
      </c>
      <c r="C248" s="4">
        <v>1</v>
      </c>
      <c r="D248" s="4">
        <v>0</v>
      </c>
      <c r="E248" s="4">
        <v>2</v>
      </c>
      <c r="F248" s="4">
        <v>12</v>
      </c>
      <c r="G248" s="7" t="b">
        <v>0</v>
      </c>
      <c r="H248" s="4">
        <v>2</v>
      </c>
      <c r="I248" s="4">
        <v>1</v>
      </c>
      <c r="J248" s="4">
        <v>0.24</v>
      </c>
      <c r="K248" s="4">
        <v>0.19700000000000001</v>
      </c>
      <c r="L248" s="4">
        <v>0.38</v>
      </c>
      <c r="M248" s="4">
        <v>0.49249999999999999</v>
      </c>
      <c r="N248" s="4">
        <v>2</v>
      </c>
      <c r="O248" s="4">
        <v>63</v>
      </c>
      <c r="P248" s="4">
        <v>65</v>
      </c>
    </row>
    <row r="249" spans="1:16" ht="15.75" thickBot="1" x14ac:dyDescent="0.3">
      <c r="A249" s="4">
        <v>867</v>
      </c>
      <c r="B249" s="6">
        <v>40582</v>
      </c>
      <c r="C249" s="4">
        <v>1</v>
      </c>
      <c r="D249" s="4">
        <v>0</v>
      </c>
      <c r="E249" s="4">
        <v>2</v>
      </c>
      <c r="F249" s="4">
        <v>13</v>
      </c>
      <c r="G249" s="7" t="b">
        <v>0</v>
      </c>
      <c r="H249" s="4">
        <v>2</v>
      </c>
      <c r="I249" s="4">
        <v>2</v>
      </c>
      <c r="J249" s="4">
        <v>0.24</v>
      </c>
      <c r="K249" s="4">
        <v>0.19700000000000001</v>
      </c>
      <c r="L249" s="4">
        <v>0.32</v>
      </c>
      <c r="M249" s="4">
        <v>0.44779999999999998</v>
      </c>
      <c r="N249" s="4">
        <v>2</v>
      </c>
      <c r="O249" s="4">
        <v>48</v>
      </c>
      <c r="P249" s="4">
        <v>50</v>
      </c>
    </row>
    <row r="250" spans="1:16" ht="15.75" thickBot="1" x14ac:dyDescent="0.3">
      <c r="A250" s="4">
        <v>868</v>
      </c>
      <c r="B250" s="6">
        <v>40582</v>
      </c>
      <c r="C250" s="4">
        <v>1</v>
      </c>
      <c r="D250" s="4">
        <v>0</v>
      </c>
      <c r="E250" s="4">
        <v>2</v>
      </c>
      <c r="F250" s="4">
        <v>14</v>
      </c>
      <c r="G250" s="7" t="b">
        <v>0</v>
      </c>
      <c r="H250" s="4">
        <v>2</v>
      </c>
      <c r="I250" s="4">
        <v>1</v>
      </c>
      <c r="J250" s="4">
        <v>0.22</v>
      </c>
      <c r="K250" s="4">
        <v>0.19700000000000001</v>
      </c>
      <c r="L250" s="4">
        <v>0.37</v>
      </c>
      <c r="M250" s="4">
        <v>0.41789999999999999</v>
      </c>
      <c r="N250" s="4">
        <v>3</v>
      </c>
      <c r="O250" s="4">
        <v>61</v>
      </c>
      <c r="P250" s="4">
        <v>64</v>
      </c>
    </row>
    <row r="251" spans="1:16" ht="15.75" thickBot="1" x14ac:dyDescent="0.3">
      <c r="A251" s="4">
        <v>869</v>
      </c>
      <c r="B251" s="6">
        <v>40582</v>
      </c>
      <c r="C251" s="4">
        <v>1</v>
      </c>
      <c r="D251" s="4">
        <v>0</v>
      </c>
      <c r="E251" s="4">
        <v>2</v>
      </c>
      <c r="F251" s="4">
        <v>15</v>
      </c>
      <c r="G251" s="7" t="b">
        <v>0</v>
      </c>
      <c r="H251" s="4">
        <v>2</v>
      </c>
      <c r="I251" s="4">
        <v>1</v>
      </c>
      <c r="J251" s="4">
        <v>0.22</v>
      </c>
      <c r="K251" s="4">
        <v>0.19700000000000001</v>
      </c>
      <c r="L251" s="4">
        <v>0.35</v>
      </c>
      <c r="M251" s="4">
        <v>0.3881</v>
      </c>
      <c r="N251" s="4">
        <v>6</v>
      </c>
      <c r="O251" s="4">
        <v>45</v>
      </c>
      <c r="P251" s="4">
        <v>51</v>
      </c>
    </row>
    <row r="252" spans="1:16" ht="15.75" thickBot="1" x14ac:dyDescent="0.3">
      <c r="A252" s="4">
        <v>870</v>
      </c>
      <c r="B252" s="6">
        <v>40582</v>
      </c>
      <c r="C252" s="4">
        <v>1</v>
      </c>
      <c r="D252" s="4">
        <v>0</v>
      </c>
      <c r="E252" s="4">
        <v>2</v>
      </c>
      <c r="F252" s="4">
        <v>16</v>
      </c>
      <c r="G252" s="7" t="b">
        <v>0</v>
      </c>
      <c r="H252" s="4">
        <v>2</v>
      </c>
      <c r="I252" s="4">
        <v>1</v>
      </c>
      <c r="J252" s="4">
        <v>0.22</v>
      </c>
      <c r="K252" s="4">
        <v>0.18179999999999999</v>
      </c>
      <c r="L252" s="4">
        <v>0.35</v>
      </c>
      <c r="M252" s="4">
        <v>0.52239999999999998</v>
      </c>
      <c r="N252" s="4">
        <v>4</v>
      </c>
      <c r="O252" s="4">
        <v>79</v>
      </c>
      <c r="P252" s="4">
        <v>83</v>
      </c>
    </row>
    <row r="253" spans="1:16" ht="15.75" thickBot="1" x14ac:dyDescent="0.3">
      <c r="A253" s="4">
        <v>871</v>
      </c>
      <c r="B253" s="6">
        <v>40582</v>
      </c>
      <c r="C253" s="4">
        <v>1</v>
      </c>
      <c r="D253" s="4">
        <v>0</v>
      </c>
      <c r="E253" s="4">
        <v>2</v>
      </c>
      <c r="F253" s="4">
        <v>17</v>
      </c>
      <c r="G253" s="7" t="b">
        <v>0</v>
      </c>
      <c r="H253" s="4">
        <v>2</v>
      </c>
      <c r="I253" s="4">
        <v>1</v>
      </c>
      <c r="J253" s="4">
        <v>0.22</v>
      </c>
      <c r="K253" s="4">
        <v>0.18179999999999999</v>
      </c>
      <c r="L253" s="4">
        <v>0.32</v>
      </c>
      <c r="M253" s="4">
        <v>0.58209999999999995</v>
      </c>
      <c r="N253" s="4">
        <v>4</v>
      </c>
      <c r="O253" s="4">
        <v>172</v>
      </c>
      <c r="P253" s="4">
        <v>176</v>
      </c>
    </row>
    <row r="254" spans="1:16" ht="15.75" thickBot="1" x14ac:dyDescent="0.3">
      <c r="A254" s="4">
        <v>872</v>
      </c>
      <c r="B254" s="6">
        <v>40582</v>
      </c>
      <c r="C254" s="4">
        <v>1</v>
      </c>
      <c r="D254" s="4">
        <v>0</v>
      </c>
      <c r="E254" s="4">
        <v>2</v>
      </c>
      <c r="F254" s="4">
        <v>18</v>
      </c>
      <c r="G254" s="7" t="b">
        <v>0</v>
      </c>
      <c r="H254" s="4">
        <v>2</v>
      </c>
      <c r="I254" s="4">
        <v>1</v>
      </c>
      <c r="J254" s="4">
        <v>0.2</v>
      </c>
      <c r="K254" s="4">
        <v>0.18179999999999999</v>
      </c>
      <c r="L254" s="4">
        <v>0.32</v>
      </c>
      <c r="M254" s="4">
        <v>0.3881</v>
      </c>
      <c r="N254" s="4">
        <v>1</v>
      </c>
      <c r="O254" s="4">
        <v>151</v>
      </c>
      <c r="P254" s="4">
        <v>152</v>
      </c>
    </row>
    <row r="255" spans="1:16" ht="15.75" thickBot="1" x14ac:dyDescent="0.3">
      <c r="A255" s="4">
        <v>873</v>
      </c>
      <c r="B255" s="6">
        <v>40582</v>
      </c>
      <c r="C255" s="4">
        <v>1</v>
      </c>
      <c r="D255" s="4">
        <v>0</v>
      </c>
      <c r="E255" s="4">
        <v>2</v>
      </c>
      <c r="F255" s="4">
        <v>19</v>
      </c>
      <c r="G255" s="7" t="b">
        <v>0</v>
      </c>
      <c r="H255" s="4">
        <v>2</v>
      </c>
      <c r="I255" s="4">
        <v>1</v>
      </c>
      <c r="J255" s="4">
        <v>0.16</v>
      </c>
      <c r="K255" s="4">
        <v>0.1212</v>
      </c>
      <c r="L255" s="4">
        <v>0.4</v>
      </c>
      <c r="M255" s="4">
        <v>0.4627</v>
      </c>
      <c r="N255" s="4">
        <v>1</v>
      </c>
      <c r="O255" s="4">
        <v>100</v>
      </c>
      <c r="P255" s="4">
        <v>101</v>
      </c>
    </row>
    <row r="256" spans="1:16" ht="15.75" thickBot="1" x14ac:dyDescent="0.3">
      <c r="A256" s="4">
        <v>874</v>
      </c>
      <c r="B256" s="6">
        <v>40582</v>
      </c>
      <c r="C256" s="4">
        <v>1</v>
      </c>
      <c r="D256" s="4">
        <v>0</v>
      </c>
      <c r="E256" s="4">
        <v>2</v>
      </c>
      <c r="F256" s="4">
        <v>20</v>
      </c>
      <c r="G256" s="7" t="b">
        <v>0</v>
      </c>
      <c r="H256" s="4">
        <v>2</v>
      </c>
      <c r="I256" s="4">
        <v>1</v>
      </c>
      <c r="J256" s="4">
        <v>0.16</v>
      </c>
      <c r="K256" s="4">
        <v>0.13639999999999999</v>
      </c>
      <c r="L256" s="4">
        <v>0.4</v>
      </c>
      <c r="M256" s="4">
        <v>0.32840000000000003</v>
      </c>
      <c r="N256" s="4">
        <v>3</v>
      </c>
      <c r="O256" s="4">
        <v>53</v>
      </c>
      <c r="P256" s="4">
        <v>56</v>
      </c>
    </row>
    <row r="257" spans="1:16" ht="15.75" thickBot="1" x14ac:dyDescent="0.3">
      <c r="A257" s="4">
        <v>875</v>
      </c>
      <c r="B257" s="6">
        <v>40582</v>
      </c>
      <c r="C257" s="4">
        <v>1</v>
      </c>
      <c r="D257" s="4">
        <v>0</v>
      </c>
      <c r="E257" s="4">
        <v>2</v>
      </c>
      <c r="F257" s="4">
        <v>21</v>
      </c>
      <c r="G257" s="7" t="b">
        <v>0</v>
      </c>
      <c r="H257" s="4">
        <v>2</v>
      </c>
      <c r="I257" s="4">
        <v>1</v>
      </c>
      <c r="J257" s="4">
        <v>0.14000000000000001</v>
      </c>
      <c r="K257" s="4">
        <v>0.1061</v>
      </c>
      <c r="L257" s="4">
        <v>0.33</v>
      </c>
      <c r="M257" s="4">
        <v>0.4627</v>
      </c>
      <c r="N257" s="4">
        <v>8</v>
      </c>
      <c r="O257" s="4">
        <v>46</v>
      </c>
      <c r="P257" s="4">
        <v>54</v>
      </c>
    </row>
    <row r="258" spans="1:16" ht="15.75" thickBot="1" x14ac:dyDescent="0.3">
      <c r="A258" s="4">
        <v>876</v>
      </c>
      <c r="B258" s="6">
        <v>40582</v>
      </c>
      <c r="C258" s="4">
        <v>1</v>
      </c>
      <c r="D258" s="4">
        <v>0</v>
      </c>
      <c r="E258" s="4">
        <v>2</v>
      </c>
      <c r="F258" s="4">
        <v>22</v>
      </c>
      <c r="G258" s="7" t="b">
        <v>0</v>
      </c>
      <c r="H258" s="4">
        <v>2</v>
      </c>
      <c r="I258" s="4">
        <v>1</v>
      </c>
      <c r="J258" s="4">
        <v>0.12</v>
      </c>
      <c r="K258" s="4">
        <v>0.1061</v>
      </c>
      <c r="L258" s="4">
        <v>0.33</v>
      </c>
      <c r="M258" s="4">
        <v>0.35820000000000002</v>
      </c>
      <c r="N258" s="4">
        <v>0</v>
      </c>
      <c r="O258" s="4">
        <v>29</v>
      </c>
      <c r="P258" s="4">
        <v>29</v>
      </c>
    </row>
    <row r="259" spans="1:16" ht="15.75" thickBot="1" x14ac:dyDescent="0.3">
      <c r="A259" s="4">
        <v>877</v>
      </c>
      <c r="B259" s="6">
        <v>40582</v>
      </c>
      <c r="C259" s="4">
        <v>1</v>
      </c>
      <c r="D259" s="4">
        <v>0</v>
      </c>
      <c r="E259" s="4">
        <v>2</v>
      </c>
      <c r="F259" s="4">
        <v>23</v>
      </c>
      <c r="G259" s="7" t="b">
        <v>0</v>
      </c>
      <c r="H259" s="4">
        <v>2</v>
      </c>
      <c r="I259" s="4">
        <v>1</v>
      </c>
      <c r="J259" s="4">
        <v>0.12</v>
      </c>
      <c r="K259" s="4">
        <v>0.1061</v>
      </c>
      <c r="L259" s="4">
        <v>0.33</v>
      </c>
      <c r="M259" s="4">
        <v>0.32840000000000003</v>
      </c>
      <c r="N259" s="4">
        <v>3</v>
      </c>
      <c r="O259" s="4">
        <v>9</v>
      </c>
      <c r="P259" s="4">
        <v>12</v>
      </c>
    </row>
    <row r="260" spans="1:16" ht="15.75" thickBot="1" x14ac:dyDescent="0.3">
      <c r="A260" s="4">
        <v>878</v>
      </c>
      <c r="B260" s="6">
        <v>40583</v>
      </c>
      <c r="C260" s="4">
        <v>1</v>
      </c>
      <c r="D260" s="4">
        <v>0</v>
      </c>
      <c r="E260" s="4">
        <v>2</v>
      </c>
      <c r="F260" s="4">
        <v>0</v>
      </c>
      <c r="G260" s="7" t="b">
        <v>0</v>
      </c>
      <c r="H260" s="4">
        <v>3</v>
      </c>
      <c r="I260" s="4">
        <v>1</v>
      </c>
      <c r="J260" s="4">
        <v>0.1</v>
      </c>
      <c r="K260" s="4">
        <v>7.5800000000000006E-2</v>
      </c>
      <c r="L260" s="4">
        <v>0.36</v>
      </c>
      <c r="M260" s="4">
        <v>0.35820000000000002</v>
      </c>
      <c r="N260" s="4">
        <v>0</v>
      </c>
      <c r="O260" s="4">
        <v>17</v>
      </c>
      <c r="P260" s="4">
        <v>17</v>
      </c>
    </row>
    <row r="261" spans="1:16" ht="15.75" thickBot="1" x14ac:dyDescent="0.3">
      <c r="A261" s="4">
        <v>879</v>
      </c>
      <c r="B261" s="6">
        <v>40583</v>
      </c>
      <c r="C261" s="4">
        <v>1</v>
      </c>
      <c r="D261" s="4">
        <v>0</v>
      </c>
      <c r="E261" s="4">
        <v>2</v>
      </c>
      <c r="F261" s="4">
        <v>1</v>
      </c>
      <c r="G261" s="7" t="b">
        <v>0</v>
      </c>
      <c r="H261" s="4">
        <v>3</v>
      </c>
      <c r="I261" s="4">
        <v>1</v>
      </c>
      <c r="J261" s="4">
        <v>0.1</v>
      </c>
      <c r="K261" s="4">
        <v>0.1061</v>
      </c>
      <c r="L261" s="4">
        <v>0.36</v>
      </c>
      <c r="M261" s="4">
        <v>0.22389999999999999</v>
      </c>
      <c r="N261" s="4">
        <v>0</v>
      </c>
      <c r="O261" s="4">
        <v>7</v>
      </c>
      <c r="P261" s="4">
        <v>7</v>
      </c>
    </row>
    <row r="262" spans="1:16" ht="15.75" thickBot="1" x14ac:dyDescent="0.3">
      <c r="A262" s="4">
        <v>880</v>
      </c>
      <c r="B262" s="6">
        <v>40583</v>
      </c>
      <c r="C262" s="4">
        <v>1</v>
      </c>
      <c r="D262" s="4">
        <v>0</v>
      </c>
      <c r="E262" s="4">
        <v>2</v>
      </c>
      <c r="F262" s="4">
        <v>2</v>
      </c>
      <c r="G262" s="7" t="b">
        <v>0</v>
      </c>
      <c r="H262" s="4">
        <v>3</v>
      </c>
      <c r="I262" s="4">
        <v>1</v>
      </c>
      <c r="J262" s="4">
        <v>0.08</v>
      </c>
      <c r="K262" s="4">
        <v>7.5800000000000006E-2</v>
      </c>
      <c r="L262" s="4">
        <v>0.38</v>
      </c>
      <c r="M262" s="4">
        <v>0.28360000000000002</v>
      </c>
      <c r="N262" s="4">
        <v>1</v>
      </c>
      <c r="O262" s="4">
        <v>2</v>
      </c>
      <c r="P262" s="4">
        <v>3</v>
      </c>
    </row>
    <row r="263" spans="1:16" ht="15.75" thickBot="1" x14ac:dyDescent="0.3">
      <c r="A263" s="4">
        <v>881</v>
      </c>
      <c r="B263" s="6">
        <v>40583</v>
      </c>
      <c r="C263" s="4">
        <v>1</v>
      </c>
      <c r="D263" s="4">
        <v>0</v>
      </c>
      <c r="E263" s="4">
        <v>2</v>
      </c>
      <c r="F263" s="4">
        <v>3</v>
      </c>
      <c r="G263" s="7" t="b">
        <v>0</v>
      </c>
      <c r="H263" s="4">
        <v>3</v>
      </c>
      <c r="I263" s="4">
        <v>1</v>
      </c>
      <c r="J263" s="4">
        <v>0.06</v>
      </c>
      <c r="K263" s="4">
        <v>7.5800000000000006E-2</v>
      </c>
      <c r="L263" s="4">
        <v>0.45</v>
      </c>
      <c r="M263" s="4">
        <v>0.1343</v>
      </c>
      <c r="N263" s="4">
        <v>0</v>
      </c>
      <c r="O263" s="4">
        <v>2</v>
      </c>
      <c r="P263" s="4">
        <v>2</v>
      </c>
    </row>
    <row r="264" spans="1:16" ht="15.75" thickBot="1" x14ac:dyDescent="0.3">
      <c r="A264" s="4">
        <v>882</v>
      </c>
      <c r="B264" s="6">
        <v>40583</v>
      </c>
      <c r="C264" s="4">
        <v>1</v>
      </c>
      <c r="D264" s="4">
        <v>0</v>
      </c>
      <c r="E264" s="4">
        <v>2</v>
      </c>
      <c r="F264" s="4">
        <v>5</v>
      </c>
      <c r="G264" s="7" t="b">
        <v>0</v>
      </c>
      <c r="H264" s="4">
        <v>3</v>
      </c>
      <c r="I264" s="4">
        <v>1</v>
      </c>
      <c r="J264" s="4">
        <v>0.06</v>
      </c>
      <c r="K264" s="4">
        <v>0.1061</v>
      </c>
      <c r="L264" s="4">
        <v>0.45</v>
      </c>
      <c r="M264" s="4">
        <v>0.1045</v>
      </c>
      <c r="N264" s="4">
        <v>0</v>
      </c>
      <c r="O264" s="4">
        <v>7</v>
      </c>
      <c r="P264" s="4">
        <v>7</v>
      </c>
    </row>
    <row r="265" spans="1:16" ht="15.75" thickBot="1" x14ac:dyDescent="0.3">
      <c r="A265" s="4">
        <v>883</v>
      </c>
      <c r="B265" s="6">
        <v>40583</v>
      </c>
      <c r="C265" s="4">
        <v>1</v>
      </c>
      <c r="D265" s="4">
        <v>0</v>
      </c>
      <c r="E265" s="4">
        <v>2</v>
      </c>
      <c r="F265" s="4">
        <v>6</v>
      </c>
      <c r="G265" s="7" t="b">
        <v>0</v>
      </c>
      <c r="H265" s="4">
        <v>3</v>
      </c>
      <c r="I265" s="4">
        <v>1</v>
      </c>
      <c r="J265" s="4">
        <v>0.06</v>
      </c>
      <c r="K265" s="4">
        <v>0.1515</v>
      </c>
      <c r="L265" s="4">
        <v>0.45</v>
      </c>
      <c r="M265" s="4">
        <v>0</v>
      </c>
      <c r="N265" s="4">
        <v>0</v>
      </c>
      <c r="O265" s="4">
        <v>43</v>
      </c>
      <c r="P265" s="4">
        <v>43</v>
      </c>
    </row>
    <row r="266" spans="1:16" ht="15.75" thickBot="1" x14ac:dyDescent="0.3">
      <c r="A266" s="4">
        <v>884</v>
      </c>
      <c r="B266" s="6">
        <v>40583</v>
      </c>
      <c r="C266" s="4">
        <v>1</v>
      </c>
      <c r="D266" s="4">
        <v>0</v>
      </c>
      <c r="E266" s="4">
        <v>2</v>
      </c>
      <c r="F266" s="4">
        <v>7</v>
      </c>
      <c r="G266" s="7" t="b">
        <v>0</v>
      </c>
      <c r="H266" s="4">
        <v>3</v>
      </c>
      <c r="I266" s="4">
        <v>1</v>
      </c>
      <c r="J266" s="4">
        <v>0.06</v>
      </c>
      <c r="K266" s="4">
        <v>0.1061</v>
      </c>
      <c r="L266" s="4">
        <v>0.49</v>
      </c>
      <c r="M266" s="4">
        <v>0.1045</v>
      </c>
      <c r="N266" s="4">
        <v>4</v>
      </c>
      <c r="O266" s="4">
        <v>95</v>
      </c>
      <c r="P266" s="4">
        <v>99</v>
      </c>
    </row>
    <row r="267" spans="1:16" ht="15.75" thickBot="1" x14ac:dyDescent="0.3">
      <c r="A267" s="4">
        <v>885</v>
      </c>
      <c r="B267" s="6">
        <v>40583</v>
      </c>
      <c r="C267" s="4">
        <v>1</v>
      </c>
      <c r="D267" s="4">
        <v>0</v>
      </c>
      <c r="E267" s="4">
        <v>2</v>
      </c>
      <c r="F267" s="4">
        <v>8</v>
      </c>
      <c r="G267" s="7" t="b">
        <v>0</v>
      </c>
      <c r="H267" s="4">
        <v>3</v>
      </c>
      <c r="I267" s="4">
        <v>1</v>
      </c>
      <c r="J267" s="4">
        <v>0.1</v>
      </c>
      <c r="K267" s="4">
        <v>0.13639999999999999</v>
      </c>
      <c r="L267" s="4">
        <v>0.42</v>
      </c>
      <c r="M267" s="4">
        <v>0</v>
      </c>
      <c r="N267" s="4">
        <v>1</v>
      </c>
      <c r="O267" s="4">
        <v>198</v>
      </c>
      <c r="P267" s="4">
        <v>199</v>
      </c>
    </row>
    <row r="268" spans="1:16" ht="15.75" thickBot="1" x14ac:dyDescent="0.3">
      <c r="A268" s="4">
        <v>886</v>
      </c>
      <c r="B268" s="6">
        <v>40583</v>
      </c>
      <c r="C268" s="4">
        <v>1</v>
      </c>
      <c r="D268" s="4">
        <v>0</v>
      </c>
      <c r="E268" s="4">
        <v>2</v>
      </c>
      <c r="F268" s="4">
        <v>9</v>
      </c>
      <c r="G268" s="7" t="b">
        <v>0</v>
      </c>
      <c r="H268" s="4">
        <v>3</v>
      </c>
      <c r="I268" s="4">
        <v>1</v>
      </c>
      <c r="J268" s="4">
        <v>0.12</v>
      </c>
      <c r="K268" s="4">
        <v>0.13639999999999999</v>
      </c>
      <c r="L268" s="4">
        <v>0.39</v>
      </c>
      <c r="M268" s="4">
        <v>0.16420000000000001</v>
      </c>
      <c r="N268" s="4">
        <v>4</v>
      </c>
      <c r="O268" s="4">
        <v>119</v>
      </c>
      <c r="P268" s="4">
        <v>123</v>
      </c>
    </row>
    <row r="269" spans="1:16" ht="15.75" thickBot="1" x14ac:dyDescent="0.3">
      <c r="A269" s="4">
        <v>887</v>
      </c>
      <c r="B269" s="6">
        <v>40583</v>
      </c>
      <c r="C269" s="4">
        <v>1</v>
      </c>
      <c r="D269" s="4">
        <v>0</v>
      </c>
      <c r="E269" s="4">
        <v>2</v>
      </c>
      <c r="F269" s="4">
        <v>10</v>
      </c>
      <c r="G269" s="7" t="b">
        <v>0</v>
      </c>
      <c r="H269" s="4">
        <v>3</v>
      </c>
      <c r="I269" s="4">
        <v>1</v>
      </c>
      <c r="J269" s="4">
        <v>0.14000000000000001</v>
      </c>
      <c r="K269" s="4">
        <v>0.18179999999999999</v>
      </c>
      <c r="L269" s="4">
        <v>0.36</v>
      </c>
      <c r="M269" s="4">
        <v>0</v>
      </c>
      <c r="N269" s="4">
        <v>8</v>
      </c>
      <c r="O269" s="4">
        <v>51</v>
      </c>
      <c r="P269" s="4">
        <v>59</v>
      </c>
    </row>
    <row r="270" spans="1:16" ht="15.75" thickBot="1" x14ac:dyDescent="0.3">
      <c r="A270" s="4">
        <v>888</v>
      </c>
      <c r="B270" s="6">
        <v>40583</v>
      </c>
      <c r="C270" s="4">
        <v>1</v>
      </c>
      <c r="D270" s="4">
        <v>0</v>
      </c>
      <c r="E270" s="4">
        <v>2</v>
      </c>
      <c r="F270" s="4">
        <v>11</v>
      </c>
      <c r="G270" s="7" t="b">
        <v>0</v>
      </c>
      <c r="H270" s="4">
        <v>3</v>
      </c>
      <c r="I270" s="4">
        <v>2</v>
      </c>
      <c r="J270" s="4">
        <v>0.14000000000000001</v>
      </c>
      <c r="K270" s="4">
        <v>0.1515</v>
      </c>
      <c r="L270" s="4">
        <v>0.43</v>
      </c>
      <c r="M270" s="4">
        <v>0.16420000000000001</v>
      </c>
      <c r="N270" s="4">
        <v>1</v>
      </c>
      <c r="O270" s="4">
        <v>40</v>
      </c>
      <c r="P270" s="4">
        <v>41</v>
      </c>
    </row>
    <row r="271" spans="1:16" ht="15.75" thickBot="1" x14ac:dyDescent="0.3">
      <c r="A271" s="4">
        <v>889</v>
      </c>
      <c r="B271" s="6">
        <v>40583</v>
      </c>
      <c r="C271" s="4">
        <v>1</v>
      </c>
      <c r="D271" s="4">
        <v>0</v>
      </c>
      <c r="E271" s="4">
        <v>2</v>
      </c>
      <c r="F271" s="4">
        <v>12</v>
      </c>
      <c r="G271" s="7" t="b">
        <v>0</v>
      </c>
      <c r="H271" s="4">
        <v>3</v>
      </c>
      <c r="I271" s="4">
        <v>2</v>
      </c>
      <c r="J271" s="4">
        <v>0.18</v>
      </c>
      <c r="K271" s="4">
        <v>0.18179999999999999</v>
      </c>
      <c r="L271" s="4">
        <v>0.4</v>
      </c>
      <c r="M271" s="4">
        <v>0.22389999999999999</v>
      </c>
      <c r="N271" s="4">
        <v>4</v>
      </c>
      <c r="O271" s="4">
        <v>57</v>
      </c>
      <c r="P271" s="4">
        <v>61</v>
      </c>
    </row>
    <row r="272" spans="1:16" ht="15.75" thickBot="1" x14ac:dyDescent="0.3">
      <c r="A272" s="4">
        <v>890</v>
      </c>
      <c r="B272" s="6">
        <v>40583</v>
      </c>
      <c r="C272" s="4">
        <v>1</v>
      </c>
      <c r="D272" s="4">
        <v>0</v>
      </c>
      <c r="E272" s="4">
        <v>2</v>
      </c>
      <c r="F272" s="4">
        <v>13</v>
      </c>
      <c r="G272" s="7" t="b">
        <v>0</v>
      </c>
      <c r="H272" s="4">
        <v>3</v>
      </c>
      <c r="I272" s="4">
        <v>1</v>
      </c>
      <c r="J272" s="4">
        <v>0.18</v>
      </c>
      <c r="K272" s="4">
        <v>0.16669999999999999</v>
      </c>
      <c r="L272" s="4">
        <v>0.4</v>
      </c>
      <c r="M272" s="4">
        <v>0.25369999999999998</v>
      </c>
      <c r="N272" s="4">
        <v>2</v>
      </c>
      <c r="O272" s="4">
        <v>67</v>
      </c>
      <c r="P272" s="4">
        <v>69</v>
      </c>
    </row>
    <row r="273" spans="1:16" ht="15.75" thickBot="1" x14ac:dyDescent="0.3">
      <c r="A273" s="4">
        <v>891</v>
      </c>
      <c r="B273" s="6">
        <v>40583</v>
      </c>
      <c r="C273" s="4">
        <v>1</v>
      </c>
      <c r="D273" s="4">
        <v>0</v>
      </c>
      <c r="E273" s="4">
        <v>2</v>
      </c>
      <c r="F273" s="4">
        <v>14</v>
      </c>
      <c r="G273" s="7" t="b">
        <v>0</v>
      </c>
      <c r="H273" s="4">
        <v>3</v>
      </c>
      <c r="I273" s="4">
        <v>1</v>
      </c>
      <c r="J273" s="4">
        <v>0.2</v>
      </c>
      <c r="K273" s="4">
        <v>0.18179999999999999</v>
      </c>
      <c r="L273" s="4">
        <v>0.34</v>
      </c>
      <c r="M273" s="4">
        <v>0.29849999999999999</v>
      </c>
      <c r="N273" s="4">
        <v>2</v>
      </c>
      <c r="O273" s="4">
        <v>56</v>
      </c>
      <c r="P273" s="4">
        <v>58</v>
      </c>
    </row>
    <row r="274" spans="1:16" ht="15.75" thickBot="1" x14ac:dyDescent="0.3">
      <c r="A274" s="4">
        <v>892</v>
      </c>
      <c r="B274" s="6">
        <v>40583</v>
      </c>
      <c r="C274" s="4">
        <v>1</v>
      </c>
      <c r="D274" s="4">
        <v>0</v>
      </c>
      <c r="E274" s="4">
        <v>2</v>
      </c>
      <c r="F274" s="4">
        <v>15</v>
      </c>
      <c r="G274" s="7" t="b">
        <v>0</v>
      </c>
      <c r="H274" s="4">
        <v>3</v>
      </c>
      <c r="I274" s="4">
        <v>2</v>
      </c>
      <c r="J274" s="4">
        <v>0.2</v>
      </c>
      <c r="K274" s="4">
        <v>0.18179999999999999</v>
      </c>
      <c r="L274" s="4">
        <v>0.34</v>
      </c>
      <c r="M274" s="4">
        <v>0.28360000000000002</v>
      </c>
      <c r="N274" s="4">
        <v>3</v>
      </c>
      <c r="O274" s="4">
        <v>61</v>
      </c>
      <c r="P274" s="4">
        <v>64</v>
      </c>
    </row>
    <row r="275" spans="1:16" ht="15.75" thickBot="1" x14ac:dyDescent="0.3">
      <c r="A275" s="4">
        <v>893</v>
      </c>
      <c r="B275" s="6">
        <v>40583</v>
      </c>
      <c r="C275" s="4">
        <v>1</v>
      </c>
      <c r="D275" s="4">
        <v>0</v>
      </c>
      <c r="E275" s="4">
        <v>2</v>
      </c>
      <c r="F275" s="4">
        <v>16</v>
      </c>
      <c r="G275" s="7" t="b">
        <v>0</v>
      </c>
      <c r="H275" s="4">
        <v>3</v>
      </c>
      <c r="I275" s="4">
        <v>2</v>
      </c>
      <c r="J275" s="4">
        <v>0.2</v>
      </c>
      <c r="K275" s="4">
        <v>0.19700000000000001</v>
      </c>
      <c r="L275" s="4">
        <v>0.37</v>
      </c>
      <c r="M275" s="4">
        <v>0.25369999999999998</v>
      </c>
      <c r="N275" s="4">
        <v>7</v>
      </c>
      <c r="O275" s="4">
        <v>72</v>
      </c>
      <c r="P275" s="4">
        <v>79</v>
      </c>
    </row>
    <row r="276" spans="1:16" ht="15.75" thickBot="1" x14ac:dyDescent="0.3">
      <c r="A276" s="4">
        <v>894</v>
      </c>
      <c r="B276" s="6">
        <v>40583</v>
      </c>
      <c r="C276" s="4">
        <v>1</v>
      </c>
      <c r="D276" s="4">
        <v>0</v>
      </c>
      <c r="E276" s="4">
        <v>2</v>
      </c>
      <c r="F276" s="4">
        <v>17</v>
      </c>
      <c r="G276" s="7" t="b">
        <v>0</v>
      </c>
      <c r="H276" s="4">
        <v>3</v>
      </c>
      <c r="I276" s="4">
        <v>2</v>
      </c>
      <c r="J276" s="4">
        <v>0.2</v>
      </c>
      <c r="K276" s="4">
        <v>0.19700000000000001</v>
      </c>
      <c r="L276" s="4">
        <v>0.34</v>
      </c>
      <c r="M276" s="4">
        <v>0.25369999999999998</v>
      </c>
      <c r="N276" s="4">
        <v>9</v>
      </c>
      <c r="O276" s="4">
        <v>157</v>
      </c>
      <c r="P276" s="4">
        <v>166</v>
      </c>
    </row>
    <row r="277" spans="1:16" ht="15.75" thickBot="1" x14ac:dyDescent="0.3">
      <c r="A277" s="4">
        <v>895</v>
      </c>
      <c r="B277" s="6">
        <v>40583</v>
      </c>
      <c r="C277" s="4">
        <v>1</v>
      </c>
      <c r="D277" s="4">
        <v>0</v>
      </c>
      <c r="E277" s="4">
        <v>2</v>
      </c>
      <c r="F277" s="4">
        <v>18</v>
      </c>
      <c r="G277" s="7" t="b">
        <v>0</v>
      </c>
      <c r="H277" s="4">
        <v>3</v>
      </c>
      <c r="I277" s="4">
        <v>2</v>
      </c>
      <c r="J277" s="4">
        <v>0.18</v>
      </c>
      <c r="K277" s="4">
        <v>0.16669999999999999</v>
      </c>
      <c r="L277" s="4">
        <v>0.47</v>
      </c>
      <c r="M277" s="4">
        <v>0.29849999999999999</v>
      </c>
      <c r="N277" s="4">
        <v>2</v>
      </c>
      <c r="O277" s="4">
        <v>168</v>
      </c>
      <c r="P277" s="4">
        <v>170</v>
      </c>
    </row>
    <row r="278" spans="1:16" ht="15.75" thickBot="1" x14ac:dyDescent="0.3">
      <c r="A278" s="4">
        <v>896</v>
      </c>
      <c r="B278" s="6">
        <v>40583</v>
      </c>
      <c r="C278" s="4">
        <v>1</v>
      </c>
      <c r="D278" s="4">
        <v>0</v>
      </c>
      <c r="E278" s="4">
        <v>2</v>
      </c>
      <c r="F278" s="4">
        <v>19</v>
      </c>
      <c r="G278" s="7" t="b">
        <v>0</v>
      </c>
      <c r="H278" s="4">
        <v>3</v>
      </c>
      <c r="I278" s="4">
        <v>3</v>
      </c>
      <c r="J278" s="4">
        <v>0.14000000000000001</v>
      </c>
      <c r="K278" s="4">
        <v>0.1212</v>
      </c>
      <c r="L278" s="4">
        <v>0.86</v>
      </c>
      <c r="M278" s="4">
        <v>0.25369999999999998</v>
      </c>
      <c r="N278" s="4">
        <v>1</v>
      </c>
      <c r="O278" s="4">
        <v>87</v>
      </c>
      <c r="P278" s="4">
        <v>88</v>
      </c>
    </row>
    <row r="279" spans="1:16" ht="15.75" thickBot="1" x14ac:dyDescent="0.3">
      <c r="A279" s="4">
        <v>897</v>
      </c>
      <c r="B279" s="6">
        <v>40583</v>
      </c>
      <c r="C279" s="4">
        <v>1</v>
      </c>
      <c r="D279" s="4">
        <v>0</v>
      </c>
      <c r="E279" s="4">
        <v>2</v>
      </c>
      <c r="F279" s="4">
        <v>20</v>
      </c>
      <c r="G279" s="7" t="b">
        <v>0</v>
      </c>
      <c r="H279" s="4">
        <v>3</v>
      </c>
      <c r="I279" s="4">
        <v>3</v>
      </c>
      <c r="J279" s="4">
        <v>0.14000000000000001</v>
      </c>
      <c r="K279" s="4">
        <v>0.1515</v>
      </c>
      <c r="L279" s="4">
        <v>0.86</v>
      </c>
      <c r="M279" s="4">
        <v>0.16420000000000001</v>
      </c>
      <c r="N279" s="4">
        <v>0</v>
      </c>
      <c r="O279" s="4">
        <v>84</v>
      </c>
      <c r="P279" s="4">
        <v>84</v>
      </c>
    </row>
    <row r="280" spans="1:16" ht="15.75" thickBot="1" x14ac:dyDescent="0.3">
      <c r="A280" s="4">
        <v>898</v>
      </c>
      <c r="B280" s="6">
        <v>40583</v>
      </c>
      <c r="C280" s="4">
        <v>1</v>
      </c>
      <c r="D280" s="4">
        <v>0</v>
      </c>
      <c r="E280" s="4">
        <v>2</v>
      </c>
      <c r="F280" s="4">
        <v>21</v>
      </c>
      <c r="G280" s="7" t="b">
        <v>0</v>
      </c>
      <c r="H280" s="4">
        <v>3</v>
      </c>
      <c r="I280" s="4">
        <v>2</v>
      </c>
      <c r="J280" s="4">
        <v>0.14000000000000001</v>
      </c>
      <c r="K280" s="4">
        <v>0.1515</v>
      </c>
      <c r="L280" s="4">
        <v>0.86</v>
      </c>
      <c r="M280" s="4">
        <v>0.16420000000000001</v>
      </c>
      <c r="N280" s="4">
        <v>0</v>
      </c>
      <c r="O280" s="4">
        <v>83</v>
      </c>
      <c r="P280" s="4">
        <v>83</v>
      </c>
    </row>
    <row r="281" spans="1:16" ht="15.75" thickBot="1" x14ac:dyDescent="0.3">
      <c r="A281" s="4">
        <v>899</v>
      </c>
      <c r="B281" s="6">
        <v>40583</v>
      </c>
      <c r="C281" s="4">
        <v>1</v>
      </c>
      <c r="D281" s="4">
        <v>0</v>
      </c>
      <c r="E281" s="4">
        <v>2</v>
      </c>
      <c r="F281" s="4">
        <v>22</v>
      </c>
      <c r="G281" s="7" t="b">
        <v>0</v>
      </c>
      <c r="H281" s="4">
        <v>3</v>
      </c>
      <c r="I281" s="4">
        <v>3</v>
      </c>
      <c r="J281" s="4">
        <v>0.16</v>
      </c>
      <c r="K281" s="4">
        <v>0.16669999999999999</v>
      </c>
      <c r="L281" s="4">
        <v>0.8</v>
      </c>
      <c r="M281" s="4">
        <v>0.16420000000000001</v>
      </c>
      <c r="N281" s="4">
        <v>4</v>
      </c>
      <c r="O281" s="4">
        <v>42</v>
      </c>
      <c r="P281" s="4">
        <v>46</v>
      </c>
    </row>
    <row r="282" spans="1:16" ht="15.75" thickBot="1" x14ac:dyDescent="0.3">
      <c r="A282" s="4">
        <v>900</v>
      </c>
      <c r="B282" s="6">
        <v>40583</v>
      </c>
      <c r="C282" s="4">
        <v>1</v>
      </c>
      <c r="D282" s="4">
        <v>0</v>
      </c>
      <c r="E282" s="4">
        <v>2</v>
      </c>
      <c r="F282" s="4">
        <v>23</v>
      </c>
      <c r="G282" s="7" t="b">
        <v>0</v>
      </c>
      <c r="H282" s="4">
        <v>3</v>
      </c>
      <c r="I282" s="4">
        <v>3</v>
      </c>
      <c r="J282" s="4">
        <v>0.16</v>
      </c>
      <c r="K282" s="4">
        <v>0.1515</v>
      </c>
      <c r="L282" s="4">
        <v>0.8</v>
      </c>
      <c r="M282" s="4">
        <v>0.19400000000000001</v>
      </c>
      <c r="N282" s="4">
        <v>0</v>
      </c>
      <c r="O282" s="4">
        <v>37</v>
      </c>
      <c r="P282" s="4">
        <v>37</v>
      </c>
    </row>
    <row r="283" spans="1:16" ht="15.75" thickBot="1" x14ac:dyDescent="0.3">
      <c r="A283" s="4">
        <v>901</v>
      </c>
      <c r="B283" s="6">
        <v>40584</v>
      </c>
      <c r="C283" s="4">
        <v>1</v>
      </c>
      <c r="D283" s="4">
        <v>0</v>
      </c>
      <c r="E283" s="4">
        <v>2</v>
      </c>
      <c r="F283" s="4">
        <v>0</v>
      </c>
      <c r="G283" s="7" t="b">
        <v>0</v>
      </c>
      <c r="H283" s="4">
        <v>4</v>
      </c>
      <c r="I283" s="4">
        <v>3</v>
      </c>
      <c r="J283" s="4">
        <v>0.14000000000000001</v>
      </c>
      <c r="K283" s="4">
        <v>0.13639999999999999</v>
      </c>
      <c r="L283" s="4">
        <v>0.86</v>
      </c>
      <c r="M283" s="4">
        <v>0.19400000000000001</v>
      </c>
      <c r="N283" s="4">
        <v>0</v>
      </c>
      <c r="O283" s="4">
        <v>16</v>
      </c>
      <c r="P283" s="4">
        <v>16</v>
      </c>
    </row>
    <row r="284" spans="1:16" ht="15.75" thickBot="1" x14ac:dyDescent="0.3">
      <c r="A284" s="4">
        <v>902</v>
      </c>
      <c r="B284" s="6">
        <v>40584</v>
      </c>
      <c r="C284" s="4">
        <v>1</v>
      </c>
      <c r="D284" s="4">
        <v>0</v>
      </c>
      <c r="E284" s="4">
        <v>2</v>
      </c>
      <c r="F284" s="4">
        <v>1</v>
      </c>
      <c r="G284" s="7" t="b">
        <v>0</v>
      </c>
      <c r="H284" s="4">
        <v>4</v>
      </c>
      <c r="I284" s="4">
        <v>3</v>
      </c>
      <c r="J284" s="4">
        <v>0.14000000000000001</v>
      </c>
      <c r="K284" s="4">
        <v>0.1515</v>
      </c>
      <c r="L284" s="4">
        <v>0.8</v>
      </c>
      <c r="M284" s="4">
        <v>0.1343</v>
      </c>
      <c r="N284" s="4">
        <v>0</v>
      </c>
      <c r="O284" s="4">
        <v>7</v>
      </c>
      <c r="P284" s="4">
        <v>7</v>
      </c>
    </row>
    <row r="285" spans="1:16" ht="15.75" thickBot="1" x14ac:dyDescent="0.3">
      <c r="A285" s="4">
        <v>903</v>
      </c>
      <c r="B285" s="6">
        <v>40584</v>
      </c>
      <c r="C285" s="4">
        <v>1</v>
      </c>
      <c r="D285" s="4">
        <v>0</v>
      </c>
      <c r="E285" s="4">
        <v>2</v>
      </c>
      <c r="F285" s="4">
        <v>2</v>
      </c>
      <c r="G285" s="7" t="b">
        <v>0</v>
      </c>
      <c r="H285" s="4">
        <v>4</v>
      </c>
      <c r="I285" s="4">
        <v>3</v>
      </c>
      <c r="J285" s="4">
        <v>0.14000000000000001</v>
      </c>
      <c r="K285" s="4">
        <v>0.1515</v>
      </c>
      <c r="L285" s="4">
        <v>0.8</v>
      </c>
      <c r="M285" s="4">
        <v>0.1343</v>
      </c>
      <c r="N285" s="4">
        <v>0</v>
      </c>
      <c r="O285" s="4">
        <v>3</v>
      </c>
      <c r="P285" s="4">
        <v>3</v>
      </c>
    </row>
    <row r="286" spans="1:16" ht="15.75" thickBot="1" x14ac:dyDescent="0.3">
      <c r="A286" s="4">
        <v>904</v>
      </c>
      <c r="B286" s="6">
        <v>40584</v>
      </c>
      <c r="C286" s="4">
        <v>1</v>
      </c>
      <c r="D286" s="4">
        <v>0</v>
      </c>
      <c r="E286" s="4">
        <v>2</v>
      </c>
      <c r="F286" s="4">
        <v>4</v>
      </c>
      <c r="G286" s="7" t="b">
        <v>0</v>
      </c>
      <c r="H286" s="4">
        <v>4</v>
      </c>
      <c r="I286" s="4">
        <v>2</v>
      </c>
      <c r="J286" s="4">
        <v>0.14000000000000001</v>
      </c>
      <c r="K286" s="4">
        <v>0.13639999999999999</v>
      </c>
      <c r="L286" s="4">
        <v>0.59</v>
      </c>
      <c r="M286" s="4">
        <v>0.22389999999999999</v>
      </c>
      <c r="N286" s="4">
        <v>0</v>
      </c>
      <c r="O286" s="4">
        <v>1</v>
      </c>
      <c r="P286" s="4">
        <v>1</v>
      </c>
    </row>
    <row r="287" spans="1:16" ht="15.75" thickBot="1" x14ac:dyDescent="0.3">
      <c r="A287" s="4">
        <v>905</v>
      </c>
      <c r="B287" s="6">
        <v>40584</v>
      </c>
      <c r="C287" s="4">
        <v>1</v>
      </c>
      <c r="D287" s="4">
        <v>0</v>
      </c>
      <c r="E287" s="4">
        <v>2</v>
      </c>
      <c r="F287" s="4">
        <v>5</v>
      </c>
      <c r="G287" s="7" t="b">
        <v>0</v>
      </c>
      <c r="H287" s="4">
        <v>4</v>
      </c>
      <c r="I287" s="4">
        <v>2</v>
      </c>
      <c r="J287" s="4">
        <v>0.12</v>
      </c>
      <c r="K287" s="4">
        <v>0.1212</v>
      </c>
      <c r="L287" s="4">
        <v>0.5</v>
      </c>
      <c r="M287" s="4">
        <v>0.22389999999999999</v>
      </c>
      <c r="N287" s="4">
        <v>0</v>
      </c>
      <c r="O287" s="4">
        <v>6</v>
      </c>
      <c r="P287" s="4">
        <v>6</v>
      </c>
    </row>
    <row r="288" spans="1:16" ht="15.75" thickBot="1" x14ac:dyDescent="0.3">
      <c r="A288" s="4">
        <v>906</v>
      </c>
      <c r="B288" s="6">
        <v>40584</v>
      </c>
      <c r="C288" s="4">
        <v>1</v>
      </c>
      <c r="D288" s="4">
        <v>0</v>
      </c>
      <c r="E288" s="4">
        <v>2</v>
      </c>
      <c r="F288" s="4">
        <v>6</v>
      </c>
      <c r="G288" s="7" t="b">
        <v>0</v>
      </c>
      <c r="H288" s="4">
        <v>4</v>
      </c>
      <c r="I288" s="4">
        <v>2</v>
      </c>
      <c r="J288" s="4">
        <v>0.12</v>
      </c>
      <c r="K288" s="4">
        <v>0.1212</v>
      </c>
      <c r="L288" s="4">
        <v>0.54</v>
      </c>
      <c r="M288" s="4">
        <v>0.28360000000000002</v>
      </c>
      <c r="N288" s="4">
        <v>0</v>
      </c>
      <c r="O288" s="4">
        <v>26</v>
      </c>
      <c r="P288" s="4">
        <v>26</v>
      </c>
    </row>
    <row r="289" spans="1:16" ht="15.75" thickBot="1" x14ac:dyDescent="0.3">
      <c r="A289" s="4">
        <v>907</v>
      </c>
      <c r="B289" s="6">
        <v>40584</v>
      </c>
      <c r="C289" s="4">
        <v>1</v>
      </c>
      <c r="D289" s="4">
        <v>0</v>
      </c>
      <c r="E289" s="4">
        <v>2</v>
      </c>
      <c r="F289" s="4">
        <v>7</v>
      </c>
      <c r="G289" s="7" t="b">
        <v>0</v>
      </c>
      <c r="H289" s="4">
        <v>4</v>
      </c>
      <c r="I289" s="4">
        <v>1</v>
      </c>
      <c r="J289" s="4">
        <v>0.1</v>
      </c>
      <c r="K289" s="4">
        <v>7.5800000000000006E-2</v>
      </c>
      <c r="L289" s="4">
        <v>0.5</v>
      </c>
      <c r="M289" s="4">
        <v>0.41789999999999999</v>
      </c>
      <c r="N289" s="4">
        <v>0</v>
      </c>
      <c r="O289" s="4">
        <v>99</v>
      </c>
      <c r="P289" s="4">
        <v>99</v>
      </c>
    </row>
    <row r="290" spans="1:16" ht="15.75" thickBot="1" x14ac:dyDescent="0.3">
      <c r="A290" s="4">
        <v>908</v>
      </c>
      <c r="B290" s="6">
        <v>40584</v>
      </c>
      <c r="C290" s="4">
        <v>1</v>
      </c>
      <c r="D290" s="4">
        <v>0</v>
      </c>
      <c r="E290" s="4">
        <v>2</v>
      </c>
      <c r="F290" s="4">
        <v>8</v>
      </c>
      <c r="G290" s="7" t="b">
        <v>0</v>
      </c>
      <c r="H290" s="4">
        <v>4</v>
      </c>
      <c r="I290" s="4">
        <v>1</v>
      </c>
      <c r="J290" s="4">
        <v>0.1</v>
      </c>
      <c r="K290" s="4">
        <v>7.5800000000000006E-2</v>
      </c>
      <c r="L290" s="4">
        <v>0.49</v>
      </c>
      <c r="M290" s="4">
        <v>0.32840000000000003</v>
      </c>
      <c r="N290" s="4">
        <v>5</v>
      </c>
      <c r="O290" s="4">
        <v>173</v>
      </c>
      <c r="P290" s="4">
        <v>178</v>
      </c>
    </row>
    <row r="291" spans="1:16" ht="15.75" thickBot="1" x14ac:dyDescent="0.3">
      <c r="A291" s="4">
        <v>909</v>
      </c>
      <c r="B291" s="6">
        <v>40584</v>
      </c>
      <c r="C291" s="4">
        <v>1</v>
      </c>
      <c r="D291" s="4">
        <v>0</v>
      </c>
      <c r="E291" s="4">
        <v>2</v>
      </c>
      <c r="F291" s="4">
        <v>9</v>
      </c>
      <c r="G291" s="7" t="b">
        <v>0</v>
      </c>
      <c r="H291" s="4">
        <v>4</v>
      </c>
      <c r="I291" s="4">
        <v>1</v>
      </c>
      <c r="J291" s="4">
        <v>0.12</v>
      </c>
      <c r="K291" s="4">
        <v>0.1061</v>
      </c>
      <c r="L291" s="4">
        <v>0.42</v>
      </c>
      <c r="M291" s="4">
        <v>0.35820000000000002</v>
      </c>
      <c r="N291" s="4">
        <v>1</v>
      </c>
      <c r="O291" s="4">
        <v>121</v>
      </c>
      <c r="P291" s="4">
        <v>122</v>
      </c>
    </row>
    <row r="292" spans="1:16" ht="15.75" thickBot="1" x14ac:dyDescent="0.3">
      <c r="A292" s="4">
        <v>910</v>
      </c>
      <c r="B292" s="6">
        <v>40584</v>
      </c>
      <c r="C292" s="4">
        <v>1</v>
      </c>
      <c r="D292" s="4">
        <v>0</v>
      </c>
      <c r="E292" s="4">
        <v>2</v>
      </c>
      <c r="F292" s="4">
        <v>10</v>
      </c>
      <c r="G292" s="7" t="b">
        <v>0</v>
      </c>
      <c r="H292" s="4">
        <v>4</v>
      </c>
      <c r="I292" s="4">
        <v>1</v>
      </c>
      <c r="J292" s="4">
        <v>0.12</v>
      </c>
      <c r="K292" s="4">
        <v>0.1061</v>
      </c>
      <c r="L292" s="4">
        <v>0.42</v>
      </c>
      <c r="M292" s="4">
        <v>0.29849999999999999</v>
      </c>
      <c r="N292" s="4">
        <v>1</v>
      </c>
      <c r="O292" s="4">
        <v>34</v>
      </c>
      <c r="P292" s="4">
        <v>35</v>
      </c>
    </row>
    <row r="293" spans="1:16" ht="15.75" thickBot="1" x14ac:dyDescent="0.3">
      <c r="A293" s="4">
        <v>911</v>
      </c>
      <c r="B293" s="6">
        <v>40584</v>
      </c>
      <c r="C293" s="4">
        <v>1</v>
      </c>
      <c r="D293" s="4">
        <v>0</v>
      </c>
      <c r="E293" s="4">
        <v>2</v>
      </c>
      <c r="F293" s="4">
        <v>11</v>
      </c>
      <c r="G293" s="7" t="b">
        <v>0</v>
      </c>
      <c r="H293" s="4">
        <v>4</v>
      </c>
      <c r="I293" s="4">
        <v>1</v>
      </c>
      <c r="J293" s="4">
        <v>0.14000000000000001</v>
      </c>
      <c r="K293" s="4">
        <v>0.1212</v>
      </c>
      <c r="L293" s="4">
        <v>0.39</v>
      </c>
      <c r="M293" s="4">
        <v>0.35820000000000002</v>
      </c>
      <c r="N293" s="4">
        <v>1</v>
      </c>
      <c r="O293" s="4">
        <v>44</v>
      </c>
      <c r="P293" s="4">
        <v>45</v>
      </c>
    </row>
    <row r="294" spans="1:16" ht="15.75" thickBot="1" x14ac:dyDescent="0.3">
      <c r="A294" s="4">
        <v>912</v>
      </c>
      <c r="B294" s="6">
        <v>40584</v>
      </c>
      <c r="C294" s="4">
        <v>1</v>
      </c>
      <c r="D294" s="4">
        <v>0</v>
      </c>
      <c r="E294" s="4">
        <v>2</v>
      </c>
      <c r="F294" s="4">
        <v>12</v>
      </c>
      <c r="G294" s="7" t="b">
        <v>0</v>
      </c>
      <c r="H294" s="4">
        <v>4</v>
      </c>
      <c r="I294" s="4">
        <v>1</v>
      </c>
      <c r="J294" s="4">
        <v>0.16</v>
      </c>
      <c r="K294" s="4">
        <v>0.13639999999999999</v>
      </c>
      <c r="L294" s="4">
        <v>0.34</v>
      </c>
      <c r="M294" s="4">
        <v>0.3881</v>
      </c>
      <c r="N294" s="4">
        <v>4</v>
      </c>
      <c r="O294" s="4">
        <v>65</v>
      </c>
      <c r="P294" s="4">
        <v>69</v>
      </c>
    </row>
    <row r="295" spans="1:16" ht="15.75" thickBot="1" x14ac:dyDescent="0.3">
      <c r="A295" s="4">
        <v>913</v>
      </c>
      <c r="B295" s="6">
        <v>40584</v>
      </c>
      <c r="C295" s="4">
        <v>1</v>
      </c>
      <c r="D295" s="4">
        <v>0</v>
      </c>
      <c r="E295" s="4">
        <v>2</v>
      </c>
      <c r="F295" s="4">
        <v>13</v>
      </c>
      <c r="G295" s="7" t="b">
        <v>0</v>
      </c>
      <c r="H295" s="4">
        <v>4</v>
      </c>
      <c r="I295" s="4">
        <v>1</v>
      </c>
      <c r="J295" s="4">
        <v>0.18</v>
      </c>
      <c r="K295" s="4">
        <v>0.16669999999999999</v>
      </c>
      <c r="L295" s="4">
        <v>0.28999999999999998</v>
      </c>
      <c r="M295" s="4">
        <v>0.29849999999999999</v>
      </c>
      <c r="N295" s="4">
        <v>3</v>
      </c>
      <c r="O295" s="4">
        <v>59</v>
      </c>
      <c r="P295" s="4">
        <v>62</v>
      </c>
    </row>
    <row r="296" spans="1:16" ht="15.75" thickBot="1" x14ac:dyDescent="0.3">
      <c r="A296" s="4">
        <v>914</v>
      </c>
      <c r="B296" s="6">
        <v>40584</v>
      </c>
      <c r="C296" s="4">
        <v>1</v>
      </c>
      <c r="D296" s="4">
        <v>0</v>
      </c>
      <c r="E296" s="4">
        <v>2</v>
      </c>
      <c r="F296" s="4">
        <v>14</v>
      </c>
      <c r="G296" s="7" t="b">
        <v>0</v>
      </c>
      <c r="H296" s="4">
        <v>4</v>
      </c>
      <c r="I296" s="4">
        <v>1</v>
      </c>
      <c r="J296" s="4">
        <v>0.2</v>
      </c>
      <c r="K296" s="4">
        <v>0.18179999999999999</v>
      </c>
      <c r="L296" s="4">
        <v>0.27</v>
      </c>
      <c r="M296" s="4">
        <v>0.28360000000000002</v>
      </c>
      <c r="N296" s="4">
        <v>6</v>
      </c>
      <c r="O296" s="4">
        <v>42</v>
      </c>
      <c r="P296" s="4">
        <v>48</v>
      </c>
    </row>
    <row r="297" spans="1:16" ht="15.75" thickBot="1" x14ac:dyDescent="0.3">
      <c r="A297" s="4">
        <v>915</v>
      </c>
      <c r="B297" s="6">
        <v>40584</v>
      </c>
      <c r="C297" s="4">
        <v>1</v>
      </c>
      <c r="D297" s="4">
        <v>0</v>
      </c>
      <c r="E297" s="4">
        <v>2</v>
      </c>
      <c r="F297" s="4">
        <v>15</v>
      </c>
      <c r="G297" s="7" t="b">
        <v>0</v>
      </c>
      <c r="H297" s="4">
        <v>4</v>
      </c>
      <c r="I297" s="4">
        <v>1</v>
      </c>
      <c r="J297" s="4">
        <v>0.2</v>
      </c>
      <c r="K297" s="4">
        <v>0.19700000000000001</v>
      </c>
      <c r="L297" s="4">
        <v>0.25</v>
      </c>
      <c r="M297" s="4">
        <v>0.25369999999999998</v>
      </c>
      <c r="N297" s="4">
        <v>0</v>
      </c>
      <c r="O297" s="4">
        <v>50</v>
      </c>
      <c r="P297" s="4">
        <v>50</v>
      </c>
    </row>
    <row r="298" spans="1:16" ht="15.75" thickBot="1" x14ac:dyDescent="0.3">
      <c r="A298" s="4">
        <v>916</v>
      </c>
      <c r="B298" s="6">
        <v>40584</v>
      </c>
      <c r="C298" s="4">
        <v>1</v>
      </c>
      <c r="D298" s="4">
        <v>0</v>
      </c>
      <c r="E298" s="4">
        <v>2</v>
      </c>
      <c r="F298" s="4">
        <v>16</v>
      </c>
      <c r="G298" s="7" t="b">
        <v>0</v>
      </c>
      <c r="H298" s="4">
        <v>4</v>
      </c>
      <c r="I298" s="4">
        <v>1</v>
      </c>
      <c r="J298" s="4">
        <v>0.2</v>
      </c>
      <c r="K298" s="4">
        <v>0.18179999999999999</v>
      </c>
      <c r="L298" s="4">
        <v>0.27</v>
      </c>
      <c r="M298" s="4">
        <v>0.29849999999999999</v>
      </c>
      <c r="N298" s="4">
        <v>4</v>
      </c>
      <c r="O298" s="4">
        <v>76</v>
      </c>
      <c r="P298" s="4">
        <v>80</v>
      </c>
    </row>
    <row r="299" spans="1:16" ht="15.75" thickBot="1" x14ac:dyDescent="0.3">
      <c r="A299" s="4">
        <v>917</v>
      </c>
      <c r="B299" s="6">
        <v>40584</v>
      </c>
      <c r="C299" s="4">
        <v>1</v>
      </c>
      <c r="D299" s="4">
        <v>0</v>
      </c>
      <c r="E299" s="4">
        <v>2</v>
      </c>
      <c r="F299" s="4">
        <v>17</v>
      </c>
      <c r="G299" s="7" t="b">
        <v>0</v>
      </c>
      <c r="H299" s="4">
        <v>4</v>
      </c>
      <c r="I299" s="4">
        <v>1</v>
      </c>
      <c r="J299" s="4">
        <v>0.18</v>
      </c>
      <c r="K299" s="4">
        <v>0.18179999999999999</v>
      </c>
      <c r="L299" s="4">
        <v>0.26</v>
      </c>
      <c r="M299" s="4">
        <v>0.19400000000000001</v>
      </c>
      <c r="N299" s="4">
        <v>6</v>
      </c>
      <c r="O299" s="4">
        <v>159</v>
      </c>
      <c r="P299" s="4">
        <v>165</v>
      </c>
    </row>
    <row r="300" spans="1:16" ht="15.75" thickBot="1" x14ac:dyDescent="0.3">
      <c r="A300" s="4">
        <v>918</v>
      </c>
      <c r="B300" s="6">
        <v>40584</v>
      </c>
      <c r="C300" s="4">
        <v>1</v>
      </c>
      <c r="D300" s="4">
        <v>0</v>
      </c>
      <c r="E300" s="4">
        <v>2</v>
      </c>
      <c r="F300" s="4">
        <v>18</v>
      </c>
      <c r="G300" s="7" t="b">
        <v>0</v>
      </c>
      <c r="H300" s="4">
        <v>4</v>
      </c>
      <c r="I300" s="4">
        <v>1</v>
      </c>
      <c r="J300" s="4">
        <v>0.16</v>
      </c>
      <c r="K300" s="4">
        <v>0.18179999999999999</v>
      </c>
      <c r="L300" s="4">
        <v>0.28000000000000003</v>
      </c>
      <c r="M300" s="4">
        <v>0.1343</v>
      </c>
      <c r="N300" s="4">
        <v>3</v>
      </c>
      <c r="O300" s="4">
        <v>157</v>
      </c>
      <c r="P300" s="4">
        <v>160</v>
      </c>
    </row>
    <row r="301" spans="1:16" ht="15.75" thickBot="1" x14ac:dyDescent="0.3">
      <c r="A301" s="4">
        <v>919</v>
      </c>
      <c r="B301" s="6">
        <v>40584</v>
      </c>
      <c r="C301" s="4">
        <v>1</v>
      </c>
      <c r="D301" s="4">
        <v>0</v>
      </c>
      <c r="E301" s="4">
        <v>2</v>
      </c>
      <c r="F301" s="4">
        <v>19</v>
      </c>
      <c r="G301" s="7" t="b">
        <v>0</v>
      </c>
      <c r="H301" s="4">
        <v>4</v>
      </c>
      <c r="I301" s="4">
        <v>1</v>
      </c>
      <c r="J301" s="4">
        <v>0.14000000000000001</v>
      </c>
      <c r="K301" s="4">
        <v>0.16669999999999999</v>
      </c>
      <c r="L301" s="4">
        <v>0.28000000000000003</v>
      </c>
      <c r="M301" s="4">
        <v>0.1045</v>
      </c>
      <c r="N301" s="4">
        <v>2</v>
      </c>
      <c r="O301" s="4">
        <v>110</v>
      </c>
      <c r="P301" s="4">
        <v>112</v>
      </c>
    </row>
    <row r="302" spans="1:16" ht="15.75" thickBot="1" x14ac:dyDescent="0.3">
      <c r="A302" s="4">
        <v>920</v>
      </c>
      <c r="B302" s="6">
        <v>40584</v>
      </c>
      <c r="C302" s="4">
        <v>1</v>
      </c>
      <c r="D302" s="4">
        <v>0</v>
      </c>
      <c r="E302" s="4">
        <v>2</v>
      </c>
      <c r="F302" s="4">
        <v>20</v>
      </c>
      <c r="G302" s="7" t="b">
        <v>0</v>
      </c>
      <c r="H302" s="4">
        <v>4</v>
      </c>
      <c r="I302" s="4">
        <v>1</v>
      </c>
      <c r="J302" s="4">
        <v>0.14000000000000001</v>
      </c>
      <c r="K302" s="4">
        <v>0.18179999999999999</v>
      </c>
      <c r="L302" s="4">
        <v>0.31</v>
      </c>
      <c r="M302" s="4">
        <v>8.9599999999999999E-2</v>
      </c>
      <c r="N302" s="4">
        <v>4</v>
      </c>
      <c r="O302" s="4">
        <v>93</v>
      </c>
      <c r="P302" s="4">
        <v>97</v>
      </c>
    </row>
    <row r="303" spans="1:16" ht="15.75" thickBot="1" x14ac:dyDescent="0.3">
      <c r="A303" s="4">
        <v>921</v>
      </c>
      <c r="B303" s="6">
        <v>40584</v>
      </c>
      <c r="C303" s="4">
        <v>1</v>
      </c>
      <c r="D303" s="4">
        <v>0</v>
      </c>
      <c r="E303" s="4">
        <v>2</v>
      </c>
      <c r="F303" s="4">
        <v>21</v>
      </c>
      <c r="G303" s="7" t="b">
        <v>0</v>
      </c>
      <c r="H303" s="4">
        <v>4</v>
      </c>
      <c r="I303" s="4">
        <v>1</v>
      </c>
      <c r="J303" s="4">
        <v>0.14000000000000001</v>
      </c>
      <c r="K303" s="4">
        <v>0.21210000000000001</v>
      </c>
      <c r="L303" s="4">
        <v>0.39</v>
      </c>
      <c r="M303" s="4">
        <v>0</v>
      </c>
      <c r="N303" s="4">
        <v>2</v>
      </c>
      <c r="O303" s="4">
        <v>70</v>
      </c>
      <c r="P303" s="4">
        <v>72</v>
      </c>
    </row>
    <row r="304" spans="1:16" ht="15.75" thickBot="1" x14ac:dyDescent="0.3">
      <c r="A304" s="4">
        <v>922</v>
      </c>
      <c r="B304" s="6">
        <v>40584</v>
      </c>
      <c r="C304" s="4">
        <v>1</v>
      </c>
      <c r="D304" s="4">
        <v>0</v>
      </c>
      <c r="E304" s="4">
        <v>2</v>
      </c>
      <c r="F304" s="4">
        <v>22</v>
      </c>
      <c r="G304" s="7" t="b">
        <v>0</v>
      </c>
      <c r="H304" s="4">
        <v>4</v>
      </c>
      <c r="I304" s="4">
        <v>1</v>
      </c>
      <c r="J304" s="4">
        <v>0.12</v>
      </c>
      <c r="K304" s="4">
        <v>0.19700000000000001</v>
      </c>
      <c r="L304" s="4">
        <v>0.39</v>
      </c>
      <c r="M304" s="4">
        <v>0</v>
      </c>
      <c r="N304" s="4">
        <v>4</v>
      </c>
      <c r="O304" s="4">
        <v>47</v>
      </c>
      <c r="P304" s="4">
        <v>51</v>
      </c>
    </row>
    <row r="305" spans="1:16" ht="15.75" thickBot="1" x14ac:dyDescent="0.3">
      <c r="A305" s="4">
        <v>923</v>
      </c>
      <c r="B305" s="6">
        <v>40584</v>
      </c>
      <c r="C305" s="4">
        <v>1</v>
      </c>
      <c r="D305" s="4">
        <v>0</v>
      </c>
      <c r="E305" s="4">
        <v>2</v>
      </c>
      <c r="F305" s="4">
        <v>23</v>
      </c>
      <c r="G305" s="7" t="b">
        <v>0</v>
      </c>
      <c r="H305" s="4">
        <v>4</v>
      </c>
      <c r="I305" s="4">
        <v>1</v>
      </c>
      <c r="J305" s="4">
        <v>0.12</v>
      </c>
      <c r="K305" s="4">
        <v>0.1515</v>
      </c>
      <c r="L305" s="4">
        <v>0.42</v>
      </c>
      <c r="M305" s="4">
        <v>0.1045</v>
      </c>
      <c r="N305" s="4">
        <v>1</v>
      </c>
      <c r="O305" s="4">
        <v>33</v>
      </c>
      <c r="P305" s="4">
        <v>34</v>
      </c>
    </row>
    <row r="306" spans="1:16" ht="15.75" thickBot="1" x14ac:dyDescent="0.3">
      <c r="A306" s="4">
        <v>924</v>
      </c>
      <c r="B306" s="6">
        <v>40585</v>
      </c>
      <c r="C306" s="4">
        <v>1</v>
      </c>
      <c r="D306" s="4">
        <v>0</v>
      </c>
      <c r="E306" s="4">
        <v>2</v>
      </c>
      <c r="F306" s="4">
        <v>0</v>
      </c>
      <c r="G306" s="7" t="b">
        <v>0</v>
      </c>
      <c r="H306" s="4">
        <v>5</v>
      </c>
      <c r="I306" s="4">
        <v>1</v>
      </c>
      <c r="J306" s="4">
        <v>0.1</v>
      </c>
      <c r="K306" s="4">
        <v>0.13639999999999999</v>
      </c>
      <c r="L306" s="4">
        <v>0.49</v>
      </c>
      <c r="M306" s="4">
        <v>0.1045</v>
      </c>
      <c r="N306" s="4">
        <v>2</v>
      </c>
      <c r="O306" s="4">
        <v>12</v>
      </c>
      <c r="P306" s="4">
        <v>14</v>
      </c>
    </row>
    <row r="307" spans="1:16" ht="15.75" thickBot="1" x14ac:dyDescent="0.3">
      <c r="A307" s="4">
        <v>925</v>
      </c>
      <c r="B307" s="6">
        <v>40585</v>
      </c>
      <c r="C307" s="4">
        <v>1</v>
      </c>
      <c r="D307" s="4">
        <v>0</v>
      </c>
      <c r="E307" s="4">
        <v>2</v>
      </c>
      <c r="F307" s="4">
        <v>1</v>
      </c>
      <c r="G307" s="7" t="b">
        <v>0</v>
      </c>
      <c r="H307" s="4">
        <v>5</v>
      </c>
      <c r="I307" s="4">
        <v>1</v>
      </c>
      <c r="J307" s="4">
        <v>0.1</v>
      </c>
      <c r="K307" s="4">
        <v>0.13639999999999999</v>
      </c>
      <c r="L307" s="4">
        <v>0.54</v>
      </c>
      <c r="M307" s="4">
        <v>8.9599999999999999E-2</v>
      </c>
      <c r="N307" s="4">
        <v>1</v>
      </c>
      <c r="O307" s="4">
        <v>6</v>
      </c>
      <c r="P307" s="4">
        <v>7</v>
      </c>
    </row>
    <row r="308" spans="1:16" ht="15.75" thickBot="1" x14ac:dyDescent="0.3">
      <c r="A308" s="4">
        <v>926</v>
      </c>
      <c r="B308" s="6">
        <v>40585</v>
      </c>
      <c r="C308" s="4">
        <v>1</v>
      </c>
      <c r="D308" s="4">
        <v>0</v>
      </c>
      <c r="E308" s="4">
        <v>2</v>
      </c>
      <c r="F308" s="4">
        <v>2</v>
      </c>
      <c r="G308" s="7" t="b">
        <v>0</v>
      </c>
      <c r="H308" s="4">
        <v>5</v>
      </c>
      <c r="I308" s="4">
        <v>1</v>
      </c>
      <c r="J308" s="4">
        <v>0.1</v>
      </c>
      <c r="K308" s="4">
        <v>0.13639999999999999</v>
      </c>
      <c r="L308" s="4">
        <v>0.54</v>
      </c>
      <c r="M308" s="4">
        <v>8.9599999999999999E-2</v>
      </c>
      <c r="N308" s="4">
        <v>0</v>
      </c>
      <c r="O308" s="4">
        <v>3</v>
      </c>
      <c r="P308" s="4">
        <v>3</v>
      </c>
    </row>
    <row r="309" spans="1:16" ht="15.75" thickBot="1" x14ac:dyDescent="0.3">
      <c r="A309" s="4">
        <v>927</v>
      </c>
      <c r="B309" s="6">
        <v>40585</v>
      </c>
      <c r="C309" s="4">
        <v>1</v>
      </c>
      <c r="D309" s="4">
        <v>0</v>
      </c>
      <c r="E309" s="4">
        <v>2</v>
      </c>
      <c r="F309" s="4">
        <v>5</v>
      </c>
      <c r="G309" s="7" t="b">
        <v>0</v>
      </c>
      <c r="H309" s="4">
        <v>5</v>
      </c>
      <c r="I309" s="4">
        <v>1</v>
      </c>
      <c r="J309" s="4">
        <v>0.08</v>
      </c>
      <c r="K309" s="4">
        <v>0.1212</v>
      </c>
      <c r="L309" s="4">
        <v>0.63</v>
      </c>
      <c r="M309" s="4">
        <v>8.9599999999999999E-2</v>
      </c>
      <c r="N309" s="4">
        <v>0</v>
      </c>
      <c r="O309" s="4">
        <v>4</v>
      </c>
      <c r="P309" s="4">
        <v>4</v>
      </c>
    </row>
    <row r="310" spans="1:16" ht="15.75" thickBot="1" x14ac:dyDescent="0.3">
      <c r="A310" s="4">
        <v>928</v>
      </c>
      <c r="B310" s="6">
        <v>40585</v>
      </c>
      <c r="C310" s="4">
        <v>1</v>
      </c>
      <c r="D310" s="4">
        <v>0</v>
      </c>
      <c r="E310" s="4">
        <v>2</v>
      </c>
      <c r="F310" s="4">
        <v>6</v>
      </c>
      <c r="G310" s="7" t="b">
        <v>0</v>
      </c>
      <c r="H310" s="4">
        <v>5</v>
      </c>
      <c r="I310" s="4">
        <v>1</v>
      </c>
      <c r="J310" s="4">
        <v>0.1</v>
      </c>
      <c r="K310" s="4">
        <v>0.18179999999999999</v>
      </c>
      <c r="L310" s="4">
        <v>0.68</v>
      </c>
      <c r="M310" s="4">
        <v>0</v>
      </c>
      <c r="N310" s="4">
        <v>1</v>
      </c>
      <c r="O310" s="4">
        <v>23</v>
      </c>
      <c r="P310" s="4">
        <v>24</v>
      </c>
    </row>
    <row r="311" spans="1:16" ht="15.75" thickBot="1" x14ac:dyDescent="0.3">
      <c r="A311" s="4">
        <v>929</v>
      </c>
      <c r="B311" s="6">
        <v>40585</v>
      </c>
      <c r="C311" s="4">
        <v>1</v>
      </c>
      <c r="D311" s="4">
        <v>0</v>
      </c>
      <c r="E311" s="4">
        <v>2</v>
      </c>
      <c r="F311" s="4">
        <v>7</v>
      </c>
      <c r="G311" s="7" t="b">
        <v>0</v>
      </c>
      <c r="H311" s="4">
        <v>5</v>
      </c>
      <c r="I311" s="4">
        <v>1</v>
      </c>
      <c r="J311" s="4">
        <v>0.08</v>
      </c>
      <c r="K311" s="4">
        <v>0.16669999999999999</v>
      </c>
      <c r="L311" s="4">
        <v>0.73</v>
      </c>
      <c r="M311" s="4">
        <v>0</v>
      </c>
      <c r="N311" s="4">
        <v>1</v>
      </c>
      <c r="O311" s="4">
        <v>73</v>
      </c>
      <c r="P311" s="4">
        <v>74</v>
      </c>
    </row>
    <row r="312" spans="1:16" ht="15.75" thickBot="1" x14ac:dyDescent="0.3">
      <c r="A312" s="4">
        <v>930</v>
      </c>
      <c r="B312" s="6">
        <v>40585</v>
      </c>
      <c r="C312" s="4">
        <v>1</v>
      </c>
      <c r="D312" s="4">
        <v>0</v>
      </c>
      <c r="E312" s="4">
        <v>2</v>
      </c>
      <c r="F312" s="4">
        <v>8</v>
      </c>
      <c r="G312" s="7" t="b">
        <v>0</v>
      </c>
      <c r="H312" s="4">
        <v>5</v>
      </c>
      <c r="I312" s="4">
        <v>1</v>
      </c>
      <c r="J312" s="4">
        <v>0.1</v>
      </c>
      <c r="K312" s="4">
        <v>0.1212</v>
      </c>
      <c r="L312" s="4">
        <v>0.74</v>
      </c>
      <c r="M312" s="4">
        <v>0.16420000000000001</v>
      </c>
      <c r="N312" s="4">
        <v>4</v>
      </c>
      <c r="O312" s="4">
        <v>212</v>
      </c>
      <c r="P312" s="4">
        <v>216</v>
      </c>
    </row>
    <row r="313" spans="1:16" ht="15.75" thickBot="1" x14ac:dyDescent="0.3">
      <c r="A313" s="4">
        <v>931</v>
      </c>
      <c r="B313" s="6">
        <v>40585</v>
      </c>
      <c r="C313" s="4">
        <v>1</v>
      </c>
      <c r="D313" s="4">
        <v>0</v>
      </c>
      <c r="E313" s="4">
        <v>2</v>
      </c>
      <c r="F313" s="4">
        <v>9</v>
      </c>
      <c r="G313" s="7" t="b">
        <v>0</v>
      </c>
      <c r="H313" s="4">
        <v>5</v>
      </c>
      <c r="I313" s="4">
        <v>1</v>
      </c>
      <c r="J313" s="4">
        <v>0.12</v>
      </c>
      <c r="K313" s="4">
        <v>0.1212</v>
      </c>
      <c r="L313" s="4">
        <v>0.74</v>
      </c>
      <c r="M313" s="4">
        <v>0.22389999999999999</v>
      </c>
      <c r="N313" s="4">
        <v>8</v>
      </c>
      <c r="O313" s="4">
        <v>132</v>
      </c>
      <c r="P313" s="4">
        <v>140</v>
      </c>
    </row>
    <row r="314" spans="1:16" ht="15.75" thickBot="1" x14ac:dyDescent="0.3">
      <c r="A314" s="4">
        <v>932</v>
      </c>
      <c r="B314" s="6">
        <v>40585</v>
      </c>
      <c r="C314" s="4">
        <v>1</v>
      </c>
      <c r="D314" s="4">
        <v>0</v>
      </c>
      <c r="E314" s="4">
        <v>2</v>
      </c>
      <c r="F314" s="4">
        <v>10</v>
      </c>
      <c r="G314" s="7" t="b">
        <v>0</v>
      </c>
      <c r="H314" s="4">
        <v>5</v>
      </c>
      <c r="I314" s="4">
        <v>1</v>
      </c>
      <c r="J314" s="4">
        <v>0.14000000000000001</v>
      </c>
      <c r="K314" s="4">
        <v>0.13639999999999999</v>
      </c>
      <c r="L314" s="4">
        <v>0.69</v>
      </c>
      <c r="M314" s="4">
        <v>0.19400000000000001</v>
      </c>
      <c r="N314" s="4">
        <v>5</v>
      </c>
      <c r="O314" s="4">
        <v>39</v>
      </c>
      <c r="P314" s="4">
        <v>44</v>
      </c>
    </row>
    <row r="315" spans="1:16" ht="15.75" thickBot="1" x14ac:dyDescent="0.3">
      <c r="A315" s="4">
        <v>933</v>
      </c>
      <c r="B315" s="6">
        <v>40585</v>
      </c>
      <c r="C315" s="4">
        <v>1</v>
      </c>
      <c r="D315" s="4">
        <v>0</v>
      </c>
      <c r="E315" s="4">
        <v>2</v>
      </c>
      <c r="F315" s="4">
        <v>11</v>
      </c>
      <c r="G315" s="7" t="b">
        <v>0</v>
      </c>
      <c r="H315" s="4">
        <v>5</v>
      </c>
      <c r="I315" s="4">
        <v>1</v>
      </c>
      <c r="J315" s="4">
        <v>0.22</v>
      </c>
      <c r="K315" s="4">
        <v>0.2273</v>
      </c>
      <c r="L315" s="4">
        <v>0.47</v>
      </c>
      <c r="M315" s="4">
        <v>0.1343</v>
      </c>
      <c r="N315" s="4">
        <v>12</v>
      </c>
      <c r="O315" s="4">
        <v>52</v>
      </c>
      <c r="P315" s="4">
        <v>64</v>
      </c>
    </row>
    <row r="316" spans="1:16" ht="15.75" thickBot="1" x14ac:dyDescent="0.3">
      <c r="A316" s="4">
        <v>934</v>
      </c>
      <c r="B316" s="6">
        <v>40585</v>
      </c>
      <c r="C316" s="4">
        <v>1</v>
      </c>
      <c r="D316" s="4">
        <v>0</v>
      </c>
      <c r="E316" s="4">
        <v>2</v>
      </c>
      <c r="F316" s="4">
        <v>12</v>
      </c>
      <c r="G316" s="7" t="b">
        <v>0</v>
      </c>
      <c r="H316" s="4">
        <v>5</v>
      </c>
      <c r="I316" s="4">
        <v>1</v>
      </c>
      <c r="J316" s="4">
        <v>0.22</v>
      </c>
      <c r="K316" s="4">
        <v>0.2273</v>
      </c>
      <c r="L316" s="4">
        <v>0.47</v>
      </c>
      <c r="M316" s="4">
        <v>0.1343</v>
      </c>
      <c r="N316" s="4">
        <v>7</v>
      </c>
      <c r="O316" s="4">
        <v>64</v>
      </c>
      <c r="P316" s="4">
        <v>71</v>
      </c>
    </row>
    <row r="317" spans="1:16" ht="15.75" thickBot="1" x14ac:dyDescent="0.3">
      <c r="A317" s="4">
        <v>935</v>
      </c>
      <c r="B317" s="6">
        <v>40585</v>
      </c>
      <c r="C317" s="4">
        <v>1</v>
      </c>
      <c r="D317" s="4">
        <v>0</v>
      </c>
      <c r="E317" s="4">
        <v>2</v>
      </c>
      <c r="F317" s="4">
        <v>13</v>
      </c>
      <c r="G317" s="7" t="b">
        <v>0</v>
      </c>
      <c r="H317" s="4">
        <v>5</v>
      </c>
      <c r="I317" s="4">
        <v>1</v>
      </c>
      <c r="J317" s="4">
        <v>0.24</v>
      </c>
      <c r="K317" s="4">
        <v>0.2273</v>
      </c>
      <c r="L317" s="4">
        <v>0.35</v>
      </c>
      <c r="M317" s="4">
        <v>0.19400000000000001</v>
      </c>
      <c r="N317" s="4">
        <v>21</v>
      </c>
      <c r="O317" s="4">
        <v>89</v>
      </c>
      <c r="P317" s="4">
        <v>110</v>
      </c>
    </row>
    <row r="318" spans="1:16" ht="15.75" thickBot="1" x14ac:dyDescent="0.3">
      <c r="A318" s="4">
        <v>936</v>
      </c>
      <c r="B318" s="6">
        <v>40585</v>
      </c>
      <c r="C318" s="4">
        <v>1</v>
      </c>
      <c r="D318" s="4">
        <v>0</v>
      </c>
      <c r="E318" s="4">
        <v>2</v>
      </c>
      <c r="F318" s="4">
        <v>14</v>
      </c>
      <c r="G318" s="7" t="b">
        <v>0</v>
      </c>
      <c r="H318" s="4">
        <v>5</v>
      </c>
      <c r="I318" s="4">
        <v>1</v>
      </c>
      <c r="J318" s="4">
        <v>0.3</v>
      </c>
      <c r="K318" s="4">
        <v>0.28789999999999999</v>
      </c>
      <c r="L318" s="4">
        <v>0.26</v>
      </c>
      <c r="M318" s="4">
        <v>0.25369999999999998</v>
      </c>
      <c r="N318" s="4">
        <v>17</v>
      </c>
      <c r="O318" s="4">
        <v>67</v>
      </c>
      <c r="P318" s="4">
        <v>84</v>
      </c>
    </row>
    <row r="319" spans="1:16" ht="15.75" thickBot="1" x14ac:dyDescent="0.3">
      <c r="A319" s="4">
        <v>937</v>
      </c>
      <c r="B319" s="6">
        <v>40585</v>
      </c>
      <c r="C319" s="4">
        <v>1</v>
      </c>
      <c r="D319" s="4">
        <v>0</v>
      </c>
      <c r="E319" s="4">
        <v>2</v>
      </c>
      <c r="F319" s="4">
        <v>15</v>
      </c>
      <c r="G319" s="7" t="b">
        <v>0</v>
      </c>
      <c r="H319" s="4">
        <v>5</v>
      </c>
      <c r="I319" s="4">
        <v>1</v>
      </c>
      <c r="J319" s="4">
        <v>0.32</v>
      </c>
      <c r="K319" s="4">
        <v>0.31819999999999998</v>
      </c>
      <c r="L319" s="4">
        <v>0.21</v>
      </c>
      <c r="M319" s="4">
        <v>0.16420000000000001</v>
      </c>
      <c r="N319" s="4">
        <v>12</v>
      </c>
      <c r="O319" s="4">
        <v>62</v>
      </c>
      <c r="P319" s="4">
        <v>74</v>
      </c>
    </row>
    <row r="320" spans="1:16" ht="15.75" thickBot="1" x14ac:dyDescent="0.3">
      <c r="A320" s="4">
        <v>938</v>
      </c>
      <c r="B320" s="6">
        <v>40585</v>
      </c>
      <c r="C320" s="4">
        <v>1</v>
      </c>
      <c r="D320" s="4">
        <v>0</v>
      </c>
      <c r="E320" s="4">
        <v>2</v>
      </c>
      <c r="F320" s="4">
        <v>16</v>
      </c>
      <c r="G320" s="7" t="b">
        <v>0</v>
      </c>
      <c r="H320" s="4">
        <v>5</v>
      </c>
      <c r="I320" s="4">
        <v>1</v>
      </c>
      <c r="J320" s="4">
        <v>0.3</v>
      </c>
      <c r="K320" s="4">
        <v>0.28789999999999999</v>
      </c>
      <c r="L320" s="4">
        <v>0.28000000000000003</v>
      </c>
      <c r="M320" s="4">
        <v>0.19400000000000001</v>
      </c>
      <c r="N320" s="4">
        <v>14</v>
      </c>
      <c r="O320" s="4">
        <v>111</v>
      </c>
      <c r="P320" s="4">
        <v>125</v>
      </c>
    </row>
    <row r="321" spans="1:16" ht="15.75" thickBot="1" x14ac:dyDescent="0.3">
      <c r="A321" s="4">
        <v>939</v>
      </c>
      <c r="B321" s="6">
        <v>40585</v>
      </c>
      <c r="C321" s="4">
        <v>1</v>
      </c>
      <c r="D321" s="4">
        <v>0</v>
      </c>
      <c r="E321" s="4">
        <v>2</v>
      </c>
      <c r="F321" s="4">
        <v>17</v>
      </c>
      <c r="G321" s="7" t="b">
        <v>0</v>
      </c>
      <c r="H321" s="4">
        <v>5</v>
      </c>
      <c r="I321" s="4">
        <v>1</v>
      </c>
      <c r="J321" s="4">
        <v>0.3</v>
      </c>
      <c r="K321" s="4">
        <v>0.33329999999999999</v>
      </c>
      <c r="L321" s="4">
        <v>0.24</v>
      </c>
      <c r="M321" s="4">
        <v>0</v>
      </c>
      <c r="N321" s="4">
        <v>18</v>
      </c>
      <c r="O321" s="4">
        <v>193</v>
      </c>
      <c r="P321" s="4">
        <v>211</v>
      </c>
    </row>
    <row r="322" spans="1:16" ht="15.75" thickBot="1" x14ac:dyDescent="0.3">
      <c r="A322" s="4">
        <v>940</v>
      </c>
      <c r="B322" s="6">
        <v>40585</v>
      </c>
      <c r="C322" s="4">
        <v>1</v>
      </c>
      <c r="D322" s="4">
        <v>0</v>
      </c>
      <c r="E322" s="4">
        <v>2</v>
      </c>
      <c r="F322" s="4">
        <v>18</v>
      </c>
      <c r="G322" s="7" t="b">
        <v>0</v>
      </c>
      <c r="H322" s="4">
        <v>5</v>
      </c>
      <c r="I322" s="4">
        <v>1</v>
      </c>
      <c r="J322" s="4">
        <v>0.28000000000000003</v>
      </c>
      <c r="K322" s="4">
        <v>0.31819999999999998</v>
      </c>
      <c r="L322" s="4">
        <v>0.28000000000000003</v>
      </c>
      <c r="M322" s="4">
        <v>0</v>
      </c>
      <c r="N322" s="4">
        <v>9</v>
      </c>
      <c r="O322" s="4">
        <v>165</v>
      </c>
      <c r="P322" s="4">
        <v>174</v>
      </c>
    </row>
    <row r="323" spans="1:16" ht="15.75" thickBot="1" x14ac:dyDescent="0.3">
      <c r="A323" s="4">
        <v>941</v>
      </c>
      <c r="B323" s="6">
        <v>40585</v>
      </c>
      <c r="C323" s="4">
        <v>1</v>
      </c>
      <c r="D323" s="4">
        <v>0</v>
      </c>
      <c r="E323" s="4">
        <v>2</v>
      </c>
      <c r="F323" s="4">
        <v>19</v>
      </c>
      <c r="G323" s="7" t="b">
        <v>0</v>
      </c>
      <c r="H323" s="4">
        <v>5</v>
      </c>
      <c r="I323" s="4">
        <v>1</v>
      </c>
      <c r="J323" s="4">
        <v>0.26</v>
      </c>
      <c r="K323" s="4">
        <v>0.30299999999999999</v>
      </c>
      <c r="L323" s="4">
        <v>0.33</v>
      </c>
      <c r="M323" s="4">
        <v>0</v>
      </c>
      <c r="N323" s="4">
        <v>7</v>
      </c>
      <c r="O323" s="4">
        <v>94</v>
      </c>
      <c r="P323" s="4">
        <v>101</v>
      </c>
    </row>
    <row r="324" spans="1:16" ht="15.75" thickBot="1" x14ac:dyDescent="0.3">
      <c r="A324" s="4">
        <v>942</v>
      </c>
      <c r="B324" s="6">
        <v>40585</v>
      </c>
      <c r="C324" s="4">
        <v>1</v>
      </c>
      <c r="D324" s="4">
        <v>0</v>
      </c>
      <c r="E324" s="4">
        <v>2</v>
      </c>
      <c r="F324" s="4">
        <v>20</v>
      </c>
      <c r="G324" s="7" t="b">
        <v>0</v>
      </c>
      <c r="H324" s="4">
        <v>5</v>
      </c>
      <c r="I324" s="4">
        <v>1</v>
      </c>
      <c r="J324" s="4">
        <v>0.22</v>
      </c>
      <c r="K324" s="4">
        <v>0.2273</v>
      </c>
      <c r="L324" s="4">
        <v>0.55000000000000004</v>
      </c>
      <c r="M324" s="4">
        <v>0.1343</v>
      </c>
      <c r="N324" s="4">
        <v>2</v>
      </c>
      <c r="O324" s="4">
        <v>61</v>
      </c>
      <c r="P324" s="4">
        <v>63</v>
      </c>
    </row>
    <row r="325" spans="1:16" ht="15.75" thickBot="1" x14ac:dyDescent="0.3">
      <c r="A325" s="4">
        <v>943</v>
      </c>
      <c r="B325" s="6">
        <v>40585</v>
      </c>
      <c r="C325" s="4">
        <v>1</v>
      </c>
      <c r="D325" s="4">
        <v>0</v>
      </c>
      <c r="E325" s="4">
        <v>2</v>
      </c>
      <c r="F325" s="4">
        <v>21</v>
      </c>
      <c r="G325" s="7" t="b">
        <v>0</v>
      </c>
      <c r="H325" s="4">
        <v>5</v>
      </c>
      <c r="I325" s="4">
        <v>1</v>
      </c>
      <c r="J325" s="4">
        <v>0.2</v>
      </c>
      <c r="K325" s="4">
        <v>0.21210000000000001</v>
      </c>
      <c r="L325" s="4">
        <v>0.59</v>
      </c>
      <c r="M325" s="4">
        <v>0.1343</v>
      </c>
      <c r="N325" s="4">
        <v>1</v>
      </c>
      <c r="O325" s="4">
        <v>46</v>
      </c>
      <c r="P325" s="4">
        <v>47</v>
      </c>
    </row>
    <row r="326" spans="1:16" ht="15.75" thickBot="1" x14ac:dyDescent="0.3">
      <c r="A326" s="4">
        <v>944</v>
      </c>
      <c r="B326" s="6">
        <v>40585</v>
      </c>
      <c r="C326" s="4">
        <v>1</v>
      </c>
      <c r="D326" s="4">
        <v>0</v>
      </c>
      <c r="E326" s="4">
        <v>2</v>
      </c>
      <c r="F326" s="4">
        <v>22</v>
      </c>
      <c r="G326" s="7" t="b">
        <v>0</v>
      </c>
      <c r="H326" s="4">
        <v>5</v>
      </c>
      <c r="I326" s="4">
        <v>1</v>
      </c>
      <c r="J326" s="4">
        <v>0.2</v>
      </c>
      <c r="K326" s="4">
        <v>0.2273</v>
      </c>
      <c r="L326" s="4">
        <v>0.64</v>
      </c>
      <c r="M326" s="4">
        <v>8.9599999999999999E-2</v>
      </c>
      <c r="N326" s="4">
        <v>2</v>
      </c>
      <c r="O326" s="4">
        <v>41</v>
      </c>
      <c r="P326" s="4">
        <v>43</v>
      </c>
    </row>
    <row r="327" spans="1:16" ht="15.75" thickBot="1" x14ac:dyDescent="0.3">
      <c r="A327" s="4">
        <v>945</v>
      </c>
      <c r="B327" s="6">
        <v>40585</v>
      </c>
      <c r="C327" s="4">
        <v>1</v>
      </c>
      <c r="D327" s="4">
        <v>0</v>
      </c>
      <c r="E327" s="4">
        <v>2</v>
      </c>
      <c r="F327" s="4">
        <v>23</v>
      </c>
      <c r="G327" s="7" t="b">
        <v>0</v>
      </c>
      <c r="H327" s="4">
        <v>5</v>
      </c>
      <c r="I327" s="4">
        <v>1</v>
      </c>
      <c r="J327" s="4">
        <v>0.18</v>
      </c>
      <c r="K327" s="4">
        <v>0.2424</v>
      </c>
      <c r="L327" s="4">
        <v>0.69</v>
      </c>
      <c r="M327" s="4">
        <v>0</v>
      </c>
      <c r="N327" s="4">
        <v>5</v>
      </c>
      <c r="O327" s="4">
        <v>48</v>
      </c>
      <c r="P327" s="4">
        <v>53</v>
      </c>
    </row>
    <row r="328" spans="1:16" ht="15.75" thickBot="1" x14ac:dyDescent="0.3">
      <c r="A328" s="4">
        <v>946</v>
      </c>
      <c r="B328" s="6">
        <v>40586</v>
      </c>
      <c r="C328" s="4">
        <v>1</v>
      </c>
      <c r="D328" s="4">
        <v>0</v>
      </c>
      <c r="E328" s="4">
        <v>2</v>
      </c>
      <c r="F328" s="4">
        <v>0</v>
      </c>
      <c r="G328" s="7" t="b">
        <v>0</v>
      </c>
      <c r="H328" s="4">
        <v>6</v>
      </c>
      <c r="I328" s="4">
        <v>1</v>
      </c>
      <c r="J328" s="4">
        <v>0.16</v>
      </c>
      <c r="K328" s="4">
        <v>0.19700000000000001</v>
      </c>
      <c r="L328" s="4">
        <v>0.69</v>
      </c>
      <c r="M328" s="4">
        <v>8.9599999999999999E-2</v>
      </c>
      <c r="N328" s="4">
        <v>3</v>
      </c>
      <c r="O328" s="4">
        <v>27</v>
      </c>
      <c r="P328" s="4">
        <v>30</v>
      </c>
    </row>
    <row r="329" spans="1:16" ht="15.75" thickBot="1" x14ac:dyDescent="0.3">
      <c r="A329" s="4">
        <v>947</v>
      </c>
      <c r="B329" s="6">
        <v>40586</v>
      </c>
      <c r="C329" s="4">
        <v>1</v>
      </c>
      <c r="D329" s="4">
        <v>0</v>
      </c>
      <c r="E329" s="4">
        <v>2</v>
      </c>
      <c r="F329" s="4">
        <v>1</v>
      </c>
      <c r="G329" s="7" t="b">
        <v>0</v>
      </c>
      <c r="H329" s="4">
        <v>6</v>
      </c>
      <c r="I329" s="4">
        <v>1</v>
      </c>
      <c r="J329" s="4">
        <v>0.14000000000000001</v>
      </c>
      <c r="K329" s="4">
        <v>0.21210000000000001</v>
      </c>
      <c r="L329" s="4">
        <v>0.86</v>
      </c>
      <c r="M329" s="4">
        <v>0</v>
      </c>
      <c r="N329" s="4">
        <v>2</v>
      </c>
      <c r="O329" s="4">
        <v>22</v>
      </c>
      <c r="P329" s="4">
        <v>24</v>
      </c>
    </row>
    <row r="330" spans="1:16" ht="15.75" thickBot="1" x14ac:dyDescent="0.3">
      <c r="A330" s="4">
        <v>948</v>
      </c>
      <c r="B330" s="6">
        <v>40586</v>
      </c>
      <c r="C330" s="4">
        <v>1</v>
      </c>
      <c r="D330" s="4">
        <v>0</v>
      </c>
      <c r="E330" s="4">
        <v>2</v>
      </c>
      <c r="F330" s="4">
        <v>2</v>
      </c>
      <c r="G330" s="7" t="b">
        <v>0</v>
      </c>
      <c r="H330" s="4">
        <v>6</v>
      </c>
      <c r="I330" s="4">
        <v>1</v>
      </c>
      <c r="J330" s="4">
        <v>0.14000000000000001</v>
      </c>
      <c r="K330" s="4">
        <v>0.21210000000000001</v>
      </c>
      <c r="L330" s="4">
        <v>0.8</v>
      </c>
      <c r="M330" s="4">
        <v>0</v>
      </c>
      <c r="N330" s="4">
        <v>2</v>
      </c>
      <c r="O330" s="4">
        <v>13</v>
      </c>
      <c r="P330" s="4">
        <v>15</v>
      </c>
    </row>
    <row r="331" spans="1:16" ht="15.75" thickBot="1" x14ac:dyDescent="0.3">
      <c r="A331" s="4">
        <v>949</v>
      </c>
      <c r="B331" s="6">
        <v>40586</v>
      </c>
      <c r="C331" s="4">
        <v>1</v>
      </c>
      <c r="D331" s="4">
        <v>0</v>
      </c>
      <c r="E331" s="4">
        <v>2</v>
      </c>
      <c r="F331" s="4">
        <v>3</v>
      </c>
      <c r="G331" s="7" t="b">
        <v>0</v>
      </c>
      <c r="H331" s="4">
        <v>6</v>
      </c>
      <c r="I331" s="4">
        <v>1</v>
      </c>
      <c r="J331" s="4">
        <v>0.12</v>
      </c>
      <c r="K331" s="4">
        <v>0.19700000000000001</v>
      </c>
      <c r="L331" s="4">
        <v>0.8</v>
      </c>
      <c r="M331" s="4">
        <v>0</v>
      </c>
      <c r="N331" s="4">
        <v>3</v>
      </c>
      <c r="O331" s="4">
        <v>7</v>
      </c>
      <c r="P331" s="4">
        <v>10</v>
      </c>
    </row>
    <row r="332" spans="1:16" ht="15.75" thickBot="1" x14ac:dyDescent="0.3">
      <c r="A332" s="4">
        <v>950</v>
      </c>
      <c r="B332" s="6">
        <v>40586</v>
      </c>
      <c r="C332" s="4">
        <v>1</v>
      </c>
      <c r="D332" s="4">
        <v>0</v>
      </c>
      <c r="E332" s="4">
        <v>2</v>
      </c>
      <c r="F332" s="4">
        <v>4</v>
      </c>
      <c r="G332" s="7" t="b">
        <v>0</v>
      </c>
      <c r="H332" s="4">
        <v>6</v>
      </c>
      <c r="I332" s="4">
        <v>1</v>
      </c>
      <c r="J332" s="4">
        <v>0.12</v>
      </c>
      <c r="K332" s="4">
        <v>0.16669999999999999</v>
      </c>
      <c r="L332" s="4">
        <v>0.74</v>
      </c>
      <c r="M332" s="4">
        <v>8.9599999999999999E-2</v>
      </c>
      <c r="N332" s="4">
        <v>0</v>
      </c>
      <c r="O332" s="4">
        <v>4</v>
      </c>
      <c r="P332" s="4">
        <v>4</v>
      </c>
    </row>
    <row r="333" spans="1:16" ht="15.75" thickBot="1" x14ac:dyDescent="0.3">
      <c r="A333" s="4">
        <v>951</v>
      </c>
      <c r="B333" s="6">
        <v>40586</v>
      </c>
      <c r="C333" s="4">
        <v>1</v>
      </c>
      <c r="D333" s="4">
        <v>0</v>
      </c>
      <c r="E333" s="4">
        <v>2</v>
      </c>
      <c r="F333" s="4">
        <v>5</v>
      </c>
      <c r="G333" s="7" t="b">
        <v>0</v>
      </c>
      <c r="H333" s="4">
        <v>6</v>
      </c>
      <c r="I333" s="4">
        <v>1</v>
      </c>
      <c r="J333" s="4">
        <v>0.12</v>
      </c>
      <c r="K333" s="4">
        <v>0.16669999999999999</v>
      </c>
      <c r="L333" s="4">
        <v>0.74</v>
      </c>
      <c r="M333" s="4">
        <v>8.9599999999999999E-2</v>
      </c>
      <c r="N333" s="4">
        <v>0</v>
      </c>
      <c r="O333" s="4">
        <v>1</v>
      </c>
      <c r="P333" s="4">
        <v>1</v>
      </c>
    </row>
    <row r="334" spans="1:16" ht="15.75" thickBot="1" x14ac:dyDescent="0.3">
      <c r="A334" s="4">
        <v>952</v>
      </c>
      <c r="B334" s="6">
        <v>40586</v>
      </c>
      <c r="C334" s="4">
        <v>1</v>
      </c>
      <c r="D334" s="4">
        <v>0</v>
      </c>
      <c r="E334" s="4">
        <v>2</v>
      </c>
      <c r="F334" s="4">
        <v>6</v>
      </c>
      <c r="G334" s="7" t="b">
        <v>0</v>
      </c>
      <c r="H334" s="4">
        <v>6</v>
      </c>
      <c r="I334" s="4">
        <v>1</v>
      </c>
      <c r="J334" s="4">
        <v>0.12</v>
      </c>
      <c r="K334" s="4">
        <v>0.13639999999999999</v>
      </c>
      <c r="L334" s="4">
        <v>0.93</v>
      </c>
      <c r="M334" s="4">
        <v>0.19400000000000001</v>
      </c>
      <c r="N334" s="4">
        <v>1</v>
      </c>
      <c r="O334" s="4">
        <v>1</v>
      </c>
      <c r="P334" s="4">
        <v>2</v>
      </c>
    </row>
    <row r="335" spans="1:16" ht="15.75" thickBot="1" x14ac:dyDescent="0.3">
      <c r="A335" s="4">
        <v>953</v>
      </c>
      <c r="B335" s="6">
        <v>40586</v>
      </c>
      <c r="C335" s="4">
        <v>1</v>
      </c>
      <c r="D335" s="4">
        <v>0</v>
      </c>
      <c r="E335" s="4">
        <v>2</v>
      </c>
      <c r="F335" s="4">
        <v>7</v>
      </c>
      <c r="G335" s="7" t="b">
        <v>0</v>
      </c>
      <c r="H335" s="4">
        <v>6</v>
      </c>
      <c r="I335" s="4">
        <v>1</v>
      </c>
      <c r="J335" s="4">
        <v>0.12</v>
      </c>
      <c r="K335" s="4">
        <v>0.1515</v>
      </c>
      <c r="L335" s="4">
        <v>0.8</v>
      </c>
      <c r="M335" s="4">
        <v>0.1045</v>
      </c>
      <c r="N335" s="4">
        <v>2</v>
      </c>
      <c r="O335" s="4">
        <v>9</v>
      </c>
      <c r="P335" s="4">
        <v>11</v>
      </c>
    </row>
    <row r="336" spans="1:16" ht="15.75" thickBot="1" x14ac:dyDescent="0.3">
      <c r="A336" s="4">
        <v>954</v>
      </c>
      <c r="B336" s="6">
        <v>40586</v>
      </c>
      <c r="C336" s="4">
        <v>1</v>
      </c>
      <c r="D336" s="4">
        <v>0</v>
      </c>
      <c r="E336" s="4">
        <v>2</v>
      </c>
      <c r="F336" s="4">
        <v>8</v>
      </c>
      <c r="G336" s="7" t="b">
        <v>0</v>
      </c>
      <c r="H336" s="4">
        <v>6</v>
      </c>
      <c r="I336" s="4">
        <v>1</v>
      </c>
      <c r="J336" s="4">
        <v>0.14000000000000001</v>
      </c>
      <c r="K336" s="4">
        <v>0.1515</v>
      </c>
      <c r="L336" s="4">
        <v>0.86</v>
      </c>
      <c r="M336" s="4">
        <v>0.1343</v>
      </c>
      <c r="N336" s="4">
        <v>2</v>
      </c>
      <c r="O336" s="4">
        <v>28</v>
      </c>
      <c r="P336" s="4">
        <v>30</v>
      </c>
    </row>
    <row r="337" spans="1:16" ht="15.75" thickBot="1" x14ac:dyDescent="0.3">
      <c r="A337" s="4">
        <v>955</v>
      </c>
      <c r="B337" s="6">
        <v>40586</v>
      </c>
      <c r="C337" s="4">
        <v>1</v>
      </c>
      <c r="D337" s="4">
        <v>0</v>
      </c>
      <c r="E337" s="4">
        <v>2</v>
      </c>
      <c r="F337" s="4">
        <v>9</v>
      </c>
      <c r="G337" s="7" t="b">
        <v>0</v>
      </c>
      <c r="H337" s="4">
        <v>6</v>
      </c>
      <c r="I337" s="4">
        <v>1</v>
      </c>
      <c r="J337" s="4">
        <v>0.16</v>
      </c>
      <c r="K337" s="4">
        <v>0.18179999999999999</v>
      </c>
      <c r="L337" s="4">
        <v>0.64</v>
      </c>
      <c r="M337" s="4">
        <v>0.1343</v>
      </c>
      <c r="N337" s="4">
        <v>5</v>
      </c>
      <c r="O337" s="4">
        <v>38</v>
      </c>
      <c r="P337" s="4">
        <v>43</v>
      </c>
    </row>
    <row r="338" spans="1:16" ht="15.75" thickBot="1" x14ac:dyDescent="0.3">
      <c r="A338" s="4">
        <v>956</v>
      </c>
      <c r="B338" s="6">
        <v>40586</v>
      </c>
      <c r="C338" s="4">
        <v>1</v>
      </c>
      <c r="D338" s="4">
        <v>0</v>
      </c>
      <c r="E338" s="4">
        <v>2</v>
      </c>
      <c r="F338" s="4">
        <v>10</v>
      </c>
      <c r="G338" s="7" t="b">
        <v>0</v>
      </c>
      <c r="H338" s="4">
        <v>6</v>
      </c>
      <c r="I338" s="4">
        <v>1</v>
      </c>
      <c r="J338" s="4">
        <v>0.22</v>
      </c>
      <c r="K338" s="4">
        <v>0.21210000000000001</v>
      </c>
      <c r="L338" s="4">
        <v>0.41</v>
      </c>
      <c r="M338" s="4">
        <v>0.25369999999999998</v>
      </c>
      <c r="N338" s="4">
        <v>13</v>
      </c>
      <c r="O338" s="4">
        <v>71</v>
      </c>
      <c r="P338" s="4">
        <v>84</v>
      </c>
    </row>
    <row r="339" spans="1:16" ht="15.75" thickBot="1" x14ac:dyDescent="0.3">
      <c r="A339" s="4">
        <v>957</v>
      </c>
      <c r="B339" s="6">
        <v>40586</v>
      </c>
      <c r="C339" s="4">
        <v>1</v>
      </c>
      <c r="D339" s="4">
        <v>0</v>
      </c>
      <c r="E339" s="4">
        <v>2</v>
      </c>
      <c r="F339" s="4">
        <v>11</v>
      </c>
      <c r="G339" s="7" t="b">
        <v>0</v>
      </c>
      <c r="H339" s="4">
        <v>6</v>
      </c>
      <c r="I339" s="4">
        <v>1</v>
      </c>
      <c r="J339" s="4">
        <v>0.3</v>
      </c>
      <c r="K339" s="4">
        <v>0.2727</v>
      </c>
      <c r="L339" s="4">
        <v>0.28000000000000003</v>
      </c>
      <c r="M339" s="4">
        <v>0.32840000000000003</v>
      </c>
      <c r="N339" s="4">
        <v>30</v>
      </c>
      <c r="O339" s="4">
        <v>84</v>
      </c>
      <c r="P339" s="4">
        <v>114</v>
      </c>
    </row>
    <row r="340" spans="1:16" ht="15.75" thickBot="1" x14ac:dyDescent="0.3">
      <c r="A340" s="4">
        <v>958</v>
      </c>
      <c r="B340" s="6">
        <v>40586</v>
      </c>
      <c r="C340" s="4">
        <v>1</v>
      </c>
      <c r="D340" s="4">
        <v>0</v>
      </c>
      <c r="E340" s="4">
        <v>2</v>
      </c>
      <c r="F340" s="4">
        <v>12</v>
      </c>
      <c r="G340" s="7" t="b">
        <v>0</v>
      </c>
      <c r="H340" s="4">
        <v>6</v>
      </c>
      <c r="I340" s="4">
        <v>1</v>
      </c>
      <c r="J340" s="4">
        <v>0.3</v>
      </c>
      <c r="K340" s="4">
        <v>0.2727</v>
      </c>
      <c r="L340" s="4">
        <v>0.39</v>
      </c>
      <c r="M340" s="4">
        <v>0.4627</v>
      </c>
      <c r="N340" s="4">
        <v>27</v>
      </c>
      <c r="O340" s="4">
        <v>93</v>
      </c>
      <c r="P340" s="4">
        <v>120</v>
      </c>
    </row>
    <row r="341" spans="1:16" ht="15.75" thickBot="1" x14ac:dyDescent="0.3">
      <c r="A341" s="4">
        <v>959</v>
      </c>
      <c r="B341" s="6">
        <v>40586</v>
      </c>
      <c r="C341" s="4">
        <v>1</v>
      </c>
      <c r="D341" s="4">
        <v>0</v>
      </c>
      <c r="E341" s="4">
        <v>2</v>
      </c>
      <c r="F341" s="4">
        <v>13</v>
      </c>
      <c r="G341" s="7" t="b">
        <v>0</v>
      </c>
      <c r="H341" s="4">
        <v>6</v>
      </c>
      <c r="I341" s="4">
        <v>1</v>
      </c>
      <c r="J341" s="4">
        <v>0.3</v>
      </c>
      <c r="K341" s="4">
        <v>0.2727</v>
      </c>
      <c r="L341" s="4">
        <v>0.39</v>
      </c>
      <c r="M341" s="4">
        <v>0.41789999999999999</v>
      </c>
      <c r="N341" s="4">
        <v>32</v>
      </c>
      <c r="O341" s="4">
        <v>103</v>
      </c>
      <c r="P341" s="4">
        <v>135</v>
      </c>
    </row>
    <row r="342" spans="1:16" ht="15.75" thickBot="1" x14ac:dyDescent="0.3">
      <c r="A342" s="4">
        <v>960</v>
      </c>
      <c r="B342" s="6">
        <v>40586</v>
      </c>
      <c r="C342" s="4">
        <v>1</v>
      </c>
      <c r="D342" s="4">
        <v>0</v>
      </c>
      <c r="E342" s="4">
        <v>2</v>
      </c>
      <c r="F342" s="4">
        <v>14</v>
      </c>
      <c r="G342" s="7" t="b">
        <v>0</v>
      </c>
      <c r="H342" s="4">
        <v>6</v>
      </c>
      <c r="I342" s="4">
        <v>1</v>
      </c>
      <c r="J342" s="4">
        <v>0.34</v>
      </c>
      <c r="K342" s="4">
        <v>0.31819999999999998</v>
      </c>
      <c r="L342" s="4">
        <v>0.31</v>
      </c>
      <c r="M342" s="4">
        <v>0.28360000000000002</v>
      </c>
      <c r="N342" s="4">
        <v>30</v>
      </c>
      <c r="O342" s="4">
        <v>90</v>
      </c>
      <c r="P342" s="4">
        <v>120</v>
      </c>
    </row>
    <row r="343" spans="1:16" ht="15.75" thickBot="1" x14ac:dyDescent="0.3">
      <c r="A343" s="4">
        <v>961</v>
      </c>
      <c r="B343" s="6">
        <v>40586</v>
      </c>
      <c r="C343" s="4">
        <v>1</v>
      </c>
      <c r="D343" s="4">
        <v>0</v>
      </c>
      <c r="E343" s="4">
        <v>2</v>
      </c>
      <c r="F343" s="4">
        <v>15</v>
      </c>
      <c r="G343" s="7" t="b">
        <v>0</v>
      </c>
      <c r="H343" s="4">
        <v>6</v>
      </c>
      <c r="I343" s="4">
        <v>1</v>
      </c>
      <c r="J343" s="4">
        <v>0.34</v>
      </c>
      <c r="K343" s="4">
        <v>0.30299999999999999</v>
      </c>
      <c r="L343" s="4">
        <v>0.28999999999999998</v>
      </c>
      <c r="M343" s="4">
        <v>0.41789999999999999</v>
      </c>
      <c r="N343" s="4">
        <v>47</v>
      </c>
      <c r="O343" s="4">
        <v>127</v>
      </c>
      <c r="P343" s="4">
        <v>174</v>
      </c>
    </row>
    <row r="344" spans="1:16" ht="15.75" thickBot="1" x14ac:dyDescent="0.3">
      <c r="A344" s="4">
        <v>962</v>
      </c>
      <c r="B344" s="6">
        <v>40586</v>
      </c>
      <c r="C344" s="4">
        <v>1</v>
      </c>
      <c r="D344" s="4">
        <v>0</v>
      </c>
      <c r="E344" s="4">
        <v>2</v>
      </c>
      <c r="F344" s="4">
        <v>16</v>
      </c>
      <c r="G344" s="7" t="b">
        <v>0</v>
      </c>
      <c r="H344" s="4">
        <v>6</v>
      </c>
      <c r="I344" s="4">
        <v>1</v>
      </c>
      <c r="J344" s="4">
        <v>0.34</v>
      </c>
      <c r="K344" s="4">
        <v>0.30299999999999999</v>
      </c>
      <c r="L344" s="4">
        <v>0.28999999999999998</v>
      </c>
      <c r="M344" s="4">
        <v>0.41789999999999999</v>
      </c>
      <c r="N344" s="4">
        <v>42</v>
      </c>
      <c r="O344" s="4">
        <v>103</v>
      </c>
      <c r="P344" s="4">
        <v>145</v>
      </c>
    </row>
    <row r="345" spans="1:16" ht="15.75" thickBot="1" x14ac:dyDescent="0.3">
      <c r="A345" s="4">
        <v>963</v>
      </c>
      <c r="B345" s="6">
        <v>40586</v>
      </c>
      <c r="C345" s="4">
        <v>1</v>
      </c>
      <c r="D345" s="4">
        <v>0</v>
      </c>
      <c r="E345" s="4">
        <v>2</v>
      </c>
      <c r="F345" s="4">
        <v>17</v>
      </c>
      <c r="G345" s="7" t="b">
        <v>0</v>
      </c>
      <c r="H345" s="4">
        <v>6</v>
      </c>
      <c r="I345" s="4">
        <v>1</v>
      </c>
      <c r="J345" s="4">
        <v>0.32</v>
      </c>
      <c r="K345" s="4">
        <v>0.28789999999999999</v>
      </c>
      <c r="L345" s="4">
        <v>0.31</v>
      </c>
      <c r="M345" s="4">
        <v>0.52239999999999998</v>
      </c>
      <c r="N345" s="4">
        <v>24</v>
      </c>
      <c r="O345" s="4">
        <v>113</v>
      </c>
      <c r="P345" s="4">
        <v>137</v>
      </c>
    </row>
    <row r="346" spans="1:16" ht="15.75" thickBot="1" x14ac:dyDescent="0.3">
      <c r="A346" s="4">
        <v>964</v>
      </c>
      <c r="B346" s="6">
        <v>40586</v>
      </c>
      <c r="C346" s="4">
        <v>1</v>
      </c>
      <c r="D346" s="4">
        <v>0</v>
      </c>
      <c r="E346" s="4">
        <v>2</v>
      </c>
      <c r="F346" s="4">
        <v>18</v>
      </c>
      <c r="G346" s="7" t="b">
        <v>0</v>
      </c>
      <c r="H346" s="4">
        <v>6</v>
      </c>
      <c r="I346" s="4">
        <v>1</v>
      </c>
      <c r="J346" s="4">
        <v>0.28000000000000003</v>
      </c>
      <c r="K346" s="4">
        <v>0.2576</v>
      </c>
      <c r="L346" s="4">
        <v>0.38</v>
      </c>
      <c r="M346" s="4">
        <v>0.32840000000000003</v>
      </c>
      <c r="N346" s="4">
        <v>4</v>
      </c>
      <c r="O346" s="4">
        <v>60</v>
      </c>
      <c r="P346" s="4">
        <v>64</v>
      </c>
    </row>
    <row r="347" spans="1:16" ht="15.75" thickBot="1" x14ac:dyDescent="0.3">
      <c r="A347" s="4">
        <v>965</v>
      </c>
      <c r="B347" s="6">
        <v>40586</v>
      </c>
      <c r="C347" s="4">
        <v>1</v>
      </c>
      <c r="D347" s="4">
        <v>0</v>
      </c>
      <c r="E347" s="4">
        <v>2</v>
      </c>
      <c r="F347" s="4">
        <v>19</v>
      </c>
      <c r="G347" s="7" t="b">
        <v>0</v>
      </c>
      <c r="H347" s="4">
        <v>6</v>
      </c>
      <c r="I347" s="4">
        <v>1</v>
      </c>
      <c r="J347" s="4">
        <v>0.28000000000000003</v>
      </c>
      <c r="K347" s="4">
        <v>0.2727</v>
      </c>
      <c r="L347" s="4">
        <v>0.38</v>
      </c>
      <c r="M347" s="4">
        <v>0.16420000000000001</v>
      </c>
      <c r="N347" s="4">
        <v>2</v>
      </c>
      <c r="O347" s="4">
        <v>39</v>
      </c>
      <c r="P347" s="4">
        <v>41</v>
      </c>
    </row>
    <row r="348" spans="1:16" ht="15.75" thickBot="1" x14ac:dyDescent="0.3">
      <c r="A348" s="4">
        <v>966</v>
      </c>
      <c r="B348" s="6">
        <v>40586</v>
      </c>
      <c r="C348" s="4">
        <v>1</v>
      </c>
      <c r="D348" s="4">
        <v>0</v>
      </c>
      <c r="E348" s="4">
        <v>2</v>
      </c>
      <c r="F348" s="4">
        <v>20</v>
      </c>
      <c r="G348" s="7" t="b">
        <v>0</v>
      </c>
      <c r="H348" s="4">
        <v>6</v>
      </c>
      <c r="I348" s="4">
        <v>1</v>
      </c>
      <c r="J348" s="4">
        <v>0.26</v>
      </c>
      <c r="K348" s="4">
        <v>0.2576</v>
      </c>
      <c r="L348" s="4">
        <v>0.41</v>
      </c>
      <c r="M348" s="4">
        <v>0.22389999999999999</v>
      </c>
      <c r="N348" s="4">
        <v>1</v>
      </c>
      <c r="O348" s="4">
        <v>39</v>
      </c>
      <c r="P348" s="4">
        <v>40</v>
      </c>
    </row>
    <row r="349" spans="1:16" ht="15.75" thickBot="1" x14ac:dyDescent="0.3">
      <c r="A349" s="4">
        <v>967</v>
      </c>
      <c r="B349" s="6">
        <v>40586</v>
      </c>
      <c r="C349" s="4">
        <v>1</v>
      </c>
      <c r="D349" s="4">
        <v>0</v>
      </c>
      <c r="E349" s="4">
        <v>2</v>
      </c>
      <c r="F349" s="4">
        <v>21</v>
      </c>
      <c r="G349" s="7" t="b">
        <v>0</v>
      </c>
      <c r="H349" s="4">
        <v>6</v>
      </c>
      <c r="I349" s="4">
        <v>1</v>
      </c>
      <c r="J349" s="4">
        <v>0.26</v>
      </c>
      <c r="K349" s="4">
        <v>0.30299999999999999</v>
      </c>
      <c r="L349" s="4">
        <v>0.41</v>
      </c>
      <c r="M349" s="4">
        <v>0</v>
      </c>
      <c r="N349" s="4">
        <v>9</v>
      </c>
      <c r="O349" s="4">
        <v>42</v>
      </c>
      <c r="P349" s="4">
        <v>51</v>
      </c>
    </row>
    <row r="350" spans="1:16" ht="15.75" thickBot="1" x14ac:dyDescent="0.3">
      <c r="A350" s="4">
        <v>968</v>
      </c>
      <c r="B350" s="6">
        <v>40586</v>
      </c>
      <c r="C350" s="4">
        <v>1</v>
      </c>
      <c r="D350" s="4">
        <v>0</v>
      </c>
      <c r="E350" s="4">
        <v>2</v>
      </c>
      <c r="F350" s="4">
        <v>22</v>
      </c>
      <c r="G350" s="7" t="b">
        <v>0</v>
      </c>
      <c r="H350" s="4">
        <v>6</v>
      </c>
      <c r="I350" s="4">
        <v>1</v>
      </c>
      <c r="J350" s="4">
        <v>0.24</v>
      </c>
      <c r="K350" s="4">
        <v>0.2576</v>
      </c>
      <c r="L350" s="4">
        <v>0.44</v>
      </c>
      <c r="M350" s="4">
        <v>8.9599999999999999E-2</v>
      </c>
      <c r="N350" s="4">
        <v>6</v>
      </c>
      <c r="O350" s="4">
        <v>39</v>
      </c>
      <c r="P350" s="4">
        <v>45</v>
      </c>
    </row>
    <row r="351" spans="1:16" ht="15.75" thickBot="1" x14ac:dyDescent="0.3">
      <c r="A351" s="4">
        <v>969</v>
      </c>
      <c r="B351" s="6">
        <v>40586</v>
      </c>
      <c r="C351" s="4">
        <v>1</v>
      </c>
      <c r="D351" s="4">
        <v>0</v>
      </c>
      <c r="E351" s="4">
        <v>2</v>
      </c>
      <c r="F351" s="4">
        <v>23</v>
      </c>
      <c r="G351" s="7" t="b">
        <v>0</v>
      </c>
      <c r="H351" s="4">
        <v>6</v>
      </c>
      <c r="I351" s="4">
        <v>1</v>
      </c>
      <c r="J351" s="4">
        <v>0.22</v>
      </c>
      <c r="K351" s="4">
        <v>0.2273</v>
      </c>
      <c r="L351" s="4">
        <v>0.51</v>
      </c>
      <c r="M351" s="4">
        <v>0.1343</v>
      </c>
      <c r="N351" s="4">
        <v>1</v>
      </c>
      <c r="O351" s="4">
        <v>31</v>
      </c>
      <c r="P351" s="4">
        <v>32</v>
      </c>
    </row>
    <row r="352" spans="1:16" ht="15.75" thickBot="1" x14ac:dyDescent="0.3">
      <c r="A352" s="4">
        <v>970</v>
      </c>
      <c r="B352" s="6">
        <v>40587</v>
      </c>
      <c r="C352" s="4">
        <v>1</v>
      </c>
      <c r="D352" s="4">
        <v>0</v>
      </c>
      <c r="E352" s="4">
        <v>2</v>
      </c>
      <c r="F352" s="4">
        <v>0</v>
      </c>
      <c r="G352" s="7" t="b">
        <v>0</v>
      </c>
      <c r="H352" s="4">
        <v>0</v>
      </c>
      <c r="I352" s="4">
        <v>1</v>
      </c>
      <c r="J352" s="4">
        <v>0.2</v>
      </c>
      <c r="K352" s="4">
        <v>0.2273</v>
      </c>
      <c r="L352" s="4">
        <v>0.64</v>
      </c>
      <c r="M352" s="4">
        <v>0.1045</v>
      </c>
      <c r="N352" s="4">
        <v>5</v>
      </c>
      <c r="O352" s="4">
        <v>34</v>
      </c>
      <c r="P352" s="4">
        <v>39</v>
      </c>
    </row>
    <row r="353" spans="1:16" ht="15.75" thickBot="1" x14ac:dyDescent="0.3">
      <c r="A353" s="4">
        <v>971</v>
      </c>
      <c r="B353" s="6">
        <v>40587</v>
      </c>
      <c r="C353" s="4">
        <v>1</v>
      </c>
      <c r="D353" s="4">
        <v>0</v>
      </c>
      <c r="E353" s="4">
        <v>2</v>
      </c>
      <c r="F353" s="4">
        <v>1</v>
      </c>
      <c r="G353" s="7" t="b">
        <v>0</v>
      </c>
      <c r="H353" s="4">
        <v>0</v>
      </c>
      <c r="I353" s="4">
        <v>1</v>
      </c>
      <c r="J353" s="4">
        <v>0.2</v>
      </c>
      <c r="K353" s="4">
        <v>0.2273</v>
      </c>
      <c r="L353" s="4">
        <v>0.59</v>
      </c>
      <c r="M353" s="4">
        <v>8.9599999999999999E-2</v>
      </c>
      <c r="N353" s="4">
        <v>1</v>
      </c>
      <c r="O353" s="4">
        <v>23</v>
      </c>
      <c r="P353" s="4">
        <v>24</v>
      </c>
    </row>
    <row r="354" spans="1:16" ht="15.75" thickBot="1" x14ac:dyDescent="0.3">
      <c r="A354" s="4">
        <v>972</v>
      </c>
      <c r="B354" s="6">
        <v>40587</v>
      </c>
      <c r="C354" s="4">
        <v>1</v>
      </c>
      <c r="D354" s="4">
        <v>0</v>
      </c>
      <c r="E354" s="4">
        <v>2</v>
      </c>
      <c r="F354" s="4">
        <v>2</v>
      </c>
      <c r="G354" s="7" t="b">
        <v>0</v>
      </c>
      <c r="H354" s="4">
        <v>0</v>
      </c>
      <c r="I354" s="4">
        <v>2</v>
      </c>
      <c r="J354" s="4">
        <v>0.2</v>
      </c>
      <c r="K354" s="4">
        <v>0.2273</v>
      </c>
      <c r="L354" s="4">
        <v>0.75</v>
      </c>
      <c r="M354" s="4">
        <v>8.9599999999999999E-2</v>
      </c>
      <c r="N354" s="4">
        <v>1</v>
      </c>
      <c r="O354" s="4">
        <v>19</v>
      </c>
      <c r="P354" s="4">
        <v>20</v>
      </c>
    </row>
    <row r="355" spans="1:16" ht="15.75" thickBot="1" x14ac:dyDescent="0.3">
      <c r="A355" s="4">
        <v>973</v>
      </c>
      <c r="B355" s="6">
        <v>40587</v>
      </c>
      <c r="C355" s="4">
        <v>1</v>
      </c>
      <c r="D355" s="4">
        <v>0</v>
      </c>
      <c r="E355" s="4">
        <v>2</v>
      </c>
      <c r="F355" s="4">
        <v>3</v>
      </c>
      <c r="G355" s="7" t="b">
        <v>0</v>
      </c>
      <c r="H355" s="4">
        <v>0</v>
      </c>
      <c r="I355" s="4">
        <v>2</v>
      </c>
      <c r="J355" s="4">
        <v>0.2</v>
      </c>
      <c r="K355" s="4">
        <v>0.2273</v>
      </c>
      <c r="L355" s="4">
        <v>0.69</v>
      </c>
      <c r="M355" s="4">
        <v>0.1045</v>
      </c>
      <c r="N355" s="4">
        <v>4</v>
      </c>
      <c r="O355" s="4">
        <v>8</v>
      </c>
      <c r="P355" s="4">
        <v>12</v>
      </c>
    </row>
    <row r="356" spans="1:16" ht="15.75" thickBot="1" x14ac:dyDescent="0.3">
      <c r="A356" s="4">
        <v>974</v>
      </c>
      <c r="B356" s="6">
        <v>40587</v>
      </c>
      <c r="C356" s="4">
        <v>1</v>
      </c>
      <c r="D356" s="4">
        <v>0</v>
      </c>
      <c r="E356" s="4">
        <v>2</v>
      </c>
      <c r="F356" s="4">
        <v>4</v>
      </c>
      <c r="G356" s="7" t="b">
        <v>0</v>
      </c>
      <c r="H356" s="4">
        <v>0</v>
      </c>
      <c r="I356" s="4">
        <v>2</v>
      </c>
      <c r="J356" s="4">
        <v>0.2</v>
      </c>
      <c r="K356" s="4">
        <v>0.21210000000000001</v>
      </c>
      <c r="L356" s="4">
        <v>0.69</v>
      </c>
      <c r="M356" s="4">
        <v>0.16420000000000001</v>
      </c>
      <c r="N356" s="4">
        <v>0</v>
      </c>
      <c r="O356" s="4">
        <v>2</v>
      </c>
      <c r="P356" s="4">
        <v>2</v>
      </c>
    </row>
    <row r="357" spans="1:16" ht="15.75" thickBot="1" x14ac:dyDescent="0.3">
      <c r="A357" s="4">
        <v>975</v>
      </c>
      <c r="B357" s="6">
        <v>40587</v>
      </c>
      <c r="C357" s="4">
        <v>1</v>
      </c>
      <c r="D357" s="4">
        <v>0</v>
      </c>
      <c r="E357" s="4">
        <v>2</v>
      </c>
      <c r="F357" s="4">
        <v>6</v>
      </c>
      <c r="G357" s="7" t="b">
        <v>0</v>
      </c>
      <c r="H357" s="4">
        <v>0</v>
      </c>
      <c r="I357" s="4">
        <v>2</v>
      </c>
      <c r="J357" s="4">
        <v>0.2</v>
      </c>
      <c r="K357" s="4">
        <v>0.21210000000000001</v>
      </c>
      <c r="L357" s="4">
        <v>0.69</v>
      </c>
      <c r="M357" s="4">
        <v>0.1343</v>
      </c>
      <c r="N357" s="4">
        <v>2</v>
      </c>
      <c r="O357" s="4">
        <v>3</v>
      </c>
      <c r="P357" s="4">
        <v>5</v>
      </c>
    </row>
    <row r="358" spans="1:16" ht="15.75" thickBot="1" x14ac:dyDescent="0.3">
      <c r="A358" s="4">
        <v>976</v>
      </c>
      <c r="B358" s="6">
        <v>40587</v>
      </c>
      <c r="C358" s="4">
        <v>1</v>
      </c>
      <c r="D358" s="4">
        <v>0</v>
      </c>
      <c r="E358" s="4">
        <v>2</v>
      </c>
      <c r="F358" s="4">
        <v>7</v>
      </c>
      <c r="G358" s="7" t="b">
        <v>0</v>
      </c>
      <c r="H358" s="4">
        <v>0</v>
      </c>
      <c r="I358" s="4">
        <v>2</v>
      </c>
      <c r="J358" s="4">
        <v>0.22</v>
      </c>
      <c r="K358" s="4">
        <v>0.2727</v>
      </c>
      <c r="L358" s="4">
        <v>0.55000000000000004</v>
      </c>
      <c r="M358" s="4">
        <v>0</v>
      </c>
      <c r="N358" s="4">
        <v>0</v>
      </c>
      <c r="O358" s="4">
        <v>3</v>
      </c>
      <c r="P358" s="4">
        <v>3</v>
      </c>
    </row>
    <row r="359" spans="1:16" ht="15.75" thickBot="1" x14ac:dyDescent="0.3">
      <c r="A359" s="4">
        <v>977</v>
      </c>
      <c r="B359" s="6">
        <v>40587</v>
      </c>
      <c r="C359" s="4">
        <v>1</v>
      </c>
      <c r="D359" s="4">
        <v>0</v>
      </c>
      <c r="E359" s="4">
        <v>2</v>
      </c>
      <c r="F359" s="4">
        <v>8</v>
      </c>
      <c r="G359" s="7" t="b">
        <v>0</v>
      </c>
      <c r="H359" s="4">
        <v>0</v>
      </c>
      <c r="I359" s="4">
        <v>2</v>
      </c>
      <c r="J359" s="4">
        <v>0.22</v>
      </c>
      <c r="K359" s="4">
        <v>0.2273</v>
      </c>
      <c r="L359" s="4">
        <v>0.64</v>
      </c>
      <c r="M359" s="4">
        <v>0.19400000000000001</v>
      </c>
      <c r="N359" s="4">
        <v>1</v>
      </c>
      <c r="O359" s="4">
        <v>11</v>
      </c>
      <c r="P359" s="4">
        <v>12</v>
      </c>
    </row>
    <row r="360" spans="1:16" ht="15.75" thickBot="1" x14ac:dyDescent="0.3">
      <c r="A360" s="4">
        <v>978</v>
      </c>
      <c r="B360" s="6">
        <v>40587</v>
      </c>
      <c r="C360" s="4">
        <v>1</v>
      </c>
      <c r="D360" s="4">
        <v>0</v>
      </c>
      <c r="E360" s="4">
        <v>2</v>
      </c>
      <c r="F360" s="4">
        <v>9</v>
      </c>
      <c r="G360" s="7" t="b">
        <v>0</v>
      </c>
      <c r="H360" s="4">
        <v>0</v>
      </c>
      <c r="I360" s="4">
        <v>2</v>
      </c>
      <c r="J360" s="4">
        <v>0.24</v>
      </c>
      <c r="K360" s="4">
        <v>0.2273</v>
      </c>
      <c r="L360" s="4">
        <v>0.6</v>
      </c>
      <c r="M360" s="4">
        <v>0.22389999999999999</v>
      </c>
      <c r="N360" s="4">
        <v>12</v>
      </c>
      <c r="O360" s="4">
        <v>35</v>
      </c>
      <c r="P360" s="4">
        <v>47</v>
      </c>
    </row>
    <row r="361" spans="1:16" ht="15.75" thickBot="1" x14ac:dyDescent="0.3">
      <c r="A361" s="4">
        <v>979</v>
      </c>
      <c r="B361" s="6">
        <v>40587</v>
      </c>
      <c r="C361" s="4">
        <v>1</v>
      </c>
      <c r="D361" s="4">
        <v>0</v>
      </c>
      <c r="E361" s="4">
        <v>2</v>
      </c>
      <c r="F361" s="4">
        <v>10</v>
      </c>
      <c r="G361" s="7" t="b">
        <v>0</v>
      </c>
      <c r="H361" s="4">
        <v>0</v>
      </c>
      <c r="I361" s="4">
        <v>1</v>
      </c>
      <c r="J361" s="4">
        <v>0.3</v>
      </c>
      <c r="K361" s="4">
        <v>0.2727</v>
      </c>
      <c r="L361" s="4">
        <v>0.45</v>
      </c>
      <c r="M361" s="4">
        <v>0.32840000000000003</v>
      </c>
      <c r="N361" s="4">
        <v>19</v>
      </c>
      <c r="O361" s="4">
        <v>86</v>
      </c>
      <c r="P361" s="4">
        <v>105</v>
      </c>
    </row>
    <row r="362" spans="1:16" ht="15.75" thickBot="1" x14ac:dyDescent="0.3">
      <c r="A362" s="4">
        <v>980</v>
      </c>
      <c r="B362" s="6">
        <v>40587</v>
      </c>
      <c r="C362" s="4">
        <v>1</v>
      </c>
      <c r="D362" s="4">
        <v>0</v>
      </c>
      <c r="E362" s="4">
        <v>2</v>
      </c>
      <c r="F362" s="4">
        <v>11</v>
      </c>
      <c r="G362" s="7" t="b">
        <v>0</v>
      </c>
      <c r="H362" s="4">
        <v>0</v>
      </c>
      <c r="I362" s="4">
        <v>1</v>
      </c>
      <c r="J362" s="4">
        <v>0.32</v>
      </c>
      <c r="K362" s="4">
        <v>0.28789999999999999</v>
      </c>
      <c r="L362" s="4">
        <v>0.39</v>
      </c>
      <c r="M362" s="4">
        <v>0.44779999999999998</v>
      </c>
      <c r="N362" s="4">
        <v>26</v>
      </c>
      <c r="O362" s="4">
        <v>86</v>
      </c>
      <c r="P362" s="4">
        <v>112</v>
      </c>
    </row>
    <row r="363" spans="1:16" ht="15.75" thickBot="1" x14ac:dyDescent="0.3">
      <c r="A363" s="4">
        <v>981</v>
      </c>
      <c r="B363" s="6">
        <v>40587</v>
      </c>
      <c r="C363" s="4">
        <v>1</v>
      </c>
      <c r="D363" s="4">
        <v>0</v>
      </c>
      <c r="E363" s="4">
        <v>2</v>
      </c>
      <c r="F363" s="4">
        <v>12</v>
      </c>
      <c r="G363" s="7" t="b">
        <v>0</v>
      </c>
      <c r="H363" s="4">
        <v>0</v>
      </c>
      <c r="I363" s="4">
        <v>1</v>
      </c>
      <c r="J363" s="4">
        <v>0.36</v>
      </c>
      <c r="K363" s="4">
        <v>0.31819999999999998</v>
      </c>
      <c r="L363" s="4">
        <v>0.32</v>
      </c>
      <c r="M363" s="4">
        <v>0.4627</v>
      </c>
      <c r="N363" s="4">
        <v>58</v>
      </c>
      <c r="O363" s="4">
        <v>94</v>
      </c>
      <c r="P363" s="4">
        <v>152</v>
      </c>
    </row>
    <row r="364" spans="1:16" ht="15.75" thickBot="1" x14ac:dyDescent="0.3">
      <c r="A364" s="4">
        <v>982</v>
      </c>
      <c r="B364" s="6">
        <v>40587</v>
      </c>
      <c r="C364" s="4">
        <v>1</v>
      </c>
      <c r="D364" s="4">
        <v>0</v>
      </c>
      <c r="E364" s="4">
        <v>2</v>
      </c>
      <c r="F364" s="4">
        <v>13</v>
      </c>
      <c r="G364" s="7" t="b">
        <v>0</v>
      </c>
      <c r="H364" s="4">
        <v>0</v>
      </c>
      <c r="I364" s="4">
        <v>1</v>
      </c>
      <c r="J364" s="4">
        <v>0.38</v>
      </c>
      <c r="K364" s="4">
        <v>0.39389999999999997</v>
      </c>
      <c r="L364" s="4">
        <v>0.28999999999999998</v>
      </c>
      <c r="M364" s="4">
        <v>0.35820000000000002</v>
      </c>
      <c r="N364" s="4">
        <v>62</v>
      </c>
      <c r="O364" s="4">
        <v>92</v>
      </c>
      <c r="P364" s="4">
        <v>154</v>
      </c>
    </row>
    <row r="365" spans="1:16" ht="15.75" thickBot="1" x14ac:dyDescent="0.3">
      <c r="A365" s="4">
        <v>983</v>
      </c>
      <c r="B365" s="6">
        <v>40587</v>
      </c>
      <c r="C365" s="4">
        <v>1</v>
      </c>
      <c r="D365" s="4">
        <v>0</v>
      </c>
      <c r="E365" s="4">
        <v>2</v>
      </c>
      <c r="F365" s="4">
        <v>14</v>
      </c>
      <c r="G365" s="7" t="b">
        <v>0</v>
      </c>
      <c r="H365" s="4">
        <v>0</v>
      </c>
      <c r="I365" s="4">
        <v>2</v>
      </c>
      <c r="J365" s="4">
        <v>0.4</v>
      </c>
      <c r="K365" s="4">
        <v>0.40910000000000002</v>
      </c>
      <c r="L365" s="4">
        <v>0.3</v>
      </c>
      <c r="M365" s="4">
        <v>0.41789999999999999</v>
      </c>
      <c r="N365" s="4">
        <v>51</v>
      </c>
      <c r="O365" s="4">
        <v>110</v>
      </c>
      <c r="P365" s="4">
        <v>161</v>
      </c>
    </row>
    <row r="366" spans="1:16" ht="15.75" thickBot="1" x14ac:dyDescent="0.3">
      <c r="A366" s="4">
        <v>984</v>
      </c>
      <c r="B366" s="6">
        <v>40587</v>
      </c>
      <c r="C366" s="4">
        <v>1</v>
      </c>
      <c r="D366" s="4">
        <v>0</v>
      </c>
      <c r="E366" s="4">
        <v>2</v>
      </c>
      <c r="F366" s="4">
        <v>15</v>
      </c>
      <c r="G366" s="7" t="b">
        <v>0</v>
      </c>
      <c r="H366" s="4">
        <v>0</v>
      </c>
      <c r="I366" s="4">
        <v>2</v>
      </c>
      <c r="J366" s="4">
        <v>0.4</v>
      </c>
      <c r="K366" s="4">
        <v>0.40910000000000002</v>
      </c>
      <c r="L366" s="4">
        <v>0.3</v>
      </c>
      <c r="M366" s="4">
        <v>0.29849999999999999</v>
      </c>
      <c r="N366" s="4">
        <v>40</v>
      </c>
      <c r="O366" s="4">
        <v>122</v>
      </c>
      <c r="P366" s="4">
        <v>162</v>
      </c>
    </row>
    <row r="367" spans="1:16" ht="15.75" thickBot="1" x14ac:dyDescent="0.3">
      <c r="A367" s="4">
        <v>985</v>
      </c>
      <c r="B367" s="6">
        <v>40587</v>
      </c>
      <c r="C367" s="4">
        <v>1</v>
      </c>
      <c r="D367" s="4">
        <v>0</v>
      </c>
      <c r="E367" s="4">
        <v>2</v>
      </c>
      <c r="F367" s="4">
        <v>16</v>
      </c>
      <c r="G367" s="7" t="b">
        <v>0</v>
      </c>
      <c r="H367" s="4">
        <v>0</v>
      </c>
      <c r="I367" s="4">
        <v>2</v>
      </c>
      <c r="J367" s="4">
        <v>0.42</v>
      </c>
      <c r="K367" s="4">
        <v>0.42420000000000002</v>
      </c>
      <c r="L367" s="4">
        <v>0.28000000000000003</v>
      </c>
      <c r="M367" s="4">
        <v>0.32840000000000003</v>
      </c>
      <c r="N367" s="4">
        <v>28</v>
      </c>
      <c r="O367" s="4">
        <v>106</v>
      </c>
      <c r="P367" s="4">
        <v>134</v>
      </c>
    </row>
    <row r="368" spans="1:16" ht="15.75" thickBot="1" x14ac:dyDescent="0.3">
      <c r="A368" s="4">
        <v>986</v>
      </c>
      <c r="B368" s="6">
        <v>40587</v>
      </c>
      <c r="C368" s="4">
        <v>1</v>
      </c>
      <c r="D368" s="4">
        <v>0</v>
      </c>
      <c r="E368" s="4">
        <v>2</v>
      </c>
      <c r="F368" s="4">
        <v>17</v>
      </c>
      <c r="G368" s="7" t="b">
        <v>0</v>
      </c>
      <c r="H368" s="4">
        <v>0</v>
      </c>
      <c r="I368" s="4">
        <v>1</v>
      </c>
      <c r="J368" s="4">
        <v>0.42</v>
      </c>
      <c r="K368" s="4">
        <v>0.42420000000000002</v>
      </c>
      <c r="L368" s="4">
        <v>0.28000000000000003</v>
      </c>
      <c r="M368" s="4">
        <v>0.32840000000000003</v>
      </c>
      <c r="N368" s="4">
        <v>30</v>
      </c>
      <c r="O368" s="4">
        <v>95</v>
      </c>
      <c r="P368" s="4">
        <v>125</v>
      </c>
    </row>
    <row r="369" spans="1:16" ht="15.75" thickBot="1" x14ac:dyDescent="0.3">
      <c r="A369" s="4">
        <v>987</v>
      </c>
      <c r="B369" s="6">
        <v>40587</v>
      </c>
      <c r="C369" s="4">
        <v>1</v>
      </c>
      <c r="D369" s="4">
        <v>0</v>
      </c>
      <c r="E369" s="4">
        <v>2</v>
      </c>
      <c r="F369" s="4">
        <v>18</v>
      </c>
      <c r="G369" s="7" t="b">
        <v>0</v>
      </c>
      <c r="H369" s="4">
        <v>0</v>
      </c>
      <c r="I369" s="4">
        <v>1</v>
      </c>
      <c r="J369" s="4">
        <v>0.4</v>
      </c>
      <c r="K369" s="4">
        <v>0.40910000000000002</v>
      </c>
      <c r="L369" s="4">
        <v>0.32</v>
      </c>
      <c r="M369" s="4">
        <v>0.29849999999999999</v>
      </c>
      <c r="N369" s="4">
        <v>17</v>
      </c>
      <c r="O369" s="4">
        <v>78</v>
      </c>
      <c r="P369" s="4">
        <v>95</v>
      </c>
    </row>
    <row r="370" spans="1:16" ht="15.75" thickBot="1" x14ac:dyDescent="0.3">
      <c r="A370" s="4">
        <v>988</v>
      </c>
      <c r="B370" s="6">
        <v>40587</v>
      </c>
      <c r="C370" s="4">
        <v>1</v>
      </c>
      <c r="D370" s="4">
        <v>0</v>
      </c>
      <c r="E370" s="4">
        <v>2</v>
      </c>
      <c r="F370" s="4">
        <v>19</v>
      </c>
      <c r="G370" s="7" t="b">
        <v>0</v>
      </c>
      <c r="H370" s="4">
        <v>0</v>
      </c>
      <c r="I370" s="4">
        <v>1</v>
      </c>
      <c r="J370" s="4">
        <v>0.4</v>
      </c>
      <c r="K370" s="4">
        <v>0.40910000000000002</v>
      </c>
      <c r="L370" s="4">
        <v>0.35</v>
      </c>
      <c r="M370" s="4">
        <v>0.28360000000000002</v>
      </c>
      <c r="N370" s="4">
        <v>11</v>
      </c>
      <c r="O370" s="4">
        <v>50</v>
      </c>
      <c r="P370" s="4">
        <v>61</v>
      </c>
    </row>
    <row r="371" spans="1:16" ht="15.75" thickBot="1" x14ac:dyDescent="0.3">
      <c r="A371" s="4">
        <v>989</v>
      </c>
      <c r="B371" s="6">
        <v>40587</v>
      </c>
      <c r="C371" s="4">
        <v>1</v>
      </c>
      <c r="D371" s="4">
        <v>0</v>
      </c>
      <c r="E371" s="4">
        <v>2</v>
      </c>
      <c r="F371" s="4">
        <v>20</v>
      </c>
      <c r="G371" s="7" t="b">
        <v>0</v>
      </c>
      <c r="H371" s="4">
        <v>0</v>
      </c>
      <c r="I371" s="4">
        <v>1</v>
      </c>
      <c r="J371" s="4">
        <v>0.4</v>
      </c>
      <c r="K371" s="4">
        <v>0.40910000000000002</v>
      </c>
      <c r="L371" s="4">
        <v>0.35</v>
      </c>
      <c r="M371" s="4">
        <v>0.32840000000000003</v>
      </c>
      <c r="N371" s="4">
        <v>15</v>
      </c>
      <c r="O371" s="4">
        <v>32</v>
      </c>
      <c r="P371" s="4">
        <v>47</v>
      </c>
    </row>
    <row r="372" spans="1:16" ht="15.75" thickBot="1" x14ac:dyDescent="0.3">
      <c r="A372" s="4">
        <v>990</v>
      </c>
      <c r="B372" s="6">
        <v>40587</v>
      </c>
      <c r="C372" s="4">
        <v>1</v>
      </c>
      <c r="D372" s="4">
        <v>0</v>
      </c>
      <c r="E372" s="4">
        <v>2</v>
      </c>
      <c r="F372" s="4">
        <v>21</v>
      </c>
      <c r="G372" s="7" t="b">
        <v>0</v>
      </c>
      <c r="H372" s="4">
        <v>0</v>
      </c>
      <c r="I372" s="4">
        <v>1</v>
      </c>
      <c r="J372" s="4">
        <v>0.4</v>
      </c>
      <c r="K372" s="4">
        <v>0.40910000000000002</v>
      </c>
      <c r="L372" s="4">
        <v>0.35</v>
      </c>
      <c r="M372" s="4">
        <v>0.35820000000000002</v>
      </c>
      <c r="N372" s="4">
        <v>6</v>
      </c>
      <c r="O372" s="4">
        <v>45</v>
      </c>
      <c r="P372" s="4">
        <v>51</v>
      </c>
    </row>
    <row r="373" spans="1:16" ht="15.75" thickBot="1" x14ac:dyDescent="0.3">
      <c r="A373" s="4">
        <v>991</v>
      </c>
      <c r="B373" s="6">
        <v>40587</v>
      </c>
      <c r="C373" s="4">
        <v>1</v>
      </c>
      <c r="D373" s="4">
        <v>0</v>
      </c>
      <c r="E373" s="4">
        <v>2</v>
      </c>
      <c r="F373" s="4">
        <v>22</v>
      </c>
      <c r="G373" s="7" t="b">
        <v>0</v>
      </c>
      <c r="H373" s="4">
        <v>0</v>
      </c>
      <c r="I373" s="4">
        <v>1</v>
      </c>
      <c r="J373" s="4">
        <v>0.4</v>
      </c>
      <c r="K373" s="4">
        <v>0.40910000000000002</v>
      </c>
      <c r="L373" s="4">
        <v>0.35</v>
      </c>
      <c r="M373" s="4">
        <v>0.29849999999999999</v>
      </c>
      <c r="N373" s="4">
        <v>5</v>
      </c>
      <c r="O373" s="4">
        <v>31</v>
      </c>
      <c r="P373" s="4">
        <v>36</v>
      </c>
    </row>
    <row r="374" spans="1:16" ht="15.75" thickBot="1" x14ac:dyDescent="0.3">
      <c r="A374" s="4">
        <v>992</v>
      </c>
      <c r="B374" s="6">
        <v>40587</v>
      </c>
      <c r="C374" s="4">
        <v>1</v>
      </c>
      <c r="D374" s="4">
        <v>0</v>
      </c>
      <c r="E374" s="4">
        <v>2</v>
      </c>
      <c r="F374" s="4">
        <v>23</v>
      </c>
      <c r="G374" s="7" t="b">
        <v>0</v>
      </c>
      <c r="H374" s="4">
        <v>0</v>
      </c>
      <c r="I374" s="4">
        <v>1</v>
      </c>
      <c r="J374" s="4">
        <v>0.4</v>
      </c>
      <c r="K374" s="4">
        <v>0.40910000000000002</v>
      </c>
      <c r="L374" s="4">
        <v>0.35</v>
      </c>
      <c r="M374" s="4">
        <v>0.35820000000000002</v>
      </c>
      <c r="N374" s="4">
        <v>3</v>
      </c>
      <c r="O374" s="4">
        <v>27</v>
      </c>
      <c r="P374" s="4">
        <v>30</v>
      </c>
    </row>
    <row r="375" spans="1:16" ht="15.75" thickBot="1" x14ac:dyDescent="0.3">
      <c r="A375" s="4">
        <v>993</v>
      </c>
      <c r="B375" s="6">
        <v>40588</v>
      </c>
      <c r="C375" s="4">
        <v>1</v>
      </c>
      <c r="D375" s="4">
        <v>0</v>
      </c>
      <c r="E375" s="4">
        <v>2</v>
      </c>
      <c r="F375" s="4">
        <v>0</v>
      </c>
      <c r="G375" s="7" t="b">
        <v>0</v>
      </c>
      <c r="H375" s="4">
        <v>1</v>
      </c>
      <c r="I375" s="4">
        <v>1</v>
      </c>
      <c r="J375" s="4">
        <v>0.38</v>
      </c>
      <c r="K375" s="4">
        <v>0.39389999999999997</v>
      </c>
      <c r="L375" s="4">
        <v>0.37</v>
      </c>
      <c r="M375" s="4">
        <v>0.35820000000000002</v>
      </c>
      <c r="N375" s="4">
        <v>3</v>
      </c>
      <c r="O375" s="4">
        <v>8</v>
      </c>
      <c r="P375" s="4">
        <v>11</v>
      </c>
    </row>
    <row r="376" spans="1:16" ht="15.75" thickBot="1" x14ac:dyDescent="0.3">
      <c r="A376" s="4">
        <v>994</v>
      </c>
      <c r="B376" s="6">
        <v>40588</v>
      </c>
      <c r="C376" s="4">
        <v>1</v>
      </c>
      <c r="D376" s="4">
        <v>0</v>
      </c>
      <c r="E376" s="4">
        <v>2</v>
      </c>
      <c r="F376" s="4">
        <v>1</v>
      </c>
      <c r="G376" s="7" t="b">
        <v>0</v>
      </c>
      <c r="H376" s="4">
        <v>1</v>
      </c>
      <c r="I376" s="4">
        <v>1</v>
      </c>
      <c r="J376" s="4">
        <v>0.38</v>
      </c>
      <c r="K376" s="4">
        <v>0.39389999999999997</v>
      </c>
      <c r="L376" s="4">
        <v>0.37</v>
      </c>
      <c r="M376" s="4">
        <v>0.35820000000000002</v>
      </c>
      <c r="N376" s="4">
        <v>1</v>
      </c>
      <c r="O376" s="4">
        <v>6</v>
      </c>
      <c r="P376" s="4">
        <v>7</v>
      </c>
    </row>
    <row r="377" spans="1:16" ht="15.75" thickBot="1" x14ac:dyDescent="0.3">
      <c r="A377" s="4">
        <v>995</v>
      </c>
      <c r="B377" s="6">
        <v>40588</v>
      </c>
      <c r="C377" s="4">
        <v>1</v>
      </c>
      <c r="D377" s="4">
        <v>0</v>
      </c>
      <c r="E377" s="4">
        <v>2</v>
      </c>
      <c r="F377" s="4">
        <v>2</v>
      </c>
      <c r="G377" s="7" t="b">
        <v>0</v>
      </c>
      <c r="H377" s="4">
        <v>1</v>
      </c>
      <c r="I377" s="4">
        <v>1</v>
      </c>
      <c r="J377" s="4">
        <v>0.36</v>
      </c>
      <c r="K377" s="4">
        <v>0.33329999999999999</v>
      </c>
      <c r="L377" s="4">
        <v>0.4</v>
      </c>
      <c r="M377" s="4">
        <v>0.29849999999999999</v>
      </c>
      <c r="N377" s="4">
        <v>0</v>
      </c>
      <c r="O377" s="4">
        <v>2</v>
      </c>
      <c r="P377" s="4">
        <v>2</v>
      </c>
    </row>
    <row r="378" spans="1:16" ht="15.75" thickBot="1" x14ac:dyDescent="0.3">
      <c r="A378" s="4">
        <v>996</v>
      </c>
      <c r="B378" s="6">
        <v>40588</v>
      </c>
      <c r="C378" s="4">
        <v>1</v>
      </c>
      <c r="D378" s="4">
        <v>0</v>
      </c>
      <c r="E378" s="4">
        <v>2</v>
      </c>
      <c r="F378" s="4">
        <v>3</v>
      </c>
      <c r="G378" s="7" t="b">
        <v>0</v>
      </c>
      <c r="H378" s="4">
        <v>1</v>
      </c>
      <c r="I378" s="4">
        <v>1</v>
      </c>
      <c r="J378" s="4">
        <v>0.34</v>
      </c>
      <c r="K378" s="4">
        <v>0.31819999999999998</v>
      </c>
      <c r="L378" s="4">
        <v>0.46</v>
      </c>
      <c r="M378" s="4">
        <v>0.22389999999999999</v>
      </c>
      <c r="N378" s="4">
        <v>1</v>
      </c>
      <c r="O378" s="4">
        <v>1</v>
      </c>
      <c r="P378" s="4">
        <v>2</v>
      </c>
    </row>
    <row r="379" spans="1:16" ht="15.75" thickBot="1" x14ac:dyDescent="0.3">
      <c r="A379" s="4">
        <v>997</v>
      </c>
      <c r="B379" s="6">
        <v>40588</v>
      </c>
      <c r="C379" s="4">
        <v>1</v>
      </c>
      <c r="D379" s="4">
        <v>0</v>
      </c>
      <c r="E379" s="4">
        <v>2</v>
      </c>
      <c r="F379" s="4">
        <v>4</v>
      </c>
      <c r="G379" s="7" t="b">
        <v>0</v>
      </c>
      <c r="H379" s="4">
        <v>1</v>
      </c>
      <c r="I379" s="4">
        <v>1</v>
      </c>
      <c r="J379" s="4">
        <v>0.32</v>
      </c>
      <c r="K379" s="4">
        <v>0.30299999999999999</v>
      </c>
      <c r="L379" s="4">
        <v>0.53</v>
      </c>
      <c r="M379" s="4">
        <v>0.28360000000000002</v>
      </c>
      <c r="N379" s="4">
        <v>0</v>
      </c>
      <c r="O379" s="4">
        <v>2</v>
      </c>
      <c r="P379" s="4">
        <v>2</v>
      </c>
    </row>
    <row r="380" spans="1:16" ht="15.75" thickBot="1" x14ac:dyDescent="0.3">
      <c r="A380" s="4">
        <v>998</v>
      </c>
      <c r="B380" s="6">
        <v>40588</v>
      </c>
      <c r="C380" s="4">
        <v>1</v>
      </c>
      <c r="D380" s="4">
        <v>0</v>
      </c>
      <c r="E380" s="4">
        <v>2</v>
      </c>
      <c r="F380" s="4">
        <v>5</v>
      </c>
      <c r="G380" s="7" t="b">
        <v>0</v>
      </c>
      <c r="H380" s="4">
        <v>1</v>
      </c>
      <c r="I380" s="4">
        <v>1</v>
      </c>
      <c r="J380" s="4">
        <v>0.32</v>
      </c>
      <c r="K380" s="4">
        <v>0.30299999999999999</v>
      </c>
      <c r="L380" s="4">
        <v>0.53</v>
      </c>
      <c r="M380" s="4">
        <v>0.28360000000000002</v>
      </c>
      <c r="N380" s="4">
        <v>0</v>
      </c>
      <c r="O380" s="4">
        <v>3</v>
      </c>
      <c r="P380" s="4">
        <v>3</v>
      </c>
    </row>
    <row r="381" spans="1:16" ht="15.75" thickBot="1" x14ac:dyDescent="0.3">
      <c r="A381" s="4">
        <v>999</v>
      </c>
      <c r="B381" s="6">
        <v>40588</v>
      </c>
      <c r="C381" s="4">
        <v>1</v>
      </c>
      <c r="D381" s="4">
        <v>0</v>
      </c>
      <c r="E381" s="4">
        <v>2</v>
      </c>
      <c r="F381" s="4">
        <v>6</v>
      </c>
      <c r="G381" s="7" t="b">
        <v>0</v>
      </c>
      <c r="H381" s="4">
        <v>1</v>
      </c>
      <c r="I381" s="4">
        <v>1</v>
      </c>
      <c r="J381" s="4">
        <v>0.34</v>
      </c>
      <c r="K381" s="4">
        <v>0.30299999999999999</v>
      </c>
      <c r="L381" s="4">
        <v>0.46</v>
      </c>
      <c r="M381" s="4">
        <v>0.29849999999999999</v>
      </c>
      <c r="N381" s="4">
        <v>1</v>
      </c>
      <c r="O381" s="4">
        <v>25</v>
      </c>
      <c r="P381" s="4">
        <v>26</v>
      </c>
    </row>
    <row r="382" spans="1:16" ht="15.75" thickBot="1" x14ac:dyDescent="0.3">
      <c r="A382" s="4">
        <v>1000</v>
      </c>
      <c r="B382" s="6">
        <v>40588</v>
      </c>
      <c r="C382" s="4">
        <v>1</v>
      </c>
      <c r="D382" s="4">
        <v>0</v>
      </c>
      <c r="E382" s="4">
        <v>2</v>
      </c>
      <c r="F382" s="4">
        <v>7</v>
      </c>
      <c r="G382" s="7" t="b">
        <v>0</v>
      </c>
      <c r="H382" s="4">
        <v>1</v>
      </c>
      <c r="I382" s="4">
        <v>1</v>
      </c>
      <c r="J382" s="4">
        <v>0.34</v>
      </c>
      <c r="K382" s="4">
        <v>0.30299999999999999</v>
      </c>
      <c r="L382" s="4">
        <v>0.46</v>
      </c>
      <c r="M382" s="4">
        <v>0.29849999999999999</v>
      </c>
      <c r="N382" s="4">
        <v>2</v>
      </c>
      <c r="O382" s="4">
        <v>96</v>
      </c>
      <c r="P382" s="4">
        <v>98</v>
      </c>
    </row>
    <row r="383" spans="1:16" ht="15.75" thickBot="1" x14ac:dyDescent="0.3">
      <c r="A383" s="4">
        <v>611</v>
      </c>
      <c r="B383" s="6">
        <v>40571</v>
      </c>
      <c r="C383" s="4">
        <v>1</v>
      </c>
      <c r="D383" s="4">
        <v>0</v>
      </c>
      <c r="E383" s="4">
        <v>1</v>
      </c>
      <c r="F383" s="4">
        <v>16</v>
      </c>
      <c r="G383" s="7" t="b">
        <v>0</v>
      </c>
      <c r="H383" s="4">
        <v>5</v>
      </c>
      <c r="I383" s="4">
        <v>1</v>
      </c>
      <c r="J383" s="4">
        <v>0.22</v>
      </c>
      <c r="K383" s="4">
        <v>0.2727</v>
      </c>
      <c r="L383" s="4">
        <v>0.8</v>
      </c>
      <c r="M383" s="4">
        <v>0</v>
      </c>
      <c r="N383" s="4">
        <v>10</v>
      </c>
      <c r="O383" s="4">
        <v>70</v>
      </c>
      <c r="P383" s="4">
        <v>80</v>
      </c>
    </row>
    <row r="384" spans="1:16" ht="15.75" thickBot="1" x14ac:dyDescent="0.3">
      <c r="A384" s="4">
        <v>612</v>
      </c>
      <c r="B384" s="6">
        <v>40571</v>
      </c>
      <c r="C384" s="4">
        <v>1</v>
      </c>
      <c r="D384" s="4">
        <v>0</v>
      </c>
      <c r="E384" s="4">
        <v>1</v>
      </c>
      <c r="F384" s="4">
        <v>17</v>
      </c>
      <c r="G384" s="7" t="b">
        <v>0</v>
      </c>
      <c r="H384" s="4">
        <v>5</v>
      </c>
      <c r="I384" s="4">
        <v>1</v>
      </c>
      <c r="J384" s="4">
        <v>0.24</v>
      </c>
      <c r="K384" s="4">
        <v>0.2424</v>
      </c>
      <c r="L384" s="4">
        <v>0.75</v>
      </c>
      <c r="M384" s="4">
        <v>0.1343</v>
      </c>
      <c r="N384" s="4">
        <v>2</v>
      </c>
      <c r="O384" s="4">
        <v>147</v>
      </c>
      <c r="P384" s="4">
        <v>149</v>
      </c>
    </row>
    <row r="385" spans="1:16" ht="15.75" thickBot="1" x14ac:dyDescent="0.3">
      <c r="A385" s="4">
        <v>613</v>
      </c>
      <c r="B385" s="6">
        <v>40571</v>
      </c>
      <c r="C385" s="4">
        <v>1</v>
      </c>
      <c r="D385" s="4">
        <v>0</v>
      </c>
      <c r="E385" s="4">
        <v>1</v>
      </c>
      <c r="F385" s="4">
        <v>18</v>
      </c>
      <c r="G385" s="7" t="b">
        <v>0</v>
      </c>
      <c r="H385" s="4">
        <v>5</v>
      </c>
      <c r="I385" s="4">
        <v>1</v>
      </c>
      <c r="J385" s="4">
        <v>0.24</v>
      </c>
      <c r="K385" s="4">
        <v>0.2273</v>
      </c>
      <c r="L385" s="4">
        <v>0.75</v>
      </c>
      <c r="M385" s="4">
        <v>0.19400000000000001</v>
      </c>
      <c r="N385" s="4">
        <v>2</v>
      </c>
      <c r="O385" s="4">
        <v>107</v>
      </c>
      <c r="P385" s="4">
        <v>109</v>
      </c>
    </row>
    <row r="386" spans="1:16" ht="15.75" thickBot="1" x14ac:dyDescent="0.3">
      <c r="A386" s="4">
        <v>614</v>
      </c>
      <c r="B386" s="6">
        <v>40571</v>
      </c>
      <c r="C386" s="4">
        <v>1</v>
      </c>
      <c r="D386" s="4">
        <v>0</v>
      </c>
      <c r="E386" s="4">
        <v>1</v>
      </c>
      <c r="F386" s="4">
        <v>19</v>
      </c>
      <c r="G386" s="7" t="b">
        <v>0</v>
      </c>
      <c r="H386" s="4">
        <v>5</v>
      </c>
      <c r="I386" s="4">
        <v>2</v>
      </c>
      <c r="J386" s="4">
        <v>0.24</v>
      </c>
      <c r="K386" s="4">
        <v>0.2424</v>
      </c>
      <c r="L386" s="4">
        <v>0.75</v>
      </c>
      <c r="M386" s="4">
        <v>0.1343</v>
      </c>
      <c r="N386" s="4">
        <v>5</v>
      </c>
      <c r="O386" s="4">
        <v>84</v>
      </c>
      <c r="P386" s="4">
        <v>89</v>
      </c>
    </row>
    <row r="387" spans="1:16" ht="15.75" thickBot="1" x14ac:dyDescent="0.3">
      <c r="A387" s="4">
        <v>615</v>
      </c>
      <c r="B387" s="6">
        <v>40571</v>
      </c>
      <c r="C387" s="4">
        <v>1</v>
      </c>
      <c r="D387" s="4">
        <v>0</v>
      </c>
      <c r="E387" s="4">
        <v>1</v>
      </c>
      <c r="F387" s="4">
        <v>20</v>
      </c>
      <c r="G387" s="7" t="b">
        <v>0</v>
      </c>
      <c r="H387" s="4">
        <v>5</v>
      </c>
      <c r="I387" s="4">
        <v>2</v>
      </c>
      <c r="J387" s="4">
        <v>0.24</v>
      </c>
      <c r="K387" s="4">
        <v>0.2273</v>
      </c>
      <c r="L387" s="4">
        <v>0.7</v>
      </c>
      <c r="M387" s="4">
        <v>0.19400000000000001</v>
      </c>
      <c r="N387" s="4">
        <v>1</v>
      </c>
      <c r="O387" s="4">
        <v>61</v>
      </c>
      <c r="P387" s="4">
        <v>62</v>
      </c>
    </row>
    <row r="388" spans="1:16" ht="15.75" thickBot="1" x14ac:dyDescent="0.3">
      <c r="A388" s="4">
        <v>616</v>
      </c>
      <c r="B388" s="6">
        <v>40571</v>
      </c>
      <c r="C388" s="4">
        <v>1</v>
      </c>
      <c r="D388" s="4">
        <v>0</v>
      </c>
      <c r="E388" s="4">
        <v>1</v>
      </c>
      <c r="F388" s="4">
        <v>21</v>
      </c>
      <c r="G388" s="7" t="b">
        <v>0</v>
      </c>
      <c r="H388" s="4">
        <v>5</v>
      </c>
      <c r="I388" s="4">
        <v>2</v>
      </c>
      <c r="J388" s="4">
        <v>0.22</v>
      </c>
      <c r="K388" s="4">
        <v>0.2273</v>
      </c>
      <c r="L388" s="4">
        <v>0.75</v>
      </c>
      <c r="M388" s="4">
        <v>0.1343</v>
      </c>
      <c r="N388" s="4">
        <v>1</v>
      </c>
      <c r="O388" s="4">
        <v>57</v>
      </c>
      <c r="P388" s="4">
        <v>58</v>
      </c>
    </row>
    <row r="389" spans="1:16" ht="15.75" thickBot="1" x14ac:dyDescent="0.3">
      <c r="A389" s="4">
        <v>617</v>
      </c>
      <c r="B389" s="6">
        <v>40571</v>
      </c>
      <c r="C389" s="4">
        <v>1</v>
      </c>
      <c r="D389" s="4">
        <v>0</v>
      </c>
      <c r="E389" s="4">
        <v>1</v>
      </c>
      <c r="F389" s="4">
        <v>22</v>
      </c>
      <c r="G389" s="7" t="b">
        <v>0</v>
      </c>
      <c r="H389" s="4">
        <v>5</v>
      </c>
      <c r="I389" s="4">
        <v>1</v>
      </c>
      <c r="J389" s="4">
        <v>0.24</v>
      </c>
      <c r="K389" s="4">
        <v>0.21210000000000001</v>
      </c>
      <c r="L389" s="4">
        <v>0.65</v>
      </c>
      <c r="M389" s="4">
        <v>0.35820000000000002</v>
      </c>
      <c r="N389" s="4">
        <v>0</v>
      </c>
      <c r="O389" s="4">
        <v>26</v>
      </c>
      <c r="P389" s="4">
        <v>26</v>
      </c>
    </row>
    <row r="390" spans="1:16" ht="15.75" thickBot="1" x14ac:dyDescent="0.3">
      <c r="A390" s="4">
        <v>618</v>
      </c>
      <c r="B390" s="6">
        <v>40571</v>
      </c>
      <c r="C390" s="4">
        <v>1</v>
      </c>
      <c r="D390" s="4">
        <v>0</v>
      </c>
      <c r="E390" s="4">
        <v>1</v>
      </c>
      <c r="F390" s="4">
        <v>23</v>
      </c>
      <c r="G390" s="7" t="b">
        <v>0</v>
      </c>
      <c r="H390" s="4">
        <v>5</v>
      </c>
      <c r="I390" s="4">
        <v>1</v>
      </c>
      <c r="J390" s="4">
        <v>0.24</v>
      </c>
      <c r="K390" s="4">
        <v>0.2273</v>
      </c>
      <c r="L390" s="4">
        <v>0.6</v>
      </c>
      <c r="M390" s="4">
        <v>0.22389999999999999</v>
      </c>
      <c r="N390" s="4">
        <v>1</v>
      </c>
      <c r="O390" s="4">
        <v>22</v>
      </c>
      <c r="P390" s="4">
        <v>23</v>
      </c>
    </row>
    <row r="391" spans="1:16" ht="15.75" thickBot="1" x14ac:dyDescent="0.3">
      <c r="A391" s="4">
        <v>619</v>
      </c>
      <c r="B391" s="6">
        <v>40572</v>
      </c>
      <c r="C391" s="4">
        <v>1</v>
      </c>
      <c r="D391" s="4">
        <v>0</v>
      </c>
      <c r="E391" s="4">
        <v>1</v>
      </c>
      <c r="F391" s="4">
        <v>0</v>
      </c>
      <c r="G391" s="7" t="b">
        <v>0</v>
      </c>
      <c r="H391" s="4">
        <v>6</v>
      </c>
      <c r="I391" s="4">
        <v>1</v>
      </c>
      <c r="J391" s="4">
        <v>0.22</v>
      </c>
      <c r="K391" s="4">
        <v>0.19700000000000001</v>
      </c>
      <c r="L391" s="4">
        <v>0.64</v>
      </c>
      <c r="M391" s="4">
        <v>0.35820000000000002</v>
      </c>
      <c r="N391" s="4">
        <v>2</v>
      </c>
      <c r="O391" s="4">
        <v>26</v>
      </c>
      <c r="P391" s="4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F42D-F3BA-484D-8E2C-B9AFAE30AD7A}">
  <dimension ref="A1:Q1002"/>
  <sheetViews>
    <sheetView tabSelected="1" topLeftCell="D1" workbookViewId="0">
      <selection activeCell="T3" sqref="T3"/>
    </sheetView>
  </sheetViews>
  <sheetFormatPr defaultRowHeight="15" x14ac:dyDescent="0.25"/>
  <cols>
    <col min="2" max="2" width="10.42578125" bestFit="1" customWidth="1"/>
    <col min="12" max="12" width="18.5703125" bestFit="1" customWidth="1"/>
    <col min="13" max="13" width="11.140625" bestFit="1" customWidth="1"/>
    <col min="14" max="14" width="12.5703125" bestFit="1" customWidth="1"/>
    <col min="15" max="15" width="21.7109375" bestFit="1" customWidth="1"/>
  </cols>
  <sheetData>
    <row r="1" spans="1:17" ht="15.75" thickBot="1" x14ac:dyDescent="0.3">
      <c r="A1" s="8" t="s">
        <v>0</v>
      </c>
      <c r="B1" s="9" t="s">
        <v>1</v>
      </c>
      <c r="C1" s="8" t="s">
        <v>2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10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10" t="s">
        <v>30</v>
      </c>
    </row>
    <row r="2" spans="1:17" x14ac:dyDescent="0.25">
      <c r="A2">
        <v>1</v>
      </c>
      <c r="B2" s="5">
        <v>40544</v>
      </c>
      <c r="C2">
        <v>1</v>
      </c>
      <c r="D2">
        <f>VLOOKUP(A:A,Sheet1!A:D,4,0)</f>
        <v>0</v>
      </c>
      <c r="E2">
        <f>VLOOKUP(A2,Sheet1!A:E,5,0)</f>
        <v>1</v>
      </c>
      <c r="F2">
        <f>VLOOKUP(A2,Sheet1!A:F,6,0)</f>
        <v>0</v>
      </c>
      <c r="G2" t="b">
        <f>VLOOKUP(A2,Sheet1!A:G,7,0)</f>
        <v>0</v>
      </c>
      <c r="H2">
        <f>VLOOKUP(A2,Sheet1!A:H,8,0)</f>
        <v>6</v>
      </c>
      <c r="I2">
        <f>VLOOKUP(A2,Sheet1!A:J,10,0)</f>
        <v>0.24</v>
      </c>
      <c r="J2">
        <f>VLOOKUP(A2,Sheet2!B:C,2,0)</f>
        <v>0.28789999999999999</v>
      </c>
      <c r="K2">
        <f>VLOOKUP(A2,Sheet2!B:D,3,0)</f>
        <v>0.81</v>
      </c>
      <c r="L2" t="str">
        <f>IF(K2&lt;0.7,"Less Humidity",IF(K2&lt;0.75,"Moderate Humidity","High Humidity"))</f>
        <v>High Humidity</v>
      </c>
      <c r="M2">
        <f>VLOOKUP(A2,Sheet2!B:E,4,0)</f>
        <v>0</v>
      </c>
      <c r="N2">
        <f>VLOOKUP(A2,Sheet2!B:F,5,0)</f>
        <v>3</v>
      </c>
      <c r="O2">
        <f>VLOOKUP(A2,Sheet2!B:G,6,0)</f>
        <v>13</v>
      </c>
      <c r="P2">
        <f>SUM(N2:O2)</f>
        <v>16</v>
      </c>
      <c r="Q2" t="str">
        <f>IF(OR(H2=5,H2=6),"Weekend",IF(OR(H2=0,H2=1,H2=2,H2=3,H2=4),"Weekday",""))</f>
        <v>Weekend</v>
      </c>
    </row>
    <row r="3" spans="1:17" x14ac:dyDescent="0.25">
      <c r="A3">
        <v>2</v>
      </c>
      <c r="B3" s="5">
        <v>40544</v>
      </c>
      <c r="C3">
        <v>1</v>
      </c>
      <c r="D3">
        <f>VLOOKUP(A:A,Sheet1!A:D,4,0)</f>
        <v>0</v>
      </c>
      <c r="E3">
        <f>VLOOKUP(A3,Sheet1!A:E,5,0)</f>
        <v>1</v>
      </c>
      <c r="F3">
        <f>VLOOKUP(A3,Sheet1!A:F,6,0)</f>
        <v>1</v>
      </c>
      <c r="G3" t="b">
        <f>VLOOKUP(A3,Sheet1!A:G,7,0)</f>
        <v>0</v>
      </c>
      <c r="H3">
        <f>VLOOKUP(A3,Sheet1!A:H,8,0)</f>
        <v>6</v>
      </c>
      <c r="I3">
        <f>VLOOKUP(A3,Sheet1!A:J,10,0)</f>
        <v>0.22</v>
      </c>
      <c r="J3">
        <f>VLOOKUP(A3,Sheet2!B:C,2,0)</f>
        <v>0.2727</v>
      </c>
      <c r="K3">
        <f>VLOOKUP(A3,Sheet2!B:D,3,0)</f>
        <v>0.8</v>
      </c>
      <c r="L3" t="str">
        <f t="shared" ref="L3:L66" si="0">IF(K3&lt;0.7,"Less Humidity",IF(K3&lt;0.75,"Moderate Humidity","High Humidity"))</f>
        <v>High Humidity</v>
      </c>
      <c r="M3">
        <f>VLOOKUP(A3,Sheet2!B:E,4,0)</f>
        <v>0</v>
      </c>
      <c r="N3">
        <f>VLOOKUP(A3,Sheet2!B:F,5,0)</f>
        <v>8</v>
      </c>
      <c r="O3">
        <f>VLOOKUP(A3,Sheet2!B:G,6,0)</f>
        <v>32</v>
      </c>
      <c r="P3">
        <f t="shared" ref="P3:P66" si="1">SUM(N3:O3)</f>
        <v>40</v>
      </c>
      <c r="Q3" t="str">
        <f t="shared" ref="Q3:Q66" si="2">IF(OR(H3=5,H3=6),"Weekend",IF(OR(H3=0,H3=1,H3=2,H3=3,H3=4),"Weekday",""))</f>
        <v>Weekend</v>
      </c>
    </row>
    <row r="4" spans="1:17" x14ac:dyDescent="0.25">
      <c r="A4">
        <v>3</v>
      </c>
      <c r="B4" s="5">
        <v>40544</v>
      </c>
      <c r="C4">
        <v>1</v>
      </c>
      <c r="D4">
        <f>VLOOKUP(A:A,Sheet1!A:D,4,0)</f>
        <v>0</v>
      </c>
      <c r="E4">
        <f>VLOOKUP(A4,Sheet1!A:E,5,0)</f>
        <v>1</v>
      </c>
      <c r="F4">
        <f>VLOOKUP(A4,Sheet1!A:F,6,0)</f>
        <v>2</v>
      </c>
      <c r="G4" t="b">
        <f>VLOOKUP(A4,Sheet1!A:G,7,0)</f>
        <v>0</v>
      </c>
      <c r="H4">
        <f>VLOOKUP(A4,Sheet1!A:H,8,0)</f>
        <v>6</v>
      </c>
      <c r="I4">
        <f>VLOOKUP(A4,Sheet1!A:J,10,0)</f>
        <v>0.22</v>
      </c>
      <c r="J4">
        <f>VLOOKUP(A4,Sheet2!B:C,2,0)</f>
        <v>0.2727</v>
      </c>
      <c r="K4">
        <f>VLOOKUP(A4,Sheet2!B:D,3,0)</f>
        <v>0.8</v>
      </c>
      <c r="L4" t="str">
        <f t="shared" si="0"/>
        <v>High Humidity</v>
      </c>
      <c r="M4">
        <f>VLOOKUP(A4,Sheet2!B:E,4,0)</f>
        <v>0</v>
      </c>
      <c r="N4">
        <f>VLOOKUP(A4,Sheet2!B:F,5,0)</f>
        <v>5</v>
      </c>
      <c r="O4">
        <f>VLOOKUP(A4,Sheet2!B:G,6,0)</f>
        <v>27</v>
      </c>
      <c r="P4">
        <f t="shared" si="1"/>
        <v>32</v>
      </c>
      <c r="Q4" t="str">
        <f t="shared" si="2"/>
        <v>Weekend</v>
      </c>
    </row>
    <row r="5" spans="1:17" x14ac:dyDescent="0.25">
      <c r="A5">
        <v>4</v>
      </c>
      <c r="B5" s="5">
        <v>40544</v>
      </c>
      <c r="C5">
        <v>1</v>
      </c>
      <c r="D5">
        <f>VLOOKUP(A:A,Sheet1!A:D,4,0)</f>
        <v>0</v>
      </c>
      <c r="E5">
        <f>VLOOKUP(A5,Sheet1!A:E,5,0)</f>
        <v>1</v>
      </c>
      <c r="F5">
        <f>VLOOKUP(A5,Sheet1!A:F,6,0)</f>
        <v>3</v>
      </c>
      <c r="G5" t="b">
        <f>VLOOKUP(A5,Sheet1!A:G,7,0)</f>
        <v>0</v>
      </c>
      <c r="H5">
        <f>VLOOKUP(A5,Sheet1!A:H,8,0)</f>
        <v>6</v>
      </c>
      <c r="I5">
        <f>VLOOKUP(A5,Sheet1!A:J,10,0)</f>
        <v>0.24</v>
      </c>
      <c r="J5">
        <f>VLOOKUP(A5,Sheet2!B:C,2,0)</f>
        <v>0.28789999999999999</v>
      </c>
      <c r="K5">
        <f>VLOOKUP(A5,Sheet2!B:D,3,0)</f>
        <v>0.75</v>
      </c>
      <c r="L5" t="str">
        <f t="shared" si="0"/>
        <v>High Humidity</v>
      </c>
      <c r="M5">
        <f>VLOOKUP(A5,Sheet2!B:E,4,0)</f>
        <v>0</v>
      </c>
      <c r="N5">
        <f>VLOOKUP(A5,Sheet2!B:F,5,0)</f>
        <v>3</v>
      </c>
      <c r="O5">
        <f>VLOOKUP(A5,Sheet2!B:G,6,0)</f>
        <v>10</v>
      </c>
      <c r="P5">
        <f t="shared" si="1"/>
        <v>13</v>
      </c>
      <c r="Q5" t="str">
        <f t="shared" si="2"/>
        <v>Weekend</v>
      </c>
    </row>
    <row r="6" spans="1:17" x14ac:dyDescent="0.25">
      <c r="A6">
        <v>5</v>
      </c>
      <c r="B6" s="5">
        <v>40544</v>
      </c>
      <c r="C6">
        <v>1</v>
      </c>
      <c r="D6">
        <f>VLOOKUP(A:A,Sheet1!A:D,4,0)</f>
        <v>0</v>
      </c>
      <c r="E6">
        <f>VLOOKUP(A6,Sheet1!A:E,5,0)</f>
        <v>1</v>
      </c>
      <c r="F6">
        <f>VLOOKUP(A6,Sheet1!A:F,6,0)</f>
        <v>4</v>
      </c>
      <c r="G6" t="b">
        <f>VLOOKUP(A6,Sheet1!A:G,7,0)</f>
        <v>0</v>
      </c>
      <c r="H6">
        <f>VLOOKUP(A6,Sheet1!A:H,8,0)</f>
        <v>6</v>
      </c>
      <c r="I6">
        <f>VLOOKUP(A6,Sheet1!A:J,10,0)</f>
        <v>0.24</v>
      </c>
      <c r="J6">
        <f>VLOOKUP(A6,Sheet2!B:C,2,0)</f>
        <v>0.28789999999999999</v>
      </c>
      <c r="K6">
        <f>VLOOKUP(A6,Sheet2!B:D,3,0)</f>
        <v>0.75</v>
      </c>
      <c r="L6" t="str">
        <f t="shared" si="0"/>
        <v>High Humidity</v>
      </c>
      <c r="M6">
        <f>VLOOKUP(A6,Sheet2!B:E,4,0)</f>
        <v>0</v>
      </c>
      <c r="N6">
        <f>VLOOKUP(A6,Sheet2!B:F,5,0)</f>
        <v>0</v>
      </c>
      <c r="O6">
        <f>VLOOKUP(A6,Sheet2!B:G,6,0)</f>
        <v>1</v>
      </c>
      <c r="P6">
        <f t="shared" si="1"/>
        <v>1</v>
      </c>
      <c r="Q6" t="str">
        <f t="shared" si="2"/>
        <v>Weekend</v>
      </c>
    </row>
    <row r="7" spans="1:17" x14ac:dyDescent="0.25">
      <c r="A7">
        <v>6</v>
      </c>
      <c r="B7" s="5">
        <v>40544</v>
      </c>
      <c r="C7">
        <v>1</v>
      </c>
      <c r="D7">
        <f>VLOOKUP(A:A,Sheet1!A:D,4,0)</f>
        <v>0</v>
      </c>
      <c r="E7">
        <f>VLOOKUP(A7,Sheet1!A:E,5,0)</f>
        <v>1</v>
      </c>
      <c r="F7">
        <f>VLOOKUP(A7,Sheet1!A:F,6,0)</f>
        <v>5</v>
      </c>
      <c r="G7" t="b">
        <f>VLOOKUP(A7,Sheet1!A:G,7,0)</f>
        <v>0</v>
      </c>
      <c r="H7">
        <f>VLOOKUP(A7,Sheet1!A:H,8,0)</f>
        <v>6</v>
      </c>
      <c r="I7">
        <f>VLOOKUP(A7,Sheet1!A:J,10,0)</f>
        <v>0.24</v>
      </c>
      <c r="J7">
        <f>VLOOKUP(A7,Sheet2!B:C,2,0)</f>
        <v>0.2576</v>
      </c>
      <c r="K7">
        <f>VLOOKUP(A7,Sheet2!B:D,3,0)</f>
        <v>0.75</v>
      </c>
      <c r="L7" t="str">
        <f t="shared" si="0"/>
        <v>High Humidity</v>
      </c>
      <c r="M7">
        <f>VLOOKUP(A7,Sheet2!B:E,4,0)</f>
        <v>8.9599999999999999E-2</v>
      </c>
      <c r="N7">
        <f>VLOOKUP(A7,Sheet2!B:F,5,0)</f>
        <v>0</v>
      </c>
      <c r="O7">
        <f>VLOOKUP(A7,Sheet2!B:G,6,0)</f>
        <v>1</v>
      </c>
      <c r="P7">
        <f t="shared" si="1"/>
        <v>1</v>
      </c>
      <c r="Q7" t="str">
        <f t="shared" si="2"/>
        <v>Weekend</v>
      </c>
    </row>
    <row r="8" spans="1:17" x14ac:dyDescent="0.25">
      <c r="A8">
        <v>7</v>
      </c>
      <c r="B8" s="5">
        <v>40544</v>
      </c>
      <c r="C8">
        <v>1</v>
      </c>
      <c r="D8">
        <f>VLOOKUP(A:A,Sheet1!A:D,4,0)</f>
        <v>0</v>
      </c>
      <c r="E8">
        <f>VLOOKUP(A8,Sheet1!A:E,5,0)</f>
        <v>1</v>
      </c>
      <c r="F8">
        <f>VLOOKUP(A8,Sheet1!A:F,6,0)</f>
        <v>6</v>
      </c>
      <c r="G8" t="b">
        <f>VLOOKUP(A8,Sheet1!A:G,7,0)</f>
        <v>0</v>
      </c>
      <c r="H8">
        <f>VLOOKUP(A8,Sheet1!A:H,8,0)</f>
        <v>6</v>
      </c>
      <c r="I8">
        <f>VLOOKUP(A8,Sheet1!A:J,10,0)</f>
        <v>0.22</v>
      </c>
      <c r="J8">
        <f>VLOOKUP(A8,Sheet2!B:C,2,0)</f>
        <v>0.2727</v>
      </c>
      <c r="K8">
        <f>VLOOKUP(A8,Sheet2!B:D,3,0)</f>
        <v>0.8</v>
      </c>
      <c r="L8" t="str">
        <f t="shared" si="0"/>
        <v>High Humidity</v>
      </c>
      <c r="M8">
        <f>VLOOKUP(A8,Sheet2!B:E,4,0)</f>
        <v>0</v>
      </c>
      <c r="N8">
        <f>VLOOKUP(A8,Sheet2!B:F,5,0)</f>
        <v>2</v>
      </c>
      <c r="O8">
        <f>VLOOKUP(A8,Sheet2!B:G,6,0)</f>
        <v>0</v>
      </c>
      <c r="P8">
        <f t="shared" si="1"/>
        <v>2</v>
      </c>
      <c r="Q8" t="str">
        <f t="shared" si="2"/>
        <v>Weekend</v>
      </c>
    </row>
    <row r="9" spans="1:17" x14ac:dyDescent="0.25">
      <c r="A9">
        <v>8</v>
      </c>
      <c r="B9" s="5">
        <v>40544</v>
      </c>
      <c r="C9">
        <v>1</v>
      </c>
      <c r="D9">
        <f>VLOOKUP(A:A,Sheet1!A:D,4,0)</f>
        <v>0</v>
      </c>
      <c r="E9">
        <f>VLOOKUP(A9,Sheet1!A:E,5,0)</f>
        <v>1</v>
      </c>
      <c r="F9">
        <f>VLOOKUP(A9,Sheet1!A:F,6,0)</f>
        <v>7</v>
      </c>
      <c r="G9" t="b">
        <f>VLOOKUP(A9,Sheet1!A:G,7,0)</f>
        <v>0</v>
      </c>
      <c r="H9">
        <f>VLOOKUP(A9,Sheet1!A:H,8,0)</f>
        <v>6</v>
      </c>
      <c r="I9">
        <f>VLOOKUP(A9,Sheet1!A:J,10,0)</f>
        <v>0.2</v>
      </c>
      <c r="J9">
        <f>VLOOKUP(A9,Sheet2!B:C,2,0)</f>
        <v>0.2576</v>
      </c>
      <c r="K9">
        <f>VLOOKUP(A9,Sheet2!B:D,3,0)</f>
        <v>0.86</v>
      </c>
      <c r="L9" t="str">
        <f t="shared" si="0"/>
        <v>High Humidity</v>
      </c>
      <c r="M9">
        <f>VLOOKUP(A9,Sheet2!B:E,4,0)</f>
        <v>0</v>
      </c>
      <c r="N9">
        <f>VLOOKUP(A9,Sheet2!B:F,5,0)</f>
        <v>1</v>
      </c>
      <c r="O9">
        <f>VLOOKUP(A9,Sheet2!B:G,6,0)</f>
        <v>2</v>
      </c>
      <c r="P9">
        <f t="shared" si="1"/>
        <v>3</v>
      </c>
      <c r="Q9" t="str">
        <f t="shared" si="2"/>
        <v>Weekend</v>
      </c>
    </row>
    <row r="10" spans="1:17" x14ac:dyDescent="0.25">
      <c r="A10">
        <v>9</v>
      </c>
      <c r="B10" s="5">
        <v>40544</v>
      </c>
      <c r="C10">
        <v>1</v>
      </c>
      <c r="D10">
        <f>VLOOKUP(A:A,Sheet1!A:D,4,0)</f>
        <v>0</v>
      </c>
      <c r="E10">
        <f>VLOOKUP(A10,Sheet1!A:E,5,0)</f>
        <v>1</v>
      </c>
      <c r="F10">
        <f>VLOOKUP(A10,Sheet1!A:F,6,0)</f>
        <v>8</v>
      </c>
      <c r="G10" t="b">
        <f>VLOOKUP(A10,Sheet1!A:G,7,0)</f>
        <v>0</v>
      </c>
      <c r="H10">
        <f>VLOOKUP(A10,Sheet1!A:H,8,0)</f>
        <v>6</v>
      </c>
      <c r="I10">
        <f>VLOOKUP(A10,Sheet1!A:J,10,0)</f>
        <v>0.24</v>
      </c>
      <c r="J10">
        <f>VLOOKUP(A10,Sheet2!B:C,2,0)</f>
        <v>0</v>
      </c>
      <c r="K10">
        <f>VLOOKUP(A10,Sheet2!B:D,3,0)</f>
        <v>0.75</v>
      </c>
      <c r="L10" t="str">
        <f t="shared" si="0"/>
        <v>High Humidity</v>
      </c>
      <c r="M10">
        <f>VLOOKUP(A10,Sheet2!B:E,4,0)</f>
        <v>0</v>
      </c>
      <c r="N10">
        <f>VLOOKUP(A10,Sheet2!B:F,5,0)</f>
        <v>1</v>
      </c>
      <c r="O10">
        <f>VLOOKUP(A10,Sheet2!B:G,6,0)</f>
        <v>7</v>
      </c>
      <c r="P10">
        <f t="shared" si="1"/>
        <v>8</v>
      </c>
      <c r="Q10" t="str">
        <f t="shared" si="2"/>
        <v>Weekend</v>
      </c>
    </row>
    <row r="11" spans="1:17" x14ac:dyDescent="0.25">
      <c r="A11">
        <v>10</v>
      </c>
      <c r="B11" s="5">
        <v>40544</v>
      </c>
      <c r="C11">
        <v>1</v>
      </c>
      <c r="D11">
        <f>VLOOKUP(A:A,Sheet1!A:D,4,0)</f>
        <v>0</v>
      </c>
      <c r="E11">
        <f>VLOOKUP(A11,Sheet1!A:E,5,0)</f>
        <v>1</v>
      </c>
      <c r="F11">
        <f>VLOOKUP(A11,Sheet1!A:F,6,0)</f>
        <v>9</v>
      </c>
      <c r="G11" t="b">
        <f>VLOOKUP(A11,Sheet1!A:G,7,0)</f>
        <v>0</v>
      </c>
      <c r="H11">
        <f>VLOOKUP(A11,Sheet1!A:H,8,0)</f>
        <v>6</v>
      </c>
      <c r="I11">
        <f>VLOOKUP(A11,Sheet1!A:J,10,0)</f>
        <v>0.32</v>
      </c>
      <c r="J11">
        <f>VLOOKUP(A11,Sheet2!B:C,2,0)</f>
        <v>0.34849999999999998</v>
      </c>
      <c r="K11">
        <f>VLOOKUP(A11,Sheet2!B:D,3,0)</f>
        <v>0.76</v>
      </c>
      <c r="L11" t="str">
        <f t="shared" si="0"/>
        <v>High Humidity</v>
      </c>
      <c r="M11">
        <f>VLOOKUP(A11,Sheet2!B:E,4,0)</f>
        <v>0</v>
      </c>
      <c r="N11">
        <f>VLOOKUP(A11,Sheet2!B:F,5,0)</f>
        <v>8</v>
      </c>
      <c r="O11">
        <f>VLOOKUP(A11,Sheet2!B:G,6,0)</f>
        <v>6</v>
      </c>
      <c r="P11">
        <f t="shared" si="1"/>
        <v>14</v>
      </c>
      <c r="Q11" t="str">
        <f t="shared" si="2"/>
        <v>Weekend</v>
      </c>
    </row>
    <row r="12" spans="1:17" x14ac:dyDescent="0.25">
      <c r="A12">
        <v>11</v>
      </c>
      <c r="B12" s="5">
        <v>40544</v>
      </c>
      <c r="C12">
        <v>1</v>
      </c>
      <c r="D12">
        <f>VLOOKUP(A:A,Sheet1!A:D,4,0)</f>
        <v>0</v>
      </c>
      <c r="E12">
        <f>VLOOKUP(A12,Sheet1!A:E,5,0)</f>
        <v>1</v>
      </c>
      <c r="F12">
        <f>VLOOKUP(A12,Sheet1!A:F,6,0)</f>
        <v>10</v>
      </c>
      <c r="G12" t="b">
        <f>VLOOKUP(A12,Sheet1!A:G,7,0)</f>
        <v>0</v>
      </c>
      <c r="H12">
        <f>VLOOKUP(A12,Sheet1!A:H,8,0)</f>
        <v>6</v>
      </c>
      <c r="I12">
        <f>VLOOKUP(A12,Sheet1!A:J,10,0)</f>
        <v>0.38</v>
      </c>
      <c r="J12">
        <f>VLOOKUP(A12,Sheet2!B:C,2,0)</f>
        <v>0.39389999999999997</v>
      </c>
      <c r="K12">
        <f>VLOOKUP(A12,Sheet2!B:D,3,0)</f>
        <v>0.76</v>
      </c>
      <c r="L12" t="str">
        <f t="shared" si="0"/>
        <v>High Humidity</v>
      </c>
      <c r="M12">
        <f>VLOOKUP(A12,Sheet2!B:E,4,0)</f>
        <v>0.25369999999999998</v>
      </c>
      <c r="N12">
        <f>VLOOKUP(A12,Sheet2!B:F,5,0)</f>
        <v>12</v>
      </c>
      <c r="O12">
        <f>VLOOKUP(A12,Sheet2!B:G,6,0)</f>
        <v>24</v>
      </c>
      <c r="P12">
        <f t="shared" si="1"/>
        <v>36</v>
      </c>
      <c r="Q12" t="str">
        <f t="shared" si="2"/>
        <v>Weekend</v>
      </c>
    </row>
    <row r="13" spans="1:17" x14ac:dyDescent="0.25">
      <c r="A13">
        <v>12</v>
      </c>
      <c r="B13" s="5">
        <v>40544</v>
      </c>
      <c r="C13">
        <v>1</v>
      </c>
      <c r="D13">
        <f>VLOOKUP(A:A,Sheet1!A:D,4,0)</f>
        <v>0</v>
      </c>
      <c r="E13">
        <f>VLOOKUP(A13,Sheet1!A:E,5,0)</f>
        <v>1</v>
      </c>
      <c r="F13">
        <f>VLOOKUP(A13,Sheet1!A:F,6,0)</f>
        <v>11</v>
      </c>
      <c r="G13" t="b">
        <f>VLOOKUP(A13,Sheet1!A:G,7,0)</f>
        <v>0</v>
      </c>
      <c r="H13">
        <f>VLOOKUP(A13,Sheet1!A:H,8,0)</f>
        <v>6</v>
      </c>
      <c r="I13">
        <f>VLOOKUP(A13,Sheet1!A:J,10,0)</f>
        <v>0.36</v>
      </c>
      <c r="J13">
        <f>VLOOKUP(A13,Sheet2!B:C,2,0)</f>
        <v>0.33329999999999999</v>
      </c>
      <c r="K13">
        <f>VLOOKUP(A13,Sheet2!B:D,3,0)</f>
        <v>0.81</v>
      </c>
      <c r="L13" t="str">
        <f t="shared" si="0"/>
        <v>High Humidity</v>
      </c>
      <c r="M13">
        <f>VLOOKUP(A13,Sheet2!B:E,4,0)</f>
        <v>0.28360000000000002</v>
      </c>
      <c r="N13">
        <f>VLOOKUP(A13,Sheet2!B:F,5,0)</f>
        <v>26</v>
      </c>
      <c r="O13">
        <f>VLOOKUP(A13,Sheet2!B:G,6,0)</f>
        <v>30</v>
      </c>
      <c r="P13">
        <f t="shared" si="1"/>
        <v>56</v>
      </c>
      <c r="Q13" t="str">
        <f t="shared" si="2"/>
        <v>Weekend</v>
      </c>
    </row>
    <row r="14" spans="1:17" x14ac:dyDescent="0.25">
      <c r="A14">
        <v>13</v>
      </c>
      <c r="B14" s="5">
        <v>40544</v>
      </c>
      <c r="C14">
        <v>1</v>
      </c>
      <c r="D14">
        <f>VLOOKUP(A:A,Sheet1!A:D,4,0)</f>
        <v>0</v>
      </c>
      <c r="E14">
        <f>VLOOKUP(A14,Sheet1!A:E,5,0)</f>
        <v>1</v>
      </c>
      <c r="F14">
        <f>VLOOKUP(A14,Sheet1!A:F,6,0)</f>
        <v>12</v>
      </c>
      <c r="G14" t="b">
        <f>VLOOKUP(A14,Sheet1!A:G,7,0)</f>
        <v>0</v>
      </c>
      <c r="H14">
        <f>VLOOKUP(A14,Sheet1!A:H,8,0)</f>
        <v>6</v>
      </c>
      <c r="I14">
        <f>VLOOKUP(A14,Sheet1!A:J,10,0)</f>
        <v>0.42</v>
      </c>
      <c r="J14">
        <f>VLOOKUP(A14,Sheet2!B:C,2,0)</f>
        <v>0.42420000000000002</v>
      </c>
      <c r="K14">
        <f>VLOOKUP(A14,Sheet2!B:D,3,0)</f>
        <v>0.77</v>
      </c>
      <c r="L14" t="str">
        <f t="shared" si="0"/>
        <v>High Humidity</v>
      </c>
      <c r="M14">
        <f>VLOOKUP(A14,Sheet2!B:E,4,0)</f>
        <v>0.28360000000000002</v>
      </c>
      <c r="N14">
        <f>VLOOKUP(A14,Sheet2!B:F,5,0)</f>
        <v>29</v>
      </c>
      <c r="O14">
        <f>VLOOKUP(A14,Sheet2!B:G,6,0)</f>
        <v>55</v>
      </c>
      <c r="P14">
        <f t="shared" si="1"/>
        <v>84</v>
      </c>
      <c r="Q14" t="str">
        <f t="shared" si="2"/>
        <v>Weekend</v>
      </c>
    </row>
    <row r="15" spans="1:17" x14ac:dyDescent="0.25">
      <c r="A15">
        <v>14</v>
      </c>
      <c r="B15" s="5">
        <v>40544</v>
      </c>
      <c r="C15">
        <v>1</v>
      </c>
      <c r="D15">
        <f>VLOOKUP(A:A,Sheet1!A:D,4,0)</f>
        <v>0</v>
      </c>
      <c r="E15">
        <f>VLOOKUP(A15,Sheet1!A:E,5,0)</f>
        <v>1</v>
      </c>
      <c r="F15">
        <f>VLOOKUP(A15,Sheet1!A:F,6,0)</f>
        <v>13</v>
      </c>
      <c r="G15" t="b">
        <f>VLOOKUP(A15,Sheet1!A:G,7,0)</f>
        <v>0</v>
      </c>
      <c r="H15">
        <f>VLOOKUP(A15,Sheet1!A:H,8,0)</f>
        <v>6</v>
      </c>
      <c r="I15">
        <f>VLOOKUP(A15,Sheet1!A:J,10,0)</f>
        <v>0.46</v>
      </c>
      <c r="J15">
        <f>VLOOKUP(A15,Sheet2!B:C,2,0)</f>
        <v>0.45450000000000002</v>
      </c>
      <c r="K15">
        <f>VLOOKUP(A15,Sheet2!B:D,3,0)</f>
        <v>0.72</v>
      </c>
      <c r="L15" t="str">
        <f t="shared" si="0"/>
        <v>Moderate Humidity</v>
      </c>
      <c r="M15">
        <f>VLOOKUP(A15,Sheet2!B:E,4,0)</f>
        <v>0.29849999999999999</v>
      </c>
      <c r="N15">
        <f>VLOOKUP(A15,Sheet2!B:F,5,0)</f>
        <v>47</v>
      </c>
      <c r="O15">
        <f>VLOOKUP(A15,Sheet2!B:G,6,0)</f>
        <v>47</v>
      </c>
      <c r="P15">
        <f t="shared" si="1"/>
        <v>94</v>
      </c>
      <c r="Q15" t="str">
        <f t="shared" si="2"/>
        <v>Weekend</v>
      </c>
    </row>
    <row r="16" spans="1:17" x14ac:dyDescent="0.25">
      <c r="A16">
        <v>15</v>
      </c>
      <c r="B16" s="5">
        <v>40544</v>
      </c>
      <c r="C16">
        <v>1</v>
      </c>
      <c r="D16">
        <f>VLOOKUP(A:A,Sheet1!A:D,4,0)</f>
        <v>0</v>
      </c>
      <c r="E16">
        <f>VLOOKUP(A16,Sheet1!A:E,5,0)</f>
        <v>1</v>
      </c>
      <c r="F16">
        <f>VLOOKUP(A16,Sheet1!A:F,6,0)</f>
        <v>14</v>
      </c>
      <c r="G16" t="b">
        <f>VLOOKUP(A16,Sheet1!A:G,7,0)</f>
        <v>0</v>
      </c>
      <c r="H16">
        <f>VLOOKUP(A16,Sheet1!A:H,8,0)</f>
        <v>6</v>
      </c>
      <c r="I16">
        <f>VLOOKUP(A16,Sheet1!A:J,10,0)</f>
        <v>0.46</v>
      </c>
      <c r="J16">
        <f>VLOOKUP(A16,Sheet2!B:C,2,0)</f>
        <v>0.45450000000000002</v>
      </c>
      <c r="K16">
        <f>VLOOKUP(A16,Sheet2!B:D,3,0)</f>
        <v>0.72</v>
      </c>
      <c r="L16" t="str">
        <f t="shared" si="0"/>
        <v>Moderate Humidity</v>
      </c>
      <c r="M16">
        <f>VLOOKUP(A16,Sheet2!B:E,4,0)</f>
        <v>0.28360000000000002</v>
      </c>
      <c r="N16">
        <f>VLOOKUP(A16,Sheet2!B:F,5,0)</f>
        <v>35</v>
      </c>
      <c r="O16">
        <f>VLOOKUP(A16,Sheet2!B:G,6,0)</f>
        <v>71</v>
      </c>
      <c r="P16">
        <f t="shared" si="1"/>
        <v>106</v>
      </c>
      <c r="Q16" t="str">
        <f t="shared" si="2"/>
        <v>Weekend</v>
      </c>
    </row>
    <row r="17" spans="1:17" x14ac:dyDescent="0.25">
      <c r="A17">
        <v>16</v>
      </c>
      <c r="B17" s="5">
        <v>40544</v>
      </c>
      <c r="C17">
        <v>1</v>
      </c>
      <c r="D17">
        <f>VLOOKUP(A:A,Sheet1!A:D,4,0)</f>
        <v>0</v>
      </c>
      <c r="E17">
        <f>VLOOKUP(A17,Sheet1!A:E,5,0)</f>
        <v>1</v>
      </c>
      <c r="F17">
        <f>VLOOKUP(A17,Sheet1!A:F,6,0)</f>
        <v>15</v>
      </c>
      <c r="G17" t="b">
        <f>VLOOKUP(A17,Sheet1!A:G,7,0)</f>
        <v>0</v>
      </c>
      <c r="H17">
        <f>VLOOKUP(A17,Sheet1!A:H,8,0)</f>
        <v>6</v>
      </c>
      <c r="I17">
        <f>VLOOKUP(A17,Sheet1!A:J,10,0)</f>
        <v>0.44</v>
      </c>
      <c r="J17">
        <f>VLOOKUP(A17,Sheet2!B:C,2,0)</f>
        <v>0.43940000000000001</v>
      </c>
      <c r="K17">
        <f>VLOOKUP(A17,Sheet2!B:D,3,0)</f>
        <v>0.77</v>
      </c>
      <c r="L17" t="str">
        <f t="shared" si="0"/>
        <v>High Humidity</v>
      </c>
      <c r="M17">
        <f>VLOOKUP(A17,Sheet2!B:E,4,0)</f>
        <v>0.29849999999999999</v>
      </c>
      <c r="N17">
        <f>VLOOKUP(A17,Sheet2!B:F,5,0)</f>
        <v>40</v>
      </c>
      <c r="O17">
        <f>VLOOKUP(A17,Sheet2!B:G,6,0)</f>
        <v>70</v>
      </c>
      <c r="P17">
        <f t="shared" si="1"/>
        <v>110</v>
      </c>
      <c r="Q17" t="str">
        <f t="shared" si="2"/>
        <v>Weekend</v>
      </c>
    </row>
    <row r="18" spans="1:17" x14ac:dyDescent="0.25">
      <c r="A18">
        <v>17</v>
      </c>
      <c r="B18" s="5">
        <v>40544</v>
      </c>
      <c r="C18">
        <v>1</v>
      </c>
      <c r="D18">
        <f>VLOOKUP(A:A,Sheet1!A:D,4,0)</f>
        <v>0</v>
      </c>
      <c r="E18">
        <f>VLOOKUP(A18,Sheet1!A:E,5,0)</f>
        <v>1</v>
      </c>
      <c r="F18">
        <f>VLOOKUP(A18,Sheet1!A:F,6,0)</f>
        <v>16</v>
      </c>
      <c r="G18" t="b">
        <f>VLOOKUP(A18,Sheet1!A:G,7,0)</f>
        <v>0</v>
      </c>
      <c r="H18">
        <f>VLOOKUP(A18,Sheet1!A:H,8,0)</f>
        <v>6</v>
      </c>
      <c r="I18">
        <f>VLOOKUP(A18,Sheet1!A:J,10,0)</f>
        <v>0.42</v>
      </c>
      <c r="J18">
        <f>VLOOKUP(A18,Sheet2!B:C,2,0)</f>
        <v>0.42420000000000002</v>
      </c>
      <c r="K18">
        <f>VLOOKUP(A18,Sheet2!B:D,3,0)</f>
        <v>0.82</v>
      </c>
      <c r="L18" t="str">
        <f t="shared" si="0"/>
        <v>High Humidity</v>
      </c>
      <c r="M18">
        <f>VLOOKUP(A18,Sheet2!B:E,4,0)</f>
        <v>0.29849999999999999</v>
      </c>
      <c r="N18">
        <f>VLOOKUP(A18,Sheet2!B:F,5,0)</f>
        <v>41</v>
      </c>
      <c r="O18">
        <f>VLOOKUP(A18,Sheet2!B:G,6,0)</f>
        <v>52</v>
      </c>
      <c r="P18">
        <f t="shared" si="1"/>
        <v>93</v>
      </c>
      <c r="Q18" t="str">
        <f t="shared" si="2"/>
        <v>Weekend</v>
      </c>
    </row>
    <row r="19" spans="1:17" x14ac:dyDescent="0.25">
      <c r="A19">
        <v>18</v>
      </c>
      <c r="B19" s="5">
        <v>40544</v>
      </c>
      <c r="C19">
        <v>1</v>
      </c>
      <c r="D19">
        <f>VLOOKUP(A:A,Sheet1!A:D,4,0)</f>
        <v>0</v>
      </c>
      <c r="E19">
        <f>VLOOKUP(A19,Sheet1!A:E,5,0)</f>
        <v>1</v>
      </c>
      <c r="F19">
        <f>VLOOKUP(A19,Sheet1!A:F,6,0)</f>
        <v>17</v>
      </c>
      <c r="G19" t="b">
        <f>VLOOKUP(A19,Sheet1!A:G,7,0)</f>
        <v>0</v>
      </c>
      <c r="H19">
        <f>VLOOKUP(A19,Sheet1!A:H,8,0)</f>
        <v>6</v>
      </c>
      <c r="I19">
        <f>VLOOKUP(A19,Sheet1!A:J,10,0)</f>
        <v>0.44</v>
      </c>
      <c r="J19">
        <f>VLOOKUP(A19,Sheet2!B:C,2,0)</f>
        <v>0</v>
      </c>
      <c r="K19">
        <f>VLOOKUP(A19,Sheet2!B:D,3,0)</f>
        <v>0.82</v>
      </c>
      <c r="L19" t="str">
        <f t="shared" si="0"/>
        <v>High Humidity</v>
      </c>
      <c r="M19">
        <f>VLOOKUP(A19,Sheet2!B:E,4,0)</f>
        <v>0.28360000000000002</v>
      </c>
      <c r="N19">
        <f>VLOOKUP(A19,Sheet2!B:F,5,0)</f>
        <v>15</v>
      </c>
      <c r="O19">
        <f>VLOOKUP(A19,Sheet2!B:G,6,0)</f>
        <v>52</v>
      </c>
      <c r="P19">
        <f t="shared" si="1"/>
        <v>67</v>
      </c>
      <c r="Q19" t="str">
        <f t="shared" si="2"/>
        <v>Weekend</v>
      </c>
    </row>
    <row r="20" spans="1:17" x14ac:dyDescent="0.25">
      <c r="A20">
        <v>19</v>
      </c>
      <c r="B20" s="5">
        <v>40544</v>
      </c>
      <c r="C20">
        <v>1</v>
      </c>
      <c r="D20">
        <f>VLOOKUP(A:A,Sheet1!A:D,4,0)</f>
        <v>0</v>
      </c>
      <c r="E20">
        <f>VLOOKUP(A20,Sheet1!A:E,5,0)</f>
        <v>1</v>
      </c>
      <c r="F20">
        <f>VLOOKUP(A20,Sheet1!A:F,6,0)</f>
        <v>18</v>
      </c>
      <c r="G20" t="b">
        <f>VLOOKUP(A20,Sheet1!A:G,7,0)</f>
        <v>0</v>
      </c>
      <c r="H20">
        <f>VLOOKUP(A20,Sheet1!A:H,8,0)</f>
        <v>6</v>
      </c>
      <c r="I20">
        <f>VLOOKUP(A20,Sheet1!A:J,10,0)</f>
        <v>0.42</v>
      </c>
      <c r="J20">
        <f>VLOOKUP(A20,Sheet2!B:C,2,0)</f>
        <v>0.42420000000000002</v>
      </c>
      <c r="K20">
        <f>VLOOKUP(A20,Sheet2!B:D,3,0)</f>
        <v>0.88</v>
      </c>
      <c r="L20" t="str">
        <f t="shared" si="0"/>
        <v>High Humidity</v>
      </c>
      <c r="M20">
        <f>VLOOKUP(A20,Sheet2!B:E,4,0)</f>
        <v>0.25369999999999998</v>
      </c>
      <c r="N20">
        <f>VLOOKUP(A20,Sheet2!B:F,5,0)</f>
        <v>9</v>
      </c>
      <c r="O20">
        <f>VLOOKUP(A20,Sheet2!B:G,6,0)</f>
        <v>26</v>
      </c>
      <c r="P20">
        <f t="shared" si="1"/>
        <v>35</v>
      </c>
      <c r="Q20" t="str">
        <f t="shared" si="2"/>
        <v>Weekend</v>
      </c>
    </row>
    <row r="21" spans="1:17" x14ac:dyDescent="0.25">
      <c r="A21">
        <v>20</v>
      </c>
      <c r="B21" s="5">
        <v>40544</v>
      </c>
      <c r="C21">
        <v>1</v>
      </c>
      <c r="D21">
        <f>VLOOKUP(A:A,Sheet1!A:D,4,0)</f>
        <v>0</v>
      </c>
      <c r="E21">
        <f>VLOOKUP(A21,Sheet1!A:E,5,0)</f>
        <v>1</v>
      </c>
      <c r="F21">
        <f>VLOOKUP(A21,Sheet1!A:F,6,0)</f>
        <v>19</v>
      </c>
      <c r="G21" t="b">
        <f>VLOOKUP(A21,Sheet1!A:G,7,0)</f>
        <v>0</v>
      </c>
      <c r="H21">
        <f>VLOOKUP(A21,Sheet1!A:H,8,0)</f>
        <v>6</v>
      </c>
      <c r="I21">
        <f>VLOOKUP(A21,Sheet1!A:J,10,0)</f>
        <v>0.42</v>
      </c>
      <c r="J21">
        <f>VLOOKUP(A21,Sheet2!B:C,2,0)</f>
        <v>0.42420000000000002</v>
      </c>
      <c r="K21">
        <f>VLOOKUP(A21,Sheet2!B:D,3,0)</f>
        <v>0.88</v>
      </c>
      <c r="L21" t="str">
        <f t="shared" si="0"/>
        <v>High Humidity</v>
      </c>
      <c r="M21">
        <f>VLOOKUP(A21,Sheet2!B:E,4,0)</f>
        <v>0.25369999999999998</v>
      </c>
      <c r="N21">
        <f>VLOOKUP(A21,Sheet2!B:F,5,0)</f>
        <v>6</v>
      </c>
      <c r="O21">
        <f>VLOOKUP(A21,Sheet2!B:G,6,0)</f>
        <v>31</v>
      </c>
      <c r="P21">
        <f t="shared" si="1"/>
        <v>37</v>
      </c>
      <c r="Q21" t="str">
        <f t="shared" si="2"/>
        <v>Weekend</v>
      </c>
    </row>
    <row r="22" spans="1:17" x14ac:dyDescent="0.25">
      <c r="A22">
        <v>21</v>
      </c>
      <c r="B22" s="5">
        <v>40544</v>
      </c>
      <c r="C22">
        <v>1</v>
      </c>
      <c r="D22">
        <f>VLOOKUP(A:A,Sheet1!A:D,4,0)</f>
        <v>0</v>
      </c>
      <c r="E22">
        <f>VLOOKUP(A22,Sheet1!A:E,5,0)</f>
        <v>1</v>
      </c>
      <c r="F22">
        <f>VLOOKUP(A22,Sheet1!A:F,6,0)</f>
        <v>20</v>
      </c>
      <c r="G22" t="b">
        <f>VLOOKUP(A22,Sheet1!A:G,7,0)</f>
        <v>0</v>
      </c>
      <c r="H22">
        <f>VLOOKUP(A22,Sheet1!A:H,8,0)</f>
        <v>6</v>
      </c>
      <c r="I22">
        <f>VLOOKUP(A22,Sheet1!A:J,10,0)</f>
        <v>0.4</v>
      </c>
      <c r="J22">
        <f>VLOOKUP(A22,Sheet2!B:C,2,0)</f>
        <v>0.40910000000000002</v>
      </c>
      <c r="K22">
        <f>VLOOKUP(A22,Sheet2!B:D,3,0)</f>
        <v>0.87</v>
      </c>
      <c r="L22" t="str">
        <f t="shared" si="0"/>
        <v>High Humidity</v>
      </c>
      <c r="M22">
        <f>VLOOKUP(A22,Sheet2!B:E,4,0)</f>
        <v>0.25369999999999998</v>
      </c>
      <c r="N22">
        <f>VLOOKUP(A22,Sheet2!B:F,5,0)</f>
        <v>11</v>
      </c>
      <c r="O22">
        <f>VLOOKUP(A22,Sheet2!B:G,6,0)</f>
        <v>25</v>
      </c>
      <c r="P22">
        <f t="shared" si="1"/>
        <v>36</v>
      </c>
      <c r="Q22" t="str">
        <f t="shared" si="2"/>
        <v>Weekend</v>
      </c>
    </row>
    <row r="23" spans="1:17" x14ac:dyDescent="0.25">
      <c r="A23">
        <v>22</v>
      </c>
      <c r="B23" s="5">
        <v>40544</v>
      </c>
      <c r="C23">
        <v>1</v>
      </c>
      <c r="D23">
        <f>VLOOKUP(A:A,Sheet1!A:D,4,0)</f>
        <v>0</v>
      </c>
      <c r="E23">
        <f>VLOOKUP(A23,Sheet1!A:E,5,0)</f>
        <v>1</v>
      </c>
      <c r="F23">
        <f>VLOOKUP(A23,Sheet1!A:F,6,0)</f>
        <v>21</v>
      </c>
      <c r="G23" t="b">
        <f>VLOOKUP(A23,Sheet1!A:G,7,0)</f>
        <v>0</v>
      </c>
      <c r="H23">
        <f>VLOOKUP(A23,Sheet1!A:H,8,0)</f>
        <v>6</v>
      </c>
      <c r="I23">
        <f>VLOOKUP(A23,Sheet1!A:J,10,0)</f>
        <v>0.4</v>
      </c>
      <c r="J23">
        <f>VLOOKUP(A23,Sheet2!B:C,2,0)</f>
        <v>0.40910000000000002</v>
      </c>
      <c r="K23">
        <f>VLOOKUP(A23,Sheet2!B:D,3,0)</f>
        <v>0.87</v>
      </c>
      <c r="L23" t="str">
        <f t="shared" si="0"/>
        <v>High Humidity</v>
      </c>
      <c r="M23">
        <f>VLOOKUP(A23,Sheet2!B:E,4,0)</f>
        <v>0.19400000000000001</v>
      </c>
      <c r="N23">
        <f>VLOOKUP(A23,Sheet2!B:F,5,0)</f>
        <v>3</v>
      </c>
      <c r="O23">
        <f>VLOOKUP(A23,Sheet2!B:G,6,0)</f>
        <v>31</v>
      </c>
      <c r="P23">
        <f t="shared" si="1"/>
        <v>34</v>
      </c>
      <c r="Q23" t="str">
        <f t="shared" si="2"/>
        <v>Weekend</v>
      </c>
    </row>
    <row r="24" spans="1:17" x14ac:dyDescent="0.25">
      <c r="A24">
        <v>23</v>
      </c>
      <c r="B24" s="5">
        <v>40544</v>
      </c>
      <c r="C24">
        <v>1</v>
      </c>
      <c r="D24">
        <f>VLOOKUP(A:A,Sheet1!A:D,4,0)</f>
        <v>0</v>
      </c>
      <c r="E24">
        <f>VLOOKUP(A24,Sheet1!A:E,5,0)</f>
        <v>1</v>
      </c>
      <c r="F24">
        <f>VLOOKUP(A24,Sheet1!A:F,6,0)</f>
        <v>22</v>
      </c>
      <c r="G24" t="b">
        <f>VLOOKUP(A24,Sheet1!A:G,7,0)</f>
        <v>0</v>
      </c>
      <c r="H24">
        <f>VLOOKUP(A24,Sheet1!A:H,8,0)</f>
        <v>6</v>
      </c>
      <c r="I24">
        <f>VLOOKUP(A24,Sheet1!A:J,10,0)</f>
        <v>0.4</v>
      </c>
      <c r="J24">
        <f>VLOOKUP(A24,Sheet2!B:C,2,0)</f>
        <v>0.40910000000000002</v>
      </c>
      <c r="K24">
        <f>VLOOKUP(A24,Sheet2!B:D,3,0)</f>
        <v>0.94</v>
      </c>
      <c r="L24" t="str">
        <f t="shared" si="0"/>
        <v>High Humidity</v>
      </c>
      <c r="M24">
        <f>VLOOKUP(A24,Sheet2!B:E,4,0)</f>
        <v>0.22389999999999999</v>
      </c>
      <c r="N24">
        <f>VLOOKUP(A24,Sheet2!B:F,5,0)</f>
        <v>11</v>
      </c>
      <c r="O24">
        <f>VLOOKUP(A24,Sheet2!B:G,6,0)</f>
        <v>17</v>
      </c>
      <c r="P24">
        <f t="shared" si="1"/>
        <v>28</v>
      </c>
      <c r="Q24" t="str">
        <f t="shared" si="2"/>
        <v>Weekend</v>
      </c>
    </row>
    <row r="25" spans="1:17" x14ac:dyDescent="0.25">
      <c r="A25">
        <v>24</v>
      </c>
      <c r="B25" s="5">
        <v>40544</v>
      </c>
      <c r="C25">
        <v>1</v>
      </c>
      <c r="D25">
        <f>VLOOKUP(A:A,Sheet1!A:D,4,0)</f>
        <v>0</v>
      </c>
      <c r="E25">
        <f>VLOOKUP(A25,Sheet1!A:E,5,0)</f>
        <v>1</v>
      </c>
      <c r="F25">
        <f>VLOOKUP(A25,Sheet1!A:F,6,0)</f>
        <v>23</v>
      </c>
      <c r="G25" t="b">
        <f>VLOOKUP(A25,Sheet1!A:G,7,0)</f>
        <v>0</v>
      </c>
      <c r="H25">
        <f>VLOOKUP(A25,Sheet1!A:H,8,0)</f>
        <v>6</v>
      </c>
      <c r="I25">
        <f>VLOOKUP(A25,Sheet1!A:J,10,0)</f>
        <v>0.46</v>
      </c>
      <c r="J25">
        <f>VLOOKUP(A25,Sheet2!B:C,2,0)</f>
        <v>0</v>
      </c>
      <c r="K25">
        <f>VLOOKUP(A25,Sheet2!B:D,3,0)</f>
        <v>0.88</v>
      </c>
      <c r="L25" t="str">
        <f t="shared" si="0"/>
        <v>High Humidity</v>
      </c>
      <c r="M25">
        <f>VLOOKUP(A25,Sheet2!B:E,4,0)</f>
        <v>0.29849999999999999</v>
      </c>
      <c r="N25">
        <f>VLOOKUP(A25,Sheet2!B:F,5,0)</f>
        <v>15</v>
      </c>
      <c r="O25">
        <f>VLOOKUP(A25,Sheet2!B:G,6,0)</f>
        <v>24</v>
      </c>
      <c r="P25">
        <f t="shared" si="1"/>
        <v>39</v>
      </c>
      <c r="Q25" t="str">
        <f t="shared" si="2"/>
        <v>Weekend</v>
      </c>
    </row>
    <row r="26" spans="1:17" x14ac:dyDescent="0.25">
      <c r="A26">
        <v>25</v>
      </c>
      <c r="B26" s="5">
        <v>40545</v>
      </c>
      <c r="C26">
        <v>1</v>
      </c>
      <c r="D26">
        <f>VLOOKUP(A:A,Sheet1!A:D,4,0)</f>
        <v>0</v>
      </c>
      <c r="E26">
        <f>VLOOKUP(A26,Sheet1!A:E,5,0)</f>
        <v>1</v>
      </c>
      <c r="F26">
        <f>VLOOKUP(A26,Sheet1!A:F,6,0)</f>
        <v>0</v>
      </c>
      <c r="G26" t="b">
        <f>VLOOKUP(A26,Sheet1!A:G,7,0)</f>
        <v>0</v>
      </c>
      <c r="H26">
        <f>VLOOKUP(A26,Sheet1!A:H,8,0)</f>
        <v>0</v>
      </c>
      <c r="I26">
        <f>VLOOKUP(A26,Sheet1!A:J,10,0)</f>
        <v>0.46</v>
      </c>
      <c r="J26">
        <f>VLOOKUP(A26,Sheet2!B:C,2,0)</f>
        <v>0.45450000000000002</v>
      </c>
      <c r="K26">
        <f>VLOOKUP(A26,Sheet2!B:D,3,0)</f>
        <v>0.88</v>
      </c>
      <c r="L26" t="str">
        <f t="shared" si="0"/>
        <v>High Humidity</v>
      </c>
      <c r="M26">
        <f>VLOOKUP(A26,Sheet2!B:E,4,0)</f>
        <v>0.29849999999999999</v>
      </c>
      <c r="N26">
        <f>VLOOKUP(A26,Sheet2!B:F,5,0)</f>
        <v>4</v>
      </c>
      <c r="O26">
        <f>VLOOKUP(A26,Sheet2!B:G,6,0)</f>
        <v>13</v>
      </c>
      <c r="P26">
        <f t="shared" si="1"/>
        <v>17</v>
      </c>
      <c r="Q26" t="str">
        <f t="shared" si="2"/>
        <v>Weekday</v>
      </c>
    </row>
    <row r="27" spans="1:17" x14ac:dyDescent="0.25">
      <c r="A27">
        <v>26</v>
      </c>
      <c r="B27" s="5">
        <v>40545</v>
      </c>
      <c r="C27">
        <v>1</v>
      </c>
      <c r="D27">
        <f>VLOOKUP(A:A,Sheet1!A:D,4,0)</f>
        <v>0</v>
      </c>
      <c r="E27">
        <f>VLOOKUP(A27,Sheet1!A:E,5,0)</f>
        <v>1</v>
      </c>
      <c r="F27">
        <f>VLOOKUP(A27,Sheet1!A:F,6,0)</f>
        <v>1</v>
      </c>
      <c r="G27" t="b">
        <f>VLOOKUP(A27,Sheet1!A:G,7,0)</f>
        <v>0</v>
      </c>
      <c r="H27">
        <f>VLOOKUP(A27,Sheet1!A:H,8,0)</f>
        <v>0</v>
      </c>
      <c r="I27">
        <f>VLOOKUP(A27,Sheet1!A:J,10,0)</f>
        <v>0.44</v>
      </c>
      <c r="J27">
        <f>VLOOKUP(A27,Sheet2!B:C,2,0)</f>
        <v>0.43940000000000001</v>
      </c>
      <c r="K27">
        <f>VLOOKUP(A27,Sheet2!B:D,3,0)</f>
        <v>0.94</v>
      </c>
      <c r="L27" t="str">
        <f t="shared" si="0"/>
        <v>High Humidity</v>
      </c>
      <c r="M27">
        <f>VLOOKUP(A27,Sheet2!B:E,4,0)</f>
        <v>0.25369999999999998</v>
      </c>
      <c r="N27">
        <f>VLOOKUP(A27,Sheet2!B:F,5,0)</f>
        <v>1</v>
      </c>
      <c r="O27">
        <f>VLOOKUP(A27,Sheet2!B:G,6,0)</f>
        <v>16</v>
      </c>
      <c r="P27">
        <f t="shared" si="1"/>
        <v>17</v>
      </c>
      <c r="Q27" t="str">
        <f t="shared" si="2"/>
        <v>Weekday</v>
      </c>
    </row>
    <row r="28" spans="1:17" x14ac:dyDescent="0.25">
      <c r="A28">
        <v>27</v>
      </c>
      <c r="B28" s="5">
        <v>40545</v>
      </c>
      <c r="C28">
        <v>1</v>
      </c>
      <c r="D28">
        <f>VLOOKUP(A:A,Sheet1!A:D,4,0)</f>
        <v>0</v>
      </c>
      <c r="E28">
        <f>VLOOKUP(A28,Sheet1!A:E,5,0)</f>
        <v>1</v>
      </c>
      <c r="F28">
        <f>VLOOKUP(A28,Sheet1!A:F,6,0)</f>
        <v>2</v>
      </c>
      <c r="G28" t="b">
        <f>VLOOKUP(A28,Sheet1!A:G,7,0)</f>
        <v>0</v>
      </c>
      <c r="H28">
        <f>VLOOKUP(A28,Sheet1!A:H,8,0)</f>
        <v>0</v>
      </c>
      <c r="I28">
        <f>VLOOKUP(A28,Sheet1!A:J,10,0)</f>
        <v>0.42</v>
      </c>
      <c r="J28">
        <f>VLOOKUP(A28,Sheet2!B:C,2,0)</f>
        <v>0.42420000000000002</v>
      </c>
      <c r="K28">
        <f>VLOOKUP(A28,Sheet2!B:D,3,0)</f>
        <v>1</v>
      </c>
      <c r="L28" t="str">
        <f t="shared" si="0"/>
        <v>High Humidity</v>
      </c>
      <c r="M28">
        <f>VLOOKUP(A28,Sheet2!B:E,4,0)</f>
        <v>0.28360000000000002</v>
      </c>
      <c r="N28">
        <f>VLOOKUP(A28,Sheet2!B:F,5,0)</f>
        <v>1</v>
      </c>
      <c r="O28">
        <f>VLOOKUP(A28,Sheet2!B:G,6,0)</f>
        <v>8</v>
      </c>
      <c r="P28">
        <f t="shared" si="1"/>
        <v>9</v>
      </c>
      <c r="Q28" t="str">
        <f t="shared" si="2"/>
        <v>Weekday</v>
      </c>
    </row>
    <row r="29" spans="1:17" x14ac:dyDescent="0.25">
      <c r="A29">
        <v>28</v>
      </c>
      <c r="B29" s="5">
        <v>40545</v>
      </c>
      <c r="C29">
        <v>1</v>
      </c>
      <c r="D29">
        <f>VLOOKUP(A:A,Sheet1!A:D,4,0)</f>
        <v>0</v>
      </c>
      <c r="E29">
        <f>VLOOKUP(A29,Sheet1!A:E,5,0)</f>
        <v>1</v>
      </c>
      <c r="F29">
        <f>VLOOKUP(A29,Sheet1!A:F,6,0)</f>
        <v>3</v>
      </c>
      <c r="G29" t="b">
        <f>VLOOKUP(A29,Sheet1!A:G,7,0)</f>
        <v>0</v>
      </c>
      <c r="H29">
        <f>VLOOKUP(A29,Sheet1!A:H,8,0)</f>
        <v>0</v>
      </c>
      <c r="I29">
        <f>VLOOKUP(A29,Sheet1!A:J,10,0)</f>
        <v>0.46</v>
      </c>
      <c r="J29">
        <f>VLOOKUP(A29,Sheet2!B:C,2,0)</f>
        <v>0.45450000000000002</v>
      </c>
      <c r="K29">
        <f>VLOOKUP(A29,Sheet2!B:D,3,0)</f>
        <v>0.94</v>
      </c>
      <c r="L29" t="str">
        <f t="shared" si="0"/>
        <v>High Humidity</v>
      </c>
      <c r="M29">
        <f>VLOOKUP(A29,Sheet2!B:E,4,0)</f>
        <v>0.19400000000000001</v>
      </c>
      <c r="N29">
        <f>VLOOKUP(A29,Sheet2!B:F,5,0)</f>
        <v>2</v>
      </c>
      <c r="O29">
        <f>VLOOKUP(A29,Sheet2!B:G,6,0)</f>
        <v>4</v>
      </c>
      <c r="P29">
        <f t="shared" si="1"/>
        <v>6</v>
      </c>
      <c r="Q29" t="str">
        <f t="shared" si="2"/>
        <v>Weekday</v>
      </c>
    </row>
    <row r="30" spans="1:17" x14ac:dyDescent="0.25">
      <c r="A30">
        <v>29</v>
      </c>
      <c r="B30" s="5">
        <v>40545</v>
      </c>
      <c r="C30">
        <v>1</v>
      </c>
      <c r="D30">
        <f>VLOOKUP(A:A,Sheet1!A:D,4,0)</f>
        <v>0</v>
      </c>
      <c r="E30">
        <f>VLOOKUP(A30,Sheet1!A:E,5,0)</f>
        <v>1</v>
      </c>
      <c r="F30">
        <f>VLOOKUP(A30,Sheet1!A:F,6,0)</f>
        <v>4</v>
      </c>
      <c r="G30" t="b">
        <f>VLOOKUP(A30,Sheet1!A:G,7,0)</f>
        <v>0</v>
      </c>
      <c r="H30">
        <f>VLOOKUP(A30,Sheet1!A:H,8,0)</f>
        <v>0</v>
      </c>
      <c r="I30">
        <f>VLOOKUP(A30,Sheet1!A:J,10,0)</f>
        <v>0.46</v>
      </c>
      <c r="J30">
        <f>VLOOKUP(A30,Sheet2!B:C,2,0)</f>
        <v>0</v>
      </c>
      <c r="K30">
        <f>VLOOKUP(A30,Sheet2!B:D,3,0)</f>
        <v>0.94</v>
      </c>
      <c r="L30" t="str">
        <f t="shared" si="0"/>
        <v>High Humidity</v>
      </c>
      <c r="M30">
        <f>VLOOKUP(A30,Sheet2!B:E,4,0)</f>
        <v>0.19400000000000001</v>
      </c>
      <c r="N30">
        <f>VLOOKUP(A30,Sheet2!B:F,5,0)</f>
        <v>2</v>
      </c>
      <c r="O30">
        <f>VLOOKUP(A30,Sheet2!B:G,6,0)</f>
        <v>1</v>
      </c>
      <c r="P30">
        <f t="shared" si="1"/>
        <v>3</v>
      </c>
      <c r="Q30" t="str">
        <f t="shared" si="2"/>
        <v>Weekday</v>
      </c>
    </row>
    <row r="31" spans="1:17" x14ac:dyDescent="0.25">
      <c r="A31">
        <v>30</v>
      </c>
      <c r="B31" s="5">
        <v>40545</v>
      </c>
      <c r="C31">
        <v>1</v>
      </c>
      <c r="D31">
        <f>VLOOKUP(A:A,Sheet1!A:D,4,0)</f>
        <v>0</v>
      </c>
      <c r="E31">
        <f>VLOOKUP(A31,Sheet1!A:E,5,0)</f>
        <v>1</v>
      </c>
      <c r="F31">
        <f>VLOOKUP(A31,Sheet1!A:F,6,0)</f>
        <v>6</v>
      </c>
      <c r="G31" t="b">
        <f>VLOOKUP(A31,Sheet1!A:G,7,0)</f>
        <v>0</v>
      </c>
      <c r="H31">
        <f>VLOOKUP(A31,Sheet1!A:H,8,0)</f>
        <v>0</v>
      </c>
      <c r="I31">
        <f>VLOOKUP(A31,Sheet1!A:J,10,0)</f>
        <v>0.42</v>
      </c>
      <c r="J31">
        <f>VLOOKUP(A31,Sheet2!B:C,2,0)</f>
        <v>0.42420000000000002</v>
      </c>
      <c r="K31">
        <f>VLOOKUP(A31,Sheet2!B:D,3,0)</f>
        <v>0.77</v>
      </c>
      <c r="L31" t="str">
        <f t="shared" si="0"/>
        <v>High Humidity</v>
      </c>
      <c r="M31">
        <f>VLOOKUP(A31,Sheet2!B:E,4,0)</f>
        <v>0.29849999999999999</v>
      </c>
      <c r="N31">
        <f>VLOOKUP(A31,Sheet2!B:F,5,0)</f>
        <v>0</v>
      </c>
      <c r="O31">
        <f>VLOOKUP(A31,Sheet2!B:G,6,0)</f>
        <v>2</v>
      </c>
      <c r="P31">
        <f t="shared" si="1"/>
        <v>2</v>
      </c>
      <c r="Q31" t="str">
        <f t="shared" si="2"/>
        <v>Weekday</v>
      </c>
    </row>
    <row r="32" spans="1:17" x14ac:dyDescent="0.25">
      <c r="A32">
        <v>31</v>
      </c>
      <c r="B32" s="5">
        <v>40545</v>
      </c>
      <c r="C32">
        <v>1</v>
      </c>
      <c r="D32">
        <f>VLOOKUP(A:A,Sheet1!A:D,4,0)</f>
        <v>0</v>
      </c>
      <c r="E32">
        <f>VLOOKUP(A32,Sheet1!A:E,5,0)</f>
        <v>1</v>
      </c>
      <c r="F32">
        <f>VLOOKUP(A32,Sheet1!A:F,6,0)</f>
        <v>7</v>
      </c>
      <c r="G32" t="b">
        <f>VLOOKUP(A32,Sheet1!A:G,7,0)</f>
        <v>0</v>
      </c>
      <c r="H32">
        <f>VLOOKUP(A32,Sheet1!A:H,8,0)</f>
        <v>0</v>
      </c>
      <c r="I32">
        <f>VLOOKUP(A32,Sheet1!A:J,10,0)</f>
        <v>0.4</v>
      </c>
      <c r="J32">
        <f>VLOOKUP(A32,Sheet2!B:C,2,0)</f>
        <v>0.40910000000000002</v>
      </c>
      <c r="K32">
        <f>VLOOKUP(A32,Sheet2!B:D,3,0)</f>
        <v>0.76</v>
      </c>
      <c r="L32" t="str">
        <f t="shared" si="0"/>
        <v>High Humidity</v>
      </c>
      <c r="M32">
        <f>VLOOKUP(A32,Sheet2!B:E,4,0)</f>
        <v>0.19400000000000001</v>
      </c>
      <c r="N32">
        <f>VLOOKUP(A32,Sheet2!B:F,5,0)</f>
        <v>0</v>
      </c>
      <c r="O32">
        <f>VLOOKUP(A32,Sheet2!B:G,6,0)</f>
        <v>1</v>
      </c>
      <c r="P32">
        <f t="shared" si="1"/>
        <v>1</v>
      </c>
      <c r="Q32" t="str">
        <f t="shared" si="2"/>
        <v>Weekday</v>
      </c>
    </row>
    <row r="33" spans="1:17" x14ac:dyDescent="0.25">
      <c r="A33">
        <v>32</v>
      </c>
      <c r="B33" s="5">
        <v>40545</v>
      </c>
      <c r="C33">
        <v>1</v>
      </c>
      <c r="D33">
        <f>VLOOKUP(A:A,Sheet1!A:D,4,0)</f>
        <v>0</v>
      </c>
      <c r="E33">
        <f>VLOOKUP(A33,Sheet1!A:E,5,0)</f>
        <v>1</v>
      </c>
      <c r="F33">
        <f>VLOOKUP(A33,Sheet1!A:F,6,0)</f>
        <v>8</v>
      </c>
      <c r="G33" t="b">
        <f>VLOOKUP(A33,Sheet1!A:G,7,0)</f>
        <v>0</v>
      </c>
      <c r="H33">
        <f>VLOOKUP(A33,Sheet1!A:H,8,0)</f>
        <v>0</v>
      </c>
      <c r="I33">
        <f>VLOOKUP(A33,Sheet1!A:J,10,0)</f>
        <v>0.4</v>
      </c>
      <c r="J33">
        <f>VLOOKUP(A33,Sheet2!B:C,2,0)</f>
        <v>0.40910000000000002</v>
      </c>
      <c r="K33">
        <f>VLOOKUP(A33,Sheet2!B:D,3,0)</f>
        <v>0.71</v>
      </c>
      <c r="L33" t="str">
        <f t="shared" si="0"/>
        <v>Moderate Humidity</v>
      </c>
      <c r="M33">
        <f>VLOOKUP(A33,Sheet2!B:E,4,0)</f>
        <v>0.22389999999999999</v>
      </c>
      <c r="N33">
        <f>VLOOKUP(A33,Sheet2!B:F,5,0)</f>
        <v>0</v>
      </c>
      <c r="O33">
        <f>VLOOKUP(A33,Sheet2!B:G,6,0)</f>
        <v>8</v>
      </c>
      <c r="P33">
        <f t="shared" si="1"/>
        <v>8</v>
      </c>
      <c r="Q33" t="str">
        <f t="shared" si="2"/>
        <v>Weekday</v>
      </c>
    </row>
    <row r="34" spans="1:17" x14ac:dyDescent="0.25">
      <c r="A34">
        <v>33</v>
      </c>
      <c r="B34" s="5">
        <v>40545</v>
      </c>
      <c r="C34">
        <v>1</v>
      </c>
      <c r="D34">
        <f>VLOOKUP(A:A,Sheet1!A:D,4,0)</f>
        <v>0</v>
      </c>
      <c r="E34">
        <f>VLOOKUP(A34,Sheet1!A:E,5,0)</f>
        <v>1</v>
      </c>
      <c r="F34">
        <f>VLOOKUP(A34,Sheet1!A:F,6,0)</f>
        <v>9</v>
      </c>
      <c r="G34" t="b">
        <f>VLOOKUP(A34,Sheet1!A:G,7,0)</f>
        <v>0</v>
      </c>
      <c r="H34">
        <f>VLOOKUP(A34,Sheet1!A:H,8,0)</f>
        <v>0</v>
      </c>
      <c r="I34">
        <f>VLOOKUP(A34,Sheet1!A:J,10,0)</f>
        <v>0.38</v>
      </c>
      <c r="J34">
        <f>VLOOKUP(A34,Sheet2!B:C,2,0)</f>
        <v>0</v>
      </c>
      <c r="K34">
        <f>VLOOKUP(A34,Sheet2!B:D,3,0)</f>
        <v>0.76</v>
      </c>
      <c r="L34" t="str">
        <f t="shared" si="0"/>
        <v>High Humidity</v>
      </c>
      <c r="M34">
        <f>VLOOKUP(A34,Sheet2!B:E,4,0)</f>
        <v>0.22389999999999999</v>
      </c>
      <c r="N34">
        <f>VLOOKUP(A34,Sheet2!B:F,5,0)</f>
        <v>1</v>
      </c>
      <c r="O34">
        <f>VLOOKUP(A34,Sheet2!B:G,6,0)</f>
        <v>19</v>
      </c>
      <c r="P34">
        <f t="shared" si="1"/>
        <v>20</v>
      </c>
      <c r="Q34" t="str">
        <f t="shared" si="2"/>
        <v>Weekday</v>
      </c>
    </row>
    <row r="35" spans="1:17" x14ac:dyDescent="0.25">
      <c r="A35">
        <v>34</v>
      </c>
      <c r="B35" s="5">
        <v>40545</v>
      </c>
      <c r="C35">
        <v>1</v>
      </c>
      <c r="D35">
        <f>VLOOKUP(A:A,Sheet1!A:D,4,0)</f>
        <v>0</v>
      </c>
      <c r="E35">
        <f>VLOOKUP(A35,Sheet1!A:E,5,0)</f>
        <v>1</v>
      </c>
      <c r="F35">
        <f>VLOOKUP(A35,Sheet1!A:F,6,0)</f>
        <v>10</v>
      </c>
      <c r="G35" t="b">
        <f>VLOOKUP(A35,Sheet1!A:G,7,0)</f>
        <v>0</v>
      </c>
      <c r="H35">
        <f>VLOOKUP(A35,Sheet1!A:H,8,0)</f>
        <v>0</v>
      </c>
      <c r="I35">
        <f>VLOOKUP(A35,Sheet1!A:J,10,0)</f>
        <v>0.36</v>
      </c>
      <c r="J35">
        <f>VLOOKUP(A35,Sheet2!B:C,2,0)</f>
        <v>0.34849999999999998</v>
      </c>
      <c r="K35">
        <f>VLOOKUP(A35,Sheet2!B:D,3,0)</f>
        <v>0.81</v>
      </c>
      <c r="L35" t="str">
        <f t="shared" si="0"/>
        <v>High Humidity</v>
      </c>
      <c r="M35">
        <f>VLOOKUP(A35,Sheet2!B:E,4,0)</f>
        <v>0.22389999999999999</v>
      </c>
      <c r="N35">
        <f>VLOOKUP(A35,Sheet2!B:F,5,0)</f>
        <v>7</v>
      </c>
      <c r="O35">
        <f>VLOOKUP(A35,Sheet2!B:G,6,0)</f>
        <v>46</v>
      </c>
      <c r="P35">
        <f t="shared" si="1"/>
        <v>53</v>
      </c>
      <c r="Q35" t="str">
        <f t="shared" si="2"/>
        <v>Weekday</v>
      </c>
    </row>
    <row r="36" spans="1:17" x14ac:dyDescent="0.25">
      <c r="A36">
        <v>35</v>
      </c>
      <c r="B36" s="5">
        <v>40545</v>
      </c>
      <c r="C36">
        <v>1</v>
      </c>
      <c r="D36">
        <f>VLOOKUP(A:A,Sheet1!A:D,4,0)</f>
        <v>0</v>
      </c>
      <c r="E36">
        <f>VLOOKUP(A36,Sheet1!A:E,5,0)</f>
        <v>1</v>
      </c>
      <c r="F36">
        <f>VLOOKUP(A36,Sheet1!A:F,6,0)</f>
        <v>11</v>
      </c>
      <c r="G36" t="b">
        <f>VLOOKUP(A36,Sheet1!A:G,7,0)</f>
        <v>0</v>
      </c>
      <c r="H36">
        <f>VLOOKUP(A36,Sheet1!A:H,8,0)</f>
        <v>0</v>
      </c>
      <c r="I36">
        <f>VLOOKUP(A36,Sheet1!A:J,10,0)</f>
        <v>0.36</v>
      </c>
      <c r="J36">
        <f>VLOOKUP(A36,Sheet2!B:C,2,0)</f>
        <v>0.33329999999999999</v>
      </c>
      <c r="K36">
        <f>VLOOKUP(A36,Sheet2!B:D,3,0)</f>
        <v>0.71</v>
      </c>
      <c r="L36" t="str">
        <f t="shared" si="0"/>
        <v>Moderate Humidity</v>
      </c>
      <c r="M36">
        <f>VLOOKUP(A36,Sheet2!B:E,4,0)</f>
        <v>0.25369999999999998</v>
      </c>
      <c r="N36">
        <f>VLOOKUP(A36,Sheet2!B:F,5,0)</f>
        <v>16</v>
      </c>
      <c r="O36">
        <f>VLOOKUP(A36,Sheet2!B:G,6,0)</f>
        <v>54</v>
      </c>
      <c r="P36">
        <f t="shared" si="1"/>
        <v>70</v>
      </c>
      <c r="Q36" t="str">
        <f t="shared" si="2"/>
        <v>Weekday</v>
      </c>
    </row>
    <row r="37" spans="1:17" x14ac:dyDescent="0.25">
      <c r="A37">
        <v>36</v>
      </c>
      <c r="B37" s="5">
        <v>40545</v>
      </c>
      <c r="C37">
        <v>1</v>
      </c>
      <c r="D37">
        <f>VLOOKUP(A:A,Sheet1!A:D,4,0)</f>
        <v>0</v>
      </c>
      <c r="E37">
        <f>VLOOKUP(A37,Sheet1!A:E,5,0)</f>
        <v>1</v>
      </c>
      <c r="F37">
        <f>VLOOKUP(A37,Sheet1!A:F,6,0)</f>
        <v>12</v>
      </c>
      <c r="G37" t="b">
        <f>VLOOKUP(A37,Sheet1!A:G,7,0)</f>
        <v>0</v>
      </c>
      <c r="H37">
        <f>VLOOKUP(A37,Sheet1!A:H,8,0)</f>
        <v>0</v>
      </c>
      <c r="I37">
        <f>VLOOKUP(A37,Sheet1!A:J,10,0)</f>
        <v>0.36</v>
      </c>
      <c r="J37">
        <f>VLOOKUP(A37,Sheet2!B:C,2,0)</f>
        <v>0.33329999999999999</v>
      </c>
      <c r="K37">
        <f>VLOOKUP(A37,Sheet2!B:D,3,0)</f>
        <v>0.66</v>
      </c>
      <c r="L37" t="str">
        <f t="shared" si="0"/>
        <v>Less Humidity</v>
      </c>
      <c r="M37">
        <f>VLOOKUP(A37,Sheet2!B:E,4,0)</f>
        <v>0.29849999999999999</v>
      </c>
      <c r="N37">
        <f>VLOOKUP(A37,Sheet2!B:F,5,0)</f>
        <v>20</v>
      </c>
      <c r="O37">
        <f>VLOOKUP(A37,Sheet2!B:G,6,0)</f>
        <v>73</v>
      </c>
      <c r="P37">
        <f t="shared" si="1"/>
        <v>93</v>
      </c>
      <c r="Q37" t="str">
        <f t="shared" si="2"/>
        <v>Weekday</v>
      </c>
    </row>
    <row r="38" spans="1:17" x14ac:dyDescent="0.25">
      <c r="A38">
        <v>37</v>
      </c>
      <c r="B38" s="5">
        <v>40545</v>
      </c>
      <c r="C38">
        <v>1</v>
      </c>
      <c r="D38">
        <f>VLOOKUP(A:A,Sheet1!A:D,4,0)</f>
        <v>0</v>
      </c>
      <c r="E38">
        <f>VLOOKUP(A38,Sheet1!A:E,5,0)</f>
        <v>1</v>
      </c>
      <c r="F38">
        <f>VLOOKUP(A38,Sheet1!A:F,6,0)</f>
        <v>13</v>
      </c>
      <c r="G38" t="b">
        <f>VLOOKUP(A38,Sheet1!A:G,7,0)</f>
        <v>0</v>
      </c>
      <c r="H38">
        <f>VLOOKUP(A38,Sheet1!A:H,8,0)</f>
        <v>0</v>
      </c>
      <c r="I38">
        <f>VLOOKUP(A38,Sheet1!A:J,10,0)</f>
        <v>0.36</v>
      </c>
      <c r="J38">
        <f>VLOOKUP(A38,Sheet2!B:C,2,0)</f>
        <v>0.34849999999999998</v>
      </c>
      <c r="K38">
        <f>VLOOKUP(A38,Sheet2!B:D,3,0)</f>
        <v>0.66</v>
      </c>
      <c r="L38" t="str">
        <f t="shared" si="0"/>
        <v>Less Humidity</v>
      </c>
      <c r="M38">
        <f>VLOOKUP(A38,Sheet2!B:E,4,0)</f>
        <v>0.1343</v>
      </c>
      <c r="N38">
        <f>VLOOKUP(A38,Sheet2!B:F,5,0)</f>
        <v>11</v>
      </c>
      <c r="O38">
        <f>VLOOKUP(A38,Sheet2!B:G,6,0)</f>
        <v>64</v>
      </c>
      <c r="P38">
        <f t="shared" si="1"/>
        <v>75</v>
      </c>
      <c r="Q38" t="str">
        <f t="shared" si="2"/>
        <v>Weekday</v>
      </c>
    </row>
    <row r="39" spans="1:17" x14ac:dyDescent="0.25">
      <c r="A39">
        <v>38</v>
      </c>
      <c r="B39" s="5">
        <v>40545</v>
      </c>
      <c r="C39">
        <v>1</v>
      </c>
      <c r="D39">
        <f>VLOOKUP(A:A,Sheet1!A:D,4,0)</f>
        <v>0</v>
      </c>
      <c r="E39">
        <f>VLOOKUP(A39,Sheet1!A:E,5,0)</f>
        <v>1</v>
      </c>
      <c r="F39">
        <f>VLOOKUP(A39,Sheet1!A:F,6,0)</f>
        <v>14</v>
      </c>
      <c r="G39" t="b">
        <f>VLOOKUP(A39,Sheet1!A:G,7,0)</f>
        <v>0</v>
      </c>
      <c r="H39">
        <f>VLOOKUP(A39,Sheet1!A:H,8,0)</f>
        <v>0</v>
      </c>
      <c r="I39">
        <f>VLOOKUP(A39,Sheet1!A:J,10,0)</f>
        <v>0.36</v>
      </c>
      <c r="J39">
        <f>VLOOKUP(A39,Sheet2!B:C,2,0)</f>
        <v>0</v>
      </c>
      <c r="K39">
        <f>VLOOKUP(A39,Sheet2!B:D,3,0)</f>
        <v>0.76</v>
      </c>
      <c r="L39" t="str">
        <f t="shared" si="0"/>
        <v>High Humidity</v>
      </c>
      <c r="M39">
        <f>VLOOKUP(A39,Sheet2!B:E,4,0)</f>
        <v>0.19400000000000001</v>
      </c>
      <c r="N39">
        <f>VLOOKUP(A39,Sheet2!B:F,5,0)</f>
        <v>4</v>
      </c>
      <c r="O39">
        <f>VLOOKUP(A39,Sheet2!B:G,6,0)</f>
        <v>55</v>
      </c>
      <c r="P39">
        <f t="shared" si="1"/>
        <v>59</v>
      </c>
      <c r="Q39" t="str">
        <f t="shared" si="2"/>
        <v>Weekday</v>
      </c>
    </row>
    <row r="40" spans="1:17" x14ac:dyDescent="0.25">
      <c r="A40">
        <v>39</v>
      </c>
      <c r="B40" s="5">
        <v>40545</v>
      </c>
      <c r="C40">
        <v>1</v>
      </c>
      <c r="D40">
        <f>VLOOKUP(A:A,Sheet1!A:D,4,0)</f>
        <v>0</v>
      </c>
      <c r="E40">
        <f>VLOOKUP(A40,Sheet1!A:E,5,0)</f>
        <v>1</v>
      </c>
      <c r="F40">
        <f>VLOOKUP(A40,Sheet1!A:F,6,0)</f>
        <v>15</v>
      </c>
      <c r="G40" t="b">
        <f>VLOOKUP(A40,Sheet1!A:G,7,0)</f>
        <v>0</v>
      </c>
      <c r="H40">
        <f>VLOOKUP(A40,Sheet1!A:H,8,0)</f>
        <v>0</v>
      </c>
      <c r="I40">
        <f>VLOOKUP(A40,Sheet1!A:J,10,0)</f>
        <v>0.34</v>
      </c>
      <c r="J40">
        <f>VLOOKUP(A40,Sheet2!B:C,2,0)</f>
        <v>0.33329999999999999</v>
      </c>
      <c r="K40">
        <f>VLOOKUP(A40,Sheet2!B:D,3,0)</f>
        <v>0.81</v>
      </c>
      <c r="L40" t="str">
        <f t="shared" si="0"/>
        <v>High Humidity</v>
      </c>
      <c r="M40">
        <f>VLOOKUP(A40,Sheet2!B:E,4,0)</f>
        <v>0.16420000000000001</v>
      </c>
      <c r="N40">
        <f>VLOOKUP(A40,Sheet2!B:F,5,0)</f>
        <v>19</v>
      </c>
      <c r="O40">
        <f>VLOOKUP(A40,Sheet2!B:G,6,0)</f>
        <v>55</v>
      </c>
      <c r="P40">
        <f t="shared" si="1"/>
        <v>74</v>
      </c>
      <c r="Q40" t="str">
        <f t="shared" si="2"/>
        <v>Weekday</v>
      </c>
    </row>
    <row r="41" spans="1:17" x14ac:dyDescent="0.25">
      <c r="A41">
        <v>40</v>
      </c>
      <c r="B41" s="5">
        <v>40545</v>
      </c>
      <c r="C41">
        <v>1</v>
      </c>
      <c r="D41">
        <f>VLOOKUP(A:A,Sheet1!A:D,4,0)</f>
        <v>0</v>
      </c>
      <c r="E41">
        <f>VLOOKUP(A41,Sheet1!A:E,5,0)</f>
        <v>1</v>
      </c>
      <c r="F41">
        <f>VLOOKUP(A41,Sheet1!A:F,6,0)</f>
        <v>16</v>
      </c>
      <c r="G41" t="b">
        <f>VLOOKUP(A41,Sheet1!A:G,7,0)</f>
        <v>0</v>
      </c>
      <c r="H41">
        <f>VLOOKUP(A41,Sheet1!A:H,8,0)</f>
        <v>0</v>
      </c>
      <c r="I41">
        <f>VLOOKUP(A41,Sheet1!A:J,10,0)</f>
        <v>0.34</v>
      </c>
      <c r="J41">
        <f>VLOOKUP(A41,Sheet2!B:C,2,0)</f>
        <v>0.33329999999999999</v>
      </c>
      <c r="K41">
        <f>VLOOKUP(A41,Sheet2!B:D,3,0)</f>
        <v>0.71</v>
      </c>
      <c r="L41" t="str">
        <f t="shared" si="0"/>
        <v>Moderate Humidity</v>
      </c>
      <c r="M41">
        <f>VLOOKUP(A41,Sheet2!B:E,4,0)</f>
        <v>0.16420000000000001</v>
      </c>
      <c r="N41">
        <f>VLOOKUP(A41,Sheet2!B:F,5,0)</f>
        <v>9</v>
      </c>
      <c r="O41">
        <f>VLOOKUP(A41,Sheet2!B:G,6,0)</f>
        <v>67</v>
      </c>
      <c r="P41">
        <f t="shared" si="1"/>
        <v>76</v>
      </c>
      <c r="Q41" t="str">
        <f t="shared" si="2"/>
        <v>Weekday</v>
      </c>
    </row>
    <row r="42" spans="1:17" x14ac:dyDescent="0.25">
      <c r="A42">
        <v>41</v>
      </c>
      <c r="B42" s="5">
        <v>40545</v>
      </c>
      <c r="C42">
        <v>1</v>
      </c>
      <c r="D42">
        <f>VLOOKUP(A:A,Sheet1!A:D,4,0)</f>
        <v>0</v>
      </c>
      <c r="E42">
        <f>VLOOKUP(A42,Sheet1!A:E,5,0)</f>
        <v>1</v>
      </c>
      <c r="F42">
        <f>VLOOKUP(A42,Sheet1!A:F,6,0)</f>
        <v>17</v>
      </c>
      <c r="G42" t="b">
        <f>VLOOKUP(A42,Sheet1!A:G,7,0)</f>
        <v>0</v>
      </c>
      <c r="H42">
        <f>VLOOKUP(A42,Sheet1!A:H,8,0)</f>
        <v>0</v>
      </c>
      <c r="I42">
        <f>VLOOKUP(A42,Sheet1!A:J,10,0)</f>
        <v>0.34</v>
      </c>
      <c r="J42">
        <f>VLOOKUP(A42,Sheet2!B:C,2,0)</f>
        <v>0.33329999999999999</v>
      </c>
      <c r="K42">
        <f>VLOOKUP(A42,Sheet2!B:D,3,0)</f>
        <v>0.56999999999999995</v>
      </c>
      <c r="L42" t="str">
        <f t="shared" si="0"/>
        <v>Less Humidity</v>
      </c>
      <c r="M42">
        <f>VLOOKUP(A42,Sheet2!B:E,4,0)</f>
        <v>0.19400000000000001</v>
      </c>
      <c r="N42">
        <f>VLOOKUP(A42,Sheet2!B:F,5,0)</f>
        <v>7</v>
      </c>
      <c r="O42">
        <f>VLOOKUP(A42,Sheet2!B:G,6,0)</f>
        <v>58</v>
      </c>
      <c r="P42">
        <f t="shared" si="1"/>
        <v>65</v>
      </c>
      <c r="Q42" t="str">
        <f t="shared" si="2"/>
        <v>Weekday</v>
      </c>
    </row>
    <row r="43" spans="1:17" x14ac:dyDescent="0.25">
      <c r="A43">
        <v>42</v>
      </c>
      <c r="B43" s="5">
        <v>40545</v>
      </c>
      <c r="C43">
        <v>1</v>
      </c>
      <c r="D43">
        <f>VLOOKUP(A:A,Sheet1!A:D,4,0)</f>
        <v>0</v>
      </c>
      <c r="E43">
        <f>VLOOKUP(A43,Sheet1!A:E,5,0)</f>
        <v>1</v>
      </c>
      <c r="F43">
        <f>VLOOKUP(A43,Sheet1!A:F,6,0)</f>
        <v>18</v>
      </c>
      <c r="G43" t="b">
        <f>VLOOKUP(A43,Sheet1!A:G,7,0)</f>
        <v>0</v>
      </c>
      <c r="H43">
        <f>VLOOKUP(A43,Sheet1!A:H,8,0)</f>
        <v>0</v>
      </c>
      <c r="I43">
        <f>VLOOKUP(A43,Sheet1!A:J,10,0)</f>
        <v>0.36</v>
      </c>
      <c r="J43">
        <f>VLOOKUP(A43,Sheet2!B:C,2,0)</f>
        <v>0.33329999999999999</v>
      </c>
      <c r="K43">
        <f>VLOOKUP(A43,Sheet2!B:D,3,0)</f>
        <v>0.46</v>
      </c>
      <c r="L43" t="str">
        <f t="shared" si="0"/>
        <v>Less Humidity</v>
      </c>
      <c r="M43">
        <f>VLOOKUP(A43,Sheet2!B:E,4,0)</f>
        <v>0.32840000000000003</v>
      </c>
      <c r="N43">
        <f>VLOOKUP(A43,Sheet2!B:F,5,0)</f>
        <v>10</v>
      </c>
      <c r="O43">
        <f>VLOOKUP(A43,Sheet2!B:G,6,0)</f>
        <v>43</v>
      </c>
      <c r="P43">
        <f t="shared" si="1"/>
        <v>53</v>
      </c>
      <c r="Q43" t="str">
        <f t="shared" si="2"/>
        <v>Weekday</v>
      </c>
    </row>
    <row r="44" spans="1:17" x14ac:dyDescent="0.25">
      <c r="A44">
        <v>43</v>
      </c>
      <c r="B44" s="5">
        <v>40545</v>
      </c>
      <c r="C44">
        <v>1</v>
      </c>
      <c r="D44">
        <f>VLOOKUP(A:A,Sheet1!A:D,4,0)</f>
        <v>0</v>
      </c>
      <c r="E44">
        <f>VLOOKUP(A44,Sheet1!A:E,5,0)</f>
        <v>1</v>
      </c>
      <c r="F44">
        <f>VLOOKUP(A44,Sheet1!A:F,6,0)</f>
        <v>19</v>
      </c>
      <c r="G44" t="b">
        <f>VLOOKUP(A44,Sheet1!A:G,7,0)</f>
        <v>0</v>
      </c>
      <c r="H44">
        <f>VLOOKUP(A44,Sheet1!A:H,8,0)</f>
        <v>0</v>
      </c>
      <c r="I44">
        <f>VLOOKUP(A44,Sheet1!A:J,10,0)</f>
        <v>0.32</v>
      </c>
      <c r="J44">
        <f>VLOOKUP(A44,Sheet2!B:C,2,0)</f>
        <v>0.28789999999999999</v>
      </c>
      <c r="K44">
        <f>VLOOKUP(A44,Sheet2!B:D,3,0)</f>
        <v>0.42</v>
      </c>
      <c r="L44" t="str">
        <f t="shared" si="0"/>
        <v>Less Humidity</v>
      </c>
      <c r="M44">
        <f>VLOOKUP(A44,Sheet2!B:E,4,0)</f>
        <v>0.44779999999999998</v>
      </c>
      <c r="N44">
        <f>VLOOKUP(A44,Sheet2!B:F,5,0)</f>
        <v>1</v>
      </c>
      <c r="O44">
        <f>VLOOKUP(A44,Sheet2!B:G,6,0)</f>
        <v>29</v>
      </c>
      <c r="P44">
        <f t="shared" si="1"/>
        <v>30</v>
      </c>
      <c r="Q44" t="str">
        <f t="shared" si="2"/>
        <v>Weekday</v>
      </c>
    </row>
    <row r="45" spans="1:17" x14ac:dyDescent="0.25">
      <c r="A45">
        <v>44</v>
      </c>
      <c r="B45" s="5">
        <v>40545</v>
      </c>
      <c r="C45">
        <v>1</v>
      </c>
      <c r="D45">
        <f>VLOOKUP(A:A,Sheet1!A:D,4,0)</f>
        <v>0</v>
      </c>
      <c r="E45">
        <f>VLOOKUP(A45,Sheet1!A:E,5,0)</f>
        <v>1</v>
      </c>
      <c r="F45">
        <f>VLOOKUP(A45,Sheet1!A:F,6,0)</f>
        <v>20</v>
      </c>
      <c r="G45" t="b">
        <f>VLOOKUP(A45,Sheet1!A:G,7,0)</f>
        <v>0</v>
      </c>
      <c r="H45">
        <f>VLOOKUP(A45,Sheet1!A:H,8,0)</f>
        <v>0</v>
      </c>
      <c r="I45">
        <f>VLOOKUP(A45,Sheet1!A:J,10,0)</f>
        <v>0.3</v>
      </c>
      <c r="J45">
        <f>VLOOKUP(A45,Sheet2!B:C,2,0)</f>
        <v>0</v>
      </c>
      <c r="K45">
        <f>VLOOKUP(A45,Sheet2!B:D,3,0)</f>
        <v>0.39</v>
      </c>
      <c r="L45" t="str">
        <f t="shared" si="0"/>
        <v>Less Humidity</v>
      </c>
      <c r="M45">
        <f>VLOOKUP(A45,Sheet2!B:E,4,0)</f>
        <v>0.35820000000000002</v>
      </c>
      <c r="N45">
        <f>VLOOKUP(A45,Sheet2!B:F,5,0)</f>
        <v>5</v>
      </c>
      <c r="O45">
        <f>VLOOKUP(A45,Sheet2!B:G,6,0)</f>
        <v>17</v>
      </c>
      <c r="P45">
        <f t="shared" si="1"/>
        <v>22</v>
      </c>
      <c r="Q45" t="str">
        <f t="shared" si="2"/>
        <v>Weekday</v>
      </c>
    </row>
    <row r="46" spans="1:17" x14ac:dyDescent="0.25">
      <c r="A46">
        <v>45</v>
      </c>
      <c r="B46" s="5">
        <v>40545</v>
      </c>
      <c r="C46">
        <v>1</v>
      </c>
      <c r="D46">
        <f>VLOOKUP(A:A,Sheet1!A:D,4,0)</f>
        <v>0</v>
      </c>
      <c r="E46">
        <f>VLOOKUP(A46,Sheet1!A:E,5,0)</f>
        <v>1</v>
      </c>
      <c r="F46">
        <f>VLOOKUP(A46,Sheet1!A:F,6,0)</f>
        <v>21</v>
      </c>
      <c r="G46" t="b">
        <f>VLOOKUP(A46,Sheet1!A:G,7,0)</f>
        <v>0</v>
      </c>
      <c r="H46">
        <f>VLOOKUP(A46,Sheet1!A:H,8,0)</f>
        <v>0</v>
      </c>
      <c r="I46">
        <f>VLOOKUP(A46,Sheet1!A:J,10,0)</f>
        <v>0.26</v>
      </c>
      <c r="J46">
        <f>VLOOKUP(A46,Sheet2!B:C,2,0)</f>
        <v>0.2273</v>
      </c>
      <c r="K46">
        <f>VLOOKUP(A46,Sheet2!B:D,3,0)</f>
        <v>0.44</v>
      </c>
      <c r="L46" t="str">
        <f t="shared" si="0"/>
        <v>Less Humidity</v>
      </c>
      <c r="M46">
        <f>VLOOKUP(A46,Sheet2!B:E,4,0)</f>
        <v>0.32840000000000003</v>
      </c>
      <c r="N46">
        <f>VLOOKUP(A46,Sheet2!B:F,5,0)</f>
        <v>11</v>
      </c>
      <c r="O46">
        <f>VLOOKUP(A46,Sheet2!B:G,6,0)</f>
        <v>20</v>
      </c>
      <c r="P46">
        <f t="shared" si="1"/>
        <v>31</v>
      </c>
      <c r="Q46" t="str">
        <f t="shared" si="2"/>
        <v>Weekday</v>
      </c>
    </row>
    <row r="47" spans="1:17" x14ac:dyDescent="0.25">
      <c r="A47">
        <v>46</v>
      </c>
      <c r="B47" s="5">
        <v>40545</v>
      </c>
      <c r="C47">
        <v>1</v>
      </c>
      <c r="D47">
        <f>VLOOKUP(A:A,Sheet1!A:D,4,0)</f>
        <v>0</v>
      </c>
      <c r="E47">
        <f>VLOOKUP(A47,Sheet1!A:E,5,0)</f>
        <v>1</v>
      </c>
      <c r="F47">
        <f>VLOOKUP(A47,Sheet1!A:F,6,0)</f>
        <v>22</v>
      </c>
      <c r="G47" t="b">
        <f>VLOOKUP(A47,Sheet1!A:G,7,0)</f>
        <v>0</v>
      </c>
      <c r="H47">
        <f>VLOOKUP(A47,Sheet1!A:H,8,0)</f>
        <v>0</v>
      </c>
      <c r="I47">
        <f>VLOOKUP(A47,Sheet1!A:J,10,0)</f>
        <v>0.24</v>
      </c>
      <c r="J47">
        <f>VLOOKUP(A47,Sheet2!B:C,2,0)</f>
        <v>0.21210000000000001</v>
      </c>
      <c r="K47">
        <f>VLOOKUP(A47,Sheet2!B:D,3,0)</f>
        <v>0.44</v>
      </c>
      <c r="L47" t="str">
        <f t="shared" si="0"/>
        <v>Less Humidity</v>
      </c>
      <c r="M47">
        <f>VLOOKUP(A47,Sheet2!B:E,4,0)</f>
        <v>0.29849999999999999</v>
      </c>
      <c r="N47">
        <f>VLOOKUP(A47,Sheet2!B:F,5,0)</f>
        <v>0</v>
      </c>
      <c r="O47">
        <f>VLOOKUP(A47,Sheet2!B:G,6,0)</f>
        <v>9</v>
      </c>
      <c r="P47">
        <f t="shared" si="1"/>
        <v>9</v>
      </c>
      <c r="Q47" t="str">
        <f t="shared" si="2"/>
        <v>Weekday</v>
      </c>
    </row>
    <row r="48" spans="1:17" x14ac:dyDescent="0.25">
      <c r="A48">
        <v>47</v>
      </c>
      <c r="B48" s="5">
        <v>40545</v>
      </c>
      <c r="C48">
        <v>1</v>
      </c>
      <c r="D48">
        <f>VLOOKUP(A:A,Sheet1!A:D,4,0)</f>
        <v>0</v>
      </c>
      <c r="E48">
        <f>VLOOKUP(A48,Sheet1!A:E,5,0)</f>
        <v>1</v>
      </c>
      <c r="F48">
        <f>VLOOKUP(A48,Sheet1!A:F,6,0)</f>
        <v>23</v>
      </c>
      <c r="G48" t="b">
        <f>VLOOKUP(A48,Sheet1!A:G,7,0)</f>
        <v>0</v>
      </c>
      <c r="H48">
        <f>VLOOKUP(A48,Sheet1!A:H,8,0)</f>
        <v>0</v>
      </c>
      <c r="I48">
        <f>VLOOKUP(A48,Sheet1!A:J,10,0)</f>
        <v>0.22</v>
      </c>
      <c r="J48">
        <f>VLOOKUP(A48,Sheet2!B:C,2,0)</f>
        <v>0.2273</v>
      </c>
      <c r="K48">
        <f>VLOOKUP(A48,Sheet2!B:D,3,0)</f>
        <v>0.47</v>
      </c>
      <c r="L48" t="str">
        <f t="shared" si="0"/>
        <v>Less Humidity</v>
      </c>
      <c r="M48">
        <f>VLOOKUP(A48,Sheet2!B:E,4,0)</f>
        <v>0.16420000000000001</v>
      </c>
      <c r="N48">
        <f>VLOOKUP(A48,Sheet2!B:F,5,0)</f>
        <v>0</v>
      </c>
      <c r="O48">
        <f>VLOOKUP(A48,Sheet2!B:G,6,0)</f>
        <v>8</v>
      </c>
      <c r="P48">
        <f t="shared" si="1"/>
        <v>8</v>
      </c>
      <c r="Q48" t="str">
        <f t="shared" si="2"/>
        <v>Weekday</v>
      </c>
    </row>
    <row r="49" spans="1:17" x14ac:dyDescent="0.25">
      <c r="A49">
        <v>48</v>
      </c>
      <c r="B49" s="5">
        <v>40546</v>
      </c>
      <c r="C49">
        <v>1</v>
      </c>
      <c r="D49">
        <f>VLOOKUP(A:A,Sheet1!A:D,4,0)</f>
        <v>0</v>
      </c>
      <c r="E49">
        <f>VLOOKUP(A49,Sheet1!A:E,5,0)</f>
        <v>1</v>
      </c>
      <c r="F49">
        <f>VLOOKUP(A49,Sheet1!A:F,6,0)</f>
        <v>0</v>
      </c>
      <c r="G49" t="b">
        <f>VLOOKUP(A49,Sheet1!A:G,7,0)</f>
        <v>0</v>
      </c>
      <c r="H49">
        <f>VLOOKUP(A49,Sheet1!A:H,8,0)</f>
        <v>1</v>
      </c>
      <c r="I49">
        <f>VLOOKUP(A49,Sheet1!A:J,10,0)</f>
        <v>0.22</v>
      </c>
      <c r="J49">
        <f>VLOOKUP(A49,Sheet2!B:C,2,0)</f>
        <v>0.19700000000000001</v>
      </c>
      <c r="K49">
        <f>VLOOKUP(A49,Sheet2!B:D,3,0)</f>
        <v>0.44</v>
      </c>
      <c r="L49" t="str">
        <f t="shared" si="0"/>
        <v>Less Humidity</v>
      </c>
      <c r="M49">
        <f>VLOOKUP(A49,Sheet2!B:E,4,0)</f>
        <v>0.35820000000000002</v>
      </c>
      <c r="N49">
        <f>VLOOKUP(A49,Sheet2!B:F,5,0)</f>
        <v>0</v>
      </c>
      <c r="O49">
        <f>VLOOKUP(A49,Sheet2!B:G,6,0)</f>
        <v>5</v>
      </c>
      <c r="P49">
        <f t="shared" si="1"/>
        <v>5</v>
      </c>
      <c r="Q49" t="str">
        <f t="shared" si="2"/>
        <v>Weekday</v>
      </c>
    </row>
    <row r="50" spans="1:17" x14ac:dyDescent="0.25">
      <c r="A50">
        <v>49</v>
      </c>
      <c r="B50" s="5">
        <v>40546</v>
      </c>
      <c r="C50">
        <v>1</v>
      </c>
      <c r="D50">
        <f>VLOOKUP(A:A,Sheet1!A:D,4,0)</f>
        <v>0</v>
      </c>
      <c r="E50">
        <f>VLOOKUP(A50,Sheet1!A:E,5,0)</f>
        <v>1</v>
      </c>
      <c r="F50">
        <f>VLOOKUP(A50,Sheet1!A:F,6,0)</f>
        <v>1</v>
      </c>
      <c r="G50" t="b">
        <f>VLOOKUP(A50,Sheet1!A:G,7,0)</f>
        <v>0</v>
      </c>
      <c r="H50">
        <f>VLOOKUP(A50,Sheet1!A:H,8,0)</f>
        <v>1</v>
      </c>
      <c r="I50">
        <f>VLOOKUP(A50,Sheet1!A:J,10,0)</f>
        <v>0.2</v>
      </c>
      <c r="J50">
        <f>VLOOKUP(A50,Sheet2!B:C,2,0)</f>
        <v>0</v>
      </c>
      <c r="K50">
        <f>VLOOKUP(A50,Sheet2!B:D,3,0)</f>
        <v>0.44</v>
      </c>
      <c r="L50" t="str">
        <f t="shared" si="0"/>
        <v>Less Humidity</v>
      </c>
      <c r="M50">
        <f>VLOOKUP(A50,Sheet2!B:E,4,0)</f>
        <v>0.41789999999999999</v>
      </c>
      <c r="N50">
        <f>VLOOKUP(A50,Sheet2!B:F,5,0)</f>
        <v>0</v>
      </c>
      <c r="O50">
        <f>VLOOKUP(A50,Sheet2!B:G,6,0)</f>
        <v>2</v>
      </c>
      <c r="P50">
        <f t="shared" si="1"/>
        <v>2</v>
      </c>
      <c r="Q50" t="str">
        <f t="shared" si="2"/>
        <v>Weekday</v>
      </c>
    </row>
    <row r="51" spans="1:17" x14ac:dyDescent="0.25">
      <c r="A51">
        <v>50</v>
      </c>
      <c r="B51" s="5">
        <v>40546</v>
      </c>
      <c r="C51">
        <v>1</v>
      </c>
      <c r="D51">
        <f>VLOOKUP(A:A,Sheet1!A:D,4,0)</f>
        <v>0</v>
      </c>
      <c r="E51">
        <f>VLOOKUP(A51,Sheet1!A:E,5,0)</f>
        <v>1</v>
      </c>
      <c r="F51">
        <f>VLOOKUP(A51,Sheet1!A:F,6,0)</f>
        <v>4</v>
      </c>
      <c r="G51" t="b">
        <f>VLOOKUP(A51,Sheet1!A:G,7,0)</f>
        <v>0</v>
      </c>
      <c r="H51">
        <f>VLOOKUP(A51,Sheet1!A:H,8,0)</f>
        <v>1</v>
      </c>
      <c r="I51">
        <f>VLOOKUP(A51,Sheet1!A:J,10,0)</f>
        <v>0.16</v>
      </c>
      <c r="J51">
        <f>VLOOKUP(A51,Sheet2!B:C,2,0)</f>
        <v>0.13639999999999999</v>
      </c>
      <c r="K51">
        <f>VLOOKUP(A51,Sheet2!B:D,3,0)</f>
        <v>0.47</v>
      </c>
      <c r="L51" t="str">
        <f t="shared" si="0"/>
        <v>Less Humidity</v>
      </c>
      <c r="M51">
        <f>VLOOKUP(A51,Sheet2!B:E,4,0)</f>
        <v>0.3881</v>
      </c>
      <c r="N51">
        <f>VLOOKUP(A51,Sheet2!B:F,5,0)</f>
        <v>0</v>
      </c>
      <c r="O51">
        <f>VLOOKUP(A51,Sheet2!B:G,6,0)</f>
        <v>1</v>
      </c>
      <c r="P51">
        <f t="shared" si="1"/>
        <v>1</v>
      </c>
      <c r="Q51" t="str">
        <f t="shared" si="2"/>
        <v>Weekday</v>
      </c>
    </row>
    <row r="52" spans="1:17" x14ac:dyDescent="0.25">
      <c r="A52">
        <v>51</v>
      </c>
      <c r="B52" s="5">
        <v>40546</v>
      </c>
      <c r="C52">
        <v>1</v>
      </c>
      <c r="D52">
        <f>VLOOKUP(A:A,Sheet1!A:D,4,0)</f>
        <v>0</v>
      </c>
      <c r="E52">
        <f>VLOOKUP(A52,Sheet1!A:E,5,0)</f>
        <v>1</v>
      </c>
      <c r="F52">
        <f>VLOOKUP(A52,Sheet1!A:F,6,0)</f>
        <v>5</v>
      </c>
      <c r="G52" t="b">
        <f>VLOOKUP(A52,Sheet1!A:G,7,0)</f>
        <v>0</v>
      </c>
      <c r="H52">
        <f>VLOOKUP(A52,Sheet1!A:H,8,0)</f>
        <v>1</v>
      </c>
      <c r="I52">
        <f>VLOOKUP(A52,Sheet1!A:J,10,0)</f>
        <v>0.16</v>
      </c>
      <c r="J52">
        <f>VLOOKUP(A52,Sheet2!B:C,2,0)</f>
        <v>0.13639999999999999</v>
      </c>
      <c r="K52">
        <f>VLOOKUP(A52,Sheet2!B:D,3,0)</f>
        <v>0.47</v>
      </c>
      <c r="L52" t="str">
        <f t="shared" si="0"/>
        <v>Less Humidity</v>
      </c>
      <c r="M52">
        <f>VLOOKUP(A52,Sheet2!B:E,4,0)</f>
        <v>0.28360000000000002</v>
      </c>
      <c r="N52">
        <f>VLOOKUP(A52,Sheet2!B:F,5,0)</f>
        <v>0</v>
      </c>
      <c r="O52">
        <f>VLOOKUP(A52,Sheet2!B:G,6,0)</f>
        <v>3</v>
      </c>
      <c r="P52">
        <f t="shared" si="1"/>
        <v>3</v>
      </c>
      <c r="Q52" t="str">
        <f t="shared" si="2"/>
        <v>Weekday</v>
      </c>
    </row>
    <row r="53" spans="1:17" x14ac:dyDescent="0.25">
      <c r="A53">
        <v>52</v>
      </c>
      <c r="B53" s="5">
        <v>40546</v>
      </c>
      <c r="C53">
        <v>1</v>
      </c>
      <c r="D53">
        <f>VLOOKUP(A:A,Sheet1!A:D,4,0)</f>
        <v>0</v>
      </c>
      <c r="E53">
        <f>VLOOKUP(A53,Sheet1!A:E,5,0)</f>
        <v>1</v>
      </c>
      <c r="F53">
        <f>VLOOKUP(A53,Sheet1!A:F,6,0)</f>
        <v>6</v>
      </c>
      <c r="G53" t="b">
        <f>VLOOKUP(A53,Sheet1!A:G,7,0)</f>
        <v>0</v>
      </c>
      <c r="H53">
        <f>VLOOKUP(A53,Sheet1!A:H,8,0)</f>
        <v>1</v>
      </c>
      <c r="I53">
        <f>VLOOKUP(A53,Sheet1!A:J,10,0)</f>
        <v>0.14000000000000001</v>
      </c>
      <c r="J53">
        <f>VLOOKUP(A53,Sheet2!B:C,2,0)</f>
        <v>0.1061</v>
      </c>
      <c r="K53">
        <f>VLOOKUP(A53,Sheet2!B:D,3,0)</f>
        <v>0.5</v>
      </c>
      <c r="L53" t="str">
        <f t="shared" si="0"/>
        <v>Less Humidity</v>
      </c>
      <c r="M53">
        <f>VLOOKUP(A53,Sheet2!B:E,4,0)</f>
        <v>0.3881</v>
      </c>
      <c r="N53">
        <f>VLOOKUP(A53,Sheet2!B:F,5,0)</f>
        <v>0</v>
      </c>
      <c r="O53">
        <f>VLOOKUP(A53,Sheet2!B:G,6,0)</f>
        <v>30</v>
      </c>
      <c r="P53">
        <f t="shared" si="1"/>
        <v>30</v>
      </c>
      <c r="Q53" t="str">
        <f t="shared" si="2"/>
        <v>Weekday</v>
      </c>
    </row>
    <row r="54" spans="1:17" x14ac:dyDescent="0.25">
      <c r="A54">
        <v>53</v>
      </c>
      <c r="B54" s="5">
        <v>40546</v>
      </c>
      <c r="C54">
        <v>1</v>
      </c>
      <c r="D54">
        <f>VLOOKUP(A:A,Sheet1!A:D,4,0)</f>
        <v>0</v>
      </c>
      <c r="E54">
        <f>VLOOKUP(A54,Sheet1!A:E,5,0)</f>
        <v>1</v>
      </c>
      <c r="F54">
        <f>VLOOKUP(A54,Sheet1!A:F,6,0)</f>
        <v>7</v>
      </c>
      <c r="G54" t="b">
        <f>VLOOKUP(A54,Sheet1!A:G,7,0)</f>
        <v>0</v>
      </c>
      <c r="H54">
        <f>VLOOKUP(A54,Sheet1!A:H,8,0)</f>
        <v>1</v>
      </c>
      <c r="I54">
        <f>VLOOKUP(A54,Sheet1!A:J,10,0)</f>
        <v>0.14000000000000001</v>
      </c>
      <c r="J54">
        <f>VLOOKUP(A54,Sheet2!B:C,2,0)</f>
        <v>0.13639999999999999</v>
      </c>
      <c r="K54">
        <f>VLOOKUP(A54,Sheet2!B:D,3,0)</f>
        <v>0.5</v>
      </c>
      <c r="L54" t="str">
        <f t="shared" si="0"/>
        <v>Less Humidity</v>
      </c>
      <c r="M54">
        <f>VLOOKUP(A54,Sheet2!B:E,4,0)</f>
        <v>0.19400000000000001</v>
      </c>
      <c r="N54">
        <f>VLOOKUP(A54,Sheet2!B:F,5,0)</f>
        <v>1</v>
      </c>
      <c r="O54">
        <f>VLOOKUP(A54,Sheet2!B:G,6,0)</f>
        <v>63</v>
      </c>
      <c r="P54">
        <f t="shared" si="1"/>
        <v>64</v>
      </c>
      <c r="Q54" t="str">
        <f t="shared" si="2"/>
        <v>Weekday</v>
      </c>
    </row>
    <row r="55" spans="1:17" x14ac:dyDescent="0.25">
      <c r="A55">
        <v>54</v>
      </c>
      <c r="B55" s="5">
        <v>40546</v>
      </c>
      <c r="C55">
        <v>1</v>
      </c>
      <c r="D55">
        <f>VLOOKUP(A:A,Sheet1!A:D,4,0)</f>
        <v>0</v>
      </c>
      <c r="E55">
        <f>VLOOKUP(A55,Sheet1!A:E,5,0)</f>
        <v>1</v>
      </c>
      <c r="F55">
        <f>VLOOKUP(A55,Sheet1!A:F,6,0)</f>
        <v>8</v>
      </c>
      <c r="G55" t="b">
        <f>VLOOKUP(A55,Sheet1!A:G,7,0)</f>
        <v>0</v>
      </c>
      <c r="H55">
        <f>VLOOKUP(A55,Sheet1!A:H,8,0)</f>
        <v>1</v>
      </c>
      <c r="I55">
        <f>VLOOKUP(A55,Sheet1!A:J,10,0)</f>
        <v>0.14000000000000001</v>
      </c>
      <c r="J55">
        <f>VLOOKUP(A55,Sheet2!B:C,2,0)</f>
        <v>0.1212</v>
      </c>
      <c r="K55">
        <f>VLOOKUP(A55,Sheet2!B:D,3,0)</f>
        <v>0.5</v>
      </c>
      <c r="L55" t="str">
        <f t="shared" si="0"/>
        <v>Less Humidity</v>
      </c>
      <c r="M55">
        <f>VLOOKUP(A55,Sheet2!B:E,4,0)</f>
        <v>0.28360000000000002</v>
      </c>
      <c r="N55">
        <f>VLOOKUP(A55,Sheet2!B:F,5,0)</f>
        <v>1</v>
      </c>
      <c r="O55">
        <f>VLOOKUP(A55,Sheet2!B:G,6,0)</f>
        <v>153</v>
      </c>
      <c r="P55">
        <f t="shared" si="1"/>
        <v>154</v>
      </c>
      <c r="Q55" t="str">
        <f t="shared" si="2"/>
        <v>Weekday</v>
      </c>
    </row>
    <row r="56" spans="1:17" x14ac:dyDescent="0.25">
      <c r="A56">
        <v>55</v>
      </c>
      <c r="B56" s="5">
        <v>40546</v>
      </c>
      <c r="C56">
        <v>1</v>
      </c>
      <c r="D56">
        <f>VLOOKUP(A:A,Sheet1!A:D,4,0)</f>
        <v>0</v>
      </c>
      <c r="E56">
        <f>VLOOKUP(A56,Sheet1!A:E,5,0)</f>
        <v>1</v>
      </c>
      <c r="F56">
        <f>VLOOKUP(A56,Sheet1!A:F,6,0)</f>
        <v>9</v>
      </c>
      <c r="G56" t="b">
        <f>VLOOKUP(A56,Sheet1!A:G,7,0)</f>
        <v>0</v>
      </c>
      <c r="H56">
        <f>VLOOKUP(A56,Sheet1!A:H,8,0)</f>
        <v>1</v>
      </c>
      <c r="I56">
        <f>VLOOKUP(A56,Sheet1!A:J,10,0)</f>
        <v>0.16</v>
      </c>
      <c r="J56">
        <f>VLOOKUP(A56,Sheet2!B:C,2,0)</f>
        <v>0.13639999999999999</v>
      </c>
      <c r="K56">
        <f>VLOOKUP(A56,Sheet2!B:D,3,0)</f>
        <v>0.43</v>
      </c>
      <c r="L56" t="str">
        <f t="shared" si="0"/>
        <v>Less Humidity</v>
      </c>
      <c r="M56">
        <f>VLOOKUP(A56,Sheet2!B:E,4,0)</f>
        <v>0.3881</v>
      </c>
      <c r="N56">
        <f>VLOOKUP(A56,Sheet2!B:F,5,0)</f>
        <v>7</v>
      </c>
      <c r="O56">
        <f>VLOOKUP(A56,Sheet2!B:G,6,0)</f>
        <v>81</v>
      </c>
      <c r="P56">
        <f t="shared" si="1"/>
        <v>88</v>
      </c>
      <c r="Q56" t="str">
        <f t="shared" si="2"/>
        <v>Weekday</v>
      </c>
    </row>
    <row r="57" spans="1:17" x14ac:dyDescent="0.25">
      <c r="A57">
        <v>56</v>
      </c>
      <c r="B57" s="5">
        <v>40546</v>
      </c>
      <c r="C57">
        <v>1</v>
      </c>
      <c r="D57">
        <f>VLOOKUP(A:A,Sheet1!A:D,4,0)</f>
        <v>0</v>
      </c>
      <c r="E57">
        <f>VLOOKUP(A57,Sheet1!A:E,5,0)</f>
        <v>1</v>
      </c>
      <c r="F57">
        <f>VLOOKUP(A57,Sheet1!A:F,6,0)</f>
        <v>10</v>
      </c>
      <c r="G57" t="b">
        <f>VLOOKUP(A57,Sheet1!A:G,7,0)</f>
        <v>0</v>
      </c>
      <c r="H57">
        <f>VLOOKUP(A57,Sheet1!A:H,8,0)</f>
        <v>1</v>
      </c>
      <c r="I57">
        <f>VLOOKUP(A57,Sheet1!A:J,10,0)</f>
        <v>0.18</v>
      </c>
      <c r="J57">
        <f>VLOOKUP(A57,Sheet2!B:C,2,0)</f>
        <v>0.16669999999999999</v>
      </c>
      <c r="K57">
        <f>VLOOKUP(A57,Sheet2!B:D,3,0)</f>
        <v>0.43</v>
      </c>
      <c r="L57" t="str">
        <f t="shared" si="0"/>
        <v>Less Humidity</v>
      </c>
      <c r="M57">
        <f>VLOOKUP(A57,Sheet2!B:E,4,0)</f>
        <v>0.25369999999999998</v>
      </c>
      <c r="N57">
        <f>VLOOKUP(A57,Sheet2!B:F,5,0)</f>
        <v>11</v>
      </c>
      <c r="O57">
        <f>VLOOKUP(A57,Sheet2!B:G,6,0)</f>
        <v>33</v>
      </c>
      <c r="P57">
        <f t="shared" si="1"/>
        <v>44</v>
      </c>
      <c r="Q57" t="str">
        <f t="shared" si="2"/>
        <v>Weekday</v>
      </c>
    </row>
    <row r="58" spans="1:17" x14ac:dyDescent="0.25">
      <c r="A58">
        <v>57</v>
      </c>
      <c r="B58" s="5">
        <v>40546</v>
      </c>
      <c r="C58">
        <v>1</v>
      </c>
      <c r="D58">
        <f>VLOOKUP(A:A,Sheet1!A:D,4,0)</f>
        <v>0</v>
      </c>
      <c r="E58">
        <f>VLOOKUP(A58,Sheet1!A:E,5,0)</f>
        <v>1</v>
      </c>
      <c r="F58">
        <f>VLOOKUP(A58,Sheet1!A:F,6,0)</f>
        <v>11</v>
      </c>
      <c r="G58" t="b">
        <f>VLOOKUP(A58,Sheet1!A:G,7,0)</f>
        <v>0</v>
      </c>
      <c r="H58">
        <f>VLOOKUP(A58,Sheet1!A:H,8,0)</f>
        <v>1</v>
      </c>
      <c r="I58">
        <f>VLOOKUP(A58,Sheet1!A:J,10,0)</f>
        <v>0.2</v>
      </c>
      <c r="J58">
        <f>VLOOKUP(A58,Sheet2!B:C,2,0)</f>
        <v>0.18179999999999999</v>
      </c>
      <c r="K58">
        <f>VLOOKUP(A58,Sheet2!B:D,3,0)</f>
        <v>0.4</v>
      </c>
      <c r="L58" t="str">
        <f t="shared" si="0"/>
        <v>Less Humidity</v>
      </c>
      <c r="M58">
        <f>VLOOKUP(A58,Sheet2!B:E,4,0)</f>
        <v>0.32840000000000003</v>
      </c>
      <c r="N58">
        <f>VLOOKUP(A58,Sheet2!B:F,5,0)</f>
        <v>10</v>
      </c>
      <c r="O58">
        <f>VLOOKUP(A58,Sheet2!B:G,6,0)</f>
        <v>41</v>
      </c>
      <c r="P58">
        <f t="shared" si="1"/>
        <v>51</v>
      </c>
      <c r="Q58" t="str">
        <f t="shared" si="2"/>
        <v>Weekday</v>
      </c>
    </row>
    <row r="59" spans="1:17" x14ac:dyDescent="0.25">
      <c r="A59">
        <v>58</v>
      </c>
      <c r="B59" s="5">
        <v>40546</v>
      </c>
      <c r="C59">
        <v>1</v>
      </c>
      <c r="D59">
        <f>VLOOKUP(A:A,Sheet1!A:D,4,0)</f>
        <v>0</v>
      </c>
      <c r="E59">
        <f>VLOOKUP(A59,Sheet1!A:E,5,0)</f>
        <v>1</v>
      </c>
      <c r="F59">
        <f>VLOOKUP(A59,Sheet1!A:F,6,0)</f>
        <v>12</v>
      </c>
      <c r="G59" t="b">
        <f>VLOOKUP(A59,Sheet1!A:G,7,0)</f>
        <v>0</v>
      </c>
      <c r="H59">
        <f>VLOOKUP(A59,Sheet1!A:H,8,0)</f>
        <v>1</v>
      </c>
      <c r="I59">
        <f>VLOOKUP(A59,Sheet1!A:J,10,0)</f>
        <v>0.22</v>
      </c>
      <c r="J59">
        <f>VLOOKUP(A59,Sheet2!B:C,2,0)</f>
        <v>0.21210000000000001</v>
      </c>
      <c r="K59">
        <f>VLOOKUP(A59,Sheet2!B:D,3,0)</f>
        <v>0.35</v>
      </c>
      <c r="L59" t="str">
        <f t="shared" si="0"/>
        <v>Less Humidity</v>
      </c>
      <c r="M59">
        <f>VLOOKUP(A59,Sheet2!B:E,4,0)</f>
        <v>0.29849999999999999</v>
      </c>
      <c r="N59">
        <f>VLOOKUP(A59,Sheet2!B:F,5,0)</f>
        <v>13</v>
      </c>
      <c r="O59">
        <f>VLOOKUP(A59,Sheet2!B:G,6,0)</f>
        <v>48</v>
      </c>
      <c r="P59">
        <f t="shared" si="1"/>
        <v>61</v>
      </c>
      <c r="Q59" t="str">
        <f t="shared" si="2"/>
        <v>Weekday</v>
      </c>
    </row>
    <row r="60" spans="1:17" x14ac:dyDescent="0.25">
      <c r="A60">
        <v>59</v>
      </c>
      <c r="B60" s="5">
        <v>40546</v>
      </c>
      <c r="C60">
        <v>1</v>
      </c>
      <c r="D60">
        <f>VLOOKUP(A:A,Sheet1!A:D,4,0)</f>
        <v>0</v>
      </c>
      <c r="E60">
        <f>VLOOKUP(A60,Sheet1!A:E,5,0)</f>
        <v>1</v>
      </c>
      <c r="F60">
        <f>VLOOKUP(A60,Sheet1!A:F,6,0)</f>
        <v>13</v>
      </c>
      <c r="G60" t="b">
        <f>VLOOKUP(A60,Sheet1!A:G,7,0)</f>
        <v>0</v>
      </c>
      <c r="H60">
        <f>VLOOKUP(A60,Sheet1!A:H,8,0)</f>
        <v>1</v>
      </c>
      <c r="I60">
        <f>VLOOKUP(A60,Sheet1!A:J,10,0)</f>
        <v>0.24</v>
      </c>
      <c r="J60">
        <f>VLOOKUP(A60,Sheet2!B:C,2,0)</f>
        <v>0</v>
      </c>
      <c r="K60">
        <f>VLOOKUP(A60,Sheet2!B:D,3,0)</f>
        <v>0.35</v>
      </c>
      <c r="L60" t="str">
        <f t="shared" si="0"/>
        <v>Less Humidity</v>
      </c>
      <c r="M60">
        <f>VLOOKUP(A60,Sheet2!B:E,4,0)</f>
        <v>0.28360000000000002</v>
      </c>
      <c r="N60">
        <f>VLOOKUP(A60,Sheet2!B:F,5,0)</f>
        <v>8</v>
      </c>
      <c r="O60">
        <f>VLOOKUP(A60,Sheet2!B:G,6,0)</f>
        <v>53</v>
      </c>
      <c r="P60">
        <f t="shared" si="1"/>
        <v>61</v>
      </c>
      <c r="Q60" t="str">
        <f t="shared" si="2"/>
        <v>Weekday</v>
      </c>
    </row>
    <row r="61" spans="1:17" x14ac:dyDescent="0.25">
      <c r="A61">
        <v>60</v>
      </c>
      <c r="B61" s="5">
        <v>40546</v>
      </c>
      <c r="C61">
        <v>1</v>
      </c>
      <c r="D61">
        <f>VLOOKUP(A:A,Sheet1!A:D,4,0)</f>
        <v>0</v>
      </c>
      <c r="E61">
        <f>VLOOKUP(A61,Sheet1!A:E,5,0)</f>
        <v>1</v>
      </c>
      <c r="F61">
        <f>VLOOKUP(A61,Sheet1!A:F,6,0)</f>
        <v>14</v>
      </c>
      <c r="G61" t="b">
        <f>VLOOKUP(A61,Sheet1!A:G,7,0)</f>
        <v>0</v>
      </c>
      <c r="H61">
        <f>VLOOKUP(A61,Sheet1!A:H,8,0)</f>
        <v>1</v>
      </c>
      <c r="I61">
        <f>VLOOKUP(A61,Sheet1!A:J,10,0)</f>
        <v>0.26</v>
      </c>
      <c r="J61">
        <f>VLOOKUP(A61,Sheet2!B:C,2,0)</f>
        <v>0.2424</v>
      </c>
      <c r="K61">
        <f>VLOOKUP(A61,Sheet2!B:D,3,0)</f>
        <v>0.3</v>
      </c>
      <c r="L61" t="str">
        <f t="shared" si="0"/>
        <v>Less Humidity</v>
      </c>
      <c r="M61">
        <f>VLOOKUP(A61,Sheet2!B:E,4,0)</f>
        <v>0.28360000000000002</v>
      </c>
      <c r="N61">
        <f>VLOOKUP(A61,Sheet2!B:F,5,0)</f>
        <v>11</v>
      </c>
      <c r="O61">
        <f>VLOOKUP(A61,Sheet2!B:G,6,0)</f>
        <v>66</v>
      </c>
      <c r="P61">
        <f t="shared" si="1"/>
        <v>77</v>
      </c>
      <c r="Q61" t="str">
        <f t="shared" si="2"/>
        <v>Weekday</v>
      </c>
    </row>
    <row r="62" spans="1:17" x14ac:dyDescent="0.25">
      <c r="A62">
        <v>61</v>
      </c>
      <c r="B62" s="5">
        <v>40546</v>
      </c>
      <c r="C62">
        <v>1</v>
      </c>
      <c r="D62">
        <f>VLOOKUP(A:A,Sheet1!A:D,4,0)</f>
        <v>0</v>
      </c>
      <c r="E62">
        <f>VLOOKUP(A62,Sheet1!A:E,5,0)</f>
        <v>1</v>
      </c>
      <c r="F62">
        <f>VLOOKUP(A62,Sheet1!A:F,6,0)</f>
        <v>15</v>
      </c>
      <c r="G62" t="b">
        <f>VLOOKUP(A62,Sheet1!A:G,7,0)</f>
        <v>0</v>
      </c>
      <c r="H62">
        <f>VLOOKUP(A62,Sheet1!A:H,8,0)</f>
        <v>1</v>
      </c>
      <c r="I62">
        <f>VLOOKUP(A62,Sheet1!A:J,10,0)</f>
        <v>0.26</v>
      </c>
      <c r="J62">
        <f>VLOOKUP(A62,Sheet2!B:C,2,0)</f>
        <v>0.2424</v>
      </c>
      <c r="K62">
        <f>VLOOKUP(A62,Sheet2!B:D,3,0)</f>
        <v>0.3</v>
      </c>
      <c r="L62" t="str">
        <f t="shared" si="0"/>
        <v>Less Humidity</v>
      </c>
      <c r="M62">
        <f>VLOOKUP(A62,Sheet2!B:E,4,0)</f>
        <v>0.25369999999999998</v>
      </c>
      <c r="N62">
        <f>VLOOKUP(A62,Sheet2!B:F,5,0)</f>
        <v>14</v>
      </c>
      <c r="O62">
        <f>VLOOKUP(A62,Sheet2!B:G,6,0)</f>
        <v>58</v>
      </c>
      <c r="P62">
        <f t="shared" si="1"/>
        <v>72</v>
      </c>
      <c r="Q62" t="str">
        <f t="shared" si="2"/>
        <v>Weekday</v>
      </c>
    </row>
    <row r="63" spans="1:17" x14ac:dyDescent="0.25">
      <c r="A63">
        <v>62</v>
      </c>
      <c r="B63" s="5">
        <v>40546</v>
      </c>
      <c r="C63">
        <v>1</v>
      </c>
      <c r="D63">
        <f>VLOOKUP(A:A,Sheet1!A:D,4,0)</f>
        <v>0</v>
      </c>
      <c r="E63">
        <f>VLOOKUP(A63,Sheet1!A:E,5,0)</f>
        <v>1</v>
      </c>
      <c r="F63">
        <f>VLOOKUP(A63,Sheet1!A:F,6,0)</f>
        <v>16</v>
      </c>
      <c r="G63" t="b">
        <f>VLOOKUP(A63,Sheet1!A:G,7,0)</f>
        <v>0</v>
      </c>
      <c r="H63">
        <f>VLOOKUP(A63,Sheet1!A:H,8,0)</f>
        <v>1</v>
      </c>
      <c r="I63">
        <f>VLOOKUP(A63,Sheet1!A:J,10,0)</f>
        <v>0.26</v>
      </c>
      <c r="J63">
        <f>VLOOKUP(A63,Sheet2!B:C,2,0)</f>
        <v>0.2424</v>
      </c>
      <c r="K63">
        <f>VLOOKUP(A63,Sheet2!B:D,3,0)</f>
        <v>0.3</v>
      </c>
      <c r="L63" t="str">
        <f t="shared" si="0"/>
        <v>Less Humidity</v>
      </c>
      <c r="M63">
        <f>VLOOKUP(A63,Sheet2!B:E,4,0)</f>
        <v>0.25369999999999998</v>
      </c>
      <c r="N63">
        <f>VLOOKUP(A63,Sheet2!B:F,5,0)</f>
        <v>9</v>
      </c>
      <c r="O63">
        <f>VLOOKUP(A63,Sheet2!B:G,6,0)</f>
        <v>67</v>
      </c>
      <c r="P63">
        <f t="shared" si="1"/>
        <v>76</v>
      </c>
      <c r="Q63" t="str">
        <f t="shared" si="2"/>
        <v>Weekday</v>
      </c>
    </row>
    <row r="64" spans="1:17" x14ac:dyDescent="0.25">
      <c r="A64">
        <v>63</v>
      </c>
      <c r="B64" s="5">
        <v>40546</v>
      </c>
      <c r="C64">
        <v>1</v>
      </c>
      <c r="D64">
        <f>VLOOKUP(A:A,Sheet1!A:D,4,0)</f>
        <v>0</v>
      </c>
      <c r="E64">
        <f>VLOOKUP(A64,Sheet1!A:E,5,0)</f>
        <v>1</v>
      </c>
      <c r="F64">
        <f>VLOOKUP(A64,Sheet1!A:F,6,0)</f>
        <v>17</v>
      </c>
      <c r="G64" t="b">
        <f>VLOOKUP(A64,Sheet1!A:G,7,0)</f>
        <v>0</v>
      </c>
      <c r="H64">
        <f>VLOOKUP(A64,Sheet1!A:H,8,0)</f>
        <v>1</v>
      </c>
      <c r="I64">
        <f>VLOOKUP(A64,Sheet1!A:J,10,0)</f>
        <v>0.24</v>
      </c>
      <c r="J64">
        <f>VLOOKUP(A64,Sheet2!B:C,2,0)</f>
        <v>0.2273</v>
      </c>
      <c r="K64">
        <f>VLOOKUP(A64,Sheet2!B:D,3,0)</f>
        <v>0.3</v>
      </c>
      <c r="L64" t="str">
        <f t="shared" si="0"/>
        <v>Less Humidity</v>
      </c>
      <c r="M64">
        <f>VLOOKUP(A64,Sheet2!B:E,4,0)</f>
        <v>0.22389999999999999</v>
      </c>
      <c r="N64">
        <f>VLOOKUP(A64,Sheet2!B:F,5,0)</f>
        <v>11</v>
      </c>
      <c r="O64">
        <f>VLOOKUP(A64,Sheet2!B:G,6,0)</f>
        <v>146</v>
      </c>
      <c r="P64">
        <f t="shared" si="1"/>
        <v>157</v>
      </c>
      <c r="Q64" t="str">
        <f t="shared" si="2"/>
        <v>Weekday</v>
      </c>
    </row>
    <row r="65" spans="1:17" x14ac:dyDescent="0.25">
      <c r="A65">
        <v>64</v>
      </c>
      <c r="B65" s="5">
        <v>40546</v>
      </c>
      <c r="C65">
        <v>1</v>
      </c>
      <c r="D65">
        <f>VLOOKUP(A:A,Sheet1!A:D,4,0)</f>
        <v>0</v>
      </c>
      <c r="E65">
        <f>VLOOKUP(A65,Sheet1!A:E,5,0)</f>
        <v>1</v>
      </c>
      <c r="F65">
        <f>VLOOKUP(A65,Sheet1!A:F,6,0)</f>
        <v>18</v>
      </c>
      <c r="G65" t="b">
        <f>VLOOKUP(A65,Sheet1!A:G,7,0)</f>
        <v>0</v>
      </c>
      <c r="H65">
        <f>VLOOKUP(A65,Sheet1!A:H,8,0)</f>
        <v>1</v>
      </c>
      <c r="I65">
        <f>VLOOKUP(A65,Sheet1!A:J,10,0)</f>
        <v>0.24</v>
      </c>
      <c r="J65">
        <f>VLOOKUP(A65,Sheet2!B:C,2,0)</f>
        <v>0.2576</v>
      </c>
      <c r="K65">
        <f>VLOOKUP(A65,Sheet2!B:D,3,0)</f>
        <v>0.32</v>
      </c>
      <c r="L65" t="str">
        <f t="shared" si="0"/>
        <v>Less Humidity</v>
      </c>
      <c r="M65">
        <f>VLOOKUP(A65,Sheet2!B:E,4,0)</f>
        <v>0.1045</v>
      </c>
      <c r="N65">
        <f>VLOOKUP(A65,Sheet2!B:F,5,0)</f>
        <v>9</v>
      </c>
      <c r="O65">
        <f>VLOOKUP(A65,Sheet2!B:G,6,0)</f>
        <v>148</v>
      </c>
      <c r="P65">
        <f t="shared" si="1"/>
        <v>157</v>
      </c>
      <c r="Q65" t="str">
        <f t="shared" si="2"/>
        <v>Weekday</v>
      </c>
    </row>
    <row r="66" spans="1:17" x14ac:dyDescent="0.25">
      <c r="A66">
        <v>65</v>
      </c>
      <c r="B66" s="5">
        <v>40546</v>
      </c>
      <c r="C66">
        <v>1</v>
      </c>
      <c r="D66">
        <f>VLOOKUP(A:A,Sheet1!A:D,4,0)</f>
        <v>0</v>
      </c>
      <c r="E66">
        <f>VLOOKUP(A66,Sheet1!A:E,5,0)</f>
        <v>1</v>
      </c>
      <c r="F66">
        <f>VLOOKUP(A66,Sheet1!A:F,6,0)</f>
        <v>19</v>
      </c>
      <c r="G66" t="b">
        <f>VLOOKUP(A66,Sheet1!A:G,7,0)</f>
        <v>0</v>
      </c>
      <c r="H66">
        <f>VLOOKUP(A66,Sheet1!A:H,8,0)</f>
        <v>1</v>
      </c>
      <c r="I66">
        <f>VLOOKUP(A66,Sheet1!A:J,10,0)</f>
        <v>0.2</v>
      </c>
      <c r="J66">
        <f>VLOOKUP(A66,Sheet2!B:C,2,0)</f>
        <v>0.2576</v>
      </c>
      <c r="K66">
        <f>VLOOKUP(A66,Sheet2!B:D,3,0)</f>
        <v>0.47</v>
      </c>
      <c r="L66" t="str">
        <f t="shared" si="0"/>
        <v>Less Humidity</v>
      </c>
      <c r="M66">
        <f>VLOOKUP(A66,Sheet2!B:E,4,0)</f>
        <v>0</v>
      </c>
      <c r="N66">
        <f>VLOOKUP(A66,Sheet2!B:F,5,0)</f>
        <v>8</v>
      </c>
      <c r="O66">
        <f>VLOOKUP(A66,Sheet2!B:G,6,0)</f>
        <v>102</v>
      </c>
      <c r="P66">
        <f t="shared" si="1"/>
        <v>110</v>
      </c>
      <c r="Q66" t="str">
        <f t="shared" si="2"/>
        <v>Weekday</v>
      </c>
    </row>
    <row r="67" spans="1:17" x14ac:dyDescent="0.25">
      <c r="A67">
        <v>66</v>
      </c>
      <c r="B67" s="5">
        <v>40546</v>
      </c>
      <c r="C67">
        <v>1</v>
      </c>
      <c r="D67">
        <f>VLOOKUP(A:A,Sheet1!A:D,4,0)</f>
        <v>0</v>
      </c>
      <c r="E67">
        <f>VLOOKUP(A67,Sheet1!A:E,5,0)</f>
        <v>1</v>
      </c>
      <c r="F67">
        <f>VLOOKUP(A67,Sheet1!A:F,6,0)</f>
        <v>20</v>
      </c>
      <c r="G67" t="b">
        <f>VLOOKUP(A67,Sheet1!A:G,7,0)</f>
        <v>0</v>
      </c>
      <c r="H67">
        <f>VLOOKUP(A67,Sheet1!A:H,8,0)</f>
        <v>1</v>
      </c>
      <c r="I67">
        <f>VLOOKUP(A67,Sheet1!A:J,10,0)</f>
        <v>0.2</v>
      </c>
      <c r="J67">
        <f>VLOOKUP(A67,Sheet2!B:C,2,0)</f>
        <v>0</v>
      </c>
      <c r="K67">
        <f>VLOOKUP(A67,Sheet2!B:D,3,0)</f>
        <v>0.47</v>
      </c>
      <c r="L67" t="str">
        <f t="shared" ref="L67:L130" si="3">IF(K67&lt;0.7,"Less Humidity",IF(K67&lt;0.75,"Moderate Humidity","High Humidity"))</f>
        <v>Less Humidity</v>
      </c>
      <c r="M67">
        <f>VLOOKUP(A67,Sheet2!B:E,4,0)</f>
        <v>0.1045</v>
      </c>
      <c r="N67">
        <f>VLOOKUP(A67,Sheet2!B:F,5,0)</f>
        <v>3</v>
      </c>
      <c r="O67">
        <f>VLOOKUP(A67,Sheet2!B:G,6,0)</f>
        <v>49</v>
      </c>
      <c r="P67">
        <f t="shared" ref="P67:P130" si="4">SUM(N67:O67)</f>
        <v>52</v>
      </c>
      <c r="Q67" t="str">
        <f t="shared" ref="Q67:Q130" si="5">IF(OR(H67=5,H67=6),"Weekend",IF(OR(H67=0,H67=1,H67=2,H67=3,H67=4),"Weekday",""))</f>
        <v>Weekday</v>
      </c>
    </row>
    <row r="68" spans="1:17" x14ac:dyDescent="0.25">
      <c r="A68">
        <v>67</v>
      </c>
      <c r="B68" s="5">
        <v>40546</v>
      </c>
      <c r="C68">
        <v>1</v>
      </c>
      <c r="D68">
        <f>VLOOKUP(A:A,Sheet1!A:D,4,0)</f>
        <v>0</v>
      </c>
      <c r="E68">
        <f>VLOOKUP(A68,Sheet1!A:E,5,0)</f>
        <v>1</v>
      </c>
      <c r="F68">
        <f>VLOOKUP(A68,Sheet1!A:F,6,0)</f>
        <v>21</v>
      </c>
      <c r="G68" t="b">
        <f>VLOOKUP(A68,Sheet1!A:G,7,0)</f>
        <v>0</v>
      </c>
      <c r="H68">
        <f>VLOOKUP(A68,Sheet1!A:H,8,0)</f>
        <v>1</v>
      </c>
      <c r="I68">
        <f>VLOOKUP(A68,Sheet1!A:J,10,0)</f>
        <v>0.18</v>
      </c>
      <c r="J68">
        <f>VLOOKUP(A68,Sheet2!B:C,2,0)</f>
        <v>0.19700000000000001</v>
      </c>
      <c r="K68">
        <f>VLOOKUP(A68,Sheet2!B:D,3,0)</f>
        <v>0.64</v>
      </c>
      <c r="L68" t="str">
        <f t="shared" si="3"/>
        <v>Less Humidity</v>
      </c>
      <c r="M68">
        <f>VLOOKUP(A68,Sheet2!B:E,4,0)</f>
        <v>0.1343</v>
      </c>
      <c r="N68">
        <f>VLOOKUP(A68,Sheet2!B:F,5,0)</f>
        <v>3</v>
      </c>
      <c r="O68">
        <f>VLOOKUP(A68,Sheet2!B:G,6,0)</f>
        <v>49</v>
      </c>
      <c r="P68">
        <f t="shared" si="4"/>
        <v>52</v>
      </c>
      <c r="Q68" t="str">
        <f t="shared" si="5"/>
        <v>Weekday</v>
      </c>
    </row>
    <row r="69" spans="1:17" x14ac:dyDescent="0.25">
      <c r="A69">
        <v>68</v>
      </c>
      <c r="B69" s="5">
        <v>40546</v>
      </c>
      <c r="C69">
        <v>1</v>
      </c>
      <c r="D69">
        <f>VLOOKUP(A:A,Sheet1!A:D,4,0)</f>
        <v>0</v>
      </c>
      <c r="E69">
        <f>VLOOKUP(A69,Sheet1!A:E,5,0)</f>
        <v>1</v>
      </c>
      <c r="F69">
        <f>VLOOKUP(A69,Sheet1!A:F,6,0)</f>
        <v>22</v>
      </c>
      <c r="G69" t="b">
        <f>VLOOKUP(A69,Sheet1!A:G,7,0)</f>
        <v>0</v>
      </c>
      <c r="H69">
        <f>VLOOKUP(A69,Sheet1!A:H,8,0)</f>
        <v>1</v>
      </c>
      <c r="I69">
        <f>VLOOKUP(A69,Sheet1!A:J,10,0)</f>
        <v>0.14000000000000001</v>
      </c>
      <c r="J69">
        <f>VLOOKUP(A69,Sheet2!B:C,2,0)</f>
        <v>0.1515</v>
      </c>
      <c r="K69">
        <f>VLOOKUP(A69,Sheet2!B:D,3,0)</f>
        <v>0.69</v>
      </c>
      <c r="L69" t="str">
        <f t="shared" si="3"/>
        <v>Less Humidity</v>
      </c>
      <c r="M69">
        <f>VLOOKUP(A69,Sheet2!B:E,4,0)</f>
        <v>0.1343</v>
      </c>
      <c r="N69">
        <f>VLOOKUP(A69,Sheet2!B:F,5,0)</f>
        <v>0</v>
      </c>
      <c r="O69">
        <f>VLOOKUP(A69,Sheet2!B:G,6,0)</f>
        <v>20</v>
      </c>
      <c r="P69">
        <f t="shared" si="4"/>
        <v>20</v>
      </c>
      <c r="Q69" t="str">
        <f t="shared" si="5"/>
        <v>Weekday</v>
      </c>
    </row>
    <row r="70" spans="1:17" x14ac:dyDescent="0.25">
      <c r="A70">
        <v>69</v>
      </c>
      <c r="B70" s="5">
        <v>40546</v>
      </c>
      <c r="C70">
        <v>1</v>
      </c>
      <c r="D70">
        <f>VLOOKUP(A:A,Sheet1!A:D,4,0)</f>
        <v>0</v>
      </c>
      <c r="E70">
        <f>VLOOKUP(A70,Sheet1!A:E,5,0)</f>
        <v>1</v>
      </c>
      <c r="F70">
        <f>VLOOKUP(A70,Sheet1!A:F,6,0)</f>
        <v>23</v>
      </c>
      <c r="G70" t="b">
        <f>VLOOKUP(A70,Sheet1!A:G,7,0)</f>
        <v>0</v>
      </c>
      <c r="H70">
        <f>VLOOKUP(A70,Sheet1!A:H,8,0)</f>
        <v>1</v>
      </c>
      <c r="I70">
        <f>VLOOKUP(A70,Sheet1!A:J,10,0)</f>
        <v>0.18</v>
      </c>
      <c r="J70">
        <f>VLOOKUP(A70,Sheet2!B:C,2,0)</f>
        <v>0.21210000000000001</v>
      </c>
      <c r="K70">
        <f>VLOOKUP(A70,Sheet2!B:D,3,0)</f>
        <v>0.55000000000000004</v>
      </c>
      <c r="L70" t="str">
        <f t="shared" si="3"/>
        <v>Less Humidity</v>
      </c>
      <c r="M70">
        <f>VLOOKUP(A70,Sheet2!B:E,4,0)</f>
        <v>0.1045</v>
      </c>
      <c r="N70">
        <f>VLOOKUP(A70,Sheet2!B:F,5,0)</f>
        <v>1</v>
      </c>
      <c r="O70">
        <f>VLOOKUP(A70,Sheet2!B:G,6,0)</f>
        <v>11</v>
      </c>
      <c r="P70">
        <f t="shared" si="4"/>
        <v>12</v>
      </c>
      <c r="Q70" t="str">
        <f t="shared" si="5"/>
        <v>Weekday</v>
      </c>
    </row>
    <row r="71" spans="1:17" x14ac:dyDescent="0.25">
      <c r="A71">
        <v>70</v>
      </c>
      <c r="B71" s="5">
        <v>40547</v>
      </c>
      <c r="C71">
        <v>1</v>
      </c>
      <c r="D71">
        <f>VLOOKUP(A:A,Sheet1!A:D,4,0)</f>
        <v>0</v>
      </c>
      <c r="E71">
        <f>VLOOKUP(A71,Sheet1!A:E,5,0)</f>
        <v>1</v>
      </c>
      <c r="F71">
        <f>VLOOKUP(A71,Sheet1!A:F,6,0)</f>
        <v>0</v>
      </c>
      <c r="G71" t="b">
        <f>VLOOKUP(A71,Sheet1!A:G,7,0)</f>
        <v>0</v>
      </c>
      <c r="H71">
        <f>VLOOKUP(A71,Sheet1!A:H,8,0)</f>
        <v>2</v>
      </c>
      <c r="I71">
        <f>VLOOKUP(A71,Sheet1!A:J,10,0)</f>
        <v>0.16</v>
      </c>
      <c r="J71">
        <f>VLOOKUP(A71,Sheet2!B:C,2,0)</f>
        <v>0</v>
      </c>
      <c r="K71">
        <f>VLOOKUP(A71,Sheet2!B:D,3,0)</f>
        <v>0.55000000000000004</v>
      </c>
      <c r="L71" t="str">
        <f t="shared" si="3"/>
        <v>Less Humidity</v>
      </c>
      <c r="M71">
        <f>VLOOKUP(A71,Sheet2!B:E,4,0)</f>
        <v>0.1045</v>
      </c>
      <c r="N71">
        <f>VLOOKUP(A71,Sheet2!B:F,5,0)</f>
        <v>0</v>
      </c>
      <c r="O71">
        <f>VLOOKUP(A71,Sheet2!B:G,6,0)</f>
        <v>5</v>
      </c>
      <c r="P71">
        <f t="shared" si="4"/>
        <v>5</v>
      </c>
      <c r="Q71" t="str">
        <f t="shared" si="5"/>
        <v>Weekday</v>
      </c>
    </row>
    <row r="72" spans="1:17" x14ac:dyDescent="0.25">
      <c r="A72">
        <v>71</v>
      </c>
      <c r="B72" s="5">
        <v>40547</v>
      </c>
      <c r="C72">
        <v>1</v>
      </c>
      <c r="D72">
        <f>VLOOKUP(A:A,Sheet1!A:D,4,0)</f>
        <v>0</v>
      </c>
      <c r="E72">
        <f>VLOOKUP(A72,Sheet1!A:E,5,0)</f>
        <v>1</v>
      </c>
      <c r="F72">
        <f>VLOOKUP(A72,Sheet1!A:F,6,0)</f>
        <v>1</v>
      </c>
      <c r="G72" t="b">
        <f>VLOOKUP(A72,Sheet1!A:G,7,0)</f>
        <v>0</v>
      </c>
      <c r="H72">
        <f>VLOOKUP(A72,Sheet1!A:H,8,0)</f>
        <v>2</v>
      </c>
      <c r="I72">
        <f>VLOOKUP(A72,Sheet1!A:J,10,0)</f>
        <v>0.16</v>
      </c>
      <c r="J72">
        <f>VLOOKUP(A72,Sheet2!B:C,2,0)</f>
        <v>0.18179999999999999</v>
      </c>
      <c r="K72">
        <f>VLOOKUP(A72,Sheet2!B:D,3,0)</f>
        <v>0.59</v>
      </c>
      <c r="L72" t="str">
        <f t="shared" si="3"/>
        <v>Less Humidity</v>
      </c>
      <c r="M72">
        <f>VLOOKUP(A72,Sheet2!B:E,4,0)</f>
        <v>0.1045</v>
      </c>
      <c r="N72">
        <f>VLOOKUP(A72,Sheet2!B:F,5,0)</f>
        <v>0</v>
      </c>
      <c r="O72">
        <f>VLOOKUP(A72,Sheet2!B:G,6,0)</f>
        <v>2</v>
      </c>
      <c r="P72">
        <f t="shared" si="4"/>
        <v>2</v>
      </c>
      <c r="Q72" t="str">
        <f t="shared" si="5"/>
        <v>Weekday</v>
      </c>
    </row>
    <row r="73" spans="1:17" x14ac:dyDescent="0.25">
      <c r="A73">
        <v>72</v>
      </c>
      <c r="B73" s="5">
        <v>40547</v>
      </c>
      <c r="C73">
        <v>1</v>
      </c>
      <c r="D73">
        <f>VLOOKUP(A:A,Sheet1!A:D,4,0)</f>
        <v>0</v>
      </c>
      <c r="E73">
        <f>VLOOKUP(A73,Sheet1!A:E,5,0)</f>
        <v>1</v>
      </c>
      <c r="F73">
        <f>VLOOKUP(A73,Sheet1!A:F,6,0)</f>
        <v>2</v>
      </c>
      <c r="G73" t="b">
        <f>VLOOKUP(A73,Sheet1!A:G,7,0)</f>
        <v>0</v>
      </c>
      <c r="H73">
        <f>VLOOKUP(A73,Sheet1!A:H,8,0)</f>
        <v>2</v>
      </c>
      <c r="I73">
        <f>VLOOKUP(A73,Sheet1!A:J,10,0)</f>
        <v>0.14000000000000001</v>
      </c>
      <c r="J73">
        <f>VLOOKUP(A73,Sheet2!B:C,2,0)</f>
        <v>0.1515</v>
      </c>
      <c r="K73">
        <f>VLOOKUP(A73,Sheet2!B:D,3,0)</f>
        <v>0.63</v>
      </c>
      <c r="L73" t="str">
        <f t="shared" si="3"/>
        <v>Less Humidity</v>
      </c>
      <c r="M73">
        <f>VLOOKUP(A73,Sheet2!B:E,4,0)</f>
        <v>0.1343</v>
      </c>
      <c r="N73">
        <f>VLOOKUP(A73,Sheet2!B:F,5,0)</f>
        <v>0</v>
      </c>
      <c r="O73">
        <f>VLOOKUP(A73,Sheet2!B:G,6,0)</f>
        <v>1</v>
      </c>
      <c r="P73">
        <f t="shared" si="4"/>
        <v>1</v>
      </c>
      <c r="Q73" t="str">
        <f t="shared" si="5"/>
        <v>Weekday</v>
      </c>
    </row>
    <row r="74" spans="1:17" x14ac:dyDescent="0.25">
      <c r="A74">
        <v>73</v>
      </c>
      <c r="B74" s="5">
        <v>40547</v>
      </c>
      <c r="C74">
        <v>1</v>
      </c>
      <c r="D74">
        <f>VLOOKUP(A:A,Sheet1!A:D,4,0)</f>
        <v>0</v>
      </c>
      <c r="E74">
        <f>VLOOKUP(A74,Sheet1!A:E,5,0)</f>
        <v>1</v>
      </c>
      <c r="F74">
        <f>VLOOKUP(A74,Sheet1!A:F,6,0)</f>
        <v>4</v>
      </c>
      <c r="G74" t="b">
        <f>VLOOKUP(A74,Sheet1!A:G,7,0)</f>
        <v>0</v>
      </c>
      <c r="H74">
        <f>VLOOKUP(A74,Sheet1!A:H,8,0)</f>
        <v>2</v>
      </c>
      <c r="I74">
        <f>VLOOKUP(A74,Sheet1!A:J,10,0)</f>
        <v>0.14000000000000001</v>
      </c>
      <c r="J74">
        <f>VLOOKUP(A74,Sheet2!B:C,2,0)</f>
        <v>0.18179999999999999</v>
      </c>
      <c r="K74">
        <f>VLOOKUP(A74,Sheet2!B:D,3,0)</f>
        <v>0.63</v>
      </c>
      <c r="L74" t="str">
        <f t="shared" si="3"/>
        <v>Less Humidity</v>
      </c>
      <c r="M74">
        <f>VLOOKUP(A74,Sheet2!B:E,4,0)</f>
        <v>8.9599999999999999E-2</v>
      </c>
      <c r="N74">
        <f>VLOOKUP(A74,Sheet2!B:F,5,0)</f>
        <v>0</v>
      </c>
      <c r="O74">
        <f>VLOOKUP(A74,Sheet2!B:G,6,0)</f>
        <v>2</v>
      </c>
      <c r="P74">
        <f t="shared" si="4"/>
        <v>2</v>
      </c>
      <c r="Q74" t="str">
        <f t="shared" si="5"/>
        <v>Weekday</v>
      </c>
    </row>
    <row r="75" spans="1:17" x14ac:dyDescent="0.25">
      <c r="A75">
        <v>74</v>
      </c>
      <c r="B75" s="5">
        <v>40547</v>
      </c>
      <c r="C75">
        <v>1</v>
      </c>
      <c r="D75">
        <f>VLOOKUP(A:A,Sheet1!A:D,4,0)</f>
        <v>0</v>
      </c>
      <c r="E75">
        <f>VLOOKUP(A75,Sheet1!A:E,5,0)</f>
        <v>1</v>
      </c>
      <c r="F75">
        <f>VLOOKUP(A75,Sheet1!A:F,6,0)</f>
        <v>5</v>
      </c>
      <c r="G75" t="b">
        <f>VLOOKUP(A75,Sheet1!A:G,7,0)</f>
        <v>0</v>
      </c>
      <c r="H75">
        <f>VLOOKUP(A75,Sheet1!A:H,8,0)</f>
        <v>2</v>
      </c>
      <c r="I75">
        <f>VLOOKUP(A75,Sheet1!A:J,10,0)</f>
        <v>0.12</v>
      </c>
      <c r="J75">
        <f>VLOOKUP(A75,Sheet2!B:C,2,0)</f>
        <v>0.1515</v>
      </c>
      <c r="K75">
        <f>VLOOKUP(A75,Sheet2!B:D,3,0)</f>
        <v>0.68</v>
      </c>
      <c r="L75" t="str">
        <f t="shared" si="3"/>
        <v>Less Humidity</v>
      </c>
      <c r="M75">
        <f>VLOOKUP(A75,Sheet2!B:E,4,0)</f>
        <v>0.1045</v>
      </c>
      <c r="N75">
        <f>VLOOKUP(A75,Sheet2!B:F,5,0)</f>
        <v>0</v>
      </c>
      <c r="O75">
        <f>VLOOKUP(A75,Sheet2!B:G,6,0)</f>
        <v>4</v>
      </c>
      <c r="P75">
        <f t="shared" si="4"/>
        <v>4</v>
      </c>
      <c r="Q75" t="str">
        <f t="shared" si="5"/>
        <v>Weekday</v>
      </c>
    </row>
    <row r="76" spans="1:17" x14ac:dyDescent="0.25">
      <c r="A76">
        <v>75</v>
      </c>
      <c r="B76" s="5">
        <v>40547</v>
      </c>
      <c r="C76">
        <v>1</v>
      </c>
      <c r="D76">
        <f>VLOOKUP(A:A,Sheet1!A:D,4,0)</f>
        <v>0</v>
      </c>
      <c r="E76">
        <f>VLOOKUP(A76,Sheet1!A:E,5,0)</f>
        <v>1</v>
      </c>
      <c r="F76">
        <f>VLOOKUP(A76,Sheet1!A:F,6,0)</f>
        <v>6</v>
      </c>
      <c r="G76" t="b">
        <f>VLOOKUP(A76,Sheet1!A:G,7,0)</f>
        <v>0</v>
      </c>
      <c r="H76">
        <f>VLOOKUP(A76,Sheet1!A:H,8,0)</f>
        <v>2</v>
      </c>
      <c r="I76">
        <f>VLOOKUP(A76,Sheet1!A:J,10,0)</f>
        <v>0.12</v>
      </c>
      <c r="J76">
        <f>VLOOKUP(A76,Sheet2!B:C,2,0)</f>
        <v>0.1515</v>
      </c>
      <c r="K76">
        <f>VLOOKUP(A76,Sheet2!B:D,3,0)</f>
        <v>0.74</v>
      </c>
      <c r="L76" t="str">
        <f t="shared" si="3"/>
        <v>Moderate Humidity</v>
      </c>
      <c r="M76">
        <f>VLOOKUP(A76,Sheet2!B:E,4,0)</f>
        <v>0.1045</v>
      </c>
      <c r="N76">
        <f>VLOOKUP(A76,Sheet2!B:F,5,0)</f>
        <v>0</v>
      </c>
      <c r="O76">
        <f>VLOOKUP(A76,Sheet2!B:G,6,0)</f>
        <v>36</v>
      </c>
      <c r="P76">
        <f t="shared" si="4"/>
        <v>36</v>
      </c>
      <c r="Q76" t="str">
        <f t="shared" si="5"/>
        <v>Weekday</v>
      </c>
    </row>
    <row r="77" spans="1:17" x14ac:dyDescent="0.25">
      <c r="A77">
        <v>76</v>
      </c>
      <c r="B77" s="5">
        <v>40547</v>
      </c>
      <c r="C77">
        <v>1</v>
      </c>
      <c r="D77">
        <f>VLOOKUP(A:A,Sheet1!A:D,4,0)</f>
        <v>0</v>
      </c>
      <c r="E77">
        <f>VLOOKUP(A77,Sheet1!A:E,5,0)</f>
        <v>1</v>
      </c>
      <c r="F77">
        <f>VLOOKUP(A77,Sheet1!A:F,6,0)</f>
        <v>7</v>
      </c>
      <c r="G77" t="b">
        <f>VLOOKUP(A77,Sheet1!A:G,7,0)</f>
        <v>0</v>
      </c>
      <c r="H77">
        <f>VLOOKUP(A77,Sheet1!A:H,8,0)</f>
        <v>2</v>
      </c>
      <c r="I77">
        <f>VLOOKUP(A77,Sheet1!A:J,10,0)</f>
        <v>0.12</v>
      </c>
      <c r="J77">
        <f>VLOOKUP(A77,Sheet2!B:C,2,0)</f>
        <v>0.1515</v>
      </c>
      <c r="K77">
        <f>VLOOKUP(A77,Sheet2!B:D,3,0)</f>
        <v>0.74</v>
      </c>
      <c r="L77" t="str">
        <f t="shared" si="3"/>
        <v>Moderate Humidity</v>
      </c>
      <c r="M77">
        <f>VLOOKUP(A77,Sheet2!B:E,4,0)</f>
        <v>0.1343</v>
      </c>
      <c r="N77">
        <f>VLOOKUP(A77,Sheet2!B:F,5,0)</f>
        <v>2</v>
      </c>
      <c r="O77">
        <f>VLOOKUP(A77,Sheet2!B:G,6,0)</f>
        <v>92</v>
      </c>
      <c r="P77">
        <f t="shared" si="4"/>
        <v>94</v>
      </c>
      <c r="Q77" t="str">
        <f t="shared" si="5"/>
        <v>Weekday</v>
      </c>
    </row>
    <row r="78" spans="1:17" x14ac:dyDescent="0.25">
      <c r="A78">
        <v>77</v>
      </c>
      <c r="B78" s="5">
        <v>40547</v>
      </c>
      <c r="C78">
        <v>1</v>
      </c>
      <c r="D78">
        <f>VLOOKUP(A:A,Sheet1!A:D,4,0)</f>
        <v>0</v>
      </c>
      <c r="E78">
        <f>VLOOKUP(A78,Sheet1!A:E,5,0)</f>
        <v>1</v>
      </c>
      <c r="F78">
        <f>VLOOKUP(A78,Sheet1!A:F,6,0)</f>
        <v>8</v>
      </c>
      <c r="G78" t="b">
        <f>VLOOKUP(A78,Sheet1!A:G,7,0)</f>
        <v>0</v>
      </c>
      <c r="H78">
        <f>VLOOKUP(A78,Sheet1!A:H,8,0)</f>
        <v>2</v>
      </c>
      <c r="I78">
        <f>VLOOKUP(A78,Sheet1!A:J,10,0)</f>
        <v>0.14000000000000001</v>
      </c>
      <c r="J78">
        <f>VLOOKUP(A78,Sheet2!B:C,2,0)</f>
        <v>0.1515</v>
      </c>
      <c r="K78">
        <f>VLOOKUP(A78,Sheet2!B:D,3,0)</f>
        <v>0.69</v>
      </c>
      <c r="L78" t="str">
        <f t="shared" si="3"/>
        <v>Less Humidity</v>
      </c>
      <c r="M78">
        <f>VLOOKUP(A78,Sheet2!B:E,4,0)</f>
        <v>0.16420000000000001</v>
      </c>
      <c r="N78">
        <f>VLOOKUP(A78,Sheet2!B:F,5,0)</f>
        <v>2</v>
      </c>
      <c r="O78">
        <f>VLOOKUP(A78,Sheet2!B:G,6,0)</f>
        <v>177</v>
      </c>
      <c r="P78">
        <f t="shared" si="4"/>
        <v>179</v>
      </c>
      <c r="Q78" t="str">
        <f t="shared" si="5"/>
        <v>Weekday</v>
      </c>
    </row>
    <row r="79" spans="1:17" x14ac:dyDescent="0.25">
      <c r="A79">
        <v>78</v>
      </c>
      <c r="B79" s="5">
        <v>40547</v>
      </c>
      <c r="C79">
        <v>1</v>
      </c>
      <c r="D79">
        <f>VLOOKUP(A:A,Sheet1!A:D,4,0)</f>
        <v>0</v>
      </c>
      <c r="E79">
        <f>VLOOKUP(A79,Sheet1!A:E,5,0)</f>
        <v>1</v>
      </c>
      <c r="F79">
        <f>VLOOKUP(A79,Sheet1!A:F,6,0)</f>
        <v>9</v>
      </c>
      <c r="G79" t="b">
        <f>VLOOKUP(A79,Sheet1!A:G,7,0)</f>
        <v>0</v>
      </c>
      <c r="H79">
        <f>VLOOKUP(A79,Sheet1!A:H,8,0)</f>
        <v>2</v>
      </c>
      <c r="I79">
        <f>VLOOKUP(A79,Sheet1!A:J,10,0)</f>
        <v>0.16</v>
      </c>
      <c r="J79">
        <f>VLOOKUP(A79,Sheet2!B:C,2,0)</f>
        <v>0.1515</v>
      </c>
      <c r="K79">
        <f>VLOOKUP(A79,Sheet2!B:D,3,0)</f>
        <v>0.64</v>
      </c>
      <c r="L79" t="str">
        <f t="shared" si="3"/>
        <v>Less Humidity</v>
      </c>
      <c r="M79">
        <f>VLOOKUP(A79,Sheet2!B:E,4,0)</f>
        <v>0.22389999999999999</v>
      </c>
      <c r="N79">
        <f>VLOOKUP(A79,Sheet2!B:F,5,0)</f>
        <v>2</v>
      </c>
      <c r="O79">
        <f>VLOOKUP(A79,Sheet2!B:G,6,0)</f>
        <v>98</v>
      </c>
      <c r="P79">
        <f t="shared" si="4"/>
        <v>100</v>
      </c>
      <c r="Q79" t="str">
        <f t="shared" si="5"/>
        <v>Weekday</v>
      </c>
    </row>
    <row r="80" spans="1:17" x14ac:dyDescent="0.25">
      <c r="A80">
        <v>79</v>
      </c>
      <c r="B80" s="5">
        <v>40547</v>
      </c>
      <c r="C80">
        <v>1</v>
      </c>
      <c r="D80">
        <f>VLOOKUP(A:A,Sheet1!A:D,4,0)</f>
        <v>0</v>
      </c>
      <c r="E80">
        <f>VLOOKUP(A80,Sheet1!A:E,5,0)</f>
        <v>1</v>
      </c>
      <c r="F80">
        <f>VLOOKUP(A80,Sheet1!A:F,6,0)</f>
        <v>10</v>
      </c>
      <c r="G80" t="b">
        <f>VLOOKUP(A80,Sheet1!A:G,7,0)</f>
        <v>0</v>
      </c>
      <c r="H80">
        <f>VLOOKUP(A80,Sheet1!A:H,8,0)</f>
        <v>2</v>
      </c>
      <c r="I80">
        <f>VLOOKUP(A80,Sheet1!A:J,10,0)</f>
        <v>0.16</v>
      </c>
      <c r="J80">
        <f>VLOOKUP(A80,Sheet2!B:C,2,0)</f>
        <v>0.13639999999999999</v>
      </c>
      <c r="K80">
        <f>VLOOKUP(A80,Sheet2!B:D,3,0)</f>
        <v>0.69</v>
      </c>
      <c r="L80" t="str">
        <f t="shared" si="3"/>
        <v>Less Humidity</v>
      </c>
      <c r="M80">
        <f>VLOOKUP(A80,Sheet2!B:E,4,0)</f>
        <v>0.32840000000000003</v>
      </c>
      <c r="N80">
        <f>VLOOKUP(A80,Sheet2!B:F,5,0)</f>
        <v>5</v>
      </c>
      <c r="O80">
        <f>VLOOKUP(A80,Sheet2!B:G,6,0)</f>
        <v>37</v>
      </c>
      <c r="P80">
        <f t="shared" si="4"/>
        <v>42</v>
      </c>
      <c r="Q80" t="str">
        <f t="shared" si="5"/>
        <v>Weekday</v>
      </c>
    </row>
    <row r="81" spans="1:17" x14ac:dyDescent="0.25">
      <c r="A81">
        <v>80</v>
      </c>
      <c r="B81" s="5">
        <v>40547</v>
      </c>
      <c r="C81">
        <v>1</v>
      </c>
      <c r="D81">
        <f>VLOOKUP(A:A,Sheet1!A:D,4,0)</f>
        <v>0</v>
      </c>
      <c r="E81">
        <f>VLOOKUP(A81,Sheet1!A:E,5,0)</f>
        <v>1</v>
      </c>
      <c r="F81">
        <f>VLOOKUP(A81,Sheet1!A:F,6,0)</f>
        <v>11</v>
      </c>
      <c r="G81" t="b">
        <f>VLOOKUP(A81,Sheet1!A:G,7,0)</f>
        <v>0</v>
      </c>
      <c r="H81">
        <f>VLOOKUP(A81,Sheet1!A:H,8,0)</f>
        <v>2</v>
      </c>
      <c r="I81">
        <f>VLOOKUP(A81,Sheet1!A:J,10,0)</f>
        <v>0.22</v>
      </c>
      <c r="J81">
        <f>VLOOKUP(A81,Sheet2!B:C,2,0)</f>
        <v>0.21210000000000001</v>
      </c>
      <c r="K81">
        <f>VLOOKUP(A81,Sheet2!B:D,3,0)</f>
        <v>0.51</v>
      </c>
      <c r="L81" t="str">
        <f t="shared" si="3"/>
        <v>Less Humidity</v>
      </c>
      <c r="M81">
        <f>VLOOKUP(A81,Sheet2!B:E,4,0)</f>
        <v>0.29849999999999999</v>
      </c>
      <c r="N81">
        <f>VLOOKUP(A81,Sheet2!B:F,5,0)</f>
        <v>7</v>
      </c>
      <c r="O81">
        <f>VLOOKUP(A81,Sheet2!B:G,6,0)</f>
        <v>50</v>
      </c>
      <c r="P81">
        <f t="shared" si="4"/>
        <v>57</v>
      </c>
      <c r="Q81" t="str">
        <f t="shared" si="5"/>
        <v>Weekday</v>
      </c>
    </row>
    <row r="82" spans="1:17" x14ac:dyDescent="0.25">
      <c r="A82">
        <v>81</v>
      </c>
      <c r="B82" s="5">
        <v>40547</v>
      </c>
      <c r="C82">
        <v>1</v>
      </c>
      <c r="D82">
        <f>VLOOKUP(A:A,Sheet1!A:D,4,0)</f>
        <v>0</v>
      </c>
      <c r="E82">
        <f>VLOOKUP(A82,Sheet1!A:E,5,0)</f>
        <v>1</v>
      </c>
      <c r="F82">
        <f>VLOOKUP(A82,Sheet1!A:F,6,0)</f>
        <v>12</v>
      </c>
      <c r="G82" t="b">
        <f>VLOOKUP(A82,Sheet1!A:G,7,0)</f>
        <v>0</v>
      </c>
      <c r="H82">
        <f>VLOOKUP(A82,Sheet1!A:H,8,0)</f>
        <v>2</v>
      </c>
      <c r="I82">
        <f>VLOOKUP(A82,Sheet1!A:J,10,0)</f>
        <v>0.22</v>
      </c>
      <c r="J82">
        <f>VLOOKUP(A82,Sheet2!B:C,2,0)</f>
        <v>0.2273</v>
      </c>
      <c r="K82">
        <f>VLOOKUP(A82,Sheet2!B:D,3,0)</f>
        <v>0.51</v>
      </c>
      <c r="L82" t="str">
        <f t="shared" si="3"/>
        <v>Less Humidity</v>
      </c>
      <c r="M82">
        <f>VLOOKUP(A82,Sheet2!B:E,4,0)</f>
        <v>0.16420000000000001</v>
      </c>
      <c r="N82">
        <f>VLOOKUP(A82,Sheet2!B:F,5,0)</f>
        <v>12</v>
      </c>
      <c r="O82">
        <f>VLOOKUP(A82,Sheet2!B:G,6,0)</f>
        <v>66</v>
      </c>
      <c r="P82">
        <f t="shared" si="4"/>
        <v>78</v>
      </c>
      <c r="Q82" t="str">
        <f t="shared" si="5"/>
        <v>Weekday</v>
      </c>
    </row>
    <row r="83" spans="1:17" x14ac:dyDescent="0.25">
      <c r="A83">
        <v>82</v>
      </c>
      <c r="B83" s="5">
        <v>40547</v>
      </c>
      <c r="C83">
        <v>1</v>
      </c>
      <c r="D83">
        <f>VLOOKUP(A:A,Sheet1!A:D,4,0)</f>
        <v>0</v>
      </c>
      <c r="E83">
        <f>VLOOKUP(A83,Sheet1!A:E,5,0)</f>
        <v>1</v>
      </c>
      <c r="F83">
        <f>VLOOKUP(A83,Sheet1!A:F,6,0)</f>
        <v>13</v>
      </c>
      <c r="G83" t="b">
        <f>VLOOKUP(A83,Sheet1!A:G,7,0)</f>
        <v>0</v>
      </c>
      <c r="H83">
        <f>VLOOKUP(A83,Sheet1!A:H,8,0)</f>
        <v>2</v>
      </c>
      <c r="I83">
        <f>VLOOKUP(A83,Sheet1!A:J,10,0)</f>
        <v>0.24</v>
      </c>
      <c r="J83">
        <f>VLOOKUP(A83,Sheet2!B:C,2,0)</f>
        <v>0.2273</v>
      </c>
      <c r="K83">
        <f>VLOOKUP(A83,Sheet2!B:D,3,0)</f>
        <v>0.56000000000000005</v>
      </c>
      <c r="L83" t="str">
        <f t="shared" si="3"/>
        <v>Less Humidity</v>
      </c>
      <c r="M83">
        <f>VLOOKUP(A83,Sheet2!B:E,4,0)</f>
        <v>0.19400000000000001</v>
      </c>
      <c r="N83">
        <f>VLOOKUP(A83,Sheet2!B:F,5,0)</f>
        <v>18</v>
      </c>
      <c r="O83">
        <f>VLOOKUP(A83,Sheet2!B:G,6,0)</f>
        <v>79</v>
      </c>
      <c r="P83">
        <f t="shared" si="4"/>
        <v>97</v>
      </c>
      <c r="Q83" t="str">
        <f t="shared" si="5"/>
        <v>Weekday</v>
      </c>
    </row>
    <row r="84" spans="1:17" x14ac:dyDescent="0.25">
      <c r="A84">
        <v>83</v>
      </c>
      <c r="B84" s="5">
        <v>40547</v>
      </c>
      <c r="C84">
        <v>1</v>
      </c>
      <c r="D84">
        <f>VLOOKUP(A:A,Sheet1!A:D,4,0)</f>
        <v>0</v>
      </c>
      <c r="E84">
        <f>VLOOKUP(A84,Sheet1!A:E,5,0)</f>
        <v>1</v>
      </c>
      <c r="F84">
        <f>VLOOKUP(A84,Sheet1!A:F,6,0)</f>
        <v>14</v>
      </c>
      <c r="G84" t="b">
        <f>VLOOKUP(A84,Sheet1!A:G,7,0)</f>
        <v>0</v>
      </c>
      <c r="H84">
        <f>VLOOKUP(A84,Sheet1!A:H,8,0)</f>
        <v>2</v>
      </c>
      <c r="I84">
        <f>VLOOKUP(A84,Sheet1!A:J,10,0)</f>
        <v>0.26</v>
      </c>
      <c r="J84">
        <f>VLOOKUP(A84,Sheet2!B:C,2,0)</f>
        <v>0.2576</v>
      </c>
      <c r="K84">
        <f>VLOOKUP(A84,Sheet2!B:D,3,0)</f>
        <v>0.52</v>
      </c>
      <c r="L84" t="str">
        <f t="shared" si="3"/>
        <v>Less Humidity</v>
      </c>
      <c r="M84">
        <f>VLOOKUP(A84,Sheet2!B:E,4,0)</f>
        <v>0.22389999999999999</v>
      </c>
      <c r="N84">
        <f>VLOOKUP(A84,Sheet2!B:F,5,0)</f>
        <v>9</v>
      </c>
      <c r="O84">
        <f>VLOOKUP(A84,Sheet2!B:G,6,0)</f>
        <v>54</v>
      </c>
      <c r="P84">
        <f t="shared" si="4"/>
        <v>63</v>
      </c>
      <c r="Q84" t="str">
        <f t="shared" si="5"/>
        <v>Weekday</v>
      </c>
    </row>
    <row r="85" spans="1:17" x14ac:dyDescent="0.25">
      <c r="A85">
        <v>84</v>
      </c>
      <c r="B85" s="5">
        <v>40547</v>
      </c>
      <c r="C85">
        <v>1</v>
      </c>
      <c r="D85">
        <f>VLOOKUP(A:A,Sheet1!A:D,4,0)</f>
        <v>0</v>
      </c>
      <c r="E85">
        <f>VLOOKUP(A85,Sheet1!A:E,5,0)</f>
        <v>1</v>
      </c>
      <c r="F85">
        <f>VLOOKUP(A85,Sheet1!A:F,6,0)</f>
        <v>15</v>
      </c>
      <c r="G85" t="b">
        <f>VLOOKUP(A85,Sheet1!A:G,7,0)</f>
        <v>0</v>
      </c>
      <c r="H85">
        <f>VLOOKUP(A85,Sheet1!A:H,8,0)</f>
        <v>2</v>
      </c>
      <c r="I85">
        <f>VLOOKUP(A85,Sheet1!A:J,10,0)</f>
        <v>0.28000000000000003</v>
      </c>
      <c r="J85">
        <f>VLOOKUP(A85,Sheet2!B:C,2,0)</f>
        <v>0.2727</v>
      </c>
      <c r="K85">
        <f>VLOOKUP(A85,Sheet2!B:D,3,0)</f>
        <v>0.52</v>
      </c>
      <c r="L85" t="str">
        <f t="shared" si="3"/>
        <v>Less Humidity</v>
      </c>
      <c r="M85">
        <f>VLOOKUP(A85,Sheet2!B:E,4,0)</f>
        <v>0.25369999999999998</v>
      </c>
      <c r="N85">
        <f>VLOOKUP(A85,Sheet2!B:F,5,0)</f>
        <v>17</v>
      </c>
      <c r="O85">
        <f>VLOOKUP(A85,Sheet2!B:G,6,0)</f>
        <v>48</v>
      </c>
      <c r="P85">
        <f t="shared" si="4"/>
        <v>65</v>
      </c>
      <c r="Q85" t="str">
        <f t="shared" si="5"/>
        <v>Weekday</v>
      </c>
    </row>
    <row r="86" spans="1:17" x14ac:dyDescent="0.25">
      <c r="A86">
        <v>85</v>
      </c>
      <c r="B86" s="5">
        <v>40547</v>
      </c>
      <c r="C86">
        <v>1</v>
      </c>
      <c r="D86">
        <f>VLOOKUP(A:A,Sheet1!A:D,4,0)</f>
        <v>0</v>
      </c>
      <c r="E86">
        <f>VLOOKUP(A86,Sheet1!A:E,5,0)</f>
        <v>1</v>
      </c>
      <c r="F86">
        <f>VLOOKUP(A86,Sheet1!A:F,6,0)</f>
        <v>16</v>
      </c>
      <c r="G86" t="b">
        <f>VLOOKUP(A86,Sheet1!A:G,7,0)</f>
        <v>0</v>
      </c>
      <c r="H86">
        <f>VLOOKUP(A86,Sheet1!A:H,8,0)</f>
        <v>2</v>
      </c>
      <c r="I86">
        <f>VLOOKUP(A86,Sheet1!A:J,10,0)</f>
        <v>0.3</v>
      </c>
      <c r="J86">
        <f>VLOOKUP(A86,Sheet2!B:C,2,0)</f>
        <v>0.28789999999999999</v>
      </c>
      <c r="K86">
        <f>VLOOKUP(A86,Sheet2!B:D,3,0)</f>
        <v>0.49</v>
      </c>
      <c r="L86" t="str">
        <f t="shared" si="3"/>
        <v>Less Humidity</v>
      </c>
      <c r="M86">
        <f>VLOOKUP(A86,Sheet2!B:E,4,0)</f>
        <v>0.25369999999999998</v>
      </c>
      <c r="N86">
        <f>VLOOKUP(A86,Sheet2!B:F,5,0)</f>
        <v>15</v>
      </c>
      <c r="O86">
        <f>VLOOKUP(A86,Sheet2!B:G,6,0)</f>
        <v>68</v>
      </c>
      <c r="P86">
        <f t="shared" si="4"/>
        <v>83</v>
      </c>
      <c r="Q86" t="str">
        <f t="shared" si="5"/>
        <v>Weekday</v>
      </c>
    </row>
    <row r="87" spans="1:17" x14ac:dyDescent="0.25">
      <c r="A87">
        <v>86</v>
      </c>
      <c r="B87" s="5">
        <v>40547</v>
      </c>
      <c r="C87">
        <v>1</v>
      </c>
      <c r="D87">
        <f>VLOOKUP(A:A,Sheet1!A:D,4,0)</f>
        <v>0</v>
      </c>
      <c r="E87">
        <f>VLOOKUP(A87,Sheet1!A:E,5,0)</f>
        <v>1</v>
      </c>
      <c r="F87">
        <f>VLOOKUP(A87,Sheet1!A:F,6,0)</f>
        <v>17</v>
      </c>
      <c r="G87" t="b">
        <f>VLOOKUP(A87,Sheet1!A:G,7,0)</f>
        <v>0</v>
      </c>
      <c r="H87">
        <f>VLOOKUP(A87,Sheet1!A:H,8,0)</f>
        <v>2</v>
      </c>
      <c r="I87">
        <f>VLOOKUP(A87,Sheet1!A:J,10,0)</f>
        <v>0.28000000000000003</v>
      </c>
      <c r="J87">
        <f>VLOOKUP(A87,Sheet2!B:C,2,0)</f>
        <v>0.2727</v>
      </c>
      <c r="K87">
        <f>VLOOKUP(A87,Sheet2!B:D,3,0)</f>
        <v>0.48</v>
      </c>
      <c r="L87" t="str">
        <f t="shared" si="3"/>
        <v>Less Humidity</v>
      </c>
      <c r="M87">
        <f>VLOOKUP(A87,Sheet2!B:E,4,0)</f>
        <v>0.22389999999999999</v>
      </c>
      <c r="N87">
        <f>VLOOKUP(A87,Sheet2!B:F,5,0)</f>
        <v>10</v>
      </c>
      <c r="O87">
        <f>VLOOKUP(A87,Sheet2!B:G,6,0)</f>
        <v>202</v>
      </c>
      <c r="P87">
        <f t="shared" si="4"/>
        <v>212</v>
      </c>
      <c r="Q87" t="str">
        <f t="shared" si="5"/>
        <v>Weekday</v>
      </c>
    </row>
    <row r="88" spans="1:17" x14ac:dyDescent="0.25">
      <c r="A88">
        <v>87</v>
      </c>
      <c r="B88" s="5">
        <v>40547</v>
      </c>
      <c r="C88">
        <v>1</v>
      </c>
      <c r="D88">
        <f>VLOOKUP(A:A,Sheet1!A:D,4,0)</f>
        <v>0</v>
      </c>
      <c r="E88">
        <f>VLOOKUP(A88,Sheet1!A:E,5,0)</f>
        <v>1</v>
      </c>
      <c r="F88">
        <f>VLOOKUP(A88,Sheet1!A:F,6,0)</f>
        <v>18</v>
      </c>
      <c r="G88" t="b">
        <f>VLOOKUP(A88,Sheet1!A:G,7,0)</f>
        <v>0</v>
      </c>
      <c r="H88">
        <f>VLOOKUP(A88,Sheet1!A:H,8,0)</f>
        <v>2</v>
      </c>
      <c r="I88">
        <f>VLOOKUP(A88,Sheet1!A:J,10,0)</f>
        <v>0.26</v>
      </c>
      <c r="J88">
        <f>VLOOKUP(A88,Sheet2!B:C,2,0)</f>
        <v>0.2576</v>
      </c>
      <c r="K88">
        <f>VLOOKUP(A88,Sheet2!B:D,3,0)</f>
        <v>0.48</v>
      </c>
      <c r="L88" t="str">
        <f t="shared" si="3"/>
        <v>Less Humidity</v>
      </c>
      <c r="M88">
        <f>VLOOKUP(A88,Sheet2!B:E,4,0)</f>
        <v>0.19400000000000001</v>
      </c>
      <c r="N88">
        <f>VLOOKUP(A88,Sheet2!B:F,5,0)</f>
        <v>3</v>
      </c>
      <c r="O88">
        <f>VLOOKUP(A88,Sheet2!B:G,6,0)</f>
        <v>179</v>
      </c>
      <c r="P88">
        <f t="shared" si="4"/>
        <v>182</v>
      </c>
      <c r="Q88" t="str">
        <f t="shared" si="5"/>
        <v>Weekday</v>
      </c>
    </row>
    <row r="89" spans="1:17" x14ac:dyDescent="0.25">
      <c r="A89">
        <v>88</v>
      </c>
      <c r="B89" s="5">
        <v>40547</v>
      </c>
      <c r="C89">
        <v>1</v>
      </c>
      <c r="D89">
        <f>VLOOKUP(A:A,Sheet1!A:D,4,0)</f>
        <v>0</v>
      </c>
      <c r="E89">
        <f>VLOOKUP(A89,Sheet1!A:E,5,0)</f>
        <v>1</v>
      </c>
      <c r="F89">
        <f>VLOOKUP(A89,Sheet1!A:F,6,0)</f>
        <v>19</v>
      </c>
      <c r="G89" t="b">
        <f>VLOOKUP(A89,Sheet1!A:G,7,0)</f>
        <v>0</v>
      </c>
      <c r="H89">
        <f>VLOOKUP(A89,Sheet1!A:H,8,0)</f>
        <v>2</v>
      </c>
      <c r="I89">
        <f>VLOOKUP(A89,Sheet1!A:J,10,0)</f>
        <v>0.24</v>
      </c>
      <c r="J89">
        <f>VLOOKUP(A89,Sheet2!B:C,2,0)</f>
        <v>0.2576</v>
      </c>
      <c r="K89">
        <f>VLOOKUP(A89,Sheet2!B:D,3,0)</f>
        <v>0.48</v>
      </c>
      <c r="L89" t="str">
        <f t="shared" si="3"/>
        <v>Less Humidity</v>
      </c>
      <c r="M89">
        <f>VLOOKUP(A89,Sheet2!B:E,4,0)</f>
        <v>0.1045</v>
      </c>
      <c r="N89">
        <f>VLOOKUP(A89,Sheet2!B:F,5,0)</f>
        <v>2</v>
      </c>
      <c r="O89">
        <f>VLOOKUP(A89,Sheet2!B:G,6,0)</f>
        <v>110</v>
      </c>
      <c r="P89">
        <f t="shared" si="4"/>
        <v>112</v>
      </c>
      <c r="Q89" t="str">
        <f t="shared" si="5"/>
        <v>Weekday</v>
      </c>
    </row>
    <row r="90" spans="1:17" x14ac:dyDescent="0.25">
      <c r="A90">
        <v>89</v>
      </c>
      <c r="B90" s="5">
        <v>40547</v>
      </c>
      <c r="C90">
        <v>1</v>
      </c>
      <c r="D90">
        <f>VLOOKUP(A:A,Sheet1!A:D,4,0)</f>
        <v>0</v>
      </c>
      <c r="E90">
        <f>VLOOKUP(A90,Sheet1!A:E,5,0)</f>
        <v>1</v>
      </c>
      <c r="F90">
        <f>VLOOKUP(A90,Sheet1!A:F,6,0)</f>
        <v>20</v>
      </c>
      <c r="G90" t="b">
        <f>VLOOKUP(A90,Sheet1!A:G,7,0)</f>
        <v>0</v>
      </c>
      <c r="H90">
        <f>VLOOKUP(A90,Sheet1!A:H,8,0)</f>
        <v>2</v>
      </c>
      <c r="I90">
        <f>VLOOKUP(A90,Sheet1!A:J,10,0)</f>
        <v>0.24</v>
      </c>
      <c r="J90">
        <f>VLOOKUP(A90,Sheet2!B:C,2,0)</f>
        <v>0.2576</v>
      </c>
      <c r="K90">
        <f>VLOOKUP(A90,Sheet2!B:D,3,0)</f>
        <v>0.48</v>
      </c>
      <c r="L90" t="str">
        <f t="shared" si="3"/>
        <v>Less Humidity</v>
      </c>
      <c r="M90">
        <f>VLOOKUP(A90,Sheet2!B:E,4,0)</f>
        <v>0.1045</v>
      </c>
      <c r="N90">
        <f>VLOOKUP(A90,Sheet2!B:F,5,0)</f>
        <v>1</v>
      </c>
      <c r="O90">
        <f>VLOOKUP(A90,Sheet2!B:G,6,0)</f>
        <v>53</v>
      </c>
      <c r="P90">
        <f t="shared" si="4"/>
        <v>54</v>
      </c>
      <c r="Q90" t="str">
        <f t="shared" si="5"/>
        <v>Weekday</v>
      </c>
    </row>
    <row r="91" spans="1:17" x14ac:dyDescent="0.25">
      <c r="A91">
        <v>90</v>
      </c>
      <c r="B91" s="5">
        <v>40547</v>
      </c>
      <c r="C91">
        <v>1</v>
      </c>
      <c r="D91">
        <f>VLOOKUP(A:A,Sheet1!A:D,4,0)</f>
        <v>0</v>
      </c>
      <c r="E91">
        <f>VLOOKUP(A91,Sheet1!A:E,5,0)</f>
        <v>1</v>
      </c>
      <c r="F91">
        <f>VLOOKUP(A91,Sheet1!A:F,6,0)</f>
        <v>21</v>
      </c>
      <c r="G91" t="b">
        <f>VLOOKUP(A91,Sheet1!A:G,7,0)</f>
        <v>0</v>
      </c>
      <c r="H91">
        <f>VLOOKUP(A91,Sheet1!A:H,8,0)</f>
        <v>2</v>
      </c>
      <c r="I91">
        <f>VLOOKUP(A91,Sheet1!A:J,10,0)</f>
        <v>0.22</v>
      </c>
      <c r="J91">
        <f>VLOOKUP(A91,Sheet2!B:C,2,0)</f>
        <v>0.2727</v>
      </c>
      <c r="K91">
        <f>VLOOKUP(A91,Sheet2!B:D,3,0)</f>
        <v>0.64</v>
      </c>
      <c r="L91" t="str">
        <f t="shared" si="3"/>
        <v>Less Humidity</v>
      </c>
      <c r="M91">
        <f>VLOOKUP(A91,Sheet2!B:E,4,0)</f>
        <v>0</v>
      </c>
      <c r="N91">
        <f>VLOOKUP(A91,Sheet2!B:F,5,0)</f>
        <v>0</v>
      </c>
      <c r="O91">
        <f>VLOOKUP(A91,Sheet2!B:G,6,0)</f>
        <v>48</v>
      </c>
      <c r="P91">
        <f t="shared" si="4"/>
        <v>48</v>
      </c>
      <c r="Q91" t="str">
        <f t="shared" si="5"/>
        <v>Weekday</v>
      </c>
    </row>
    <row r="92" spans="1:17" x14ac:dyDescent="0.25">
      <c r="A92">
        <v>91</v>
      </c>
      <c r="B92" s="5">
        <v>40547</v>
      </c>
      <c r="C92">
        <v>1</v>
      </c>
      <c r="D92">
        <f>VLOOKUP(A:A,Sheet1!A:D,4,0)</f>
        <v>0</v>
      </c>
      <c r="E92">
        <f>VLOOKUP(A92,Sheet1!A:E,5,0)</f>
        <v>1</v>
      </c>
      <c r="F92">
        <f>VLOOKUP(A92,Sheet1!A:F,6,0)</f>
        <v>22</v>
      </c>
      <c r="G92" t="b">
        <f>VLOOKUP(A92,Sheet1!A:G,7,0)</f>
        <v>0</v>
      </c>
      <c r="H92">
        <f>VLOOKUP(A92,Sheet1!A:H,8,0)</f>
        <v>2</v>
      </c>
      <c r="I92">
        <f>VLOOKUP(A92,Sheet1!A:J,10,0)</f>
        <v>0.22</v>
      </c>
      <c r="J92">
        <f>VLOOKUP(A92,Sheet2!B:C,2,0)</f>
        <v>0.2576</v>
      </c>
      <c r="K92">
        <f>VLOOKUP(A92,Sheet2!B:D,3,0)</f>
        <v>0.64</v>
      </c>
      <c r="L92" t="str">
        <f t="shared" si="3"/>
        <v>Less Humidity</v>
      </c>
      <c r="M92">
        <f>VLOOKUP(A92,Sheet2!B:E,4,0)</f>
        <v>8.9599999999999999E-2</v>
      </c>
      <c r="N92">
        <f>VLOOKUP(A92,Sheet2!B:F,5,0)</f>
        <v>1</v>
      </c>
      <c r="O92">
        <f>VLOOKUP(A92,Sheet2!B:G,6,0)</f>
        <v>34</v>
      </c>
      <c r="P92">
        <f t="shared" si="4"/>
        <v>35</v>
      </c>
      <c r="Q92" t="str">
        <f t="shared" si="5"/>
        <v>Weekday</v>
      </c>
    </row>
    <row r="93" spans="1:17" x14ac:dyDescent="0.25">
      <c r="A93">
        <v>92</v>
      </c>
      <c r="B93" s="5">
        <v>40547</v>
      </c>
      <c r="C93">
        <v>1</v>
      </c>
      <c r="D93">
        <f>VLOOKUP(A:A,Sheet1!A:D,4,0)</f>
        <v>0</v>
      </c>
      <c r="E93">
        <f>VLOOKUP(A93,Sheet1!A:E,5,0)</f>
        <v>1</v>
      </c>
      <c r="F93">
        <f>VLOOKUP(A93,Sheet1!A:F,6,0)</f>
        <v>23</v>
      </c>
      <c r="G93" t="b">
        <f>VLOOKUP(A93,Sheet1!A:G,7,0)</f>
        <v>0</v>
      </c>
      <c r="H93">
        <f>VLOOKUP(A93,Sheet1!A:H,8,0)</f>
        <v>2</v>
      </c>
      <c r="I93">
        <f>VLOOKUP(A93,Sheet1!A:J,10,0)</f>
        <v>0.2</v>
      </c>
      <c r="J93">
        <f>VLOOKUP(A93,Sheet2!B:C,2,0)</f>
        <v>0.2273</v>
      </c>
      <c r="K93">
        <f>VLOOKUP(A93,Sheet2!B:D,3,0)</f>
        <v>0.69</v>
      </c>
      <c r="L93" t="str">
        <f t="shared" si="3"/>
        <v>Less Humidity</v>
      </c>
      <c r="M93">
        <f>VLOOKUP(A93,Sheet2!B:E,4,0)</f>
        <v>8.9599999999999999E-2</v>
      </c>
      <c r="N93">
        <f>VLOOKUP(A93,Sheet2!B:F,5,0)</f>
        <v>2</v>
      </c>
      <c r="O93">
        <f>VLOOKUP(A93,Sheet2!B:G,6,0)</f>
        <v>9</v>
      </c>
      <c r="P93">
        <f t="shared" si="4"/>
        <v>11</v>
      </c>
      <c r="Q93" t="str">
        <f t="shared" si="5"/>
        <v>Weekday</v>
      </c>
    </row>
    <row r="94" spans="1:17" x14ac:dyDescent="0.25">
      <c r="A94">
        <v>93</v>
      </c>
      <c r="B94" s="5">
        <v>40548</v>
      </c>
      <c r="C94">
        <v>1</v>
      </c>
      <c r="D94">
        <f>VLOOKUP(A:A,Sheet1!A:D,4,0)</f>
        <v>0</v>
      </c>
      <c r="E94">
        <f>VLOOKUP(A94,Sheet1!A:E,5,0)</f>
        <v>1</v>
      </c>
      <c r="F94">
        <f>VLOOKUP(A94,Sheet1!A:F,6,0)</f>
        <v>0</v>
      </c>
      <c r="G94" t="b">
        <f>VLOOKUP(A94,Sheet1!A:G,7,0)</f>
        <v>0</v>
      </c>
      <c r="H94">
        <f>VLOOKUP(A94,Sheet1!A:H,8,0)</f>
        <v>3</v>
      </c>
      <c r="I94">
        <f>VLOOKUP(A94,Sheet1!A:J,10,0)</f>
        <v>0.2</v>
      </c>
      <c r="J94">
        <f>VLOOKUP(A94,Sheet2!B:C,2,0)</f>
        <v>0.2576</v>
      </c>
      <c r="K94">
        <f>VLOOKUP(A94,Sheet2!B:D,3,0)</f>
        <v>0.64</v>
      </c>
      <c r="L94" t="str">
        <f t="shared" si="3"/>
        <v>Less Humidity</v>
      </c>
      <c r="M94">
        <f>VLOOKUP(A94,Sheet2!B:E,4,0)</f>
        <v>0</v>
      </c>
      <c r="N94">
        <f>VLOOKUP(A94,Sheet2!B:F,5,0)</f>
        <v>0</v>
      </c>
      <c r="O94">
        <f>VLOOKUP(A94,Sheet2!B:G,6,0)</f>
        <v>6</v>
      </c>
      <c r="P94">
        <f t="shared" si="4"/>
        <v>6</v>
      </c>
      <c r="Q94" t="str">
        <f t="shared" si="5"/>
        <v>Weekday</v>
      </c>
    </row>
    <row r="95" spans="1:17" x14ac:dyDescent="0.25">
      <c r="A95">
        <v>94</v>
      </c>
      <c r="B95" s="5">
        <v>40548</v>
      </c>
      <c r="C95">
        <v>1</v>
      </c>
      <c r="D95">
        <f>VLOOKUP(A:A,Sheet1!A:D,4,0)</f>
        <v>0</v>
      </c>
      <c r="E95">
        <f>VLOOKUP(A95,Sheet1!A:E,5,0)</f>
        <v>1</v>
      </c>
      <c r="F95">
        <f>VLOOKUP(A95,Sheet1!A:F,6,0)</f>
        <v>1</v>
      </c>
      <c r="G95" t="b">
        <f>VLOOKUP(A95,Sheet1!A:G,7,0)</f>
        <v>0</v>
      </c>
      <c r="H95">
        <f>VLOOKUP(A95,Sheet1!A:H,8,0)</f>
        <v>3</v>
      </c>
      <c r="I95">
        <f>VLOOKUP(A95,Sheet1!A:J,10,0)</f>
        <v>0.16</v>
      </c>
      <c r="J95">
        <f>VLOOKUP(A95,Sheet2!B:C,2,0)</f>
        <v>0.19700000000000001</v>
      </c>
      <c r="K95">
        <f>VLOOKUP(A95,Sheet2!B:D,3,0)</f>
        <v>0.74</v>
      </c>
      <c r="L95" t="str">
        <f t="shared" si="3"/>
        <v>Moderate Humidity</v>
      </c>
      <c r="M95">
        <f>VLOOKUP(A95,Sheet2!B:E,4,0)</f>
        <v>8.9599999999999999E-2</v>
      </c>
      <c r="N95">
        <f>VLOOKUP(A95,Sheet2!B:F,5,0)</f>
        <v>0</v>
      </c>
      <c r="O95">
        <f>VLOOKUP(A95,Sheet2!B:G,6,0)</f>
        <v>6</v>
      </c>
      <c r="P95">
        <f t="shared" si="4"/>
        <v>6</v>
      </c>
      <c r="Q95" t="str">
        <f t="shared" si="5"/>
        <v>Weekday</v>
      </c>
    </row>
    <row r="96" spans="1:17" x14ac:dyDescent="0.25">
      <c r="A96">
        <v>95</v>
      </c>
      <c r="B96" s="5">
        <v>40548</v>
      </c>
      <c r="C96">
        <v>1</v>
      </c>
      <c r="D96">
        <f>VLOOKUP(A:A,Sheet1!A:D,4,0)</f>
        <v>0</v>
      </c>
      <c r="E96">
        <f>VLOOKUP(A96,Sheet1!A:E,5,0)</f>
        <v>1</v>
      </c>
      <c r="F96">
        <f>VLOOKUP(A96,Sheet1!A:F,6,0)</f>
        <v>2</v>
      </c>
      <c r="G96" t="b">
        <f>VLOOKUP(A96,Sheet1!A:G,7,0)</f>
        <v>0</v>
      </c>
      <c r="H96">
        <f>VLOOKUP(A96,Sheet1!A:H,8,0)</f>
        <v>3</v>
      </c>
      <c r="I96">
        <f>VLOOKUP(A96,Sheet1!A:J,10,0)</f>
        <v>0.16</v>
      </c>
      <c r="J96">
        <f>VLOOKUP(A96,Sheet2!B:C,2,0)</f>
        <v>0.19700000000000001</v>
      </c>
      <c r="K96">
        <f>VLOOKUP(A96,Sheet2!B:D,3,0)</f>
        <v>0.74</v>
      </c>
      <c r="L96" t="str">
        <f t="shared" si="3"/>
        <v>Moderate Humidity</v>
      </c>
      <c r="M96">
        <f>VLOOKUP(A96,Sheet2!B:E,4,0)</f>
        <v>8.9599999999999999E-2</v>
      </c>
      <c r="N96">
        <f>VLOOKUP(A96,Sheet2!B:F,5,0)</f>
        <v>0</v>
      </c>
      <c r="O96">
        <f>VLOOKUP(A96,Sheet2!B:G,6,0)</f>
        <v>2</v>
      </c>
      <c r="P96">
        <f t="shared" si="4"/>
        <v>2</v>
      </c>
      <c r="Q96" t="str">
        <f t="shared" si="5"/>
        <v>Weekday</v>
      </c>
    </row>
    <row r="97" spans="1:17" x14ac:dyDescent="0.25">
      <c r="A97">
        <v>96</v>
      </c>
      <c r="B97" s="5">
        <v>40548</v>
      </c>
      <c r="C97">
        <v>1</v>
      </c>
      <c r="D97">
        <f>VLOOKUP(A:A,Sheet1!A:D,4,0)</f>
        <v>0</v>
      </c>
      <c r="E97">
        <f>VLOOKUP(A97,Sheet1!A:E,5,0)</f>
        <v>1</v>
      </c>
      <c r="F97">
        <f>VLOOKUP(A97,Sheet1!A:F,6,0)</f>
        <v>4</v>
      </c>
      <c r="G97" t="b">
        <f>VLOOKUP(A97,Sheet1!A:G,7,0)</f>
        <v>0</v>
      </c>
      <c r="H97">
        <f>VLOOKUP(A97,Sheet1!A:H,8,0)</f>
        <v>3</v>
      </c>
      <c r="I97">
        <f>VLOOKUP(A97,Sheet1!A:J,10,0)</f>
        <v>0.24</v>
      </c>
      <c r="J97">
        <f>VLOOKUP(A97,Sheet2!B:C,2,0)</f>
        <v>0.2273</v>
      </c>
      <c r="K97">
        <f>VLOOKUP(A97,Sheet2!B:D,3,0)</f>
        <v>0.48</v>
      </c>
      <c r="L97" t="str">
        <f t="shared" si="3"/>
        <v>Less Humidity</v>
      </c>
      <c r="M97">
        <f>VLOOKUP(A97,Sheet2!B:E,4,0)</f>
        <v>0.22389999999999999</v>
      </c>
      <c r="N97">
        <f>VLOOKUP(A97,Sheet2!B:F,5,0)</f>
        <v>0</v>
      </c>
      <c r="O97">
        <f>VLOOKUP(A97,Sheet2!B:G,6,0)</f>
        <v>2</v>
      </c>
      <c r="P97">
        <f t="shared" si="4"/>
        <v>2</v>
      </c>
      <c r="Q97" t="str">
        <f t="shared" si="5"/>
        <v>Weekday</v>
      </c>
    </row>
    <row r="98" spans="1:17" x14ac:dyDescent="0.25">
      <c r="A98">
        <v>97</v>
      </c>
      <c r="B98" s="5">
        <v>40548</v>
      </c>
      <c r="C98">
        <v>1</v>
      </c>
      <c r="D98">
        <f>VLOOKUP(A:A,Sheet1!A:D,4,0)</f>
        <v>0</v>
      </c>
      <c r="E98">
        <f>VLOOKUP(A98,Sheet1!A:E,5,0)</f>
        <v>1</v>
      </c>
      <c r="F98">
        <f>VLOOKUP(A98,Sheet1!A:F,6,0)</f>
        <v>5</v>
      </c>
      <c r="G98" t="b">
        <f>VLOOKUP(A98,Sheet1!A:G,7,0)</f>
        <v>0</v>
      </c>
      <c r="H98">
        <f>VLOOKUP(A98,Sheet1!A:H,8,0)</f>
        <v>3</v>
      </c>
      <c r="I98">
        <f>VLOOKUP(A98,Sheet1!A:J,10,0)</f>
        <v>0.22</v>
      </c>
      <c r="J98">
        <f>VLOOKUP(A98,Sheet2!B:C,2,0)</f>
        <v>0.2273</v>
      </c>
      <c r="K98">
        <f>VLOOKUP(A98,Sheet2!B:D,3,0)</f>
        <v>0.47</v>
      </c>
      <c r="L98" t="str">
        <f t="shared" si="3"/>
        <v>Less Humidity</v>
      </c>
      <c r="M98">
        <f>VLOOKUP(A98,Sheet2!B:E,4,0)</f>
        <v>0.16420000000000001</v>
      </c>
      <c r="N98">
        <f>VLOOKUP(A98,Sheet2!B:F,5,0)</f>
        <v>0</v>
      </c>
      <c r="O98">
        <f>VLOOKUP(A98,Sheet2!B:G,6,0)</f>
        <v>3</v>
      </c>
      <c r="P98">
        <f t="shared" si="4"/>
        <v>3</v>
      </c>
      <c r="Q98" t="str">
        <f t="shared" si="5"/>
        <v>Weekday</v>
      </c>
    </row>
    <row r="99" spans="1:17" x14ac:dyDescent="0.25">
      <c r="A99">
        <v>98</v>
      </c>
      <c r="B99" s="5">
        <v>40548</v>
      </c>
      <c r="C99">
        <v>1</v>
      </c>
      <c r="D99">
        <f>VLOOKUP(A:A,Sheet1!A:D,4,0)</f>
        <v>0</v>
      </c>
      <c r="E99">
        <f>VLOOKUP(A99,Sheet1!A:E,5,0)</f>
        <v>1</v>
      </c>
      <c r="F99">
        <f>VLOOKUP(A99,Sheet1!A:F,6,0)</f>
        <v>6</v>
      </c>
      <c r="G99" t="b">
        <f>VLOOKUP(A99,Sheet1!A:G,7,0)</f>
        <v>0</v>
      </c>
      <c r="H99">
        <f>VLOOKUP(A99,Sheet1!A:H,8,0)</f>
        <v>3</v>
      </c>
      <c r="I99">
        <f>VLOOKUP(A99,Sheet1!A:J,10,0)</f>
        <v>0.2</v>
      </c>
      <c r="J99">
        <f>VLOOKUP(A99,Sheet2!B:C,2,0)</f>
        <v>0.19700000000000001</v>
      </c>
      <c r="K99">
        <f>VLOOKUP(A99,Sheet2!B:D,3,0)</f>
        <v>0.47</v>
      </c>
      <c r="L99" t="str">
        <f t="shared" si="3"/>
        <v>Less Humidity</v>
      </c>
      <c r="M99">
        <f>VLOOKUP(A99,Sheet2!B:E,4,0)</f>
        <v>0.22389999999999999</v>
      </c>
      <c r="N99">
        <f>VLOOKUP(A99,Sheet2!B:F,5,0)</f>
        <v>0</v>
      </c>
      <c r="O99">
        <f>VLOOKUP(A99,Sheet2!B:G,6,0)</f>
        <v>33</v>
      </c>
      <c r="P99">
        <f t="shared" si="4"/>
        <v>33</v>
      </c>
      <c r="Q99" t="str">
        <f t="shared" si="5"/>
        <v>Weekday</v>
      </c>
    </row>
    <row r="100" spans="1:17" x14ac:dyDescent="0.25">
      <c r="A100">
        <v>99</v>
      </c>
      <c r="B100" s="5">
        <v>40548</v>
      </c>
      <c r="C100">
        <v>1</v>
      </c>
      <c r="D100">
        <f>VLOOKUP(A:A,Sheet1!A:D,4,0)</f>
        <v>0</v>
      </c>
      <c r="E100">
        <f>VLOOKUP(A100,Sheet1!A:E,5,0)</f>
        <v>1</v>
      </c>
      <c r="F100">
        <f>VLOOKUP(A100,Sheet1!A:F,6,0)</f>
        <v>7</v>
      </c>
      <c r="G100" t="b">
        <f>VLOOKUP(A100,Sheet1!A:G,7,0)</f>
        <v>0</v>
      </c>
      <c r="H100">
        <f>VLOOKUP(A100,Sheet1!A:H,8,0)</f>
        <v>3</v>
      </c>
      <c r="I100">
        <f>VLOOKUP(A100,Sheet1!A:J,10,0)</f>
        <v>0.18</v>
      </c>
      <c r="J100">
        <f>VLOOKUP(A100,Sheet2!B:C,2,0)</f>
        <v>0.18179999999999999</v>
      </c>
      <c r="K100">
        <f>VLOOKUP(A100,Sheet2!B:D,3,0)</f>
        <v>0.43</v>
      </c>
      <c r="L100" t="str">
        <f t="shared" si="3"/>
        <v>Less Humidity</v>
      </c>
      <c r="M100">
        <f>VLOOKUP(A100,Sheet2!B:E,4,0)</f>
        <v>0.19400000000000001</v>
      </c>
      <c r="N100">
        <f>VLOOKUP(A100,Sheet2!B:F,5,0)</f>
        <v>1</v>
      </c>
      <c r="O100">
        <f>VLOOKUP(A100,Sheet2!B:G,6,0)</f>
        <v>87</v>
      </c>
      <c r="P100">
        <f t="shared" si="4"/>
        <v>88</v>
      </c>
      <c r="Q100" t="str">
        <f t="shared" si="5"/>
        <v>Weekday</v>
      </c>
    </row>
    <row r="101" spans="1:17" x14ac:dyDescent="0.25">
      <c r="A101">
        <v>100</v>
      </c>
      <c r="B101" s="5">
        <v>40548</v>
      </c>
      <c r="C101">
        <v>1</v>
      </c>
      <c r="D101">
        <f>VLOOKUP(A:A,Sheet1!A:D,4,0)</f>
        <v>0</v>
      </c>
      <c r="E101">
        <f>VLOOKUP(A101,Sheet1!A:E,5,0)</f>
        <v>1</v>
      </c>
      <c r="F101">
        <f>VLOOKUP(A101,Sheet1!A:F,6,0)</f>
        <v>8</v>
      </c>
      <c r="G101" t="b">
        <f>VLOOKUP(A101,Sheet1!A:G,7,0)</f>
        <v>0</v>
      </c>
      <c r="H101">
        <f>VLOOKUP(A101,Sheet1!A:H,8,0)</f>
        <v>3</v>
      </c>
      <c r="I101">
        <f>VLOOKUP(A101,Sheet1!A:J,10,0)</f>
        <v>0.2</v>
      </c>
      <c r="J101">
        <f>VLOOKUP(A101,Sheet2!B:C,2,0)</f>
        <v>0.18179999999999999</v>
      </c>
      <c r="K101">
        <f>VLOOKUP(A101,Sheet2!B:D,3,0)</f>
        <v>0.4</v>
      </c>
      <c r="L101" t="str">
        <f t="shared" si="3"/>
        <v>Less Humidity</v>
      </c>
      <c r="M101">
        <f>VLOOKUP(A101,Sheet2!B:E,4,0)</f>
        <v>0.29849999999999999</v>
      </c>
      <c r="N101">
        <f>VLOOKUP(A101,Sheet2!B:F,5,0)</f>
        <v>3</v>
      </c>
      <c r="O101">
        <f>VLOOKUP(A101,Sheet2!B:G,6,0)</f>
        <v>192</v>
      </c>
      <c r="P101">
        <f t="shared" si="4"/>
        <v>195</v>
      </c>
      <c r="Q101" t="str">
        <f t="shared" si="5"/>
        <v>Weekday</v>
      </c>
    </row>
    <row r="102" spans="1:17" x14ac:dyDescent="0.25">
      <c r="A102">
        <v>101</v>
      </c>
      <c r="B102" s="5">
        <v>40548</v>
      </c>
      <c r="C102">
        <v>1</v>
      </c>
      <c r="D102">
        <f>VLOOKUP(A:A,Sheet1!A:D,4,0)</f>
        <v>0</v>
      </c>
      <c r="E102">
        <f>VLOOKUP(A102,Sheet1!A:E,5,0)</f>
        <v>1</v>
      </c>
      <c r="F102">
        <f>VLOOKUP(A102,Sheet1!A:F,6,0)</f>
        <v>9</v>
      </c>
      <c r="G102" t="b">
        <f>VLOOKUP(A102,Sheet1!A:G,7,0)</f>
        <v>0</v>
      </c>
      <c r="H102">
        <f>VLOOKUP(A102,Sheet1!A:H,8,0)</f>
        <v>3</v>
      </c>
      <c r="I102">
        <f>VLOOKUP(A102,Sheet1!A:J,10,0)</f>
        <v>0.22</v>
      </c>
      <c r="J102">
        <f>VLOOKUP(A102,Sheet2!B:C,2,0)</f>
        <v>0.19700000000000001</v>
      </c>
      <c r="K102">
        <f>VLOOKUP(A102,Sheet2!B:D,3,0)</f>
        <v>0.37</v>
      </c>
      <c r="L102" t="str">
        <f t="shared" si="3"/>
        <v>Less Humidity</v>
      </c>
      <c r="M102">
        <f>VLOOKUP(A102,Sheet2!B:E,4,0)</f>
        <v>0.32840000000000003</v>
      </c>
      <c r="N102">
        <f>VLOOKUP(A102,Sheet2!B:F,5,0)</f>
        <v>6</v>
      </c>
      <c r="O102">
        <f>VLOOKUP(A102,Sheet2!B:G,6,0)</f>
        <v>109</v>
      </c>
      <c r="P102">
        <f t="shared" si="4"/>
        <v>115</v>
      </c>
      <c r="Q102" t="str">
        <f t="shared" si="5"/>
        <v>Weekday</v>
      </c>
    </row>
    <row r="103" spans="1:17" x14ac:dyDescent="0.25">
      <c r="A103">
        <v>102</v>
      </c>
      <c r="B103" s="5">
        <v>40548</v>
      </c>
      <c r="C103">
        <v>1</v>
      </c>
      <c r="D103">
        <f>VLOOKUP(A:A,Sheet1!A:D,4,0)</f>
        <v>0</v>
      </c>
      <c r="E103">
        <f>VLOOKUP(A103,Sheet1!A:E,5,0)</f>
        <v>1</v>
      </c>
      <c r="F103">
        <f>VLOOKUP(A103,Sheet1!A:F,6,0)</f>
        <v>10</v>
      </c>
      <c r="G103" t="b">
        <f>VLOOKUP(A103,Sheet1!A:G,7,0)</f>
        <v>0</v>
      </c>
      <c r="H103">
        <f>VLOOKUP(A103,Sheet1!A:H,8,0)</f>
        <v>3</v>
      </c>
      <c r="I103">
        <f>VLOOKUP(A103,Sheet1!A:J,10,0)</f>
        <v>0.22</v>
      </c>
      <c r="J103">
        <f>VLOOKUP(A103,Sheet2!B:C,2,0)</f>
        <v>0.19700000000000001</v>
      </c>
      <c r="K103">
        <f>VLOOKUP(A103,Sheet2!B:D,3,0)</f>
        <v>0.37</v>
      </c>
      <c r="L103" t="str">
        <f t="shared" si="3"/>
        <v>Less Humidity</v>
      </c>
      <c r="M103">
        <f>VLOOKUP(A103,Sheet2!B:E,4,0)</f>
        <v>0.32840000000000003</v>
      </c>
      <c r="N103">
        <f>VLOOKUP(A103,Sheet2!B:F,5,0)</f>
        <v>4</v>
      </c>
      <c r="O103">
        <f>VLOOKUP(A103,Sheet2!B:G,6,0)</f>
        <v>53</v>
      </c>
      <c r="P103">
        <f t="shared" si="4"/>
        <v>57</v>
      </c>
      <c r="Q103" t="str">
        <f t="shared" si="5"/>
        <v>Weekday</v>
      </c>
    </row>
    <row r="104" spans="1:17" x14ac:dyDescent="0.25">
      <c r="A104">
        <v>103</v>
      </c>
      <c r="B104" s="5">
        <v>40548</v>
      </c>
      <c r="C104">
        <v>1</v>
      </c>
      <c r="D104">
        <f>VLOOKUP(A:A,Sheet1!A:D,4,0)</f>
        <v>0</v>
      </c>
      <c r="E104">
        <f>VLOOKUP(A104,Sheet1!A:E,5,0)</f>
        <v>1</v>
      </c>
      <c r="F104">
        <f>VLOOKUP(A104,Sheet1!A:F,6,0)</f>
        <v>11</v>
      </c>
      <c r="G104" t="b">
        <f>VLOOKUP(A104,Sheet1!A:G,7,0)</f>
        <v>0</v>
      </c>
      <c r="H104">
        <f>VLOOKUP(A104,Sheet1!A:H,8,0)</f>
        <v>3</v>
      </c>
      <c r="I104">
        <f>VLOOKUP(A104,Sheet1!A:J,10,0)</f>
        <v>0.26</v>
      </c>
      <c r="J104">
        <f>VLOOKUP(A104,Sheet2!B:C,2,0)</f>
        <v>0.2273</v>
      </c>
      <c r="K104">
        <f>VLOOKUP(A104,Sheet2!B:D,3,0)</f>
        <v>0.33</v>
      </c>
      <c r="L104" t="str">
        <f t="shared" si="3"/>
        <v>Less Humidity</v>
      </c>
      <c r="M104">
        <f>VLOOKUP(A104,Sheet2!B:E,4,0)</f>
        <v>0.32840000000000003</v>
      </c>
      <c r="N104">
        <f>VLOOKUP(A104,Sheet2!B:F,5,0)</f>
        <v>12</v>
      </c>
      <c r="O104">
        <f>VLOOKUP(A104,Sheet2!B:G,6,0)</f>
        <v>34</v>
      </c>
      <c r="P104">
        <f t="shared" si="4"/>
        <v>46</v>
      </c>
      <c r="Q104" t="str">
        <f t="shared" si="5"/>
        <v>Weekday</v>
      </c>
    </row>
    <row r="105" spans="1:17" x14ac:dyDescent="0.25">
      <c r="A105">
        <v>104</v>
      </c>
      <c r="B105" s="5">
        <v>40548</v>
      </c>
      <c r="C105">
        <v>1</v>
      </c>
      <c r="D105">
        <f>VLOOKUP(A:A,Sheet1!A:D,4,0)</f>
        <v>0</v>
      </c>
      <c r="E105">
        <f>VLOOKUP(A105,Sheet1!A:E,5,0)</f>
        <v>1</v>
      </c>
      <c r="F105">
        <f>VLOOKUP(A105,Sheet1!A:F,6,0)</f>
        <v>12</v>
      </c>
      <c r="G105" t="b">
        <f>VLOOKUP(A105,Sheet1!A:G,7,0)</f>
        <v>0</v>
      </c>
      <c r="H105">
        <f>VLOOKUP(A105,Sheet1!A:H,8,0)</f>
        <v>3</v>
      </c>
      <c r="I105">
        <f>VLOOKUP(A105,Sheet1!A:J,10,0)</f>
        <v>0.26</v>
      </c>
      <c r="J105">
        <f>VLOOKUP(A105,Sheet2!B:C,2,0)</f>
        <v>0.2273</v>
      </c>
      <c r="K105">
        <f>VLOOKUP(A105,Sheet2!B:D,3,0)</f>
        <v>0.33</v>
      </c>
      <c r="L105" t="str">
        <f t="shared" si="3"/>
        <v>Less Humidity</v>
      </c>
      <c r="M105">
        <f>VLOOKUP(A105,Sheet2!B:E,4,0)</f>
        <v>0.32840000000000003</v>
      </c>
      <c r="N105">
        <f>VLOOKUP(A105,Sheet2!B:F,5,0)</f>
        <v>5</v>
      </c>
      <c r="O105">
        <f>VLOOKUP(A105,Sheet2!B:G,6,0)</f>
        <v>74</v>
      </c>
      <c r="P105">
        <f t="shared" si="4"/>
        <v>79</v>
      </c>
      <c r="Q105" t="str">
        <f t="shared" si="5"/>
        <v>Weekday</v>
      </c>
    </row>
    <row r="106" spans="1:17" x14ac:dyDescent="0.25">
      <c r="A106">
        <v>105</v>
      </c>
      <c r="B106" s="5">
        <v>40548</v>
      </c>
      <c r="C106">
        <v>1</v>
      </c>
      <c r="D106">
        <f>VLOOKUP(A:A,Sheet1!A:D,4,0)</f>
        <v>0</v>
      </c>
      <c r="E106">
        <f>VLOOKUP(A106,Sheet1!A:E,5,0)</f>
        <v>1</v>
      </c>
      <c r="F106">
        <f>VLOOKUP(A106,Sheet1!A:F,6,0)</f>
        <v>13</v>
      </c>
      <c r="G106" t="b">
        <f>VLOOKUP(A106,Sheet1!A:G,7,0)</f>
        <v>0</v>
      </c>
      <c r="H106">
        <f>VLOOKUP(A106,Sheet1!A:H,8,0)</f>
        <v>3</v>
      </c>
      <c r="I106">
        <f>VLOOKUP(A106,Sheet1!A:J,10,0)</f>
        <v>0.28000000000000003</v>
      </c>
      <c r="J106">
        <f>VLOOKUP(A106,Sheet2!B:C,2,0)</f>
        <v>0.2576</v>
      </c>
      <c r="K106">
        <f>VLOOKUP(A106,Sheet2!B:D,3,0)</f>
        <v>0.3</v>
      </c>
      <c r="L106" t="str">
        <f t="shared" si="3"/>
        <v>Less Humidity</v>
      </c>
      <c r="M106">
        <f>VLOOKUP(A106,Sheet2!B:E,4,0)</f>
        <v>0.29849999999999999</v>
      </c>
      <c r="N106">
        <f>VLOOKUP(A106,Sheet2!B:F,5,0)</f>
        <v>6</v>
      </c>
      <c r="O106">
        <f>VLOOKUP(A106,Sheet2!B:G,6,0)</f>
        <v>65</v>
      </c>
      <c r="P106">
        <f t="shared" si="4"/>
        <v>71</v>
      </c>
      <c r="Q106" t="str">
        <f t="shared" si="5"/>
        <v>Weekday</v>
      </c>
    </row>
    <row r="107" spans="1:17" x14ac:dyDescent="0.25">
      <c r="A107">
        <v>106</v>
      </c>
      <c r="B107" s="5">
        <v>40548</v>
      </c>
      <c r="C107">
        <v>1</v>
      </c>
      <c r="D107">
        <f>VLOOKUP(A:A,Sheet1!A:D,4,0)</f>
        <v>0</v>
      </c>
      <c r="E107">
        <f>VLOOKUP(A107,Sheet1!A:E,5,0)</f>
        <v>1</v>
      </c>
      <c r="F107">
        <f>VLOOKUP(A107,Sheet1!A:F,6,0)</f>
        <v>14</v>
      </c>
      <c r="G107" t="b">
        <f>VLOOKUP(A107,Sheet1!A:G,7,0)</f>
        <v>0</v>
      </c>
      <c r="H107">
        <f>VLOOKUP(A107,Sheet1!A:H,8,0)</f>
        <v>3</v>
      </c>
      <c r="I107">
        <f>VLOOKUP(A107,Sheet1!A:J,10,0)</f>
        <v>0.3</v>
      </c>
      <c r="J107">
        <f>VLOOKUP(A107,Sheet2!B:C,2,0)</f>
        <v>0.28789999999999999</v>
      </c>
      <c r="K107">
        <f>VLOOKUP(A107,Sheet2!B:D,3,0)</f>
        <v>0.28000000000000003</v>
      </c>
      <c r="L107" t="str">
        <f t="shared" si="3"/>
        <v>Less Humidity</v>
      </c>
      <c r="M107">
        <f>VLOOKUP(A107,Sheet2!B:E,4,0)</f>
        <v>0.19400000000000001</v>
      </c>
      <c r="N107">
        <f>VLOOKUP(A107,Sheet2!B:F,5,0)</f>
        <v>10</v>
      </c>
      <c r="O107">
        <f>VLOOKUP(A107,Sheet2!B:G,6,0)</f>
        <v>52</v>
      </c>
      <c r="P107">
        <f t="shared" si="4"/>
        <v>62</v>
      </c>
      <c r="Q107" t="str">
        <f t="shared" si="5"/>
        <v>Weekday</v>
      </c>
    </row>
    <row r="108" spans="1:17" x14ac:dyDescent="0.25">
      <c r="A108">
        <v>107</v>
      </c>
      <c r="B108" s="5">
        <v>40548</v>
      </c>
      <c r="C108">
        <v>1</v>
      </c>
      <c r="D108">
        <f>VLOOKUP(A:A,Sheet1!A:D,4,0)</f>
        <v>0</v>
      </c>
      <c r="E108">
        <f>VLOOKUP(A108,Sheet1!A:E,5,0)</f>
        <v>1</v>
      </c>
      <c r="F108">
        <f>VLOOKUP(A108,Sheet1!A:F,6,0)</f>
        <v>15</v>
      </c>
      <c r="G108" t="b">
        <f>VLOOKUP(A108,Sheet1!A:G,7,0)</f>
        <v>0</v>
      </c>
      <c r="H108">
        <f>VLOOKUP(A108,Sheet1!A:H,8,0)</f>
        <v>3</v>
      </c>
      <c r="I108">
        <f>VLOOKUP(A108,Sheet1!A:J,10,0)</f>
        <v>0.3</v>
      </c>
      <c r="J108">
        <f>VLOOKUP(A108,Sheet2!B:C,2,0)</f>
        <v>0.28789999999999999</v>
      </c>
      <c r="K108">
        <f>VLOOKUP(A108,Sheet2!B:D,3,0)</f>
        <v>0.28000000000000003</v>
      </c>
      <c r="L108" t="str">
        <f t="shared" si="3"/>
        <v>Less Humidity</v>
      </c>
      <c r="M108">
        <f>VLOOKUP(A108,Sheet2!B:E,4,0)</f>
        <v>0.19400000000000001</v>
      </c>
      <c r="N108">
        <f>VLOOKUP(A108,Sheet2!B:F,5,0)</f>
        <v>7</v>
      </c>
      <c r="O108">
        <f>VLOOKUP(A108,Sheet2!B:G,6,0)</f>
        <v>55</v>
      </c>
      <c r="P108">
        <f t="shared" si="4"/>
        <v>62</v>
      </c>
      <c r="Q108" t="str">
        <f t="shared" si="5"/>
        <v>Weekday</v>
      </c>
    </row>
    <row r="109" spans="1:17" x14ac:dyDescent="0.25">
      <c r="A109">
        <v>108</v>
      </c>
      <c r="B109" s="5">
        <v>40548</v>
      </c>
      <c r="C109">
        <v>1</v>
      </c>
      <c r="D109">
        <f>VLOOKUP(A:A,Sheet1!A:D,4,0)</f>
        <v>0</v>
      </c>
      <c r="E109">
        <f>VLOOKUP(A109,Sheet1!A:E,5,0)</f>
        <v>1</v>
      </c>
      <c r="F109">
        <f>VLOOKUP(A109,Sheet1!A:F,6,0)</f>
        <v>16</v>
      </c>
      <c r="G109" t="b">
        <f>VLOOKUP(A109,Sheet1!A:G,7,0)</f>
        <v>0</v>
      </c>
      <c r="H109">
        <f>VLOOKUP(A109,Sheet1!A:H,8,0)</f>
        <v>3</v>
      </c>
      <c r="I109">
        <f>VLOOKUP(A109,Sheet1!A:J,10,0)</f>
        <v>0.3</v>
      </c>
      <c r="J109">
        <f>VLOOKUP(A109,Sheet2!B:C,2,0)</f>
        <v>0.31819999999999998</v>
      </c>
      <c r="K109">
        <f>VLOOKUP(A109,Sheet2!B:D,3,0)</f>
        <v>0.28000000000000003</v>
      </c>
      <c r="L109" t="str">
        <f t="shared" si="3"/>
        <v>Less Humidity</v>
      </c>
      <c r="M109">
        <f>VLOOKUP(A109,Sheet2!B:E,4,0)</f>
        <v>8.9599999999999999E-2</v>
      </c>
      <c r="N109">
        <f>VLOOKUP(A109,Sheet2!B:F,5,0)</f>
        <v>4</v>
      </c>
      <c r="O109">
        <f>VLOOKUP(A109,Sheet2!B:G,6,0)</f>
        <v>85</v>
      </c>
      <c r="P109">
        <f t="shared" si="4"/>
        <v>89</v>
      </c>
      <c r="Q109" t="str">
        <f t="shared" si="5"/>
        <v>Weekday</v>
      </c>
    </row>
    <row r="110" spans="1:17" x14ac:dyDescent="0.25">
      <c r="A110">
        <v>109</v>
      </c>
      <c r="B110" s="5">
        <v>40548</v>
      </c>
      <c r="C110">
        <v>1</v>
      </c>
      <c r="D110">
        <f>VLOOKUP(A:A,Sheet1!A:D,4,0)</f>
        <v>0</v>
      </c>
      <c r="E110">
        <f>VLOOKUP(A110,Sheet1!A:E,5,0)</f>
        <v>1</v>
      </c>
      <c r="F110">
        <f>VLOOKUP(A110,Sheet1!A:F,6,0)</f>
        <v>17</v>
      </c>
      <c r="G110" t="b">
        <f>VLOOKUP(A110,Sheet1!A:G,7,0)</f>
        <v>0</v>
      </c>
      <c r="H110">
        <f>VLOOKUP(A110,Sheet1!A:H,8,0)</f>
        <v>3</v>
      </c>
      <c r="I110">
        <f>VLOOKUP(A110,Sheet1!A:J,10,0)</f>
        <v>0.24</v>
      </c>
      <c r="J110">
        <f>VLOOKUP(A110,Sheet2!B:C,2,0)</f>
        <v>0.2273</v>
      </c>
      <c r="K110">
        <f>VLOOKUP(A110,Sheet2!B:D,3,0)</f>
        <v>0.38</v>
      </c>
      <c r="L110" t="str">
        <f t="shared" si="3"/>
        <v>Less Humidity</v>
      </c>
      <c r="M110">
        <f>VLOOKUP(A110,Sheet2!B:E,4,0)</f>
        <v>0.19400000000000001</v>
      </c>
      <c r="N110">
        <f>VLOOKUP(A110,Sheet2!B:F,5,0)</f>
        <v>4</v>
      </c>
      <c r="O110">
        <f>VLOOKUP(A110,Sheet2!B:G,6,0)</f>
        <v>186</v>
      </c>
      <c r="P110">
        <f t="shared" si="4"/>
        <v>190</v>
      </c>
      <c r="Q110" t="str">
        <f t="shared" si="5"/>
        <v>Weekday</v>
      </c>
    </row>
    <row r="111" spans="1:17" x14ac:dyDescent="0.25">
      <c r="A111">
        <v>110</v>
      </c>
      <c r="B111" s="5">
        <v>40548</v>
      </c>
      <c r="C111">
        <v>1</v>
      </c>
      <c r="D111">
        <f>VLOOKUP(A:A,Sheet1!A:D,4,0)</f>
        <v>0</v>
      </c>
      <c r="E111">
        <f>VLOOKUP(A111,Sheet1!A:E,5,0)</f>
        <v>1</v>
      </c>
      <c r="F111">
        <f>VLOOKUP(A111,Sheet1!A:F,6,0)</f>
        <v>18</v>
      </c>
      <c r="G111" t="b">
        <f>VLOOKUP(A111,Sheet1!A:G,7,0)</f>
        <v>0</v>
      </c>
      <c r="H111">
        <f>VLOOKUP(A111,Sheet1!A:H,8,0)</f>
        <v>3</v>
      </c>
      <c r="I111">
        <f>VLOOKUP(A111,Sheet1!A:J,10,0)</f>
        <v>0.24</v>
      </c>
      <c r="J111">
        <f>VLOOKUP(A111,Sheet2!B:C,2,0)</f>
        <v>0.2424</v>
      </c>
      <c r="K111">
        <f>VLOOKUP(A111,Sheet2!B:D,3,0)</f>
        <v>0.38</v>
      </c>
      <c r="L111" t="str">
        <f t="shared" si="3"/>
        <v>Less Humidity</v>
      </c>
      <c r="M111">
        <f>VLOOKUP(A111,Sheet2!B:E,4,0)</f>
        <v>0.1343</v>
      </c>
      <c r="N111">
        <f>VLOOKUP(A111,Sheet2!B:F,5,0)</f>
        <v>3</v>
      </c>
      <c r="O111">
        <f>VLOOKUP(A111,Sheet2!B:G,6,0)</f>
        <v>166</v>
      </c>
      <c r="P111">
        <f t="shared" si="4"/>
        <v>169</v>
      </c>
      <c r="Q111" t="str">
        <f t="shared" si="5"/>
        <v>Weekday</v>
      </c>
    </row>
    <row r="112" spans="1:17" x14ac:dyDescent="0.25">
      <c r="A112">
        <v>111</v>
      </c>
      <c r="B112" s="5">
        <v>40548</v>
      </c>
      <c r="C112">
        <v>1</v>
      </c>
      <c r="D112">
        <f>VLOOKUP(A:A,Sheet1!A:D,4,0)</f>
        <v>0</v>
      </c>
      <c r="E112">
        <f>VLOOKUP(A112,Sheet1!A:E,5,0)</f>
        <v>1</v>
      </c>
      <c r="F112">
        <f>VLOOKUP(A112,Sheet1!A:F,6,0)</f>
        <v>19</v>
      </c>
      <c r="G112" t="b">
        <f>VLOOKUP(A112,Sheet1!A:G,7,0)</f>
        <v>0</v>
      </c>
      <c r="H112">
        <f>VLOOKUP(A112,Sheet1!A:H,8,0)</f>
        <v>3</v>
      </c>
      <c r="I112">
        <f>VLOOKUP(A112,Sheet1!A:J,10,0)</f>
        <v>0.24</v>
      </c>
      <c r="J112">
        <f>VLOOKUP(A112,Sheet2!B:C,2,0)</f>
        <v>0.2576</v>
      </c>
      <c r="K112">
        <f>VLOOKUP(A112,Sheet2!B:D,3,0)</f>
        <v>0.38</v>
      </c>
      <c r="L112" t="str">
        <f t="shared" si="3"/>
        <v>Less Humidity</v>
      </c>
      <c r="M112">
        <f>VLOOKUP(A112,Sheet2!B:E,4,0)</f>
        <v>0.1045</v>
      </c>
      <c r="N112">
        <f>VLOOKUP(A112,Sheet2!B:F,5,0)</f>
        <v>5</v>
      </c>
      <c r="O112">
        <f>VLOOKUP(A112,Sheet2!B:G,6,0)</f>
        <v>127</v>
      </c>
      <c r="P112">
        <f t="shared" si="4"/>
        <v>132</v>
      </c>
      <c r="Q112" t="str">
        <f t="shared" si="5"/>
        <v>Weekday</v>
      </c>
    </row>
    <row r="113" spans="1:17" x14ac:dyDescent="0.25">
      <c r="A113">
        <v>112</v>
      </c>
      <c r="B113" s="5">
        <v>40548</v>
      </c>
      <c r="C113">
        <v>1</v>
      </c>
      <c r="D113">
        <f>VLOOKUP(A:A,Sheet1!A:D,4,0)</f>
        <v>0</v>
      </c>
      <c r="E113">
        <f>VLOOKUP(A113,Sheet1!A:E,5,0)</f>
        <v>1</v>
      </c>
      <c r="F113">
        <f>VLOOKUP(A113,Sheet1!A:F,6,0)</f>
        <v>20</v>
      </c>
      <c r="G113" t="b">
        <f>VLOOKUP(A113,Sheet1!A:G,7,0)</f>
        <v>0</v>
      </c>
      <c r="H113">
        <f>VLOOKUP(A113,Sheet1!A:H,8,0)</f>
        <v>3</v>
      </c>
      <c r="I113">
        <f>VLOOKUP(A113,Sheet1!A:J,10,0)</f>
        <v>0.22</v>
      </c>
      <c r="J113">
        <f>VLOOKUP(A113,Sheet2!B:C,2,0)</f>
        <v>0.2273</v>
      </c>
      <c r="K113">
        <f>VLOOKUP(A113,Sheet2!B:D,3,0)</f>
        <v>0.47</v>
      </c>
      <c r="L113" t="str">
        <f t="shared" si="3"/>
        <v>Less Humidity</v>
      </c>
      <c r="M113">
        <f>VLOOKUP(A113,Sheet2!B:E,4,0)</f>
        <v>0.16420000000000001</v>
      </c>
      <c r="N113">
        <f>VLOOKUP(A113,Sheet2!B:F,5,0)</f>
        <v>7</v>
      </c>
      <c r="O113">
        <f>VLOOKUP(A113,Sheet2!B:G,6,0)</f>
        <v>82</v>
      </c>
      <c r="P113">
        <f t="shared" si="4"/>
        <v>89</v>
      </c>
      <c r="Q113" t="str">
        <f t="shared" si="5"/>
        <v>Weekday</v>
      </c>
    </row>
    <row r="114" spans="1:17" x14ac:dyDescent="0.25">
      <c r="A114">
        <v>113</v>
      </c>
      <c r="B114" s="5">
        <v>40548</v>
      </c>
      <c r="C114">
        <v>1</v>
      </c>
      <c r="D114">
        <f>VLOOKUP(A:A,Sheet1!A:D,4,0)</f>
        <v>0</v>
      </c>
      <c r="E114">
        <f>VLOOKUP(A114,Sheet1!A:E,5,0)</f>
        <v>1</v>
      </c>
      <c r="F114">
        <f>VLOOKUP(A114,Sheet1!A:F,6,0)</f>
        <v>21</v>
      </c>
      <c r="G114" t="b">
        <f>VLOOKUP(A114,Sheet1!A:G,7,0)</f>
        <v>0</v>
      </c>
      <c r="H114">
        <f>VLOOKUP(A114,Sheet1!A:H,8,0)</f>
        <v>3</v>
      </c>
      <c r="I114">
        <f>VLOOKUP(A114,Sheet1!A:J,10,0)</f>
        <v>0.2</v>
      </c>
      <c r="J114">
        <f>VLOOKUP(A114,Sheet2!B:C,2,0)</f>
        <v>0.19700000000000001</v>
      </c>
      <c r="K114">
        <f>VLOOKUP(A114,Sheet2!B:D,3,0)</f>
        <v>0.51</v>
      </c>
      <c r="L114" t="str">
        <f t="shared" si="3"/>
        <v>Less Humidity</v>
      </c>
      <c r="M114">
        <f>VLOOKUP(A114,Sheet2!B:E,4,0)</f>
        <v>0.19400000000000001</v>
      </c>
      <c r="N114">
        <f>VLOOKUP(A114,Sheet2!B:F,5,0)</f>
        <v>3</v>
      </c>
      <c r="O114">
        <f>VLOOKUP(A114,Sheet2!B:G,6,0)</f>
        <v>40</v>
      </c>
      <c r="P114">
        <f t="shared" si="4"/>
        <v>43</v>
      </c>
      <c r="Q114" t="str">
        <f t="shared" si="5"/>
        <v>Weekday</v>
      </c>
    </row>
    <row r="115" spans="1:17" x14ac:dyDescent="0.25">
      <c r="A115">
        <v>114</v>
      </c>
      <c r="B115" s="5">
        <v>40548</v>
      </c>
      <c r="C115">
        <v>1</v>
      </c>
      <c r="D115">
        <f>VLOOKUP(A:A,Sheet1!A:D,4,0)</f>
        <v>0</v>
      </c>
      <c r="E115">
        <f>VLOOKUP(A115,Sheet1!A:E,5,0)</f>
        <v>1</v>
      </c>
      <c r="F115">
        <f>VLOOKUP(A115,Sheet1!A:F,6,0)</f>
        <v>22</v>
      </c>
      <c r="G115" t="b">
        <f>VLOOKUP(A115,Sheet1!A:G,7,0)</f>
        <v>0</v>
      </c>
      <c r="H115">
        <f>VLOOKUP(A115,Sheet1!A:H,8,0)</f>
        <v>3</v>
      </c>
      <c r="I115">
        <f>VLOOKUP(A115,Sheet1!A:J,10,0)</f>
        <v>0.18</v>
      </c>
      <c r="J115">
        <f>VLOOKUP(A115,Sheet2!B:C,2,0)</f>
        <v>0.19700000000000001</v>
      </c>
      <c r="K115">
        <f>VLOOKUP(A115,Sheet2!B:D,3,0)</f>
        <v>0.55000000000000004</v>
      </c>
      <c r="L115" t="str">
        <f t="shared" si="3"/>
        <v>Less Humidity</v>
      </c>
      <c r="M115">
        <f>VLOOKUP(A115,Sheet2!B:E,4,0)</f>
        <v>0.1343</v>
      </c>
      <c r="N115">
        <f>VLOOKUP(A115,Sheet2!B:F,5,0)</f>
        <v>1</v>
      </c>
      <c r="O115">
        <f>VLOOKUP(A115,Sheet2!B:G,6,0)</f>
        <v>41</v>
      </c>
      <c r="P115">
        <f t="shared" si="4"/>
        <v>42</v>
      </c>
      <c r="Q115" t="str">
        <f t="shared" si="5"/>
        <v>Weekday</v>
      </c>
    </row>
    <row r="116" spans="1:17" x14ac:dyDescent="0.25">
      <c r="A116">
        <v>115</v>
      </c>
      <c r="B116" s="5">
        <v>40548</v>
      </c>
      <c r="C116">
        <v>1</v>
      </c>
      <c r="D116">
        <f>VLOOKUP(A:A,Sheet1!A:D,4,0)</f>
        <v>0</v>
      </c>
      <c r="E116">
        <f>VLOOKUP(A116,Sheet1!A:E,5,0)</f>
        <v>1</v>
      </c>
      <c r="F116">
        <f>VLOOKUP(A116,Sheet1!A:F,6,0)</f>
        <v>23</v>
      </c>
      <c r="G116" t="b">
        <f>VLOOKUP(A116,Sheet1!A:G,7,0)</f>
        <v>0</v>
      </c>
      <c r="H116">
        <f>VLOOKUP(A116,Sheet1!A:H,8,0)</f>
        <v>3</v>
      </c>
      <c r="I116">
        <f>VLOOKUP(A116,Sheet1!A:J,10,0)</f>
        <v>0.2</v>
      </c>
      <c r="J116">
        <f>VLOOKUP(A116,Sheet2!B:C,2,0)</f>
        <v>0.2576</v>
      </c>
      <c r="K116">
        <f>VLOOKUP(A116,Sheet2!B:D,3,0)</f>
        <v>0.47</v>
      </c>
      <c r="L116" t="str">
        <f t="shared" si="3"/>
        <v>Less Humidity</v>
      </c>
      <c r="M116">
        <f>VLOOKUP(A116,Sheet2!B:E,4,0)</f>
        <v>0</v>
      </c>
      <c r="N116">
        <f>VLOOKUP(A116,Sheet2!B:F,5,0)</f>
        <v>1</v>
      </c>
      <c r="O116">
        <f>VLOOKUP(A116,Sheet2!B:G,6,0)</f>
        <v>18</v>
      </c>
      <c r="P116">
        <f t="shared" si="4"/>
        <v>19</v>
      </c>
      <c r="Q116" t="str">
        <f t="shared" si="5"/>
        <v>Weekday</v>
      </c>
    </row>
    <row r="117" spans="1:17" x14ac:dyDescent="0.25">
      <c r="A117">
        <v>116</v>
      </c>
      <c r="B117" s="5">
        <v>40549</v>
      </c>
      <c r="C117">
        <v>1</v>
      </c>
      <c r="D117">
        <f>VLOOKUP(A:A,Sheet1!A:D,4,0)</f>
        <v>0</v>
      </c>
      <c r="E117">
        <f>VLOOKUP(A117,Sheet1!A:E,5,0)</f>
        <v>1</v>
      </c>
      <c r="F117">
        <f>VLOOKUP(A117,Sheet1!A:F,6,0)</f>
        <v>0</v>
      </c>
      <c r="G117" t="b">
        <f>VLOOKUP(A117,Sheet1!A:G,7,0)</f>
        <v>0</v>
      </c>
      <c r="H117">
        <f>VLOOKUP(A117,Sheet1!A:H,8,0)</f>
        <v>4</v>
      </c>
      <c r="I117">
        <f>VLOOKUP(A117,Sheet1!A:J,10,0)</f>
        <v>0.18</v>
      </c>
      <c r="J117">
        <f>VLOOKUP(A117,Sheet2!B:C,2,0)</f>
        <v>0.2424</v>
      </c>
      <c r="K117">
        <f>VLOOKUP(A117,Sheet2!B:D,3,0)</f>
        <v>0.55000000000000004</v>
      </c>
      <c r="L117" t="str">
        <f t="shared" si="3"/>
        <v>Less Humidity</v>
      </c>
      <c r="M117">
        <f>VLOOKUP(A117,Sheet2!B:E,4,0)</f>
        <v>0</v>
      </c>
      <c r="N117">
        <f>VLOOKUP(A117,Sheet2!B:F,5,0)</f>
        <v>0</v>
      </c>
      <c r="O117">
        <f>VLOOKUP(A117,Sheet2!B:G,6,0)</f>
        <v>11</v>
      </c>
      <c r="P117">
        <f t="shared" si="4"/>
        <v>11</v>
      </c>
      <c r="Q117" t="str">
        <f t="shared" si="5"/>
        <v>Weekday</v>
      </c>
    </row>
    <row r="118" spans="1:17" x14ac:dyDescent="0.25">
      <c r="A118">
        <v>117</v>
      </c>
      <c r="B118" s="5">
        <v>40549</v>
      </c>
      <c r="C118">
        <v>1</v>
      </c>
      <c r="D118">
        <f>VLOOKUP(A:A,Sheet1!A:D,4,0)</f>
        <v>0</v>
      </c>
      <c r="E118">
        <f>VLOOKUP(A118,Sheet1!A:E,5,0)</f>
        <v>1</v>
      </c>
      <c r="F118">
        <f>VLOOKUP(A118,Sheet1!A:F,6,0)</f>
        <v>1</v>
      </c>
      <c r="G118" t="b">
        <f>VLOOKUP(A118,Sheet1!A:G,7,0)</f>
        <v>0</v>
      </c>
      <c r="H118">
        <f>VLOOKUP(A118,Sheet1!A:H,8,0)</f>
        <v>4</v>
      </c>
      <c r="I118">
        <f>VLOOKUP(A118,Sheet1!A:J,10,0)</f>
        <v>0.16</v>
      </c>
      <c r="J118">
        <f>VLOOKUP(A118,Sheet2!B:C,2,0)</f>
        <v>0.2273</v>
      </c>
      <c r="K118">
        <f>VLOOKUP(A118,Sheet2!B:D,3,0)</f>
        <v>0.64</v>
      </c>
      <c r="L118" t="str">
        <f t="shared" si="3"/>
        <v>Less Humidity</v>
      </c>
      <c r="M118">
        <f>VLOOKUP(A118,Sheet2!B:E,4,0)</f>
        <v>0</v>
      </c>
      <c r="N118">
        <f>VLOOKUP(A118,Sheet2!B:F,5,0)</f>
        <v>0</v>
      </c>
      <c r="O118">
        <f>VLOOKUP(A118,Sheet2!B:G,6,0)</f>
        <v>4</v>
      </c>
      <c r="P118">
        <f t="shared" si="4"/>
        <v>4</v>
      </c>
      <c r="Q118" t="str">
        <f t="shared" si="5"/>
        <v>Weekday</v>
      </c>
    </row>
    <row r="119" spans="1:17" x14ac:dyDescent="0.25">
      <c r="A119">
        <v>118</v>
      </c>
      <c r="B119" s="5">
        <v>40549</v>
      </c>
      <c r="C119">
        <v>1</v>
      </c>
      <c r="D119">
        <f>VLOOKUP(A:A,Sheet1!A:D,4,0)</f>
        <v>0</v>
      </c>
      <c r="E119">
        <f>VLOOKUP(A119,Sheet1!A:E,5,0)</f>
        <v>1</v>
      </c>
      <c r="F119">
        <f>VLOOKUP(A119,Sheet1!A:F,6,0)</f>
        <v>2</v>
      </c>
      <c r="G119" t="b">
        <f>VLOOKUP(A119,Sheet1!A:G,7,0)</f>
        <v>0</v>
      </c>
      <c r="H119">
        <f>VLOOKUP(A119,Sheet1!A:H,8,0)</f>
        <v>4</v>
      </c>
      <c r="I119">
        <f>VLOOKUP(A119,Sheet1!A:J,10,0)</f>
        <v>0.16</v>
      </c>
      <c r="J119">
        <f>VLOOKUP(A119,Sheet2!B:C,2,0)</f>
        <v>0.2273</v>
      </c>
      <c r="K119">
        <f>VLOOKUP(A119,Sheet2!B:D,3,0)</f>
        <v>0.64</v>
      </c>
      <c r="L119" t="str">
        <f t="shared" si="3"/>
        <v>Less Humidity</v>
      </c>
      <c r="M119">
        <f>VLOOKUP(A119,Sheet2!B:E,4,0)</f>
        <v>0</v>
      </c>
      <c r="N119">
        <f>VLOOKUP(A119,Sheet2!B:F,5,0)</f>
        <v>0</v>
      </c>
      <c r="O119">
        <f>VLOOKUP(A119,Sheet2!B:G,6,0)</f>
        <v>2</v>
      </c>
      <c r="P119">
        <f t="shared" si="4"/>
        <v>2</v>
      </c>
      <c r="Q119" t="str">
        <f t="shared" si="5"/>
        <v>Weekday</v>
      </c>
    </row>
    <row r="120" spans="1:17" x14ac:dyDescent="0.25">
      <c r="A120">
        <v>119</v>
      </c>
      <c r="B120" s="5">
        <v>40549</v>
      </c>
      <c r="C120">
        <v>1</v>
      </c>
      <c r="D120">
        <f>VLOOKUP(A:A,Sheet1!A:D,4,0)</f>
        <v>0</v>
      </c>
      <c r="E120">
        <f>VLOOKUP(A120,Sheet1!A:E,5,0)</f>
        <v>1</v>
      </c>
      <c r="F120">
        <f>VLOOKUP(A120,Sheet1!A:F,6,0)</f>
        <v>4</v>
      </c>
      <c r="G120" t="b">
        <f>VLOOKUP(A120,Sheet1!A:G,7,0)</f>
        <v>0</v>
      </c>
      <c r="H120">
        <f>VLOOKUP(A120,Sheet1!A:H,8,0)</f>
        <v>4</v>
      </c>
      <c r="I120">
        <f>VLOOKUP(A120,Sheet1!A:J,10,0)</f>
        <v>0.16</v>
      </c>
      <c r="J120">
        <f>VLOOKUP(A120,Sheet2!B:C,2,0)</f>
        <v>0.19700000000000001</v>
      </c>
      <c r="K120">
        <f>VLOOKUP(A120,Sheet2!B:D,3,0)</f>
        <v>0.64</v>
      </c>
      <c r="L120" t="str">
        <f t="shared" si="3"/>
        <v>Less Humidity</v>
      </c>
      <c r="M120">
        <f>VLOOKUP(A120,Sheet2!B:E,4,0)</f>
        <v>8.9599999999999999E-2</v>
      </c>
      <c r="N120">
        <f>VLOOKUP(A120,Sheet2!B:F,5,0)</f>
        <v>0</v>
      </c>
      <c r="O120">
        <f>VLOOKUP(A120,Sheet2!B:G,6,0)</f>
        <v>1</v>
      </c>
      <c r="P120">
        <f t="shared" si="4"/>
        <v>1</v>
      </c>
      <c r="Q120" t="str">
        <f t="shared" si="5"/>
        <v>Weekday</v>
      </c>
    </row>
    <row r="121" spans="1:17" x14ac:dyDescent="0.25">
      <c r="A121">
        <v>120</v>
      </c>
      <c r="B121" s="5">
        <v>40549</v>
      </c>
      <c r="C121">
        <v>1</v>
      </c>
      <c r="D121">
        <f>VLOOKUP(A:A,Sheet1!A:D,4,0)</f>
        <v>0</v>
      </c>
      <c r="E121">
        <f>VLOOKUP(A121,Sheet1!A:E,5,0)</f>
        <v>1</v>
      </c>
      <c r="F121">
        <f>VLOOKUP(A121,Sheet1!A:F,6,0)</f>
        <v>5</v>
      </c>
      <c r="G121" t="b">
        <f>VLOOKUP(A121,Sheet1!A:G,7,0)</f>
        <v>0</v>
      </c>
      <c r="H121">
        <f>VLOOKUP(A121,Sheet1!A:H,8,0)</f>
        <v>4</v>
      </c>
      <c r="I121">
        <f>VLOOKUP(A121,Sheet1!A:J,10,0)</f>
        <v>0.14000000000000001</v>
      </c>
      <c r="J121">
        <f>VLOOKUP(A121,Sheet2!B:C,2,0)</f>
        <v>0.18179999999999999</v>
      </c>
      <c r="K121">
        <f>VLOOKUP(A121,Sheet2!B:D,3,0)</f>
        <v>0.69</v>
      </c>
      <c r="L121" t="str">
        <f t="shared" si="3"/>
        <v>Less Humidity</v>
      </c>
      <c r="M121">
        <f>VLOOKUP(A121,Sheet2!B:E,4,0)</f>
        <v>8.9599999999999999E-2</v>
      </c>
      <c r="N121">
        <f>VLOOKUP(A121,Sheet2!B:F,5,0)</f>
        <v>0</v>
      </c>
      <c r="O121">
        <f>VLOOKUP(A121,Sheet2!B:G,6,0)</f>
        <v>4</v>
      </c>
      <c r="P121">
        <f t="shared" si="4"/>
        <v>4</v>
      </c>
      <c r="Q121" t="str">
        <f t="shared" si="5"/>
        <v>Weekday</v>
      </c>
    </row>
    <row r="122" spans="1:17" x14ac:dyDescent="0.25">
      <c r="A122">
        <v>121</v>
      </c>
      <c r="B122" s="5">
        <v>40549</v>
      </c>
      <c r="C122">
        <v>1</v>
      </c>
      <c r="D122">
        <f>VLOOKUP(A:A,Sheet1!A:D,4,0)</f>
        <v>0</v>
      </c>
      <c r="E122">
        <f>VLOOKUP(A122,Sheet1!A:E,5,0)</f>
        <v>1</v>
      </c>
      <c r="F122">
        <f>VLOOKUP(A122,Sheet1!A:F,6,0)</f>
        <v>6</v>
      </c>
      <c r="G122" t="b">
        <f>VLOOKUP(A122,Sheet1!A:G,7,0)</f>
        <v>0</v>
      </c>
      <c r="H122">
        <f>VLOOKUP(A122,Sheet1!A:H,8,0)</f>
        <v>4</v>
      </c>
      <c r="I122">
        <f>VLOOKUP(A122,Sheet1!A:J,10,0)</f>
        <v>0.14000000000000001</v>
      </c>
      <c r="J122">
        <f>VLOOKUP(A122,Sheet2!B:C,2,0)</f>
        <v>0.16669999999999999</v>
      </c>
      <c r="K122">
        <f>VLOOKUP(A122,Sheet2!B:D,3,0)</f>
        <v>0.63</v>
      </c>
      <c r="L122" t="str">
        <f t="shared" si="3"/>
        <v>Less Humidity</v>
      </c>
      <c r="M122">
        <f>VLOOKUP(A122,Sheet2!B:E,4,0)</f>
        <v>0.1045</v>
      </c>
      <c r="N122">
        <f>VLOOKUP(A122,Sheet2!B:F,5,0)</f>
        <v>0</v>
      </c>
      <c r="O122">
        <f>VLOOKUP(A122,Sheet2!B:G,6,0)</f>
        <v>36</v>
      </c>
      <c r="P122">
        <f t="shared" si="4"/>
        <v>36</v>
      </c>
      <c r="Q122" t="str">
        <f t="shared" si="5"/>
        <v>Weekday</v>
      </c>
    </row>
    <row r="123" spans="1:17" x14ac:dyDescent="0.25">
      <c r="A123">
        <v>122</v>
      </c>
      <c r="B123" s="5">
        <v>40549</v>
      </c>
      <c r="C123">
        <v>1</v>
      </c>
      <c r="D123">
        <f>VLOOKUP(A:A,Sheet1!A:D,4,0)</f>
        <v>0</v>
      </c>
      <c r="E123">
        <f>VLOOKUP(A123,Sheet1!A:E,5,0)</f>
        <v>1</v>
      </c>
      <c r="F123">
        <f>VLOOKUP(A123,Sheet1!A:F,6,0)</f>
        <v>7</v>
      </c>
      <c r="G123" t="b">
        <f>VLOOKUP(A123,Sheet1!A:G,7,0)</f>
        <v>0</v>
      </c>
      <c r="H123">
        <f>VLOOKUP(A123,Sheet1!A:H,8,0)</f>
        <v>4</v>
      </c>
      <c r="I123">
        <f>VLOOKUP(A123,Sheet1!A:J,10,0)</f>
        <v>0.16</v>
      </c>
      <c r="J123">
        <f>VLOOKUP(A123,Sheet2!B:C,2,0)</f>
        <v>0.2273</v>
      </c>
      <c r="K123">
        <f>VLOOKUP(A123,Sheet2!B:D,3,0)</f>
        <v>0.59</v>
      </c>
      <c r="L123" t="str">
        <f t="shared" si="3"/>
        <v>Less Humidity</v>
      </c>
      <c r="M123">
        <f>VLOOKUP(A123,Sheet2!B:E,4,0)</f>
        <v>0</v>
      </c>
      <c r="N123">
        <f>VLOOKUP(A123,Sheet2!B:F,5,0)</f>
        <v>0</v>
      </c>
      <c r="O123">
        <f>VLOOKUP(A123,Sheet2!B:G,6,0)</f>
        <v>95</v>
      </c>
      <c r="P123">
        <f t="shared" si="4"/>
        <v>95</v>
      </c>
      <c r="Q123" t="str">
        <f t="shared" si="5"/>
        <v>Weekday</v>
      </c>
    </row>
    <row r="124" spans="1:17" x14ac:dyDescent="0.25">
      <c r="A124">
        <v>123</v>
      </c>
      <c r="B124" s="5">
        <v>40549</v>
      </c>
      <c r="C124">
        <v>1</v>
      </c>
      <c r="D124">
        <f>VLOOKUP(A:A,Sheet1!A:D,4,0)</f>
        <v>0</v>
      </c>
      <c r="E124">
        <f>VLOOKUP(A124,Sheet1!A:E,5,0)</f>
        <v>1</v>
      </c>
      <c r="F124">
        <f>VLOOKUP(A124,Sheet1!A:F,6,0)</f>
        <v>8</v>
      </c>
      <c r="G124" t="b">
        <f>VLOOKUP(A124,Sheet1!A:G,7,0)</f>
        <v>0</v>
      </c>
      <c r="H124">
        <f>VLOOKUP(A124,Sheet1!A:H,8,0)</f>
        <v>4</v>
      </c>
      <c r="I124">
        <f>VLOOKUP(A124,Sheet1!A:J,10,0)</f>
        <v>0.16</v>
      </c>
      <c r="J124">
        <f>VLOOKUP(A124,Sheet2!B:C,2,0)</f>
        <v>0.2273</v>
      </c>
      <c r="K124">
        <f>VLOOKUP(A124,Sheet2!B:D,3,0)</f>
        <v>0.59</v>
      </c>
      <c r="L124" t="str">
        <f t="shared" si="3"/>
        <v>Less Humidity</v>
      </c>
      <c r="M124">
        <f>VLOOKUP(A124,Sheet2!B:E,4,0)</f>
        <v>0</v>
      </c>
      <c r="N124">
        <f>VLOOKUP(A124,Sheet2!B:F,5,0)</f>
        <v>3</v>
      </c>
      <c r="O124">
        <f>VLOOKUP(A124,Sheet2!B:G,6,0)</f>
        <v>216</v>
      </c>
      <c r="P124">
        <f t="shared" si="4"/>
        <v>219</v>
      </c>
      <c r="Q124" t="str">
        <f t="shared" si="5"/>
        <v>Weekday</v>
      </c>
    </row>
    <row r="125" spans="1:17" x14ac:dyDescent="0.25">
      <c r="A125">
        <v>124</v>
      </c>
      <c r="B125" s="5">
        <v>40549</v>
      </c>
      <c r="C125">
        <v>1</v>
      </c>
      <c r="D125">
        <f>VLOOKUP(A:A,Sheet1!A:D,4,0)</f>
        <v>0</v>
      </c>
      <c r="E125">
        <f>VLOOKUP(A125,Sheet1!A:E,5,0)</f>
        <v>1</v>
      </c>
      <c r="F125">
        <f>VLOOKUP(A125,Sheet1!A:F,6,0)</f>
        <v>9</v>
      </c>
      <c r="G125" t="b">
        <f>VLOOKUP(A125,Sheet1!A:G,7,0)</f>
        <v>0</v>
      </c>
      <c r="H125">
        <f>VLOOKUP(A125,Sheet1!A:H,8,0)</f>
        <v>4</v>
      </c>
      <c r="I125">
        <f>VLOOKUP(A125,Sheet1!A:J,10,0)</f>
        <v>0.18</v>
      </c>
      <c r="J125">
        <f>VLOOKUP(A125,Sheet2!B:C,2,0)</f>
        <v>0.2424</v>
      </c>
      <c r="K125">
        <f>VLOOKUP(A125,Sheet2!B:D,3,0)</f>
        <v>0.51</v>
      </c>
      <c r="L125" t="str">
        <f t="shared" si="3"/>
        <v>Less Humidity</v>
      </c>
      <c r="M125">
        <f>VLOOKUP(A125,Sheet2!B:E,4,0)</f>
        <v>0</v>
      </c>
      <c r="N125">
        <f>VLOOKUP(A125,Sheet2!B:F,5,0)</f>
        <v>6</v>
      </c>
      <c r="O125">
        <f>VLOOKUP(A125,Sheet2!B:G,6,0)</f>
        <v>116</v>
      </c>
      <c r="P125">
        <f t="shared" si="4"/>
        <v>122</v>
      </c>
      <c r="Q125" t="str">
        <f t="shared" si="5"/>
        <v>Weekday</v>
      </c>
    </row>
    <row r="126" spans="1:17" x14ac:dyDescent="0.25">
      <c r="A126">
        <v>125</v>
      </c>
      <c r="B126" s="5">
        <v>40549</v>
      </c>
      <c r="C126">
        <v>1</v>
      </c>
      <c r="D126">
        <f>VLOOKUP(A:A,Sheet1!A:D,4,0)</f>
        <v>0</v>
      </c>
      <c r="E126">
        <f>VLOOKUP(A126,Sheet1!A:E,5,0)</f>
        <v>1</v>
      </c>
      <c r="F126">
        <f>VLOOKUP(A126,Sheet1!A:F,6,0)</f>
        <v>10</v>
      </c>
      <c r="G126" t="b">
        <f>VLOOKUP(A126,Sheet1!A:G,7,0)</f>
        <v>0</v>
      </c>
      <c r="H126">
        <f>VLOOKUP(A126,Sheet1!A:H,8,0)</f>
        <v>4</v>
      </c>
      <c r="I126">
        <f>VLOOKUP(A126,Sheet1!A:J,10,0)</f>
        <v>0.2</v>
      </c>
      <c r="J126">
        <f>VLOOKUP(A126,Sheet2!B:C,2,0)</f>
        <v>0.2576</v>
      </c>
      <c r="K126">
        <f>VLOOKUP(A126,Sheet2!B:D,3,0)</f>
        <v>0.47</v>
      </c>
      <c r="L126" t="str">
        <f t="shared" si="3"/>
        <v>Less Humidity</v>
      </c>
      <c r="M126">
        <f>VLOOKUP(A126,Sheet2!B:E,4,0)</f>
        <v>0</v>
      </c>
      <c r="N126">
        <f>VLOOKUP(A126,Sheet2!B:F,5,0)</f>
        <v>3</v>
      </c>
      <c r="O126">
        <f>VLOOKUP(A126,Sheet2!B:G,6,0)</f>
        <v>42</v>
      </c>
      <c r="P126">
        <f t="shared" si="4"/>
        <v>45</v>
      </c>
      <c r="Q126" t="str">
        <f t="shared" si="5"/>
        <v>Weekday</v>
      </c>
    </row>
    <row r="127" spans="1:17" x14ac:dyDescent="0.25">
      <c r="A127">
        <v>126</v>
      </c>
      <c r="B127" s="5">
        <v>40549</v>
      </c>
      <c r="C127">
        <v>1</v>
      </c>
      <c r="D127">
        <f>VLOOKUP(A:A,Sheet1!A:D,4,0)</f>
        <v>0</v>
      </c>
      <c r="E127">
        <f>VLOOKUP(A127,Sheet1!A:E,5,0)</f>
        <v>1</v>
      </c>
      <c r="F127">
        <f>VLOOKUP(A127,Sheet1!A:F,6,0)</f>
        <v>11</v>
      </c>
      <c r="G127" t="b">
        <f>VLOOKUP(A127,Sheet1!A:G,7,0)</f>
        <v>0</v>
      </c>
      <c r="H127">
        <f>VLOOKUP(A127,Sheet1!A:H,8,0)</f>
        <v>4</v>
      </c>
      <c r="I127">
        <f>VLOOKUP(A127,Sheet1!A:J,10,0)</f>
        <v>0.22</v>
      </c>
      <c r="J127">
        <f>VLOOKUP(A127,Sheet2!B:C,2,0)</f>
        <v>0.2576</v>
      </c>
      <c r="K127">
        <f>VLOOKUP(A127,Sheet2!B:D,3,0)</f>
        <v>0.44</v>
      </c>
      <c r="L127" t="str">
        <f t="shared" si="3"/>
        <v>Less Humidity</v>
      </c>
      <c r="M127">
        <f>VLOOKUP(A127,Sheet2!B:E,4,0)</f>
        <v>8.9599999999999999E-2</v>
      </c>
      <c r="N127">
        <f>VLOOKUP(A127,Sheet2!B:F,5,0)</f>
        <v>2</v>
      </c>
      <c r="O127">
        <f>VLOOKUP(A127,Sheet2!B:G,6,0)</f>
        <v>57</v>
      </c>
      <c r="P127">
        <f t="shared" si="4"/>
        <v>59</v>
      </c>
      <c r="Q127" t="str">
        <f t="shared" si="5"/>
        <v>Weekday</v>
      </c>
    </row>
    <row r="128" spans="1:17" x14ac:dyDescent="0.25">
      <c r="A128">
        <v>127</v>
      </c>
      <c r="B128" s="5">
        <v>40549</v>
      </c>
      <c r="C128">
        <v>1</v>
      </c>
      <c r="D128">
        <f>VLOOKUP(A:A,Sheet1!A:D,4,0)</f>
        <v>0</v>
      </c>
      <c r="E128">
        <f>VLOOKUP(A128,Sheet1!A:E,5,0)</f>
        <v>1</v>
      </c>
      <c r="F128">
        <f>VLOOKUP(A128,Sheet1!A:F,6,0)</f>
        <v>12</v>
      </c>
      <c r="G128" t="b">
        <f>VLOOKUP(A128,Sheet1!A:G,7,0)</f>
        <v>0</v>
      </c>
      <c r="H128">
        <f>VLOOKUP(A128,Sheet1!A:H,8,0)</f>
        <v>4</v>
      </c>
      <c r="I128">
        <f>VLOOKUP(A128,Sheet1!A:J,10,0)</f>
        <v>0.26</v>
      </c>
      <c r="J128">
        <f>VLOOKUP(A128,Sheet2!B:C,2,0)</f>
        <v>0.28789999999999999</v>
      </c>
      <c r="K128">
        <f>VLOOKUP(A128,Sheet2!B:D,3,0)</f>
        <v>0.35</v>
      </c>
      <c r="L128" t="str">
        <f t="shared" si="3"/>
        <v>Less Humidity</v>
      </c>
      <c r="M128">
        <f>VLOOKUP(A128,Sheet2!B:E,4,0)</f>
        <v>0</v>
      </c>
      <c r="N128">
        <f>VLOOKUP(A128,Sheet2!B:F,5,0)</f>
        <v>6</v>
      </c>
      <c r="O128">
        <f>VLOOKUP(A128,Sheet2!B:G,6,0)</f>
        <v>78</v>
      </c>
      <c r="P128">
        <f t="shared" si="4"/>
        <v>84</v>
      </c>
      <c r="Q128" t="str">
        <f t="shared" si="5"/>
        <v>Weekday</v>
      </c>
    </row>
    <row r="129" spans="1:17" x14ac:dyDescent="0.25">
      <c r="A129">
        <v>128</v>
      </c>
      <c r="B129" s="5">
        <v>40549</v>
      </c>
      <c r="C129">
        <v>1</v>
      </c>
      <c r="D129">
        <f>VLOOKUP(A:A,Sheet1!A:D,4,0)</f>
        <v>0</v>
      </c>
      <c r="E129">
        <f>VLOOKUP(A129,Sheet1!A:E,5,0)</f>
        <v>1</v>
      </c>
      <c r="F129">
        <f>VLOOKUP(A129,Sheet1!A:F,6,0)</f>
        <v>13</v>
      </c>
      <c r="G129" t="b">
        <f>VLOOKUP(A129,Sheet1!A:G,7,0)</f>
        <v>0</v>
      </c>
      <c r="H129">
        <f>VLOOKUP(A129,Sheet1!A:H,8,0)</f>
        <v>4</v>
      </c>
      <c r="I129">
        <f>VLOOKUP(A129,Sheet1!A:J,10,0)</f>
        <v>0.26</v>
      </c>
      <c r="J129">
        <f>VLOOKUP(A129,Sheet2!B:C,2,0)</f>
        <v>0.2727</v>
      </c>
      <c r="K129">
        <f>VLOOKUP(A129,Sheet2!B:D,3,0)</f>
        <v>0.35</v>
      </c>
      <c r="L129" t="str">
        <f t="shared" si="3"/>
        <v>Less Humidity</v>
      </c>
      <c r="M129">
        <f>VLOOKUP(A129,Sheet2!B:E,4,0)</f>
        <v>0.1045</v>
      </c>
      <c r="N129">
        <f>VLOOKUP(A129,Sheet2!B:F,5,0)</f>
        <v>12</v>
      </c>
      <c r="O129">
        <f>VLOOKUP(A129,Sheet2!B:G,6,0)</f>
        <v>55</v>
      </c>
      <c r="P129">
        <f t="shared" si="4"/>
        <v>67</v>
      </c>
      <c r="Q129" t="str">
        <f t="shared" si="5"/>
        <v>Weekday</v>
      </c>
    </row>
    <row r="130" spans="1:17" x14ac:dyDescent="0.25">
      <c r="A130">
        <v>129</v>
      </c>
      <c r="B130" s="5">
        <v>40549</v>
      </c>
      <c r="C130">
        <v>1</v>
      </c>
      <c r="D130">
        <f>VLOOKUP(A:A,Sheet1!A:D,4,0)</f>
        <v>0</v>
      </c>
      <c r="E130">
        <f>VLOOKUP(A130,Sheet1!A:E,5,0)</f>
        <v>1</v>
      </c>
      <c r="F130">
        <f>VLOOKUP(A130,Sheet1!A:F,6,0)</f>
        <v>14</v>
      </c>
      <c r="G130" t="b">
        <f>VLOOKUP(A130,Sheet1!A:G,7,0)</f>
        <v>0</v>
      </c>
      <c r="H130">
        <f>VLOOKUP(A130,Sheet1!A:H,8,0)</f>
        <v>4</v>
      </c>
      <c r="I130">
        <f>VLOOKUP(A130,Sheet1!A:J,10,0)</f>
        <v>0.28000000000000003</v>
      </c>
      <c r="J130">
        <f>VLOOKUP(A130,Sheet2!B:C,2,0)</f>
        <v>0.2727</v>
      </c>
      <c r="K130">
        <f>VLOOKUP(A130,Sheet2!B:D,3,0)</f>
        <v>0.36</v>
      </c>
      <c r="L130" t="str">
        <f t="shared" si="3"/>
        <v>Less Humidity</v>
      </c>
      <c r="M130">
        <f>VLOOKUP(A130,Sheet2!B:E,4,0)</f>
        <v>0.16420000000000001</v>
      </c>
      <c r="N130">
        <f>VLOOKUP(A130,Sheet2!B:F,5,0)</f>
        <v>11</v>
      </c>
      <c r="O130">
        <f>VLOOKUP(A130,Sheet2!B:G,6,0)</f>
        <v>59</v>
      </c>
      <c r="P130">
        <f t="shared" si="4"/>
        <v>70</v>
      </c>
      <c r="Q130" t="str">
        <f t="shared" si="5"/>
        <v>Weekday</v>
      </c>
    </row>
    <row r="131" spans="1:17" x14ac:dyDescent="0.25">
      <c r="A131">
        <v>130</v>
      </c>
      <c r="B131" s="5">
        <v>40549</v>
      </c>
      <c r="C131">
        <v>1</v>
      </c>
      <c r="D131">
        <f>VLOOKUP(A:A,Sheet1!A:D,4,0)</f>
        <v>0</v>
      </c>
      <c r="E131">
        <f>VLOOKUP(A131,Sheet1!A:E,5,0)</f>
        <v>1</v>
      </c>
      <c r="F131">
        <f>VLOOKUP(A131,Sheet1!A:F,6,0)</f>
        <v>15</v>
      </c>
      <c r="G131" t="b">
        <f>VLOOKUP(A131,Sheet1!A:G,7,0)</f>
        <v>0</v>
      </c>
      <c r="H131">
        <f>VLOOKUP(A131,Sheet1!A:H,8,0)</f>
        <v>4</v>
      </c>
      <c r="I131">
        <f>VLOOKUP(A131,Sheet1!A:J,10,0)</f>
        <v>0.28000000000000003</v>
      </c>
      <c r="J131">
        <f>VLOOKUP(A131,Sheet2!B:C,2,0)</f>
        <v>0.2727</v>
      </c>
      <c r="K131">
        <f>VLOOKUP(A131,Sheet2!B:D,3,0)</f>
        <v>0.36</v>
      </c>
      <c r="L131" t="str">
        <f t="shared" ref="L131:L194" si="6">IF(K131&lt;0.7,"Less Humidity",IF(K131&lt;0.75,"Moderate Humidity","High Humidity"))</f>
        <v>Less Humidity</v>
      </c>
      <c r="M131">
        <f>VLOOKUP(A131,Sheet2!B:E,4,0)</f>
        <v>0</v>
      </c>
      <c r="N131">
        <f>VLOOKUP(A131,Sheet2!B:F,5,0)</f>
        <v>8</v>
      </c>
      <c r="O131">
        <f>VLOOKUP(A131,Sheet2!B:G,6,0)</f>
        <v>54</v>
      </c>
      <c r="P131">
        <f t="shared" ref="P131:P194" si="7">SUM(N131:O131)</f>
        <v>62</v>
      </c>
      <c r="Q131" t="str">
        <f t="shared" ref="Q131:Q194" si="8">IF(OR(H131=5,H131=6),"Weekend",IF(OR(H131=0,H131=1,H131=2,H131=3,H131=4),"Weekday",""))</f>
        <v>Weekday</v>
      </c>
    </row>
    <row r="132" spans="1:17" x14ac:dyDescent="0.25">
      <c r="A132">
        <v>131</v>
      </c>
      <c r="B132" s="5">
        <v>40549</v>
      </c>
      <c r="C132">
        <v>1</v>
      </c>
      <c r="D132">
        <f>VLOOKUP(A:A,Sheet1!A:D,4,0)</f>
        <v>0</v>
      </c>
      <c r="E132">
        <f>VLOOKUP(A132,Sheet1!A:E,5,0)</f>
        <v>1</v>
      </c>
      <c r="F132">
        <f>VLOOKUP(A132,Sheet1!A:F,6,0)</f>
        <v>16</v>
      </c>
      <c r="G132" t="b">
        <f>VLOOKUP(A132,Sheet1!A:G,7,0)</f>
        <v>0</v>
      </c>
      <c r="H132">
        <f>VLOOKUP(A132,Sheet1!A:H,8,0)</f>
        <v>4</v>
      </c>
      <c r="I132">
        <f>VLOOKUP(A132,Sheet1!A:J,10,0)</f>
        <v>0.26</v>
      </c>
      <c r="J132">
        <f>VLOOKUP(A132,Sheet2!B:C,2,0)</f>
        <v>0.2576</v>
      </c>
      <c r="K132">
        <f>VLOOKUP(A132,Sheet2!B:D,3,0)</f>
        <v>0.38</v>
      </c>
      <c r="L132" t="str">
        <f t="shared" si="6"/>
        <v>Less Humidity</v>
      </c>
      <c r="M132">
        <f>VLOOKUP(A132,Sheet2!B:E,4,0)</f>
        <v>0.16420000000000001</v>
      </c>
      <c r="N132">
        <f>VLOOKUP(A132,Sheet2!B:F,5,0)</f>
        <v>12</v>
      </c>
      <c r="O132">
        <f>VLOOKUP(A132,Sheet2!B:G,6,0)</f>
        <v>74</v>
      </c>
      <c r="P132">
        <f t="shared" si="7"/>
        <v>86</v>
      </c>
      <c r="Q132" t="str">
        <f t="shared" si="8"/>
        <v>Weekday</v>
      </c>
    </row>
    <row r="133" spans="1:17" x14ac:dyDescent="0.25">
      <c r="A133">
        <v>132</v>
      </c>
      <c r="B133" s="5">
        <v>40549</v>
      </c>
      <c r="C133">
        <v>1</v>
      </c>
      <c r="D133">
        <f>VLOOKUP(A:A,Sheet1!A:D,4,0)</f>
        <v>0</v>
      </c>
      <c r="E133">
        <f>VLOOKUP(A133,Sheet1!A:E,5,0)</f>
        <v>1</v>
      </c>
      <c r="F133">
        <f>VLOOKUP(A133,Sheet1!A:F,6,0)</f>
        <v>17</v>
      </c>
      <c r="G133" t="b">
        <f>VLOOKUP(A133,Sheet1!A:G,7,0)</f>
        <v>0</v>
      </c>
      <c r="H133">
        <f>VLOOKUP(A133,Sheet1!A:H,8,0)</f>
        <v>4</v>
      </c>
      <c r="I133">
        <f>VLOOKUP(A133,Sheet1!A:J,10,0)</f>
        <v>0.22</v>
      </c>
      <c r="J133">
        <f>VLOOKUP(A133,Sheet2!B:C,2,0)</f>
        <v>0.2273</v>
      </c>
      <c r="K133">
        <f>VLOOKUP(A133,Sheet2!B:D,3,0)</f>
        <v>0.51</v>
      </c>
      <c r="L133" t="str">
        <f t="shared" si="6"/>
        <v>Less Humidity</v>
      </c>
      <c r="M133">
        <f>VLOOKUP(A133,Sheet2!B:E,4,0)</f>
        <v>0.16420000000000001</v>
      </c>
      <c r="N133">
        <f>VLOOKUP(A133,Sheet2!B:F,5,0)</f>
        <v>9</v>
      </c>
      <c r="O133">
        <f>VLOOKUP(A133,Sheet2!B:G,6,0)</f>
        <v>163</v>
      </c>
      <c r="P133">
        <f t="shared" si="7"/>
        <v>172</v>
      </c>
      <c r="Q133" t="str">
        <f t="shared" si="8"/>
        <v>Weekday</v>
      </c>
    </row>
    <row r="134" spans="1:17" x14ac:dyDescent="0.25">
      <c r="A134">
        <v>133</v>
      </c>
      <c r="B134" s="5">
        <v>40549</v>
      </c>
      <c r="C134">
        <v>1</v>
      </c>
      <c r="D134">
        <f>VLOOKUP(A:A,Sheet1!A:D,4,0)</f>
        <v>0</v>
      </c>
      <c r="E134">
        <f>VLOOKUP(A134,Sheet1!A:E,5,0)</f>
        <v>1</v>
      </c>
      <c r="F134">
        <f>VLOOKUP(A134,Sheet1!A:F,6,0)</f>
        <v>18</v>
      </c>
      <c r="G134" t="b">
        <f>VLOOKUP(A134,Sheet1!A:G,7,0)</f>
        <v>0</v>
      </c>
      <c r="H134">
        <f>VLOOKUP(A134,Sheet1!A:H,8,0)</f>
        <v>4</v>
      </c>
      <c r="I134">
        <f>VLOOKUP(A134,Sheet1!A:J,10,0)</f>
        <v>0.22</v>
      </c>
      <c r="J134">
        <f>VLOOKUP(A134,Sheet2!B:C,2,0)</f>
        <v>0.2273</v>
      </c>
      <c r="K134">
        <f>VLOOKUP(A134,Sheet2!B:D,3,0)</f>
        <v>0.51</v>
      </c>
      <c r="L134" t="str">
        <f t="shared" si="6"/>
        <v>Less Humidity</v>
      </c>
      <c r="M134">
        <f>VLOOKUP(A134,Sheet2!B:E,4,0)</f>
        <v>0.1343</v>
      </c>
      <c r="N134">
        <f>VLOOKUP(A134,Sheet2!B:F,5,0)</f>
        <v>5</v>
      </c>
      <c r="O134">
        <f>VLOOKUP(A134,Sheet2!B:G,6,0)</f>
        <v>158</v>
      </c>
      <c r="P134">
        <f t="shared" si="7"/>
        <v>163</v>
      </c>
      <c r="Q134" t="str">
        <f t="shared" si="8"/>
        <v>Weekday</v>
      </c>
    </row>
    <row r="135" spans="1:17" x14ac:dyDescent="0.25">
      <c r="A135">
        <v>134</v>
      </c>
      <c r="B135" s="5">
        <v>40549</v>
      </c>
      <c r="C135">
        <v>1</v>
      </c>
      <c r="D135">
        <f>VLOOKUP(A:A,Sheet1!A:D,4,0)</f>
        <v>0</v>
      </c>
      <c r="E135">
        <f>VLOOKUP(A135,Sheet1!A:E,5,0)</f>
        <v>1</v>
      </c>
      <c r="F135">
        <f>VLOOKUP(A135,Sheet1!A:F,6,0)</f>
        <v>19</v>
      </c>
      <c r="G135" t="b">
        <f>VLOOKUP(A135,Sheet1!A:G,7,0)</f>
        <v>0</v>
      </c>
      <c r="H135">
        <f>VLOOKUP(A135,Sheet1!A:H,8,0)</f>
        <v>4</v>
      </c>
      <c r="I135">
        <f>VLOOKUP(A135,Sheet1!A:J,10,0)</f>
        <v>0.22</v>
      </c>
      <c r="J135">
        <f>VLOOKUP(A135,Sheet2!B:C,2,0)</f>
        <v>0.2576</v>
      </c>
      <c r="K135">
        <f>VLOOKUP(A135,Sheet2!B:D,3,0)</f>
        <v>0.55000000000000004</v>
      </c>
      <c r="L135" t="str">
        <f t="shared" si="6"/>
        <v>Less Humidity</v>
      </c>
      <c r="M135">
        <f>VLOOKUP(A135,Sheet2!B:E,4,0)</f>
        <v>8.9599999999999999E-2</v>
      </c>
      <c r="N135">
        <f>VLOOKUP(A135,Sheet2!B:F,5,0)</f>
        <v>3</v>
      </c>
      <c r="O135">
        <f>VLOOKUP(A135,Sheet2!B:G,6,0)</f>
        <v>109</v>
      </c>
      <c r="P135">
        <f t="shared" si="7"/>
        <v>112</v>
      </c>
      <c r="Q135" t="str">
        <f t="shared" si="8"/>
        <v>Weekday</v>
      </c>
    </row>
    <row r="136" spans="1:17" x14ac:dyDescent="0.25">
      <c r="A136">
        <v>135</v>
      </c>
      <c r="B136" s="5">
        <v>40549</v>
      </c>
      <c r="C136">
        <v>1</v>
      </c>
      <c r="D136">
        <f>VLOOKUP(A:A,Sheet1!A:D,4,0)</f>
        <v>0</v>
      </c>
      <c r="E136">
        <f>VLOOKUP(A136,Sheet1!A:E,5,0)</f>
        <v>1</v>
      </c>
      <c r="F136">
        <f>VLOOKUP(A136,Sheet1!A:F,6,0)</f>
        <v>20</v>
      </c>
      <c r="G136" t="b">
        <f>VLOOKUP(A136,Sheet1!A:G,7,0)</f>
        <v>0</v>
      </c>
      <c r="H136">
        <f>VLOOKUP(A136,Sheet1!A:H,8,0)</f>
        <v>4</v>
      </c>
      <c r="I136">
        <f>VLOOKUP(A136,Sheet1!A:J,10,0)</f>
        <v>0.2</v>
      </c>
      <c r="J136">
        <f>VLOOKUP(A136,Sheet2!B:C,2,0)</f>
        <v>0.21210000000000001</v>
      </c>
      <c r="K136">
        <f>VLOOKUP(A136,Sheet2!B:D,3,0)</f>
        <v>0.51</v>
      </c>
      <c r="L136" t="str">
        <f t="shared" si="6"/>
        <v>Less Humidity</v>
      </c>
      <c r="M136">
        <f>VLOOKUP(A136,Sheet2!B:E,4,0)</f>
        <v>0.16420000000000001</v>
      </c>
      <c r="N136">
        <f>VLOOKUP(A136,Sheet2!B:F,5,0)</f>
        <v>3</v>
      </c>
      <c r="O136">
        <f>VLOOKUP(A136,Sheet2!B:G,6,0)</f>
        <v>66</v>
      </c>
      <c r="P136">
        <f t="shared" si="7"/>
        <v>69</v>
      </c>
      <c r="Q136" t="str">
        <f t="shared" si="8"/>
        <v>Weekday</v>
      </c>
    </row>
    <row r="137" spans="1:17" x14ac:dyDescent="0.25">
      <c r="A137">
        <v>136</v>
      </c>
      <c r="B137" s="5">
        <v>40549</v>
      </c>
      <c r="C137">
        <v>1</v>
      </c>
      <c r="D137">
        <f>VLOOKUP(A:A,Sheet1!A:D,4,0)</f>
        <v>0</v>
      </c>
      <c r="E137">
        <f>VLOOKUP(A137,Sheet1!A:E,5,0)</f>
        <v>1</v>
      </c>
      <c r="F137">
        <f>VLOOKUP(A137,Sheet1!A:F,6,0)</f>
        <v>21</v>
      </c>
      <c r="G137" t="b">
        <f>VLOOKUP(A137,Sheet1!A:G,7,0)</f>
        <v>0</v>
      </c>
      <c r="H137">
        <f>VLOOKUP(A137,Sheet1!A:H,8,0)</f>
        <v>4</v>
      </c>
      <c r="I137">
        <f>VLOOKUP(A137,Sheet1!A:J,10,0)</f>
        <v>0.22</v>
      </c>
      <c r="J137">
        <f>VLOOKUP(A137,Sheet2!B:C,2,0)</f>
        <v>0.21210000000000001</v>
      </c>
      <c r="K137">
        <f>VLOOKUP(A137,Sheet2!B:D,3,0)</f>
        <v>0.55000000000000004</v>
      </c>
      <c r="L137" t="str">
        <f t="shared" si="6"/>
        <v>Less Humidity</v>
      </c>
      <c r="M137">
        <f>VLOOKUP(A137,Sheet2!B:E,4,0)</f>
        <v>0.22389999999999999</v>
      </c>
      <c r="N137">
        <f>VLOOKUP(A137,Sheet2!B:F,5,0)</f>
        <v>0</v>
      </c>
      <c r="O137">
        <f>VLOOKUP(A137,Sheet2!B:G,6,0)</f>
        <v>48</v>
      </c>
      <c r="P137">
        <f t="shared" si="7"/>
        <v>48</v>
      </c>
      <c r="Q137" t="str">
        <f t="shared" si="8"/>
        <v>Weekday</v>
      </c>
    </row>
    <row r="138" spans="1:17" x14ac:dyDescent="0.25">
      <c r="A138">
        <v>137</v>
      </c>
      <c r="B138" s="5">
        <v>40549</v>
      </c>
      <c r="C138">
        <v>1</v>
      </c>
      <c r="D138">
        <f>VLOOKUP(A:A,Sheet1!A:D,4,0)</f>
        <v>0</v>
      </c>
      <c r="E138">
        <f>VLOOKUP(A138,Sheet1!A:E,5,0)</f>
        <v>1</v>
      </c>
      <c r="F138">
        <f>VLOOKUP(A138,Sheet1!A:F,6,0)</f>
        <v>22</v>
      </c>
      <c r="G138" t="b">
        <f>VLOOKUP(A138,Sheet1!A:G,7,0)</f>
        <v>0</v>
      </c>
      <c r="H138">
        <f>VLOOKUP(A138,Sheet1!A:H,8,0)</f>
        <v>4</v>
      </c>
      <c r="I138">
        <f>VLOOKUP(A138,Sheet1!A:J,10,0)</f>
        <v>0.22</v>
      </c>
      <c r="J138">
        <f>VLOOKUP(A138,Sheet2!B:C,2,0)</f>
        <v>0.21210000000000001</v>
      </c>
      <c r="K138">
        <f>VLOOKUP(A138,Sheet2!B:D,3,0)</f>
        <v>0.51</v>
      </c>
      <c r="L138" t="str">
        <f t="shared" si="6"/>
        <v>Less Humidity</v>
      </c>
      <c r="M138">
        <f>VLOOKUP(A138,Sheet2!B:E,4,0)</f>
        <v>0.28360000000000002</v>
      </c>
      <c r="N138">
        <f>VLOOKUP(A138,Sheet2!B:F,5,0)</f>
        <v>1</v>
      </c>
      <c r="O138">
        <f>VLOOKUP(A138,Sheet2!B:G,6,0)</f>
        <v>51</v>
      </c>
      <c r="P138">
        <f t="shared" si="7"/>
        <v>52</v>
      </c>
      <c r="Q138" t="str">
        <f t="shared" si="8"/>
        <v>Weekday</v>
      </c>
    </row>
    <row r="139" spans="1:17" x14ac:dyDescent="0.25">
      <c r="A139">
        <v>138</v>
      </c>
      <c r="B139" s="5">
        <v>40549</v>
      </c>
      <c r="C139">
        <v>1</v>
      </c>
      <c r="D139">
        <f>VLOOKUP(A:A,Sheet1!A:D,4,0)</f>
        <v>0</v>
      </c>
      <c r="E139">
        <f>VLOOKUP(A139,Sheet1!A:E,5,0)</f>
        <v>1</v>
      </c>
      <c r="F139">
        <f>VLOOKUP(A139,Sheet1!A:F,6,0)</f>
        <v>23</v>
      </c>
      <c r="G139" t="b">
        <f>VLOOKUP(A139,Sheet1!A:G,7,0)</f>
        <v>0</v>
      </c>
      <c r="H139">
        <f>VLOOKUP(A139,Sheet1!A:H,8,0)</f>
        <v>4</v>
      </c>
      <c r="I139">
        <f>VLOOKUP(A139,Sheet1!A:J,10,0)</f>
        <v>0.2</v>
      </c>
      <c r="J139">
        <f>VLOOKUP(A139,Sheet2!B:C,2,0)</f>
        <v>0.19700000000000001</v>
      </c>
      <c r="K139">
        <f>VLOOKUP(A139,Sheet2!B:D,3,0)</f>
        <v>0.59</v>
      </c>
      <c r="L139" t="str">
        <f t="shared" si="6"/>
        <v>Less Humidity</v>
      </c>
      <c r="M139">
        <f>VLOOKUP(A139,Sheet2!B:E,4,0)</f>
        <v>0.19400000000000001</v>
      </c>
      <c r="N139">
        <f>VLOOKUP(A139,Sheet2!B:F,5,0)</f>
        <v>4</v>
      </c>
      <c r="O139">
        <f>VLOOKUP(A139,Sheet2!B:G,6,0)</f>
        <v>19</v>
      </c>
      <c r="P139">
        <f t="shared" si="7"/>
        <v>23</v>
      </c>
      <c r="Q139" t="str">
        <f t="shared" si="8"/>
        <v>Weekday</v>
      </c>
    </row>
    <row r="140" spans="1:17" x14ac:dyDescent="0.25">
      <c r="A140">
        <v>139</v>
      </c>
      <c r="B140" s="5">
        <v>40550</v>
      </c>
      <c r="C140">
        <v>1</v>
      </c>
      <c r="D140">
        <f>VLOOKUP(A:A,Sheet1!A:D,4,0)</f>
        <v>0</v>
      </c>
      <c r="E140">
        <f>VLOOKUP(A140,Sheet1!A:E,5,0)</f>
        <v>1</v>
      </c>
      <c r="F140">
        <f>VLOOKUP(A140,Sheet1!A:F,6,0)</f>
        <v>0</v>
      </c>
      <c r="G140" t="b">
        <f>VLOOKUP(A140,Sheet1!A:G,7,0)</f>
        <v>0</v>
      </c>
      <c r="H140">
        <f>VLOOKUP(A140,Sheet1!A:H,8,0)</f>
        <v>5</v>
      </c>
      <c r="I140">
        <f>VLOOKUP(A140,Sheet1!A:J,10,0)</f>
        <v>0.2</v>
      </c>
      <c r="J140">
        <f>VLOOKUP(A140,Sheet2!B:C,2,0)</f>
        <v>0.19700000000000001</v>
      </c>
      <c r="K140">
        <f>VLOOKUP(A140,Sheet2!B:D,3,0)</f>
        <v>0.64</v>
      </c>
      <c r="L140" t="str">
        <f t="shared" si="6"/>
        <v>Less Humidity</v>
      </c>
      <c r="M140">
        <f>VLOOKUP(A140,Sheet2!B:E,4,0)</f>
        <v>0.19400000000000001</v>
      </c>
      <c r="N140">
        <f>VLOOKUP(A140,Sheet2!B:F,5,0)</f>
        <v>4</v>
      </c>
      <c r="O140">
        <f>VLOOKUP(A140,Sheet2!B:G,6,0)</f>
        <v>13</v>
      </c>
      <c r="P140">
        <f t="shared" si="7"/>
        <v>17</v>
      </c>
      <c r="Q140" t="str">
        <f t="shared" si="8"/>
        <v>Weekend</v>
      </c>
    </row>
    <row r="141" spans="1:17" x14ac:dyDescent="0.25">
      <c r="A141">
        <v>140</v>
      </c>
      <c r="B141" s="5">
        <v>40550</v>
      </c>
      <c r="C141">
        <v>1</v>
      </c>
      <c r="D141">
        <f>VLOOKUP(A:A,Sheet1!A:D,4,0)</f>
        <v>0</v>
      </c>
      <c r="E141">
        <f>VLOOKUP(A141,Sheet1!A:E,5,0)</f>
        <v>1</v>
      </c>
      <c r="F141">
        <f>VLOOKUP(A141,Sheet1!A:F,6,0)</f>
        <v>1</v>
      </c>
      <c r="G141" t="b">
        <f>VLOOKUP(A141,Sheet1!A:G,7,0)</f>
        <v>0</v>
      </c>
      <c r="H141">
        <f>VLOOKUP(A141,Sheet1!A:H,8,0)</f>
        <v>5</v>
      </c>
      <c r="I141">
        <f>VLOOKUP(A141,Sheet1!A:J,10,0)</f>
        <v>0.2</v>
      </c>
      <c r="J141">
        <f>VLOOKUP(A141,Sheet2!B:C,2,0)</f>
        <v>0.19700000000000001</v>
      </c>
      <c r="K141">
        <f>VLOOKUP(A141,Sheet2!B:D,3,0)</f>
        <v>0.69</v>
      </c>
      <c r="L141" t="str">
        <f t="shared" si="6"/>
        <v>Less Humidity</v>
      </c>
      <c r="M141">
        <f>VLOOKUP(A141,Sheet2!B:E,4,0)</f>
        <v>0.22389999999999999</v>
      </c>
      <c r="N141">
        <f>VLOOKUP(A141,Sheet2!B:F,5,0)</f>
        <v>2</v>
      </c>
      <c r="O141">
        <f>VLOOKUP(A141,Sheet2!B:G,6,0)</f>
        <v>5</v>
      </c>
      <c r="P141">
        <f t="shared" si="7"/>
        <v>7</v>
      </c>
      <c r="Q141" t="str">
        <f t="shared" si="8"/>
        <v>Weekend</v>
      </c>
    </row>
    <row r="142" spans="1:17" x14ac:dyDescent="0.25">
      <c r="A142">
        <v>141</v>
      </c>
      <c r="B142" s="5">
        <v>40550</v>
      </c>
      <c r="C142">
        <v>1</v>
      </c>
      <c r="D142">
        <f>VLOOKUP(A:A,Sheet1!A:D,4,0)</f>
        <v>0</v>
      </c>
      <c r="E142">
        <f>VLOOKUP(A142,Sheet1!A:E,5,0)</f>
        <v>1</v>
      </c>
      <c r="F142">
        <f>VLOOKUP(A142,Sheet1!A:F,6,0)</f>
        <v>2</v>
      </c>
      <c r="G142" t="b">
        <f>VLOOKUP(A142,Sheet1!A:G,7,0)</f>
        <v>0</v>
      </c>
      <c r="H142">
        <f>VLOOKUP(A142,Sheet1!A:H,8,0)</f>
        <v>5</v>
      </c>
      <c r="I142">
        <f>VLOOKUP(A142,Sheet1!A:J,10,0)</f>
        <v>0.2</v>
      </c>
      <c r="J142">
        <f>VLOOKUP(A142,Sheet2!B:C,2,0)</f>
        <v>0.19700000000000001</v>
      </c>
      <c r="K142">
        <f>VLOOKUP(A142,Sheet2!B:D,3,0)</f>
        <v>0.69</v>
      </c>
      <c r="L142" t="str">
        <f t="shared" si="6"/>
        <v>Less Humidity</v>
      </c>
      <c r="M142">
        <f>VLOOKUP(A142,Sheet2!B:E,4,0)</f>
        <v>0.22389999999999999</v>
      </c>
      <c r="N142">
        <f>VLOOKUP(A142,Sheet2!B:F,5,0)</f>
        <v>0</v>
      </c>
      <c r="O142">
        <f>VLOOKUP(A142,Sheet2!B:G,6,0)</f>
        <v>1</v>
      </c>
      <c r="P142">
        <f t="shared" si="7"/>
        <v>1</v>
      </c>
      <c r="Q142" t="str">
        <f t="shared" si="8"/>
        <v>Weekend</v>
      </c>
    </row>
    <row r="143" spans="1:17" x14ac:dyDescent="0.25">
      <c r="A143">
        <v>142</v>
      </c>
      <c r="B143" s="5">
        <v>40550</v>
      </c>
      <c r="C143">
        <v>1</v>
      </c>
      <c r="D143">
        <f>VLOOKUP(A:A,Sheet1!A:D,4,0)</f>
        <v>0</v>
      </c>
      <c r="E143">
        <f>VLOOKUP(A143,Sheet1!A:E,5,0)</f>
        <v>1</v>
      </c>
      <c r="F143">
        <f>VLOOKUP(A143,Sheet1!A:F,6,0)</f>
        <v>4</v>
      </c>
      <c r="G143" t="b">
        <f>VLOOKUP(A143,Sheet1!A:G,7,0)</f>
        <v>0</v>
      </c>
      <c r="H143">
        <f>VLOOKUP(A143,Sheet1!A:H,8,0)</f>
        <v>5</v>
      </c>
      <c r="I143">
        <f>VLOOKUP(A143,Sheet1!A:J,10,0)</f>
        <v>0.2</v>
      </c>
      <c r="J143">
        <f>VLOOKUP(A143,Sheet2!B:C,2,0)</f>
        <v>0.21210000000000001</v>
      </c>
      <c r="K143">
        <f>VLOOKUP(A143,Sheet2!B:D,3,0)</f>
        <v>0.69</v>
      </c>
      <c r="L143" t="str">
        <f t="shared" si="6"/>
        <v>Less Humidity</v>
      </c>
      <c r="M143">
        <f>VLOOKUP(A143,Sheet2!B:E,4,0)</f>
        <v>0.1343</v>
      </c>
      <c r="N143">
        <f>VLOOKUP(A143,Sheet2!B:F,5,0)</f>
        <v>0</v>
      </c>
      <c r="O143">
        <f>VLOOKUP(A143,Sheet2!B:G,6,0)</f>
        <v>1</v>
      </c>
      <c r="P143">
        <f t="shared" si="7"/>
        <v>1</v>
      </c>
      <c r="Q143" t="str">
        <f t="shared" si="8"/>
        <v>Weekend</v>
      </c>
    </row>
    <row r="144" spans="1:17" x14ac:dyDescent="0.25">
      <c r="A144">
        <v>143</v>
      </c>
      <c r="B144" s="5">
        <v>40550</v>
      </c>
      <c r="C144">
        <v>1</v>
      </c>
      <c r="D144">
        <f>VLOOKUP(A:A,Sheet1!A:D,4,0)</f>
        <v>0</v>
      </c>
      <c r="E144">
        <f>VLOOKUP(A144,Sheet1!A:E,5,0)</f>
        <v>1</v>
      </c>
      <c r="F144">
        <f>VLOOKUP(A144,Sheet1!A:F,6,0)</f>
        <v>5</v>
      </c>
      <c r="G144" t="b">
        <f>VLOOKUP(A144,Sheet1!A:G,7,0)</f>
        <v>0</v>
      </c>
      <c r="H144">
        <f>VLOOKUP(A144,Sheet1!A:H,8,0)</f>
        <v>5</v>
      </c>
      <c r="I144">
        <f>VLOOKUP(A144,Sheet1!A:J,10,0)</f>
        <v>0.22</v>
      </c>
      <c r="J144">
        <f>VLOOKUP(A144,Sheet2!B:C,2,0)</f>
        <v>0.2727</v>
      </c>
      <c r="K144">
        <f>VLOOKUP(A144,Sheet2!B:D,3,0)</f>
        <v>0.55000000000000004</v>
      </c>
      <c r="L144" t="str">
        <f t="shared" si="6"/>
        <v>Less Humidity</v>
      </c>
      <c r="M144">
        <f>VLOOKUP(A144,Sheet2!B:E,4,0)</f>
        <v>0</v>
      </c>
      <c r="N144">
        <f>VLOOKUP(A144,Sheet2!B:F,5,0)</f>
        <v>0</v>
      </c>
      <c r="O144">
        <f>VLOOKUP(A144,Sheet2!B:G,6,0)</f>
        <v>5</v>
      </c>
      <c r="P144">
        <f t="shared" si="7"/>
        <v>5</v>
      </c>
      <c r="Q144" t="str">
        <f t="shared" si="8"/>
        <v>Weekend</v>
      </c>
    </row>
    <row r="145" spans="1:17" x14ac:dyDescent="0.25">
      <c r="A145">
        <v>144</v>
      </c>
      <c r="B145" s="5">
        <v>40550</v>
      </c>
      <c r="C145">
        <v>1</v>
      </c>
      <c r="D145">
        <f>VLOOKUP(A:A,Sheet1!A:D,4,0)</f>
        <v>0</v>
      </c>
      <c r="E145">
        <f>VLOOKUP(A145,Sheet1!A:E,5,0)</f>
        <v>1</v>
      </c>
      <c r="F145">
        <f>VLOOKUP(A145,Sheet1!A:F,6,0)</f>
        <v>6</v>
      </c>
      <c r="G145" t="b">
        <f>VLOOKUP(A145,Sheet1!A:G,7,0)</f>
        <v>0</v>
      </c>
      <c r="H145">
        <f>VLOOKUP(A145,Sheet1!A:H,8,0)</f>
        <v>5</v>
      </c>
      <c r="I145">
        <f>VLOOKUP(A145,Sheet1!A:J,10,0)</f>
        <v>0.2</v>
      </c>
      <c r="J145">
        <f>VLOOKUP(A145,Sheet2!B:C,2,0)</f>
        <v>0.2576</v>
      </c>
      <c r="K145">
        <f>VLOOKUP(A145,Sheet2!B:D,3,0)</f>
        <v>0.69</v>
      </c>
      <c r="L145" t="str">
        <f t="shared" si="6"/>
        <v>Less Humidity</v>
      </c>
      <c r="M145">
        <f>VLOOKUP(A145,Sheet2!B:E,4,0)</f>
        <v>0</v>
      </c>
      <c r="N145">
        <f>VLOOKUP(A145,Sheet2!B:F,5,0)</f>
        <v>8</v>
      </c>
      <c r="O145">
        <f>VLOOKUP(A145,Sheet2!B:G,6,0)</f>
        <v>26</v>
      </c>
      <c r="P145">
        <f t="shared" si="7"/>
        <v>34</v>
      </c>
      <c r="Q145" t="str">
        <f t="shared" si="8"/>
        <v>Weekend</v>
      </c>
    </row>
    <row r="146" spans="1:17" x14ac:dyDescent="0.25">
      <c r="A146">
        <v>145</v>
      </c>
      <c r="B146" s="5">
        <v>40550</v>
      </c>
      <c r="C146">
        <v>1</v>
      </c>
      <c r="D146">
        <f>VLOOKUP(A:A,Sheet1!A:D,4,0)</f>
        <v>0</v>
      </c>
      <c r="E146">
        <f>VLOOKUP(A146,Sheet1!A:E,5,0)</f>
        <v>1</v>
      </c>
      <c r="F146">
        <f>VLOOKUP(A146,Sheet1!A:F,6,0)</f>
        <v>7</v>
      </c>
      <c r="G146" t="b">
        <f>VLOOKUP(A146,Sheet1!A:G,7,0)</f>
        <v>0</v>
      </c>
      <c r="H146">
        <f>VLOOKUP(A146,Sheet1!A:H,8,0)</f>
        <v>5</v>
      </c>
      <c r="I146">
        <f>VLOOKUP(A146,Sheet1!A:J,10,0)</f>
        <v>0.2</v>
      </c>
      <c r="J146">
        <f>VLOOKUP(A146,Sheet2!B:C,2,0)</f>
        <v>0.21210000000000001</v>
      </c>
      <c r="K146">
        <f>VLOOKUP(A146,Sheet2!B:D,3,0)</f>
        <v>0.69</v>
      </c>
      <c r="L146" t="str">
        <f t="shared" si="6"/>
        <v>Less Humidity</v>
      </c>
      <c r="M146">
        <f>VLOOKUP(A146,Sheet2!B:E,4,0)</f>
        <v>0.1343</v>
      </c>
      <c r="N146">
        <f>VLOOKUP(A146,Sheet2!B:F,5,0)</f>
        <v>8</v>
      </c>
      <c r="O146">
        <f>VLOOKUP(A146,Sheet2!B:G,6,0)</f>
        <v>76</v>
      </c>
      <c r="P146">
        <f t="shared" si="7"/>
        <v>84</v>
      </c>
      <c r="Q146" t="str">
        <f t="shared" si="8"/>
        <v>Weekend</v>
      </c>
    </row>
    <row r="147" spans="1:17" x14ac:dyDescent="0.25">
      <c r="A147">
        <v>146</v>
      </c>
      <c r="B147" s="5">
        <v>40550</v>
      </c>
      <c r="C147">
        <v>1</v>
      </c>
      <c r="D147">
        <f>VLOOKUP(A:A,Sheet1!A:D,4,0)</f>
        <v>0</v>
      </c>
      <c r="E147">
        <f>VLOOKUP(A147,Sheet1!A:E,5,0)</f>
        <v>1</v>
      </c>
      <c r="F147">
        <f>VLOOKUP(A147,Sheet1!A:F,6,0)</f>
        <v>8</v>
      </c>
      <c r="G147" t="b">
        <f>VLOOKUP(A147,Sheet1!A:G,7,0)</f>
        <v>0</v>
      </c>
      <c r="H147">
        <f>VLOOKUP(A147,Sheet1!A:H,8,0)</f>
        <v>5</v>
      </c>
      <c r="I147">
        <f>VLOOKUP(A147,Sheet1!A:J,10,0)</f>
        <v>0.2</v>
      </c>
      <c r="J147">
        <f>VLOOKUP(A147,Sheet2!B:C,2,0)</f>
        <v>0.19700000000000001</v>
      </c>
      <c r="K147">
        <f>VLOOKUP(A147,Sheet2!B:D,3,0)</f>
        <v>0.51</v>
      </c>
      <c r="L147" t="str">
        <f t="shared" si="6"/>
        <v>Less Humidity</v>
      </c>
      <c r="M147">
        <f>VLOOKUP(A147,Sheet2!B:E,4,0)</f>
        <v>0.25369999999999998</v>
      </c>
      <c r="N147">
        <f>VLOOKUP(A147,Sheet2!B:F,5,0)</f>
        <v>20</v>
      </c>
      <c r="O147">
        <f>VLOOKUP(A147,Sheet2!B:G,6,0)</f>
        <v>190</v>
      </c>
      <c r="P147">
        <f t="shared" si="7"/>
        <v>210</v>
      </c>
      <c r="Q147" t="str">
        <f t="shared" si="8"/>
        <v>Weekend</v>
      </c>
    </row>
    <row r="148" spans="1:17" x14ac:dyDescent="0.25">
      <c r="A148">
        <v>147</v>
      </c>
      <c r="B148" s="5">
        <v>40550</v>
      </c>
      <c r="C148">
        <v>1</v>
      </c>
      <c r="D148">
        <f>VLOOKUP(A:A,Sheet1!A:D,4,0)</f>
        <v>0</v>
      </c>
      <c r="E148">
        <f>VLOOKUP(A148,Sheet1!A:E,5,0)</f>
        <v>1</v>
      </c>
      <c r="F148">
        <f>VLOOKUP(A148,Sheet1!A:F,6,0)</f>
        <v>9</v>
      </c>
      <c r="G148" t="b">
        <f>VLOOKUP(A148,Sheet1!A:G,7,0)</f>
        <v>0</v>
      </c>
      <c r="H148">
        <f>VLOOKUP(A148,Sheet1!A:H,8,0)</f>
        <v>5</v>
      </c>
      <c r="I148">
        <f>VLOOKUP(A148,Sheet1!A:J,10,0)</f>
        <v>0.2</v>
      </c>
      <c r="J148">
        <f>VLOOKUP(A148,Sheet2!B:C,2,0)</f>
        <v>0.18179999999999999</v>
      </c>
      <c r="K148">
        <f>VLOOKUP(A148,Sheet2!B:D,3,0)</f>
        <v>0.47</v>
      </c>
      <c r="L148" t="str">
        <f t="shared" si="6"/>
        <v>Less Humidity</v>
      </c>
      <c r="M148">
        <f>VLOOKUP(A148,Sheet2!B:E,4,0)</f>
        <v>0.29849999999999999</v>
      </c>
      <c r="N148">
        <f>VLOOKUP(A148,Sheet2!B:F,5,0)</f>
        <v>9</v>
      </c>
      <c r="O148">
        <f>VLOOKUP(A148,Sheet2!B:G,6,0)</f>
        <v>125</v>
      </c>
      <c r="P148">
        <f t="shared" si="7"/>
        <v>134</v>
      </c>
      <c r="Q148" t="str">
        <f t="shared" si="8"/>
        <v>Weekend</v>
      </c>
    </row>
    <row r="149" spans="1:17" x14ac:dyDescent="0.25">
      <c r="A149">
        <v>148</v>
      </c>
      <c r="B149" s="5">
        <v>40550</v>
      </c>
      <c r="C149">
        <v>1</v>
      </c>
      <c r="D149">
        <f>VLOOKUP(A:A,Sheet1!A:D,4,0)</f>
        <v>0</v>
      </c>
      <c r="E149">
        <f>VLOOKUP(A149,Sheet1!A:E,5,0)</f>
        <v>1</v>
      </c>
      <c r="F149">
        <f>VLOOKUP(A149,Sheet1!A:F,6,0)</f>
        <v>10</v>
      </c>
      <c r="G149" t="b">
        <f>VLOOKUP(A149,Sheet1!A:G,7,0)</f>
        <v>0</v>
      </c>
      <c r="H149">
        <f>VLOOKUP(A149,Sheet1!A:H,8,0)</f>
        <v>5</v>
      </c>
      <c r="I149">
        <f>VLOOKUP(A149,Sheet1!A:J,10,0)</f>
        <v>0.22</v>
      </c>
      <c r="J149">
        <f>VLOOKUP(A149,Sheet2!B:C,2,0)</f>
        <v>0.19700000000000001</v>
      </c>
      <c r="K149">
        <f>VLOOKUP(A149,Sheet2!B:D,3,0)</f>
        <v>0.37</v>
      </c>
      <c r="L149" t="str">
        <f t="shared" si="6"/>
        <v>Less Humidity</v>
      </c>
      <c r="M149">
        <f>VLOOKUP(A149,Sheet2!B:E,4,0)</f>
        <v>0.32840000000000003</v>
      </c>
      <c r="N149">
        <f>VLOOKUP(A149,Sheet2!B:F,5,0)</f>
        <v>16</v>
      </c>
      <c r="O149">
        <f>VLOOKUP(A149,Sheet2!B:G,6,0)</f>
        <v>47</v>
      </c>
      <c r="P149">
        <f t="shared" si="7"/>
        <v>63</v>
      </c>
      <c r="Q149" t="str">
        <f t="shared" si="8"/>
        <v>Weekend</v>
      </c>
    </row>
    <row r="150" spans="1:17" x14ac:dyDescent="0.25">
      <c r="A150">
        <v>149</v>
      </c>
      <c r="B150" s="5">
        <v>40550</v>
      </c>
      <c r="C150">
        <v>1</v>
      </c>
      <c r="D150">
        <f>VLOOKUP(A:A,Sheet1!A:D,4,0)</f>
        <v>0</v>
      </c>
      <c r="E150">
        <f>VLOOKUP(A150,Sheet1!A:E,5,0)</f>
        <v>1</v>
      </c>
      <c r="F150">
        <f>VLOOKUP(A150,Sheet1!A:F,6,0)</f>
        <v>11</v>
      </c>
      <c r="G150" t="b">
        <f>VLOOKUP(A150,Sheet1!A:G,7,0)</f>
        <v>0</v>
      </c>
      <c r="H150">
        <f>VLOOKUP(A150,Sheet1!A:H,8,0)</f>
        <v>5</v>
      </c>
      <c r="I150">
        <f>VLOOKUP(A150,Sheet1!A:J,10,0)</f>
        <v>0.2</v>
      </c>
      <c r="J150">
        <f>VLOOKUP(A150,Sheet2!B:C,2,0)</f>
        <v>0.19700000000000001</v>
      </c>
      <c r="K150">
        <f>VLOOKUP(A150,Sheet2!B:D,3,0)</f>
        <v>0.4</v>
      </c>
      <c r="L150" t="str">
        <f t="shared" si="6"/>
        <v>Less Humidity</v>
      </c>
      <c r="M150">
        <f>VLOOKUP(A150,Sheet2!B:E,4,0)</f>
        <v>0.22389999999999999</v>
      </c>
      <c r="N150">
        <f>VLOOKUP(A150,Sheet2!B:F,5,0)</f>
        <v>19</v>
      </c>
      <c r="O150">
        <f>VLOOKUP(A150,Sheet2!B:G,6,0)</f>
        <v>48</v>
      </c>
      <c r="P150">
        <f t="shared" si="7"/>
        <v>67</v>
      </c>
      <c r="Q150" t="str">
        <f t="shared" si="8"/>
        <v>Weekend</v>
      </c>
    </row>
    <row r="151" spans="1:17" x14ac:dyDescent="0.25">
      <c r="A151">
        <v>150</v>
      </c>
      <c r="B151" s="5">
        <v>40550</v>
      </c>
      <c r="C151">
        <v>1</v>
      </c>
      <c r="D151">
        <f>VLOOKUP(A:A,Sheet1!A:D,4,0)</f>
        <v>0</v>
      </c>
      <c r="E151">
        <f>VLOOKUP(A151,Sheet1!A:E,5,0)</f>
        <v>1</v>
      </c>
      <c r="F151">
        <f>VLOOKUP(A151,Sheet1!A:F,6,0)</f>
        <v>12</v>
      </c>
      <c r="G151" t="b">
        <f>VLOOKUP(A151,Sheet1!A:G,7,0)</f>
        <v>0</v>
      </c>
      <c r="H151">
        <f>VLOOKUP(A151,Sheet1!A:H,8,0)</f>
        <v>5</v>
      </c>
      <c r="I151">
        <f>VLOOKUP(A151,Sheet1!A:J,10,0)</f>
        <v>0.2</v>
      </c>
      <c r="J151">
        <f>VLOOKUP(A151,Sheet2!B:C,2,0)</f>
        <v>0.19700000000000001</v>
      </c>
      <c r="K151">
        <f>VLOOKUP(A151,Sheet2!B:D,3,0)</f>
        <v>0.37</v>
      </c>
      <c r="L151" t="str">
        <f t="shared" si="6"/>
        <v>Less Humidity</v>
      </c>
      <c r="M151">
        <f>VLOOKUP(A151,Sheet2!B:E,4,0)</f>
        <v>0.25369999999999998</v>
      </c>
      <c r="N151">
        <f>VLOOKUP(A151,Sheet2!B:F,5,0)</f>
        <v>9</v>
      </c>
      <c r="O151">
        <f>VLOOKUP(A151,Sheet2!B:G,6,0)</f>
        <v>50</v>
      </c>
      <c r="P151">
        <f t="shared" si="7"/>
        <v>59</v>
      </c>
      <c r="Q151" t="str">
        <f t="shared" si="8"/>
        <v>Weekend</v>
      </c>
    </row>
    <row r="152" spans="1:17" x14ac:dyDescent="0.25">
      <c r="A152">
        <v>151</v>
      </c>
      <c r="B152" s="5">
        <v>40550</v>
      </c>
      <c r="C152">
        <v>1</v>
      </c>
      <c r="D152">
        <f>VLOOKUP(A:A,Sheet1!A:D,4,0)</f>
        <v>0</v>
      </c>
      <c r="E152">
        <f>VLOOKUP(A152,Sheet1!A:E,5,0)</f>
        <v>1</v>
      </c>
      <c r="F152">
        <f>VLOOKUP(A152,Sheet1!A:F,6,0)</f>
        <v>13</v>
      </c>
      <c r="G152" t="b">
        <f>VLOOKUP(A152,Sheet1!A:G,7,0)</f>
        <v>0</v>
      </c>
      <c r="H152">
        <f>VLOOKUP(A152,Sheet1!A:H,8,0)</f>
        <v>5</v>
      </c>
      <c r="I152">
        <f>VLOOKUP(A152,Sheet1!A:J,10,0)</f>
        <v>0.2</v>
      </c>
      <c r="J152">
        <f>VLOOKUP(A152,Sheet2!B:C,2,0)</f>
        <v>0.18179999999999999</v>
      </c>
      <c r="K152">
        <f>VLOOKUP(A152,Sheet2!B:D,3,0)</f>
        <v>0.37</v>
      </c>
      <c r="L152" t="str">
        <f t="shared" si="6"/>
        <v>Less Humidity</v>
      </c>
      <c r="M152">
        <f>VLOOKUP(A152,Sheet2!B:E,4,0)</f>
        <v>0.28360000000000002</v>
      </c>
      <c r="N152">
        <f>VLOOKUP(A152,Sheet2!B:F,5,0)</f>
        <v>9</v>
      </c>
      <c r="O152">
        <f>VLOOKUP(A152,Sheet2!B:G,6,0)</f>
        <v>64</v>
      </c>
      <c r="P152">
        <f t="shared" si="7"/>
        <v>73</v>
      </c>
      <c r="Q152" t="str">
        <f t="shared" si="8"/>
        <v>Weekend</v>
      </c>
    </row>
    <row r="153" spans="1:17" x14ac:dyDescent="0.25">
      <c r="A153">
        <v>152</v>
      </c>
      <c r="B153" s="5">
        <v>40550</v>
      </c>
      <c r="C153">
        <v>1</v>
      </c>
      <c r="D153">
        <f>VLOOKUP(A:A,Sheet1!A:D,4,0)</f>
        <v>0</v>
      </c>
      <c r="E153">
        <f>VLOOKUP(A153,Sheet1!A:E,5,0)</f>
        <v>1</v>
      </c>
      <c r="F153">
        <f>VLOOKUP(A153,Sheet1!A:F,6,0)</f>
        <v>14</v>
      </c>
      <c r="G153" t="b">
        <f>VLOOKUP(A153,Sheet1!A:G,7,0)</f>
        <v>0</v>
      </c>
      <c r="H153">
        <f>VLOOKUP(A153,Sheet1!A:H,8,0)</f>
        <v>5</v>
      </c>
      <c r="I153">
        <f>VLOOKUP(A153,Sheet1!A:J,10,0)</f>
        <v>0.2</v>
      </c>
      <c r="J153">
        <f>VLOOKUP(A153,Sheet2!B:C,2,0)</f>
        <v>0.19700000000000001</v>
      </c>
      <c r="K153">
        <f>VLOOKUP(A153,Sheet2!B:D,3,0)</f>
        <v>0.4</v>
      </c>
      <c r="L153" t="str">
        <f t="shared" si="6"/>
        <v>Less Humidity</v>
      </c>
      <c r="M153">
        <f>VLOOKUP(A153,Sheet2!B:E,4,0)</f>
        <v>0.25369999999999998</v>
      </c>
      <c r="N153">
        <f>VLOOKUP(A153,Sheet2!B:F,5,0)</f>
        <v>7</v>
      </c>
      <c r="O153">
        <f>VLOOKUP(A153,Sheet2!B:G,6,0)</f>
        <v>43</v>
      </c>
      <c r="P153">
        <f t="shared" si="7"/>
        <v>50</v>
      </c>
      <c r="Q153" t="str">
        <f t="shared" si="8"/>
        <v>Weekend</v>
      </c>
    </row>
    <row r="154" spans="1:17" x14ac:dyDescent="0.25">
      <c r="A154">
        <v>153</v>
      </c>
      <c r="B154" s="5">
        <v>40550</v>
      </c>
      <c r="C154">
        <v>1</v>
      </c>
      <c r="D154">
        <f>VLOOKUP(A:A,Sheet1!A:D,4,0)</f>
        <v>0</v>
      </c>
      <c r="E154">
        <f>VLOOKUP(A154,Sheet1!A:E,5,0)</f>
        <v>1</v>
      </c>
      <c r="F154">
        <f>VLOOKUP(A154,Sheet1!A:F,6,0)</f>
        <v>15</v>
      </c>
      <c r="G154" t="b">
        <f>VLOOKUP(A154,Sheet1!A:G,7,0)</f>
        <v>0</v>
      </c>
      <c r="H154">
        <f>VLOOKUP(A154,Sheet1!A:H,8,0)</f>
        <v>5</v>
      </c>
      <c r="I154">
        <f>VLOOKUP(A154,Sheet1!A:J,10,0)</f>
        <v>0.2</v>
      </c>
      <c r="J154">
        <f>VLOOKUP(A154,Sheet2!B:C,2,0)</f>
        <v>0.21210000000000001</v>
      </c>
      <c r="K154">
        <f>VLOOKUP(A154,Sheet2!B:D,3,0)</f>
        <v>0.37</v>
      </c>
      <c r="L154" t="str">
        <f t="shared" si="6"/>
        <v>Less Humidity</v>
      </c>
      <c r="M154">
        <f>VLOOKUP(A154,Sheet2!B:E,4,0)</f>
        <v>0.16420000000000001</v>
      </c>
      <c r="N154">
        <f>VLOOKUP(A154,Sheet2!B:F,5,0)</f>
        <v>9</v>
      </c>
      <c r="O154">
        <f>VLOOKUP(A154,Sheet2!B:G,6,0)</f>
        <v>63</v>
      </c>
      <c r="P154">
        <f t="shared" si="7"/>
        <v>72</v>
      </c>
      <c r="Q154" t="str">
        <f t="shared" si="8"/>
        <v>Weekend</v>
      </c>
    </row>
    <row r="155" spans="1:17" x14ac:dyDescent="0.25">
      <c r="A155">
        <v>154</v>
      </c>
      <c r="B155" s="5">
        <v>40550</v>
      </c>
      <c r="C155">
        <v>1</v>
      </c>
      <c r="D155">
        <f>VLOOKUP(A:A,Sheet1!A:D,4,0)</f>
        <v>0</v>
      </c>
      <c r="E155">
        <f>VLOOKUP(A155,Sheet1!A:E,5,0)</f>
        <v>1</v>
      </c>
      <c r="F155">
        <f>VLOOKUP(A155,Sheet1!A:F,6,0)</f>
        <v>16</v>
      </c>
      <c r="G155" t="b">
        <f>VLOOKUP(A155,Sheet1!A:G,7,0)</f>
        <v>0</v>
      </c>
      <c r="H155">
        <f>VLOOKUP(A155,Sheet1!A:H,8,0)</f>
        <v>5</v>
      </c>
      <c r="I155">
        <f>VLOOKUP(A155,Sheet1!A:J,10,0)</f>
        <v>0.2</v>
      </c>
      <c r="J155">
        <f>VLOOKUP(A155,Sheet2!B:C,2,0)</f>
        <v>0.21210000000000001</v>
      </c>
      <c r="K155">
        <f>VLOOKUP(A155,Sheet2!B:D,3,0)</f>
        <v>0.37</v>
      </c>
      <c r="L155" t="str">
        <f t="shared" si="6"/>
        <v>Less Humidity</v>
      </c>
      <c r="M155">
        <f>VLOOKUP(A155,Sheet2!B:E,4,0)</f>
        <v>0.16420000000000001</v>
      </c>
      <c r="N155">
        <f>VLOOKUP(A155,Sheet2!B:F,5,0)</f>
        <v>5</v>
      </c>
      <c r="O155">
        <f>VLOOKUP(A155,Sheet2!B:G,6,0)</f>
        <v>82</v>
      </c>
      <c r="P155">
        <f t="shared" si="7"/>
        <v>87</v>
      </c>
      <c r="Q155" t="str">
        <f t="shared" si="8"/>
        <v>Weekend</v>
      </c>
    </row>
    <row r="156" spans="1:17" x14ac:dyDescent="0.25">
      <c r="A156">
        <v>155</v>
      </c>
      <c r="B156" s="5">
        <v>40550</v>
      </c>
      <c r="C156">
        <v>1</v>
      </c>
      <c r="D156">
        <f>VLOOKUP(A:A,Sheet1!A:D,4,0)</f>
        <v>0</v>
      </c>
      <c r="E156">
        <f>VLOOKUP(A156,Sheet1!A:E,5,0)</f>
        <v>1</v>
      </c>
      <c r="F156">
        <f>VLOOKUP(A156,Sheet1!A:F,6,0)</f>
        <v>17</v>
      </c>
      <c r="G156" t="b">
        <f>VLOOKUP(A156,Sheet1!A:G,7,0)</f>
        <v>0</v>
      </c>
      <c r="H156">
        <f>VLOOKUP(A156,Sheet1!A:H,8,0)</f>
        <v>5</v>
      </c>
      <c r="I156">
        <f>VLOOKUP(A156,Sheet1!A:J,10,0)</f>
        <v>0.2</v>
      </c>
      <c r="J156">
        <f>VLOOKUP(A156,Sheet2!B:C,2,0)</f>
        <v>0.2576</v>
      </c>
      <c r="K156">
        <f>VLOOKUP(A156,Sheet2!B:D,3,0)</f>
        <v>0.37</v>
      </c>
      <c r="L156" t="str">
        <f t="shared" si="6"/>
        <v>Less Humidity</v>
      </c>
      <c r="M156">
        <f>VLOOKUP(A156,Sheet2!B:E,4,0)</f>
        <v>0</v>
      </c>
      <c r="N156">
        <f>VLOOKUP(A156,Sheet2!B:F,5,0)</f>
        <v>9</v>
      </c>
      <c r="O156">
        <f>VLOOKUP(A156,Sheet2!B:G,6,0)</f>
        <v>178</v>
      </c>
      <c r="P156">
        <f t="shared" si="7"/>
        <v>187</v>
      </c>
      <c r="Q156" t="str">
        <f t="shared" si="8"/>
        <v>Weekend</v>
      </c>
    </row>
    <row r="157" spans="1:17" x14ac:dyDescent="0.25">
      <c r="A157">
        <v>156</v>
      </c>
      <c r="B157" s="5">
        <v>40550</v>
      </c>
      <c r="C157">
        <v>1</v>
      </c>
      <c r="D157">
        <f>VLOOKUP(A:A,Sheet1!A:D,4,0)</f>
        <v>0</v>
      </c>
      <c r="E157">
        <f>VLOOKUP(A157,Sheet1!A:E,5,0)</f>
        <v>1</v>
      </c>
      <c r="F157">
        <f>VLOOKUP(A157,Sheet1!A:F,6,0)</f>
        <v>18</v>
      </c>
      <c r="G157" t="b">
        <f>VLOOKUP(A157,Sheet1!A:G,7,0)</f>
        <v>0</v>
      </c>
      <c r="H157">
        <f>VLOOKUP(A157,Sheet1!A:H,8,0)</f>
        <v>5</v>
      </c>
      <c r="I157">
        <f>VLOOKUP(A157,Sheet1!A:J,10,0)</f>
        <v>0.2</v>
      </c>
      <c r="J157">
        <f>VLOOKUP(A157,Sheet2!B:C,2,0)</f>
        <v>0.2273</v>
      </c>
      <c r="K157">
        <f>VLOOKUP(A157,Sheet2!B:D,3,0)</f>
        <v>0.4</v>
      </c>
      <c r="L157" t="str">
        <f t="shared" si="6"/>
        <v>Less Humidity</v>
      </c>
      <c r="M157">
        <f>VLOOKUP(A157,Sheet2!B:E,4,0)</f>
        <v>8.9599999999999999E-2</v>
      </c>
      <c r="N157">
        <f>VLOOKUP(A157,Sheet2!B:F,5,0)</f>
        <v>7</v>
      </c>
      <c r="O157">
        <f>VLOOKUP(A157,Sheet2!B:G,6,0)</f>
        <v>116</v>
      </c>
      <c r="P157">
        <f t="shared" si="7"/>
        <v>123</v>
      </c>
      <c r="Q157" t="str">
        <f t="shared" si="8"/>
        <v>Weekend</v>
      </c>
    </row>
    <row r="158" spans="1:17" x14ac:dyDescent="0.25">
      <c r="A158">
        <v>157</v>
      </c>
      <c r="B158" s="5">
        <v>40550</v>
      </c>
      <c r="C158">
        <v>1</v>
      </c>
      <c r="D158">
        <f>VLOOKUP(A:A,Sheet1!A:D,4,0)</f>
        <v>0</v>
      </c>
      <c r="E158">
        <f>VLOOKUP(A158,Sheet1!A:E,5,0)</f>
        <v>1</v>
      </c>
      <c r="F158">
        <f>VLOOKUP(A158,Sheet1!A:F,6,0)</f>
        <v>19</v>
      </c>
      <c r="G158" t="b">
        <f>VLOOKUP(A158,Sheet1!A:G,7,0)</f>
        <v>0</v>
      </c>
      <c r="H158">
        <f>VLOOKUP(A158,Sheet1!A:H,8,0)</f>
        <v>5</v>
      </c>
      <c r="I158">
        <f>VLOOKUP(A158,Sheet1!A:J,10,0)</f>
        <v>0.16</v>
      </c>
      <c r="J158">
        <f>VLOOKUP(A158,Sheet2!B:C,2,0)</f>
        <v>0.19700000000000001</v>
      </c>
      <c r="K158">
        <f>VLOOKUP(A158,Sheet2!B:D,3,0)</f>
        <v>0.55000000000000004</v>
      </c>
      <c r="L158" t="str">
        <f t="shared" si="6"/>
        <v>Less Humidity</v>
      </c>
      <c r="M158">
        <f>VLOOKUP(A158,Sheet2!B:E,4,0)</f>
        <v>8.9599999999999999E-2</v>
      </c>
      <c r="N158">
        <f>VLOOKUP(A158,Sheet2!B:F,5,0)</f>
        <v>3</v>
      </c>
      <c r="O158">
        <f>VLOOKUP(A158,Sheet2!B:G,6,0)</f>
        <v>92</v>
      </c>
      <c r="P158">
        <f t="shared" si="7"/>
        <v>95</v>
      </c>
      <c r="Q158" t="str">
        <f t="shared" si="8"/>
        <v>Weekend</v>
      </c>
    </row>
    <row r="159" spans="1:17" x14ac:dyDescent="0.25">
      <c r="A159">
        <v>158</v>
      </c>
      <c r="B159" s="5">
        <v>40550</v>
      </c>
      <c r="C159">
        <v>1</v>
      </c>
      <c r="D159">
        <f>VLOOKUP(A:A,Sheet1!A:D,4,0)</f>
        <v>0</v>
      </c>
      <c r="E159">
        <f>VLOOKUP(A159,Sheet1!A:E,5,0)</f>
        <v>1</v>
      </c>
      <c r="F159">
        <f>VLOOKUP(A159,Sheet1!A:F,6,0)</f>
        <v>20</v>
      </c>
      <c r="G159" t="b">
        <f>VLOOKUP(A159,Sheet1!A:G,7,0)</f>
        <v>0</v>
      </c>
      <c r="H159">
        <f>VLOOKUP(A159,Sheet1!A:H,8,0)</f>
        <v>5</v>
      </c>
      <c r="I159">
        <f>VLOOKUP(A159,Sheet1!A:J,10,0)</f>
        <v>0.18</v>
      </c>
      <c r="J159">
        <f>VLOOKUP(A159,Sheet2!B:C,2,0)</f>
        <v>0.21210000000000001</v>
      </c>
      <c r="K159">
        <f>VLOOKUP(A159,Sheet2!B:D,3,0)</f>
        <v>0.47</v>
      </c>
      <c r="L159" t="str">
        <f t="shared" si="6"/>
        <v>Less Humidity</v>
      </c>
      <c r="M159">
        <f>VLOOKUP(A159,Sheet2!B:E,4,0)</f>
        <v>0.1045</v>
      </c>
      <c r="N159">
        <f>VLOOKUP(A159,Sheet2!B:F,5,0)</f>
        <v>1</v>
      </c>
      <c r="O159">
        <f>VLOOKUP(A159,Sheet2!B:G,6,0)</f>
        <v>50</v>
      </c>
      <c r="P159">
        <f t="shared" si="7"/>
        <v>51</v>
      </c>
      <c r="Q159" t="str">
        <f t="shared" si="8"/>
        <v>Weekend</v>
      </c>
    </row>
    <row r="160" spans="1:17" x14ac:dyDescent="0.25">
      <c r="A160">
        <v>159</v>
      </c>
      <c r="B160" s="5">
        <v>40550</v>
      </c>
      <c r="C160">
        <v>1</v>
      </c>
      <c r="D160">
        <f>VLOOKUP(A:A,Sheet1!A:D,4,0)</f>
        <v>0</v>
      </c>
      <c r="E160">
        <f>VLOOKUP(A160,Sheet1!A:E,5,0)</f>
        <v>1</v>
      </c>
      <c r="F160">
        <f>VLOOKUP(A160,Sheet1!A:F,6,0)</f>
        <v>21</v>
      </c>
      <c r="G160" t="b">
        <f>VLOOKUP(A160,Sheet1!A:G,7,0)</f>
        <v>0</v>
      </c>
      <c r="H160">
        <f>VLOOKUP(A160,Sheet1!A:H,8,0)</f>
        <v>5</v>
      </c>
      <c r="I160">
        <f>VLOOKUP(A160,Sheet1!A:J,10,0)</f>
        <v>0.18</v>
      </c>
      <c r="J160">
        <f>VLOOKUP(A160,Sheet2!B:C,2,0)</f>
        <v>0.19700000000000001</v>
      </c>
      <c r="K160">
        <f>VLOOKUP(A160,Sheet2!B:D,3,0)</f>
        <v>0.47</v>
      </c>
      <c r="L160" t="str">
        <f t="shared" si="6"/>
        <v>Less Humidity</v>
      </c>
      <c r="M160">
        <f>VLOOKUP(A160,Sheet2!B:E,4,0)</f>
        <v>0.1343</v>
      </c>
      <c r="N160">
        <f>VLOOKUP(A160,Sheet2!B:F,5,0)</f>
        <v>0</v>
      </c>
      <c r="O160">
        <f>VLOOKUP(A160,Sheet2!B:G,6,0)</f>
        <v>39</v>
      </c>
      <c r="P160">
        <f t="shared" si="7"/>
        <v>39</v>
      </c>
      <c r="Q160" t="str">
        <f t="shared" si="8"/>
        <v>Weekend</v>
      </c>
    </row>
    <row r="161" spans="1:17" x14ac:dyDescent="0.25">
      <c r="A161">
        <v>160</v>
      </c>
      <c r="B161" s="5">
        <v>40550</v>
      </c>
      <c r="C161">
        <v>1</v>
      </c>
      <c r="D161">
        <f>VLOOKUP(A:A,Sheet1!A:D,4,0)</f>
        <v>0</v>
      </c>
      <c r="E161">
        <f>VLOOKUP(A161,Sheet1!A:E,5,0)</f>
        <v>1</v>
      </c>
      <c r="F161">
        <f>VLOOKUP(A161,Sheet1!A:F,6,0)</f>
        <v>22</v>
      </c>
      <c r="G161" t="b">
        <f>VLOOKUP(A161,Sheet1!A:G,7,0)</f>
        <v>0</v>
      </c>
      <c r="H161">
        <f>VLOOKUP(A161,Sheet1!A:H,8,0)</f>
        <v>5</v>
      </c>
      <c r="I161">
        <f>VLOOKUP(A161,Sheet1!A:J,10,0)</f>
        <v>0.18</v>
      </c>
      <c r="J161">
        <f>VLOOKUP(A161,Sheet2!B:C,2,0)</f>
        <v>0.19700000000000001</v>
      </c>
      <c r="K161">
        <f>VLOOKUP(A161,Sheet2!B:D,3,0)</f>
        <v>0.43</v>
      </c>
      <c r="L161" t="str">
        <f t="shared" si="6"/>
        <v>Less Humidity</v>
      </c>
      <c r="M161">
        <f>VLOOKUP(A161,Sheet2!B:E,4,0)</f>
        <v>0.16420000000000001</v>
      </c>
      <c r="N161">
        <f>VLOOKUP(A161,Sheet2!B:F,5,0)</f>
        <v>2</v>
      </c>
      <c r="O161">
        <f>VLOOKUP(A161,Sheet2!B:G,6,0)</f>
        <v>34</v>
      </c>
      <c r="P161">
        <f t="shared" si="7"/>
        <v>36</v>
      </c>
      <c r="Q161" t="str">
        <f t="shared" si="8"/>
        <v>Weekend</v>
      </c>
    </row>
    <row r="162" spans="1:17" x14ac:dyDescent="0.25">
      <c r="A162">
        <v>161</v>
      </c>
      <c r="B162" s="5">
        <v>40550</v>
      </c>
      <c r="C162">
        <v>1</v>
      </c>
      <c r="D162">
        <f>VLOOKUP(A:A,Sheet1!A:D,4,0)</f>
        <v>0</v>
      </c>
      <c r="E162">
        <f>VLOOKUP(A162,Sheet1!A:E,5,0)</f>
        <v>1</v>
      </c>
      <c r="F162">
        <f>VLOOKUP(A162,Sheet1!A:F,6,0)</f>
        <v>23</v>
      </c>
      <c r="G162" t="b">
        <f>VLOOKUP(A162,Sheet1!A:G,7,0)</f>
        <v>0</v>
      </c>
      <c r="H162">
        <f>VLOOKUP(A162,Sheet1!A:H,8,0)</f>
        <v>5</v>
      </c>
      <c r="I162">
        <f>VLOOKUP(A162,Sheet1!A:J,10,0)</f>
        <v>0.18</v>
      </c>
      <c r="J162">
        <f>VLOOKUP(A162,Sheet2!B:C,2,0)</f>
        <v>0.19700000000000001</v>
      </c>
      <c r="K162">
        <f>VLOOKUP(A162,Sheet2!B:D,3,0)</f>
        <v>0.51</v>
      </c>
      <c r="L162" t="str">
        <f t="shared" si="6"/>
        <v>Less Humidity</v>
      </c>
      <c r="M162">
        <f>VLOOKUP(A162,Sheet2!B:E,4,0)</f>
        <v>0.16420000000000001</v>
      </c>
      <c r="N162">
        <f>VLOOKUP(A162,Sheet2!B:F,5,0)</f>
        <v>1</v>
      </c>
      <c r="O162">
        <f>VLOOKUP(A162,Sheet2!B:G,6,0)</f>
        <v>14</v>
      </c>
      <c r="P162">
        <f t="shared" si="7"/>
        <v>15</v>
      </c>
      <c r="Q162" t="str">
        <f t="shared" si="8"/>
        <v>Weekend</v>
      </c>
    </row>
    <row r="163" spans="1:17" x14ac:dyDescent="0.25">
      <c r="A163">
        <v>162</v>
      </c>
      <c r="B163" s="5">
        <v>40551</v>
      </c>
      <c r="C163">
        <v>1</v>
      </c>
      <c r="D163">
        <f>VLOOKUP(A:A,Sheet1!A:D,4,0)</f>
        <v>0</v>
      </c>
      <c r="E163">
        <f>VLOOKUP(A163,Sheet1!A:E,5,0)</f>
        <v>1</v>
      </c>
      <c r="F163">
        <f>VLOOKUP(A163,Sheet1!A:F,6,0)</f>
        <v>0</v>
      </c>
      <c r="G163" t="b">
        <f>VLOOKUP(A163,Sheet1!A:G,7,0)</f>
        <v>0</v>
      </c>
      <c r="H163">
        <f>VLOOKUP(A163,Sheet1!A:H,8,0)</f>
        <v>6</v>
      </c>
      <c r="I163">
        <f>VLOOKUP(A163,Sheet1!A:J,10,0)</f>
        <v>0.18</v>
      </c>
      <c r="J163">
        <f>VLOOKUP(A163,Sheet2!B:C,2,0)</f>
        <v>0.19700000000000001</v>
      </c>
      <c r="K163">
        <f>VLOOKUP(A163,Sheet2!B:D,3,0)</f>
        <v>0.51</v>
      </c>
      <c r="L163" t="str">
        <f t="shared" si="6"/>
        <v>Less Humidity</v>
      </c>
      <c r="M163">
        <f>VLOOKUP(A163,Sheet2!B:E,4,0)</f>
        <v>0.16420000000000001</v>
      </c>
      <c r="N163">
        <f>VLOOKUP(A163,Sheet2!B:F,5,0)</f>
        <v>1</v>
      </c>
      <c r="O163">
        <f>VLOOKUP(A163,Sheet2!B:G,6,0)</f>
        <v>24</v>
      </c>
      <c r="P163">
        <f t="shared" si="7"/>
        <v>25</v>
      </c>
      <c r="Q163" t="str">
        <f t="shared" si="8"/>
        <v>Weekend</v>
      </c>
    </row>
    <row r="164" spans="1:17" x14ac:dyDescent="0.25">
      <c r="A164">
        <v>163</v>
      </c>
      <c r="B164" s="5">
        <v>40551</v>
      </c>
      <c r="C164">
        <v>1</v>
      </c>
      <c r="D164">
        <f>VLOOKUP(A:A,Sheet1!A:D,4,0)</f>
        <v>0</v>
      </c>
      <c r="E164">
        <f>VLOOKUP(A164,Sheet1!A:E,5,0)</f>
        <v>1</v>
      </c>
      <c r="F164">
        <f>VLOOKUP(A164,Sheet1!A:F,6,0)</f>
        <v>1</v>
      </c>
      <c r="G164" t="b">
        <f>VLOOKUP(A164,Sheet1!A:G,7,0)</f>
        <v>0</v>
      </c>
      <c r="H164">
        <f>VLOOKUP(A164,Sheet1!A:H,8,0)</f>
        <v>6</v>
      </c>
      <c r="I164">
        <f>VLOOKUP(A164,Sheet1!A:J,10,0)</f>
        <v>0.18</v>
      </c>
      <c r="J164">
        <f>VLOOKUP(A164,Sheet2!B:C,2,0)</f>
        <v>0.21210000000000001</v>
      </c>
      <c r="K164">
        <f>VLOOKUP(A164,Sheet2!B:D,3,0)</f>
        <v>0.55000000000000004</v>
      </c>
      <c r="L164" t="str">
        <f t="shared" si="6"/>
        <v>Less Humidity</v>
      </c>
      <c r="M164">
        <f>VLOOKUP(A164,Sheet2!B:E,4,0)</f>
        <v>8.9599999999999999E-2</v>
      </c>
      <c r="N164">
        <f>VLOOKUP(A164,Sheet2!B:F,5,0)</f>
        <v>1</v>
      </c>
      <c r="O164">
        <f>VLOOKUP(A164,Sheet2!B:G,6,0)</f>
        <v>15</v>
      </c>
      <c r="P164">
        <f t="shared" si="7"/>
        <v>16</v>
      </c>
      <c r="Q164" t="str">
        <f t="shared" si="8"/>
        <v>Weekend</v>
      </c>
    </row>
    <row r="165" spans="1:17" x14ac:dyDescent="0.25">
      <c r="A165">
        <v>164</v>
      </c>
      <c r="B165" s="5">
        <v>40551</v>
      </c>
      <c r="C165">
        <v>1</v>
      </c>
      <c r="D165">
        <f>VLOOKUP(A:A,Sheet1!A:D,4,0)</f>
        <v>0</v>
      </c>
      <c r="E165">
        <f>VLOOKUP(A165,Sheet1!A:E,5,0)</f>
        <v>1</v>
      </c>
      <c r="F165">
        <f>VLOOKUP(A165,Sheet1!A:F,6,0)</f>
        <v>2</v>
      </c>
      <c r="G165" t="b">
        <f>VLOOKUP(A165,Sheet1!A:G,7,0)</f>
        <v>0</v>
      </c>
      <c r="H165">
        <f>VLOOKUP(A165,Sheet1!A:H,8,0)</f>
        <v>6</v>
      </c>
      <c r="I165">
        <f>VLOOKUP(A165,Sheet1!A:J,10,0)</f>
        <v>0.18</v>
      </c>
      <c r="J165">
        <f>VLOOKUP(A165,Sheet2!B:C,2,0)</f>
        <v>0.2424</v>
      </c>
      <c r="K165">
        <f>VLOOKUP(A165,Sheet2!B:D,3,0)</f>
        <v>0.55000000000000004</v>
      </c>
      <c r="L165" t="str">
        <f t="shared" si="6"/>
        <v>Less Humidity</v>
      </c>
      <c r="M165">
        <f>VLOOKUP(A165,Sheet2!B:E,4,0)</f>
        <v>0</v>
      </c>
      <c r="N165">
        <f>VLOOKUP(A165,Sheet2!B:F,5,0)</f>
        <v>3</v>
      </c>
      <c r="O165">
        <f>VLOOKUP(A165,Sheet2!B:G,6,0)</f>
        <v>13</v>
      </c>
      <c r="P165">
        <f t="shared" si="7"/>
        <v>16</v>
      </c>
      <c r="Q165" t="str">
        <f t="shared" si="8"/>
        <v>Weekend</v>
      </c>
    </row>
    <row r="166" spans="1:17" x14ac:dyDescent="0.25">
      <c r="A166">
        <v>165</v>
      </c>
      <c r="B166" s="5">
        <v>40551</v>
      </c>
      <c r="C166">
        <v>1</v>
      </c>
      <c r="D166">
        <f>VLOOKUP(A:A,Sheet1!A:D,4,0)</f>
        <v>0</v>
      </c>
      <c r="E166">
        <f>VLOOKUP(A166,Sheet1!A:E,5,0)</f>
        <v>1</v>
      </c>
      <c r="F166">
        <f>VLOOKUP(A166,Sheet1!A:F,6,0)</f>
        <v>3</v>
      </c>
      <c r="G166" t="b">
        <f>VLOOKUP(A166,Sheet1!A:G,7,0)</f>
        <v>0</v>
      </c>
      <c r="H166">
        <f>VLOOKUP(A166,Sheet1!A:H,8,0)</f>
        <v>6</v>
      </c>
      <c r="I166">
        <f>VLOOKUP(A166,Sheet1!A:J,10,0)</f>
        <v>0.18</v>
      </c>
      <c r="J166">
        <f>VLOOKUP(A166,Sheet2!B:C,2,0)</f>
        <v>0.19700000000000001</v>
      </c>
      <c r="K166">
        <f>VLOOKUP(A166,Sheet2!B:D,3,0)</f>
        <v>0.55000000000000004</v>
      </c>
      <c r="L166" t="str">
        <f t="shared" si="6"/>
        <v>Less Humidity</v>
      </c>
      <c r="M166">
        <f>VLOOKUP(A166,Sheet2!B:E,4,0)</f>
        <v>0.16420000000000001</v>
      </c>
      <c r="N166">
        <f>VLOOKUP(A166,Sheet2!B:F,5,0)</f>
        <v>0</v>
      </c>
      <c r="O166">
        <f>VLOOKUP(A166,Sheet2!B:G,6,0)</f>
        <v>7</v>
      </c>
      <c r="P166">
        <f t="shared" si="7"/>
        <v>7</v>
      </c>
      <c r="Q166" t="str">
        <f t="shared" si="8"/>
        <v>Weekend</v>
      </c>
    </row>
    <row r="167" spans="1:17" x14ac:dyDescent="0.25">
      <c r="A167">
        <v>166</v>
      </c>
      <c r="B167" s="5">
        <v>40551</v>
      </c>
      <c r="C167">
        <v>1</v>
      </c>
      <c r="D167">
        <f>VLOOKUP(A:A,Sheet1!A:D,4,0)</f>
        <v>0</v>
      </c>
      <c r="E167">
        <f>VLOOKUP(A167,Sheet1!A:E,5,0)</f>
        <v>1</v>
      </c>
      <c r="F167">
        <f>VLOOKUP(A167,Sheet1!A:F,6,0)</f>
        <v>4</v>
      </c>
      <c r="G167" t="b">
        <f>VLOOKUP(A167,Sheet1!A:G,7,0)</f>
        <v>0</v>
      </c>
      <c r="H167">
        <f>VLOOKUP(A167,Sheet1!A:H,8,0)</f>
        <v>6</v>
      </c>
      <c r="I167">
        <f>VLOOKUP(A167,Sheet1!A:J,10,0)</f>
        <v>0.18</v>
      </c>
      <c r="J167">
        <f>VLOOKUP(A167,Sheet2!B:C,2,0)</f>
        <v>0.19700000000000001</v>
      </c>
      <c r="K167">
        <f>VLOOKUP(A167,Sheet2!B:D,3,0)</f>
        <v>0.55000000000000004</v>
      </c>
      <c r="L167" t="str">
        <f t="shared" si="6"/>
        <v>Less Humidity</v>
      </c>
      <c r="M167">
        <f>VLOOKUP(A167,Sheet2!B:E,4,0)</f>
        <v>0.16420000000000001</v>
      </c>
      <c r="N167">
        <f>VLOOKUP(A167,Sheet2!B:F,5,0)</f>
        <v>0</v>
      </c>
      <c r="O167">
        <f>VLOOKUP(A167,Sheet2!B:G,6,0)</f>
        <v>1</v>
      </c>
      <c r="P167">
        <f t="shared" si="7"/>
        <v>1</v>
      </c>
      <c r="Q167" t="str">
        <f t="shared" si="8"/>
        <v>Weekend</v>
      </c>
    </row>
    <row r="168" spans="1:17" x14ac:dyDescent="0.25">
      <c r="A168">
        <v>167</v>
      </c>
      <c r="B168" s="5">
        <v>40551</v>
      </c>
      <c r="C168">
        <v>1</v>
      </c>
      <c r="D168">
        <f>VLOOKUP(A:A,Sheet1!A:D,4,0)</f>
        <v>0</v>
      </c>
      <c r="E168">
        <f>VLOOKUP(A168,Sheet1!A:E,5,0)</f>
        <v>1</v>
      </c>
      <c r="F168">
        <f>VLOOKUP(A168,Sheet1!A:F,6,0)</f>
        <v>5</v>
      </c>
      <c r="G168" t="b">
        <f>VLOOKUP(A168,Sheet1!A:G,7,0)</f>
        <v>0</v>
      </c>
      <c r="H168">
        <f>VLOOKUP(A168,Sheet1!A:H,8,0)</f>
        <v>6</v>
      </c>
      <c r="I168">
        <f>VLOOKUP(A168,Sheet1!A:J,10,0)</f>
        <v>0.16</v>
      </c>
      <c r="J168">
        <f>VLOOKUP(A168,Sheet2!B:C,2,0)</f>
        <v>0.16669999999999999</v>
      </c>
      <c r="K168">
        <f>VLOOKUP(A168,Sheet2!B:D,3,0)</f>
        <v>0.74</v>
      </c>
      <c r="L168" t="str">
        <f t="shared" si="6"/>
        <v>Moderate Humidity</v>
      </c>
      <c r="M168">
        <f>VLOOKUP(A168,Sheet2!B:E,4,0)</f>
        <v>0.16420000000000001</v>
      </c>
      <c r="N168">
        <f>VLOOKUP(A168,Sheet2!B:F,5,0)</f>
        <v>0</v>
      </c>
      <c r="O168">
        <f>VLOOKUP(A168,Sheet2!B:G,6,0)</f>
        <v>5</v>
      </c>
      <c r="P168">
        <f t="shared" si="7"/>
        <v>5</v>
      </c>
      <c r="Q168" t="str">
        <f t="shared" si="8"/>
        <v>Weekend</v>
      </c>
    </row>
    <row r="169" spans="1:17" x14ac:dyDescent="0.25">
      <c r="A169">
        <v>168</v>
      </c>
      <c r="B169" s="5">
        <v>40551</v>
      </c>
      <c r="C169">
        <v>1</v>
      </c>
      <c r="D169">
        <f>VLOOKUP(A:A,Sheet1!A:D,4,0)</f>
        <v>0</v>
      </c>
      <c r="E169">
        <f>VLOOKUP(A169,Sheet1!A:E,5,0)</f>
        <v>1</v>
      </c>
      <c r="F169">
        <f>VLOOKUP(A169,Sheet1!A:F,6,0)</f>
        <v>6</v>
      </c>
      <c r="G169" t="b">
        <f>VLOOKUP(A169,Sheet1!A:G,7,0)</f>
        <v>0</v>
      </c>
      <c r="H169">
        <f>VLOOKUP(A169,Sheet1!A:H,8,0)</f>
        <v>6</v>
      </c>
      <c r="I169">
        <f>VLOOKUP(A169,Sheet1!A:J,10,0)</f>
        <v>0.16</v>
      </c>
      <c r="J169">
        <f>VLOOKUP(A169,Sheet2!B:C,2,0)</f>
        <v>0.16669999999999999</v>
      </c>
      <c r="K169">
        <f>VLOOKUP(A169,Sheet2!B:D,3,0)</f>
        <v>0.74</v>
      </c>
      <c r="L169" t="str">
        <f t="shared" si="6"/>
        <v>Moderate Humidity</v>
      </c>
      <c r="M169">
        <f>VLOOKUP(A169,Sheet2!B:E,4,0)</f>
        <v>0.16420000000000001</v>
      </c>
      <c r="N169">
        <f>VLOOKUP(A169,Sheet2!B:F,5,0)</f>
        <v>0</v>
      </c>
      <c r="O169">
        <f>VLOOKUP(A169,Sheet2!B:G,6,0)</f>
        <v>2</v>
      </c>
      <c r="P169">
        <f t="shared" si="7"/>
        <v>2</v>
      </c>
      <c r="Q169" t="str">
        <f t="shared" si="8"/>
        <v>Weekend</v>
      </c>
    </row>
    <row r="170" spans="1:17" x14ac:dyDescent="0.25">
      <c r="A170">
        <v>169</v>
      </c>
      <c r="B170" s="5">
        <v>40551</v>
      </c>
      <c r="C170">
        <v>1</v>
      </c>
      <c r="D170">
        <f>VLOOKUP(A:A,Sheet1!A:D,4,0)</f>
        <v>0</v>
      </c>
      <c r="E170">
        <f>VLOOKUP(A170,Sheet1!A:E,5,0)</f>
        <v>1</v>
      </c>
      <c r="F170">
        <f>VLOOKUP(A170,Sheet1!A:F,6,0)</f>
        <v>7</v>
      </c>
      <c r="G170" t="b">
        <f>VLOOKUP(A170,Sheet1!A:G,7,0)</f>
        <v>0</v>
      </c>
      <c r="H170">
        <f>VLOOKUP(A170,Sheet1!A:H,8,0)</f>
        <v>6</v>
      </c>
      <c r="I170">
        <f>VLOOKUP(A170,Sheet1!A:J,10,0)</f>
        <v>0.16</v>
      </c>
      <c r="J170">
        <f>VLOOKUP(A170,Sheet2!B:C,2,0)</f>
        <v>0.18179999999999999</v>
      </c>
      <c r="K170">
        <f>VLOOKUP(A170,Sheet2!B:D,3,0)</f>
        <v>0.74</v>
      </c>
      <c r="L170" t="str">
        <f t="shared" si="6"/>
        <v>Moderate Humidity</v>
      </c>
      <c r="M170">
        <f>VLOOKUP(A170,Sheet2!B:E,4,0)</f>
        <v>0.1045</v>
      </c>
      <c r="N170">
        <f>VLOOKUP(A170,Sheet2!B:F,5,0)</f>
        <v>1</v>
      </c>
      <c r="O170">
        <f>VLOOKUP(A170,Sheet2!B:G,6,0)</f>
        <v>8</v>
      </c>
      <c r="P170">
        <f t="shared" si="7"/>
        <v>9</v>
      </c>
      <c r="Q170" t="str">
        <f t="shared" si="8"/>
        <v>Weekend</v>
      </c>
    </row>
    <row r="171" spans="1:17" x14ac:dyDescent="0.25">
      <c r="A171">
        <v>170</v>
      </c>
      <c r="B171" s="5">
        <v>40551</v>
      </c>
      <c r="C171">
        <v>1</v>
      </c>
      <c r="D171">
        <f>VLOOKUP(A:A,Sheet1!A:D,4,0)</f>
        <v>0</v>
      </c>
      <c r="E171">
        <f>VLOOKUP(A171,Sheet1!A:E,5,0)</f>
        <v>1</v>
      </c>
      <c r="F171">
        <f>VLOOKUP(A171,Sheet1!A:F,6,0)</f>
        <v>8</v>
      </c>
      <c r="G171" t="b">
        <f>VLOOKUP(A171,Sheet1!A:G,7,0)</f>
        <v>0</v>
      </c>
      <c r="H171">
        <f>VLOOKUP(A171,Sheet1!A:H,8,0)</f>
        <v>6</v>
      </c>
      <c r="I171">
        <f>VLOOKUP(A171,Sheet1!A:J,10,0)</f>
        <v>0.16</v>
      </c>
      <c r="J171">
        <f>VLOOKUP(A171,Sheet2!B:C,2,0)</f>
        <v>0.18179999999999999</v>
      </c>
      <c r="K171">
        <f>VLOOKUP(A171,Sheet2!B:D,3,0)</f>
        <v>0.93</v>
      </c>
      <c r="L171" t="str">
        <f t="shared" si="6"/>
        <v>High Humidity</v>
      </c>
      <c r="M171">
        <f>VLOOKUP(A171,Sheet2!B:E,4,0)</f>
        <v>0.1045</v>
      </c>
      <c r="N171">
        <f>VLOOKUP(A171,Sheet2!B:F,5,0)</f>
        <v>0</v>
      </c>
      <c r="O171">
        <f>VLOOKUP(A171,Sheet2!B:G,6,0)</f>
        <v>15</v>
      </c>
      <c r="P171">
        <f t="shared" si="7"/>
        <v>15</v>
      </c>
      <c r="Q171" t="str">
        <f t="shared" si="8"/>
        <v>Weekend</v>
      </c>
    </row>
    <row r="172" spans="1:17" x14ac:dyDescent="0.25">
      <c r="A172">
        <v>171</v>
      </c>
      <c r="B172" s="5">
        <v>40551</v>
      </c>
      <c r="C172">
        <v>1</v>
      </c>
      <c r="D172">
        <f>VLOOKUP(A:A,Sheet1!A:D,4,0)</f>
        <v>0</v>
      </c>
      <c r="E172">
        <f>VLOOKUP(A172,Sheet1!A:E,5,0)</f>
        <v>1</v>
      </c>
      <c r="F172">
        <f>VLOOKUP(A172,Sheet1!A:F,6,0)</f>
        <v>9</v>
      </c>
      <c r="G172" t="b">
        <f>VLOOKUP(A172,Sheet1!A:G,7,0)</f>
        <v>0</v>
      </c>
      <c r="H172">
        <f>VLOOKUP(A172,Sheet1!A:H,8,0)</f>
        <v>6</v>
      </c>
      <c r="I172">
        <f>VLOOKUP(A172,Sheet1!A:J,10,0)</f>
        <v>0.16</v>
      </c>
      <c r="J172">
        <f>VLOOKUP(A172,Sheet2!B:C,2,0)</f>
        <v>0.18179999999999999</v>
      </c>
      <c r="K172">
        <f>VLOOKUP(A172,Sheet2!B:D,3,0)</f>
        <v>0.93</v>
      </c>
      <c r="L172" t="str">
        <f t="shared" si="6"/>
        <v>High Humidity</v>
      </c>
      <c r="M172">
        <f>VLOOKUP(A172,Sheet2!B:E,4,0)</f>
        <v>0.1045</v>
      </c>
      <c r="N172">
        <f>VLOOKUP(A172,Sheet2!B:F,5,0)</f>
        <v>0</v>
      </c>
      <c r="O172">
        <f>VLOOKUP(A172,Sheet2!B:G,6,0)</f>
        <v>20</v>
      </c>
      <c r="P172">
        <f t="shared" si="7"/>
        <v>20</v>
      </c>
      <c r="Q172" t="str">
        <f t="shared" si="8"/>
        <v>Weekend</v>
      </c>
    </row>
    <row r="173" spans="1:17" x14ac:dyDescent="0.25">
      <c r="A173">
        <v>172</v>
      </c>
      <c r="B173" s="5">
        <v>40551</v>
      </c>
      <c r="C173">
        <v>1</v>
      </c>
      <c r="D173">
        <f>VLOOKUP(A:A,Sheet1!A:D,4,0)</f>
        <v>0</v>
      </c>
      <c r="E173">
        <f>VLOOKUP(A173,Sheet1!A:E,5,0)</f>
        <v>1</v>
      </c>
      <c r="F173">
        <f>VLOOKUP(A173,Sheet1!A:F,6,0)</f>
        <v>10</v>
      </c>
      <c r="G173" t="b">
        <f>VLOOKUP(A173,Sheet1!A:G,7,0)</f>
        <v>0</v>
      </c>
      <c r="H173">
        <f>VLOOKUP(A173,Sheet1!A:H,8,0)</f>
        <v>6</v>
      </c>
      <c r="I173">
        <f>VLOOKUP(A173,Sheet1!A:J,10,0)</f>
        <v>0.18</v>
      </c>
      <c r="J173">
        <f>VLOOKUP(A173,Sheet2!B:C,2,0)</f>
        <v>0.19700000000000001</v>
      </c>
      <c r="K173">
        <f>VLOOKUP(A173,Sheet2!B:D,3,0)</f>
        <v>0.8</v>
      </c>
      <c r="L173" t="str">
        <f t="shared" si="6"/>
        <v>High Humidity</v>
      </c>
      <c r="M173">
        <f>VLOOKUP(A173,Sheet2!B:E,4,0)</f>
        <v>0.16420000000000001</v>
      </c>
      <c r="N173">
        <f>VLOOKUP(A173,Sheet2!B:F,5,0)</f>
        <v>5</v>
      </c>
      <c r="O173">
        <f>VLOOKUP(A173,Sheet2!B:G,6,0)</f>
        <v>56</v>
      </c>
      <c r="P173">
        <f t="shared" si="7"/>
        <v>61</v>
      </c>
      <c r="Q173" t="str">
        <f t="shared" si="8"/>
        <v>Weekend</v>
      </c>
    </row>
    <row r="174" spans="1:17" x14ac:dyDescent="0.25">
      <c r="A174">
        <v>173</v>
      </c>
      <c r="B174" s="5">
        <v>40551</v>
      </c>
      <c r="C174">
        <v>1</v>
      </c>
      <c r="D174">
        <f>VLOOKUP(A:A,Sheet1!A:D,4,0)</f>
        <v>0</v>
      </c>
      <c r="E174">
        <f>VLOOKUP(A174,Sheet1!A:E,5,0)</f>
        <v>1</v>
      </c>
      <c r="F174">
        <f>VLOOKUP(A174,Sheet1!A:F,6,0)</f>
        <v>11</v>
      </c>
      <c r="G174" t="b">
        <f>VLOOKUP(A174,Sheet1!A:G,7,0)</f>
        <v>0</v>
      </c>
      <c r="H174">
        <f>VLOOKUP(A174,Sheet1!A:H,8,0)</f>
        <v>6</v>
      </c>
      <c r="I174">
        <f>VLOOKUP(A174,Sheet1!A:J,10,0)</f>
        <v>0.2</v>
      </c>
      <c r="J174">
        <f>VLOOKUP(A174,Sheet2!B:C,2,0)</f>
        <v>0.18179999999999999</v>
      </c>
      <c r="K174">
        <f>VLOOKUP(A174,Sheet2!B:D,3,0)</f>
        <v>0.69</v>
      </c>
      <c r="L174" t="str">
        <f t="shared" si="6"/>
        <v>Less Humidity</v>
      </c>
      <c r="M174">
        <f>VLOOKUP(A174,Sheet2!B:E,4,0)</f>
        <v>0.3881</v>
      </c>
      <c r="N174">
        <f>VLOOKUP(A174,Sheet2!B:F,5,0)</f>
        <v>2</v>
      </c>
      <c r="O174">
        <f>VLOOKUP(A174,Sheet2!B:G,6,0)</f>
        <v>60</v>
      </c>
      <c r="P174">
        <f t="shared" si="7"/>
        <v>62</v>
      </c>
      <c r="Q174" t="str">
        <f t="shared" si="8"/>
        <v>Weekend</v>
      </c>
    </row>
    <row r="175" spans="1:17" x14ac:dyDescent="0.25">
      <c r="A175">
        <v>174</v>
      </c>
      <c r="B175" s="5">
        <v>40551</v>
      </c>
      <c r="C175">
        <v>1</v>
      </c>
      <c r="D175">
        <f>VLOOKUP(A:A,Sheet1!A:D,4,0)</f>
        <v>0</v>
      </c>
      <c r="E175">
        <f>VLOOKUP(A175,Sheet1!A:E,5,0)</f>
        <v>1</v>
      </c>
      <c r="F175">
        <f>VLOOKUP(A175,Sheet1!A:F,6,0)</f>
        <v>12</v>
      </c>
      <c r="G175" t="b">
        <f>VLOOKUP(A175,Sheet1!A:G,7,0)</f>
        <v>0</v>
      </c>
      <c r="H175">
        <f>VLOOKUP(A175,Sheet1!A:H,8,0)</f>
        <v>6</v>
      </c>
      <c r="I175">
        <f>VLOOKUP(A175,Sheet1!A:J,10,0)</f>
        <v>0.2</v>
      </c>
      <c r="J175">
        <f>VLOOKUP(A175,Sheet2!B:C,2,0)</f>
        <v>0.18179999999999999</v>
      </c>
      <c r="K175">
        <f>VLOOKUP(A175,Sheet2!B:D,3,0)</f>
        <v>0.59</v>
      </c>
      <c r="L175" t="str">
        <f t="shared" si="6"/>
        <v>Less Humidity</v>
      </c>
      <c r="M175">
        <f>VLOOKUP(A175,Sheet2!B:E,4,0)</f>
        <v>0.35820000000000002</v>
      </c>
      <c r="N175">
        <f>VLOOKUP(A175,Sheet2!B:F,5,0)</f>
        <v>8</v>
      </c>
      <c r="O175">
        <f>VLOOKUP(A175,Sheet2!B:G,6,0)</f>
        <v>90</v>
      </c>
      <c r="P175">
        <f t="shared" si="7"/>
        <v>98</v>
      </c>
      <c r="Q175" t="str">
        <f t="shared" si="8"/>
        <v>Weekend</v>
      </c>
    </row>
    <row r="176" spans="1:17" x14ac:dyDescent="0.25">
      <c r="A176">
        <v>175</v>
      </c>
      <c r="B176" s="5">
        <v>40551</v>
      </c>
      <c r="C176">
        <v>1</v>
      </c>
      <c r="D176">
        <f>VLOOKUP(A:A,Sheet1!A:D,4,0)</f>
        <v>0</v>
      </c>
      <c r="E176">
        <f>VLOOKUP(A176,Sheet1!A:E,5,0)</f>
        <v>1</v>
      </c>
      <c r="F176">
        <f>VLOOKUP(A176,Sheet1!A:F,6,0)</f>
        <v>13</v>
      </c>
      <c r="G176" t="b">
        <f>VLOOKUP(A176,Sheet1!A:G,7,0)</f>
        <v>0</v>
      </c>
      <c r="H176">
        <f>VLOOKUP(A176,Sheet1!A:H,8,0)</f>
        <v>6</v>
      </c>
      <c r="I176">
        <f>VLOOKUP(A176,Sheet1!A:J,10,0)</f>
        <v>0.2</v>
      </c>
      <c r="J176">
        <f>VLOOKUP(A176,Sheet2!B:C,2,0)</f>
        <v>0.18179999999999999</v>
      </c>
      <c r="K176">
        <f>VLOOKUP(A176,Sheet2!B:D,3,0)</f>
        <v>0.44</v>
      </c>
      <c r="L176" t="str">
        <f t="shared" si="6"/>
        <v>Less Humidity</v>
      </c>
      <c r="M176">
        <f>VLOOKUP(A176,Sheet2!B:E,4,0)</f>
        <v>0.32840000000000003</v>
      </c>
      <c r="N176">
        <f>VLOOKUP(A176,Sheet2!B:F,5,0)</f>
        <v>7</v>
      </c>
      <c r="O176">
        <f>VLOOKUP(A176,Sheet2!B:G,6,0)</f>
        <v>95</v>
      </c>
      <c r="P176">
        <f t="shared" si="7"/>
        <v>102</v>
      </c>
      <c r="Q176" t="str">
        <f t="shared" si="8"/>
        <v>Weekend</v>
      </c>
    </row>
    <row r="177" spans="1:17" x14ac:dyDescent="0.25">
      <c r="A177">
        <v>176</v>
      </c>
      <c r="B177" s="5">
        <v>40551</v>
      </c>
      <c r="C177">
        <v>1</v>
      </c>
      <c r="D177">
        <f>VLOOKUP(A:A,Sheet1!A:D,4,0)</f>
        <v>0</v>
      </c>
      <c r="E177">
        <f>VLOOKUP(A177,Sheet1!A:E,5,0)</f>
        <v>1</v>
      </c>
      <c r="F177">
        <f>VLOOKUP(A177,Sheet1!A:F,6,0)</f>
        <v>14</v>
      </c>
      <c r="G177" t="b">
        <f>VLOOKUP(A177,Sheet1!A:G,7,0)</f>
        <v>0</v>
      </c>
      <c r="H177">
        <f>VLOOKUP(A177,Sheet1!A:H,8,0)</f>
        <v>6</v>
      </c>
      <c r="I177">
        <f>VLOOKUP(A177,Sheet1!A:J,10,0)</f>
        <v>0.2</v>
      </c>
      <c r="J177">
        <f>VLOOKUP(A177,Sheet2!B:C,2,0)</f>
        <v>0.16669999999999999</v>
      </c>
      <c r="K177">
        <f>VLOOKUP(A177,Sheet2!B:D,3,0)</f>
        <v>0.32</v>
      </c>
      <c r="L177" t="str">
        <f t="shared" si="6"/>
        <v>Less Humidity</v>
      </c>
      <c r="M177">
        <f>VLOOKUP(A177,Sheet2!B:E,4,0)</f>
        <v>0.49249999999999999</v>
      </c>
      <c r="N177">
        <f>VLOOKUP(A177,Sheet2!B:F,5,0)</f>
        <v>12</v>
      </c>
      <c r="O177">
        <f>VLOOKUP(A177,Sheet2!B:G,6,0)</f>
        <v>83</v>
      </c>
      <c r="P177">
        <f t="shared" si="7"/>
        <v>95</v>
      </c>
      <c r="Q177" t="str">
        <f t="shared" si="8"/>
        <v>Weekend</v>
      </c>
    </row>
    <row r="178" spans="1:17" x14ac:dyDescent="0.25">
      <c r="A178">
        <v>177</v>
      </c>
      <c r="B178" s="5">
        <v>40551</v>
      </c>
      <c r="C178">
        <v>1</v>
      </c>
      <c r="D178">
        <f>VLOOKUP(A:A,Sheet1!A:D,4,0)</f>
        <v>0</v>
      </c>
      <c r="E178">
        <f>VLOOKUP(A178,Sheet1!A:E,5,0)</f>
        <v>1</v>
      </c>
      <c r="F178">
        <f>VLOOKUP(A178,Sheet1!A:F,6,0)</f>
        <v>15</v>
      </c>
      <c r="G178" t="b">
        <f>VLOOKUP(A178,Sheet1!A:G,7,0)</f>
        <v>0</v>
      </c>
      <c r="H178">
        <f>VLOOKUP(A178,Sheet1!A:H,8,0)</f>
        <v>6</v>
      </c>
      <c r="I178">
        <f>VLOOKUP(A178,Sheet1!A:J,10,0)</f>
        <v>0.2</v>
      </c>
      <c r="J178">
        <f>VLOOKUP(A178,Sheet2!B:C,2,0)</f>
        <v>0.16669999999999999</v>
      </c>
      <c r="K178">
        <f>VLOOKUP(A178,Sheet2!B:D,3,0)</f>
        <v>0.32</v>
      </c>
      <c r="L178" t="str">
        <f t="shared" si="6"/>
        <v>Less Humidity</v>
      </c>
      <c r="M178">
        <f>VLOOKUP(A178,Sheet2!B:E,4,0)</f>
        <v>0.44779999999999998</v>
      </c>
      <c r="N178">
        <f>VLOOKUP(A178,Sheet2!B:F,5,0)</f>
        <v>5</v>
      </c>
      <c r="O178">
        <f>VLOOKUP(A178,Sheet2!B:G,6,0)</f>
        <v>69</v>
      </c>
      <c r="P178">
        <f t="shared" si="7"/>
        <v>74</v>
      </c>
      <c r="Q178" t="str">
        <f t="shared" si="8"/>
        <v>Weekend</v>
      </c>
    </row>
    <row r="179" spans="1:17" x14ac:dyDescent="0.25">
      <c r="A179">
        <v>178</v>
      </c>
      <c r="B179" s="5">
        <v>40551</v>
      </c>
      <c r="C179">
        <v>1</v>
      </c>
      <c r="D179">
        <f>VLOOKUP(A:A,Sheet1!A:D,4,0)</f>
        <v>0</v>
      </c>
      <c r="E179">
        <f>VLOOKUP(A179,Sheet1!A:E,5,0)</f>
        <v>1</v>
      </c>
      <c r="F179">
        <f>VLOOKUP(A179,Sheet1!A:F,6,0)</f>
        <v>16</v>
      </c>
      <c r="G179" t="b">
        <f>VLOOKUP(A179,Sheet1!A:G,7,0)</f>
        <v>0</v>
      </c>
      <c r="H179">
        <f>VLOOKUP(A179,Sheet1!A:H,8,0)</f>
        <v>6</v>
      </c>
      <c r="I179">
        <f>VLOOKUP(A179,Sheet1!A:J,10,0)</f>
        <v>0.18</v>
      </c>
      <c r="J179">
        <f>VLOOKUP(A179,Sheet2!B:C,2,0)</f>
        <v>0.13639999999999999</v>
      </c>
      <c r="K179">
        <f>VLOOKUP(A179,Sheet2!B:D,3,0)</f>
        <v>0.28999999999999998</v>
      </c>
      <c r="L179" t="str">
        <f t="shared" si="6"/>
        <v>Less Humidity</v>
      </c>
      <c r="M179">
        <f>VLOOKUP(A179,Sheet2!B:E,4,0)</f>
        <v>0.44779999999999998</v>
      </c>
      <c r="N179">
        <f>VLOOKUP(A179,Sheet2!B:F,5,0)</f>
        <v>8</v>
      </c>
      <c r="O179">
        <f>VLOOKUP(A179,Sheet2!B:G,6,0)</f>
        <v>68</v>
      </c>
      <c r="P179">
        <f t="shared" si="7"/>
        <v>76</v>
      </c>
      <c r="Q179" t="str">
        <f t="shared" si="8"/>
        <v>Weekend</v>
      </c>
    </row>
    <row r="180" spans="1:17" x14ac:dyDescent="0.25">
      <c r="A180">
        <v>179</v>
      </c>
      <c r="B180" s="5">
        <v>40551</v>
      </c>
      <c r="C180">
        <v>1</v>
      </c>
      <c r="D180">
        <f>VLOOKUP(A:A,Sheet1!A:D,4,0)</f>
        <v>0</v>
      </c>
      <c r="E180">
        <f>VLOOKUP(A180,Sheet1!A:E,5,0)</f>
        <v>1</v>
      </c>
      <c r="F180">
        <f>VLOOKUP(A180,Sheet1!A:F,6,0)</f>
        <v>17</v>
      </c>
      <c r="G180" t="b">
        <f>VLOOKUP(A180,Sheet1!A:G,7,0)</f>
        <v>0</v>
      </c>
      <c r="H180">
        <f>VLOOKUP(A180,Sheet1!A:H,8,0)</f>
        <v>6</v>
      </c>
      <c r="I180">
        <f>VLOOKUP(A180,Sheet1!A:J,10,0)</f>
        <v>0.16</v>
      </c>
      <c r="J180">
        <f>VLOOKUP(A180,Sheet2!B:C,2,0)</f>
        <v>0.1212</v>
      </c>
      <c r="K180">
        <f>VLOOKUP(A180,Sheet2!B:D,3,0)</f>
        <v>0.37</v>
      </c>
      <c r="L180" t="str">
        <f t="shared" si="6"/>
        <v>Less Humidity</v>
      </c>
      <c r="M180">
        <f>VLOOKUP(A180,Sheet2!B:E,4,0)</f>
        <v>0.55220000000000002</v>
      </c>
      <c r="N180">
        <f>VLOOKUP(A180,Sheet2!B:F,5,0)</f>
        <v>5</v>
      </c>
      <c r="O180">
        <f>VLOOKUP(A180,Sheet2!B:G,6,0)</f>
        <v>64</v>
      </c>
      <c r="P180">
        <f t="shared" si="7"/>
        <v>69</v>
      </c>
      <c r="Q180" t="str">
        <f t="shared" si="8"/>
        <v>Weekend</v>
      </c>
    </row>
    <row r="181" spans="1:17" x14ac:dyDescent="0.25">
      <c r="A181">
        <v>180</v>
      </c>
      <c r="B181" s="5">
        <v>40551</v>
      </c>
      <c r="C181">
        <v>1</v>
      </c>
      <c r="D181">
        <f>VLOOKUP(A:A,Sheet1!A:D,4,0)</f>
        <v>0</v>
      </c>
      <c r="E181">
        <f>VLOOKUP(A181,Sheet1!A:E,5,0)</f>
        <v>1</v>
      </c>
      <c r="F181">
        <f>VLOOKUP(A181,Sheet1!A:F,6,0)</f>
        <v>18</v>
      </c>
      <c r="G181" t="b">
        <f>VLOOKUP(A181,Sheet1!A:G,7,0)</f>
        <v>0</v>
      </c>
      <c r="H181">
        <f>VLOOKUP(A181,Sheet1!A:H,8,0)</f>
        <v>6</v>
      </c>
      <c r="I181">
        <f>VLOOKUP(A181,Sheet1!A:J,10,0)</f>
        <v>0.14000000000000001</v>
      </c>
      <c r="J181">
        <f>VLOOKUP(A181,Sheet2!B:C,2,0)</f>
        <v>0.1212</v>
      </c>
      <c r="K181">
        <f>VLOOKUP(A181,Sheet2!B:D,3,0)</f>
        <v>0.39</v>
      </c>
      <c r="L181" t="str">
        <f t="shared" si="6"/>
        <v>Less Humidity</v>
      </c>
      <c r="M181">
        <f>VLOOKUP(A181,Sheet2!B:E,4,0)</f>
        <v>0.29849999999999999</v>
      </c>
      <c r="N181">
        <f>VLOOKUP(A181,Sheet2!B:F,5,0)</f>
        <v>3</v>
      </c>
      <c r="O181">
        <f>VLOOKUP(A181,Sheet2!B:G,6,0)</f>
        <v>52</v>
      </c>
      <c r="P181">
        <f t="shared" si="7"/>
        <v>55</v>
      </c>
      <c r="Q181" t="str">
        <f t="shared" si="8"/>
        <v>Weekend</v>
      </c>
    </row>
    <row r="182" spans="1:17" x14ac:dyDescent="0.25">
      <c r="A182">
        <v>181</v>
      </c>
      <c r="B182" s="5">
        <v>40551</v>
      </c>
      <c r="C182">
        <v>1</v>
      </c>
      <c r="D182">
        <f>VLOOKUP(A:A,Sheet1!A:D,4,0)</f>
        <v>0</v>
      </c>
      <c r="E182">
        <f>VLOOKUP(A182,Sheet1!A:E,5,0)</f>
        <v>1</v>
      </c>
      <c r="F182">
        <f>VLOOKUP(A182,Sheet1!A:F,6,0)</f>
        <v>19</v>
      </c>
      <c r="G182" t="b">
        <f>VLOOKUP(A182,Sheet1!A:G,7,0)</f>
        <v>0</v>
      </c>
      <c r="H182">
        <f>VLOOKUP(A182,Sheet1!A:H,8,0)</f>
        <v>6</v>
      </c>
      <c r="I182">
        <f>VLOOKUP(A182,Sheet1!A:J,10,0)</f>
        <v>0.14000000000000001</v>
      </c>
      <c r="J182">
        <f>VLOOKUP(A182,Sheet2!B:C,2,0)</f>
        <v>0.1212</v>
      </c>
      <c r="K182">
        <f>VLOOKUP(A182,Sheet2!B:D,3,0)</f>
        <v>0.36</v>
      </c>
      <c r="L182" t="str">
        <f t="shared" si="6"/>
        <v>Less Humidity</v>
      </c>
      <c r="M182">
        <f>VLOOKUP(A182,Sheet2!B:E,4,0)</f>
        <v>0.25369999999999998</v>
      </c>
      <c r="N182">
        <f>VLOOKUP(A182,Sheet2!B:F,5,0)</f>
        <v>4</v>
      </c>
      <c r="O182">
        <f>VLOOKUP(A182,Sheet2!B:G,6,0)</f>
        <v>26</v>
      </c>
      <c r="P182">
        <f t="shared" si="7"/>
        <v>30</v>
      </c>
      <c r="Q182" t="str">
        <f t="shared" si="8"/>
        <v>Weekend</v>
      </c>
    </row>
    <row r="183" spans="1:17" x14ac:dyDescent="0.25">
      <c r="A183">
        <v>182</v>
      </c>
      <c r="B183" s="5">
        <v>40551</v>
      </c>
      <c r="C183">
        <v>1</v>
      </c>
      <c r="D183">
        <f>VLOOKUP(A:A,Sheet1!A:D,4,0)</f>
        <v>0</v>
      </c>
      <c r="E183">
        <f>VLOOKUP(A183,Sheet1!A:E,5,0)</f>
        <v>1</v>
      </c>
      <c r="F183">
        <f>VLOOKUP(A183,Sheet1!A:F,6,0)</f>
        <v>20</v>
      </c>
      <c r="G183" t="b">
        <f>VLOOKUP(A183,Sheet1!A:G,7,0)</f>
        <v>0</v>
      </c>
      <c r="H183">
        <f>VLOOKUP(A183,Sheet1!A:H,8,0)</f>
        <v>6</v>
      </c>
      <c r="I183">
        <f>VLOOKUP(A183,Sheet1!A:J,10,0)</f>
        <v>0.12</v>
      </c>
      <c r="J183">
        <f>VLOOKUP(A183,Sheet2!B:C,2,0)</f>
        <v>0.1212</v>
      </c>
      <c r="K183">
        <f>VLOOKUP(A183,Sheet2!B:D,3,0)</f>
        <v>0.36</v>
      </c>
      <c r="L183" t="str">
        <f t="shared" si="6"/>
        <v>Less Humidity</v>
      </c>
      <c r="M183">
        <f>VLOOKUP(A183,Sheet2!B:E,4,0)</f>
        <v>0.25369999999999998</v>
      </c>
      <c r="N183">
        <f>VLOOKUP(A183,Sheet2!B:F,5,0)</f>
        <v>0</v>
      </c>
      <c r="O183">
        <f>VLOOKUP(A183,Sheet2!B:G,6,0)</f>
        <v>28</v>
      </c>
      <c r="P183">
        <f t="shared" si="7"/>
        <v>28</v>
      </c>
      <c r="Q183" t="str">
        <f t="shared" si="8"/>
        <v>Weekend</v>
      </c>
    </row>
    <row r="184" spans="1:17" x14ac:dyDescent="0.25">
      <c r="A184">
        <v>183</v>
      </c>
      <c r="B184" s="5">
        <v>40551</v>
      </c>
      <c r="C184">
        <v>1</v>
      </c>
      <c r="D184">
        <f>VLOOKUP(A:A,Sheet1!A:D,4,0)</f>
        <v>0</v>
      </c>
      <c r="E184">
        <f>VLOOKUP(A184,Sheet1!A:E,5,0)</f>
        <v>1</v>
      </c>
      <c r="F184">
        <f>VLOOKUP(A184,Sheet1!A:F,6,0)</f>
        <v>21</v>
      </c>
      <c r="G184" t="b">
        <f>VLOOKUP(A184,Sheet1!A:G,7,0)</f>
        <v>0</v>
      </c>
      <c r="H184">
        <f>VLOOKUP(A184,Sheet1!A:H,8,0)</f>
        <v>6</v>
      </c>
      <c r="I184">
        <f>VLOOKUP(A184,Sheet1!A:J,10,0)</f>
        <v>0.12</v>
      </c>
      <c r="J184">
        <f>VLOOKUP(A184,Sheet2!B:C,2,0)</f>
        <v>0.1061</v>
      </c>
      <c r="K184">
        <f>VLOOKUP(A184,Sheet2!B:D,3,0)</f>
        <v>0.39</v>
      </c>
      <c r="L184" t="str">
        <f t="shared" si="6"/>
        <v>Less Humidity</v>
      </c>
      <c r="M184">
        <f>VLOOKUP(A184,Sheet2!B:E,4,0)</f>
        <v>0.35820000000000002</v>
      </c>
      <c r="N184">
        <f>VLOOKUP(A184,Sheet2!B:F,5,0)</f>
        <v>2</v>
      </c>
      <c r="O184">
        <f>VLOOKUP(A184,Sheet2!B:G,6,0)</f>
        <v>35</v>
      </c>
      <c r="P184">
        <f t="shared" si="7"/>
        <v>37</v>
      </c>
      <c r="Q184" t="str">
        <f t="shared" si="8"/>
        <v>Weekend</v>
      </c>
    </row>
    <row r="185" spans="1:17" x14ac:dyDescent="0.25">
      <c r="A185">
        <v>184</v>
      </c>
      <c r="B185" s="5">
        <v>40551</v>
      </c>
      <c r="C185">
        <v>1</v>
      </c>
      <c r="D185">
        <f>VLOOKUP(A:A,Sheet1!A:D,4,0)</f>
        <v>0</v>
      </c>
      <c r="E185">
        <f>VLOOKUP(A185,Sheet1!A:E,5,0)</f>
        <v>1</v>
      </c>
      <c r="F185">
        <f>VLOOKUP(A185,Sheet1!A:F,6,0)</f>
        <v>22</v>
      </c>
      <c r="G185" t="b">
        <f>VLOOKUP(A185,Sheet1!A:G,7,0)</f>
        <v>0</v>
      </c>
      <c r="H185">
        <f>VLOOKUP(A185,Sheet1!A:H,8,0)</f>
        <v>6</v>
      </c>
      <c r="I185">
        <f>VLOOKUP(A185,Sheet1!A:J,10,0)</f>
        <v>0.12</v>
      </c>
      <c r="J185">
        <f>VLOOKUP(A185,Sheet2!B:C,2,0)</f>
        <v>0.1061</v>
      </c>
      <c r="K185">
        <f>VLOOKUP(A185,Sheet2!B:D,3,0)</f>
        <v>0.36</v>
      </c>
      <c r="L185" t="str">
        <f t="shared" si="6"/>
        <v>Less Humidity</v>
      </c>
      <c r="M185">
        <f>VLOOKUP(A185,Sheet2!B:E,4,0)</f>
        <v>0.3881</v>
      </c>
      <c r="N185">
        <f>VLOOKUP(A185,Sheet2!B:F,5,0)</f>
        <v>1</v>
      </c>
      <c r="O185">
        <f>VLOOKUP(A185,Sheet2!B:G,6,0)</f>
        <v>33</v>
      </c>
      <c r="P185">
        <f t="shared" si="7"/>
        <v>34</v>
      </c>
      <c r="Q185" t="str">
        <f t="shared" si="8"/>
        <v>Weekend</v>
      </c>
    </row>
    <row r="186" spans="1:17" x14ac:dyDescent="0.25">
      <c r="A186">
        <v>185</v>
      </c>
      <c r="B186" s="5">
        <v>40551</v>
      </c>
      <c r="C186">
        <v>1</v>
      </c>
      <c r="D186">
        <f>VLOOKUP(A:A,Sheet1!A:D,4,0)</f>
        <v>0</v>
      </c>
      <c r="E186">
        <f>VLOOKUP(A186,Sheet1!A:E,5,0)</f>
        <v>1</v>
      </c>
      <c r="F186">
        <f>VLOOKUP(A186,Sheet1!A:F,6,0)</f>
        <v>23</v>
      </c>
      <c r="G186" t="b">
        <f>VLOOKUP(A186,Sheet1!A:G,7,0)</f>
        <v>0</v>
      </c>
      <c r="H186">
        <f>VLOOKUP(A186,Sheet1!A:H,8,0)</f>
        <v>6</v>
      </c>
      <c r="I186">
        <f>VLOOKUP(A186,Sheet1!A:J,10,0)</f>
        <v>0.1</v>
      </c>
      <c r="J186">
        <f>VLOOKUP(A186,Sheet2!B:C,2,0)</f>
        <v>6.0600000000000001E-2</v>
      </c>
      <c r="K186">
        <f>VLOOKUP(A186,Sheet2!B:D,3,0)</f>
        <v>0.39</v>
      </c>
      <c r="L186" t="str">
        <f t="shared" si="6"/>
        <v>Less Humidity</v>
      </c>
      <c r="M186">
        <f>VLOOKUP(A186,Sheet2!B:E,4,0)</f>
        <v>0.44779999999999998</v>
      </c>
      <c r="N186">
        <f>VLOOKUP(A186,Sheet2!B:F,5,0)</f>
        <v>0</v>
      </c>
      <c r="O186">
        <f>VLOOKUP(A186,Sheet2!B:G,6,0)</f>
        <v>22</v>
      </c>
      <c r="P186">
        <f t="shared" si="7"/>
        <v>22</v>
      </c>
      <c r="Q186" t="str">
        <f t="shared" si="8"/>
        <v>Weekend</v>
      </c>
    </row>
    <row r="187" spans="1:17" x14ac:dyDescent="0.25">
      <c r="A187">
        <v>186</v>
      </c>
      <c r="B187" s="5">
        <v>40552</v>
      </c>
      <c r="C187">
        <v>1</v>
      </c>
      <c r="D187">
        <f>VLOOKUP(A:A,Sheet1!A:D,4,0)</f>
        <v>0</v>
      </c>
      <c r="E187">
        <f>VLOOKUP(A187,Sheet1!A:E,5,0)</f>
        <v>1</v>
      </c>
      <c r="F187">
        <f>VLOOKUP(A187,Sheet1!A:F,6,0)</f>
        <v>0</v>
      </c>
      <c r="G187" t="b">
        <f>VLOOKUP(A187,Sheet1!A:G,7,0)</f>
        <v>0</v>
      </c>
      <c r="H187">
        <f>VLOOKUP(A187,Sheet1!A:H,8,0)</f>
        <v>0</v>
      </c>
      <c r="I187">
        <f>VLOOKUP(A187,Sheet1!A:J,10,0)</f>
        <v>0.1</v>
      </c>
      <c r="J187">
        <f>VLOOKUP(A187,Sheet2!B:C,2,0)</f>
        <v>7.5800000000000006E-2</v>
      </c>
      <c r="K187">
        <f>VLOOKUP(A187,Sheet2!B:D,3,0)</f>
        <v>0.42</v>
      </c>
      <c r="L187" t="str">
        <f t="shared" si="6"/>
        <v>Less Humidity</v>
      </c>
      <c r="M187">
        <f>VLOOKUP(A187,Sheet2!B:E,4,0)</f>
        <v>0.3881</v>
      </c>
      <c r="N187">
        <f>VLOOKUP(A187,Sheet2!B:F,5,0)</f>
        <v>1</v>
      </c>
      <c r="O187">
        <f>VLOOKUP(A187,Sheet2!B:G,6,0)</f>
        <v>24</v>
      </c>
      <c r="P187">
        <f t="shared" si="7"/>
        <v>25</v>
      </c>
      <c r="Q187" t="str">
        <f t="shared" si="8"/>
        <v>Weekday</v>
      </c>
    </row>
    <row r="188" spans="1:17" x14ac:dyDescent="0.25">
      <c r="A188">
        <v>187</v>
      </c>
      <c r="B188" s="5">
        <v>40552</v>
      </c>
      <c r="C188">
        <v>1</v>
      </c>
      <c r="D188">
        <f>VLOOKUP(A:A,Sheet1!A:D,4,0)</f>
        <v>0</v>
      </c>
      <c r="E188">
        <f>VLOOKUP(A188,Sheet1!A:E,5,0)</f>
        <v>1</v>
      </c>
      <c r="F188">
        <f>VLOOKUP(A188,Sheet1!A:F,6,0)</f>
        <v>1</v>
      </c>
      <c r="G188" t="b">
        <f>VLOOKUP(A188,Sheet1!A:G,7,0)</f>
        <v>0</v>
      </c>
      <c r="H188">
        <f>VLOOKUP(A188,Sheet1!A:H,8,0)</f>
        <v>0</v>
      </c>
      <c r="I188">
        <f>VLOOKUP(A188,Sheet1!A:J,10,0)</f>
        <v>0.1</v>
      </c>
      <c r="J188">
        <f>VLOOKUP(A188,Sheet2!B:C,2,0)</f>
        <v>6.0600000000000001E-2</v>
      </c>
      <c r="K188">
        <f>VLOOKUP(A188,Sheet2!B:D,3,0)</f>
        <v>0.42</v>
      </c>
      <c r="L188" t="str">
        <f t="shared" si="6"/>
        <v>Less Humidity</v>
      </c>
      <c r="M188">
        <f>VLOOKUP(A188,Sheet2!B:E,4,0)</f>
        <v>0.4627</v>
      </c>
      <c r="N188">
        <f>VLOOKUP(A188,Sheet2!B:F,5,0)</f>
        <v>0</v>
      </c>
      <c r="O188">
        <f>VLOOKUP(A188,Sheet2!B:G,6,0)</f>
        <v>12</v>
      </c>
      <c r="P188">
        <f t="shared" si="7"/>
        <v>12</v>
      </c>
      <c r="Q188" t="str">
        <f t="shared" si="8"/>
        <v>Weekday</v>
      </c>
    </row>
    <row r="189" spans="1:17" x14ac:dyDescent="0.25">
      <c r="A189">
        <v>188</v>
      </c>
      <c r="B189" s="5">
        <v>40552</v>
      </c>
      <c r="C189">
        <v>1</v>
      </c>
      <c r="D189">
        <f>VLOOKUP(A:A,Sheet1!A:D,4,0)</f>
        <v>0</v>
      </c>
      <c r="E189">
        <f>VLOOKUP(A189,Sheet1!A:E,5,0)</f>
        <v>1</v>
      </c>
      <c r="F189">
        <f>VLOOKUP(A189,Sheet1!A:F,6,0)</f>
        <v>2</v>
      </c>
      <c r="G189" t="b">
        <f>VLOOKUP(A189,Sheet1!A:G,7,0)</f>
        <v>0</v>
      </c>
      <c r="H189">
        <f>VLOOKUP(A189,Sheet1!A:H,8,0)</f>
        <v>0</v>
      </c>
      <c r="I189">
        <f>VLOOKUP(A189,Sheet1!A:J,10,0)</f>
        <v>0.1</v>
      </c>
      <c r="J189">
        <f>VLOOKUP(A189,Sheet2!B:C,2,0)</f>
        <v>6.0600000000000001E-2</v>
      </c>
      <c r="K189">
        <f>VLOOKUP(A189,Sheet2!B:D,3,0)</f>
        <v>0.46</v>
      </c>
      <c r="L189" t="str">
        <f t="shared" si="6"/>
        <v>Less Humidity</v>
      </c>
      <c r="M189">
        <f>VLOOKUP(A189,Sheet2!B:E,4,0)</f>
        <v>0.4627</v>
      </c>
      <c r="N189">
        <f>VLOOKUP(A189,Sheet2!B:F,5,0)</f>
        <v>0</v>
      </c>
      <c r="O189">
        <f>VLOOKUP(A189,Sheet2!B:G,6,0)</f>
        <v>11</v>
      </c>
      <c r="P189">
        <f t="shared" si="7"/>
        <v>11</v>
      </c>
      <c r="Q189" t="str">
        <f t="shared" si="8"/>
        <v>Weekday</v>
      </c>
    </row>
    <row r="190" spans="1:17" x14ac:dyDescent="0.25">
      <c r="A190">
        <v>189</v>
      </c>
      <c r="B190" s="5">
        <v>40552</v>
      </c>
      <c r="C190">
        <v>1</v>
      </c>
      <c r="D190">
        <f>VLOOKUP(A:A,Sheet1!A:D,4,0)</f>
        <v>0</v>
      </c>
      <c r="E190">
        <f>VLOOKUP(A190,Sheet1!A:E,5,0)</f>
        <v>1</v>
      </c>
      <c r="F190">
        <f>VLOOKUP(A190,Sheet1!A:F,6,0)</f>
        <v>3</v>
      </c>
      <c r="G190" t="b">
        <f>VLOOKUP(A190,Sheet1!A:G,7,0)</f>
        <v>0</v>
      </c>
      <c r="H190">
        <f>VLOOKUP(A190,Sheet1!A:H,8,0)</f>
        <v>0</v>
      </c>
      <c r="I190">
        <f>VLOOKUP(A190,Sheet1!A:J,10,0)</f>
        <v>0.1</v>
      </c>
      <c r="J190">
        <f>VLOOKUP(A190,Sheet2!B:C,2,0)</f>
        <v>7.5800000000000006E-2</v>
      </c>
      <c r="K190">
        <f>VLOOKUP(A190,Sheet2!B:D,3,0)</f>
        <v>0.46</v>
      </c>
      <c r="L190" t="str">
        <f t="shared" si="6"/>
        <v>Less Humidity</v>
      </c>
      <c r="M190">
        <f>VLOOKUP(A190,Sheet2!B:E,4,0)</f>
        <v>0.41789999999999999</v>
      </c>
      <c r="N190">
        <f>VLOOKUP(A190,Sheet2!B:F,5,0)</f>
        <v>0</v>
      </c>
      <c r="O190">
        <f>VLOOKUP(A190,Sheet2!B:G,6,0)</f>
        <v>4</v>
      </c>
      <c r="P190">
        <f t="shared" si="7"/>
        <v>4</v>
      </c>
      <c r="Q190" t="str">
        <f t="shared" si="8"/>
        <v>Weekday</v>
      </c>
    </row>
    <row r="191" spans="1:17" x14ac:dyDescent="0.25">
      <c r="A191">
        <v>190</v>
      </c>
      <c r="B191" s="5">
        <v>40552</v>
      </c>
      <c r="C191">
        <v>1</v>
      </c>
      <c r="D191">
        <f>VLOOKUP(A:A,Sheet1!A:D,4,0)</f>
        <v>0</v>
      </c>
      <c r="E191">
        <f>VLOOKUP(A191,Sheet1!A:E,5,0)</f>
        <v>1</v>
      </c>
      <c r="F191">
        <f>VLOOKUP(A191,Sheet1!A:F,6,0)</f>
        <v>4</v>
      </c>
      <c r="G191" t="b">
        <f>VLOOKUP(A191,Sheet1!A:G,7,0)</f>
        <v>0</v>
      </c>
      <c r="H191">
        <f>VLOOKUP(A191,Sheet1!A:H,8,0)</f>
        <v>0</v>
      </c>
      <c r="I191">
        <f>VLOOKUP(A191,Sheet1!A:J,10,0)</f>
        <v>0.08</v>
      </c>
      <c r="J191">
        <f>VLOOKUP(A191,Sheet2!B:C,2,0)</f>
        <v>9.0899999999999995E-2</v>
      </c>
      <c r="K191">
        <f>VLOOKUP(A191,Sheet2!B:D,3,0)</f>
        <v>0.53</v>
      </c>
      <c r="L191" t="str">
        <f t="shared" si="6"/>
        <v>Less Humidity</v>
      </c>
      <c r="M191">
        <f>VLOOKUP(A191,Sheet2!B:E,4,0)</f>
        <v>0.19400000000000001</v>
      </c>
      <c r="N191">
        <f>VLOOKUP(A191,Sheet2!B:F,5,0)</f>
        <v>0</v>
      </c>
      <c r="O191">
        <f>VLOOKUP(A191,Sheet2!B:G,6,0)</f>
        <v>1</v>
      </c>
      <c r="P191">
        <f t="shared" si="7"/>
        <v>1</v>
      </c>
      <c r="Q191" t="str">
        <f t="shared" si="8"/>
        <v>Weekday</v>
      </c>
    </row>
    <row r="192" spans="1:17" x14ac:dyDescent="0.25">
      <c r="A192">
        <v>191</v>
      </c>
      <c r="B192" s="5">
        <v>40552</v>
      </c>
      <c r="C192">
        <v>1</v>
      </c>
      <c r="D192">
        <f>VLOOKUP(A:A,Sheet1!A:D,4,0)</f>
        <v>0</v>
      </c>
      <c r="E192">
        <f>VLOOKUP(A192,Sheet1!A:E,5,0)</f>
        <v>1</v>
      </c>
      <c r="F192">
        <f>VLOOKUP(A192,Sheet1!A:F,6,0)</f>
        <v>5</v>
      </c>
      <c r="G192" t="b">
        <f>VLOOKUP(A192,Sheet1!A:G,7,0)</f>
        <v>0</v>
      </c>
      <c r="H192">
        <f>VLOOKUP(A192,Sheet1!A:H,8,0)</f>
        <v>0</v>
      </c>
      <c r="I192">
        <f>VLOOKUP(A192,Sheet1!A:J,10,0)</f>
        <v>0.08</v>
      </c>
      <c r="J192">
        <f>VLOOKUP(A192,Sheet2!B:C,2,0)</f>
        <v>9.0899999999999995E-2</v>
      </c>
      <c r="K192">
        <f>VLOOKUP(A192,Sheet2!B:D,3,0)</f>
        <v>0.53</v>
      </c>
      <c r="L192" t="str">
        <f t="shared" si="6"/>
        <v>Less Humidity</v>
      </c>
      <c r="M192">
        <f>VLOOKUP(A192,Sheet2!B:E,4,0)</f>
        <v>0.19400000000000001</v>
      </c>
      <c r="N192">
        <f>VLOOKUP(A192,Sheet2!B:F,5,0)</f>
        <v>0</v>
      </c>
      <c r="O192">
        <f>VLOOKUP(A192,Sheet2!B:G,6,0)</f>
        <v>1</v>
      </c>
      <c r="P192">
        <f t="shared" si="7"/>
        <v>1</v>
      </c>
      <c r="Q192" t="str">
        <f t="shared" si="8"/>
        <v>Weekday</v>
      </c>
    </row>
    <row r="193" spans="1:17" x14ac:dyDescent="0.25">
      <c r="A193">
        <v>192</v>
      </c>
      <c r="B193" s="5">
        <v>40552</v>
      </c>
      <c r="C193">
        <v>1</v>
      </c>
      <c r="D193">
        <f>VLOOKUP(A:A,Sheet1!A:D,4,0)</f>
        <v>0</v>
      </c>
      <c r="E193">
        <f>VLOOKUP(A193,Sheet1!A:E,5,0)</f>
        <v>1</v>
      </c>
      <c r="F193">
        <f>VLOOKUP(A193,Sheet1!A:F,6,0)</f>
        <v>6</v>
      </c>
      <c r="G193" t="b">
        <f>VLOOKUP(A193,Sheet1!A:G,7,0)</f>
        <v>0</v>
      </c>
      <c r="H193">
        <f>VLOOKUP(A193,Sheet1!A:H,8,0)</f>
        <v>0</v>
      </c>
      <c r="I193">
        <f>VLOOKUP(A193,Sheet1!A:J,10,0)</f>
        <v>0.1</v>
      </c>
      <c r="J193">
        <f>VLOOKUP(A193,Sheet2!B:C,2,0)</f>
        <v>9.0899999999999995E-2</v>
      </c>
      <c r="K193">
        <f>VLOOKUP(A193,Sheet2!B:D,3,0)</f>
        <v>0.49</v>
      </c>
      <c r="L193" t="str">
        <f t="shared" si="6"/>
        <v>Less Humidity</v>
      </c>
      <c r="M193">
        <f>VLOOKUP(A193,Sheet2!B:E,4,0)</f>
        <v>0.28360000000000002</v>
      </c>
      <c r="N193">
        <f>VLOOKUP(A193,Sheet2!B:F,5,0)</f>
        <v>0</v>
      </c>
      <c r="O193">
        <f>VLOOKUP(A193,Sheet2!B:G,6,0)</f>
        <v>1</v>
      </c>
      <c r="P193">
        <f t="shared" si="7"/>
        <v>1</v>
      </c>
      <c r="Q193" t="str">
        <f t="shared" si="8"/>
        <v>Weekday</v>
      </c>
    </row>
    <row r="194" spans="1:17" x14ac:dyDescent="0.25">
      <c r="A194">
        <v>193</v>
      </c>
      <c r="B194" s="5">
        <v>40552</v>
      </c>
      <c r="C194">
        <v>1</v>
      </c>
      <c r="D194">
        <f>VLOOKUP(A:A,Sheet1!A:D,4,0)</f>
        <v>0</v>
      </c>
      <c r="E194">
        <f>VLOOKUP(A194,Sheet1!A:E,5,0)</f>
        <v>1</v>
      </c>
      <c r="F194">
        <f>VLOOKUP(A194,Sheet1!A:F,6,0)</f>
        <v>7</v>
      </c>
      <c r="G194" t="b">
        <f>VLOOKUP(A194,Sheet1!A:G,7,0)</f>
        <v>0</v>
      </c>
      <c r="H194">
        <f>VLOOKUP(A194,Sheet1!A:H,8,0)</f>
        <v>0</v>
      </c>
      <c r="I194">
        <f>VLOOKUP(A194,Sheet1!A:J,10,0)</f>
        <v>0.08</v>
      </c>
      <c r="J194">
        <f>VLOOKUP(A194,Sheet2!B:C,2,0)</f>
        <v>9.0899999999999995E-2</v>
      </c>
      <c r="K194">
        <f>VLOOKUP(A194,Sheet2!B:D,3,0)</f>
        <v>0.53</v>
      </c>
      <c r="L194" t="str">
        <f t="shared" si="6"/>
        <v>Less Humidity</v>
      </c>
      <c r="M194">
        <f>VLOOKUP(A194,Sheet2!B:E,4,0)</f>
        <v>0.19400000000000001</v>
      </c>
      <c r="N194">
        <f>VLOOKUP(A194,Sheet2!B:F,5,0)</f>
        <v>1</v>
      </c>
      <c r="O194">
        <f>VLOOKUP(A194,Sheet2!B:G,6,0)</f>
        <v>5</v>
      </c>
      <c r="P194">
        <f t="shared" si="7"/>
        <v>6</v>
      </c>
      <c r="Q194" t="str">
        <f t="shared" si="8"/>
        <v>Weekday</v>
      </c>
    </row>
    <row r="195" spans="1:17" x14ac:dyDescent="0.25">
      <c r="A195">
        <v>194</v>
      </c>
      <c r="B195" s="5">
        <v>40552</v>
      </c>
      <c r="C195">
        <v>1</v>
      </c>
      <c r="D195">
        <f>VLOOKUP(A:A,Sheet1!A:D,4,0)</f>
        <v>0</v>
      </c>
      <c r="E195">
        <f>VLOOKUP(A195,Sheet1!A:E,5,0)</f>
        <v>1</v>
      </c>
      <c r="F195">
        <f>VLOOKUP(A195,Sheet1!A:F,6,0)</f>
        <v>8</v>
      </c>
      <c r="G195" t="b">
        <f>VLOOKUP(A195,Sheet1!A:G,7,0)</f>
        <v>0</v>
      </c>
      <c r="H195">
        <f>VLOOKUP(A195,Sheet1!A:H,8,0)</f>
        <v>0</v>
      </c>
      <c r="I195">
        <f>VLOOKUP(A195,Sheet1!A:J,10,0)</f>
        <v>0.1</v>
      </c>
      <c r="J195">
        <f>VLOOKUP(A195,Sheet2!B:C,2,0)</f>
        <v>9.0899999999999995E-2</v>
      </c>
      <c r="K195">
        <f>VLOOKUP(A195,Sheet2!B:D,3,0)</f>
        <v>0.49</v>
      </c>
      <c r="L195" t="str">
        <f t="shared" ref="L195:L258" si="9">IF(K195&lt;0.7,"Less Humidity",IF(K195&lt;0.75,"Moderate Humidity","High Humidity"))</f>
        <v>Less Humidity</v>
      </c>
      <c r="M195">
        <f>VLOOKUP(A195,Sheet2!B:E,4,0)</f>
        <v>0.28360000000000002</v>
      </c>
      <c r="N195">
        <f>VLOOKUP(A195,Sheet2!B:F,5,0)</f>
        <v>0</v>
      </c>
      <c r="O195">
        <f>VLOOKUP(A195,Sheet2!B:G,6,0)</f>
        <v>10</v>
      </c>
      <c r="P195">
        <f t="shared" ref="P195:P258" si="10">SUM(N195:O195)</f>
        <v>10</v>
      </c>
      <c r="Q195" t="str">
        <f t="shared" ref="Q195:Q258" si="11">IF(OR(H195=5,H195=6),"Weekend",IF(OR(H195=0,H195=1,H195=2,H195=3,H195=4),"Weekday",""))</f>
        <v>Weekday</v>
      </c>
    </row>
    <row r="196" spans="1:17" x14ac:dyDescent="0.25">
      <c r="A196">
        <v>195</v>
      </c>
      <c r="B196" s="5">
        <v>40552</v>
      </c>
      <c r="C196">
        <v>1</v>
      </c>
      <c r="D196">
        <f>VLOOKUP(A:A,Sheet1!A:D,4,0)</f>
        <v>0</v>
      </c>
      <c r="E196">
        <f>VLOOKUP(A196,Sheet1!A:E,5,0)</f>
        <v>1</v>
      </c>
      <c r="F196">
        <f>VLOOKUP(A196,Sheet1!A:F,6,0)</f>
        <v>9</v>
      </c>
      <c r="G196" t="b">
        <f>VLOOKUP(A196,Sheet1!A:G,7,0)</f>
        <v>0</v>
      </c>
      <c r="H196">
        <f>VLOOKUP(A196,Sheet1!A:H,8,0)</f>
        <v>0</v>
      </c>
      <c r="I196">
        <f>VLOOKUP(A196,Sheet1!A:J,10,0)</f>
        <v>0.12</v>
      </c>
      <c r="J196">
        <f>VLOOKUP(A196,Sheet2!B:C,2,0)</f>
        <v>7.5800000000000006E-2</v>
      </c>
      <c r="K196">
        <f>VLOOKUP(A196,Sheet2!B:D,3,0)</f>
        <v>0.46</v>
      </c>
      <c r="L196" t="str">
        <f t="shared" si="9"/>
        <v>Less Humidity</v>
      </c>
      <c r="M196">
        <f>VLOOKUP(A196,Sheet2!B:E,4,0)</f>
        <v>0.52239999999999998</v>
      </c>
      <c r="N196">
        <f>VLOOKUP(A196,Sheet2!B:F,5,0)</f>
        <v>0</v>
      </c>
      <c r="O196">
        <f>VLOOKUP(A196,Sheet2!B:G,6,0)</f>
        <v>19</v>
      </c>
      <c r="P196">
        <f t="shared" si="10"/>
        <v>19</v>
      </c>
      <c r="Q196" t="str">
        <f t="shared" si="11"/>
        <v>Weekday</v>
      </c>
    </row>
    <row r="197" spans="1:17" x14ac:dyDescent="0.25">
      <c r="A197">
        <v>196</v>
      </c>
      <c r="B197" s="5">
        <v>40552</v>
      </c>
      <c r="C197">
        <v>1</v>
      </c>
      <c r="D197">
        <f>VLOOKUP(A:A,Sheet1!A:D,4,0)</f>
        <v>0</v>
      </c>
      <c r="E197">
        <f>VLOOKUP(A197,Sheet1!A:E,5,0)</f>
        <v>1</v>
      </c>
      <c r="F197">
        <f>VLOOKUP(A197,Sheet1!A:F,6,0)</f>
        <v>10</v>
      </c>
      <c r="G197" t="b">
        <f>VLOOKUP(A197,Sheet1!A:G,7,0)</f>
        <v>0</v>
      </c>
      <c r="H197">
        <f>VLOOKUP(A197,Sheet1!A:H,8,0)</f>
        <v>0</v>
      </c>
      <c r="I197">
        <f>VLOOKUP(A197,Sheet1!A:J,10,0)</f>
        <v>0.14000000000000001</v>
      </c>
      <c r="J197">
        <f>VLOOKUP(A197,Sheet2!B:C,2,0)</f>
        <v>0.1061</v>
      </c>
      <c r="K197">
        <f>VLOOKUP(A197,Sheet2!B:D,3,0)</f>
        <v>0.43</v>
      </c>
      <c r="L197" t="str">
        <f t="shared" si="9"/>
        <v>Less Humidity</v>
      </c>
      <c r="M197">
        <f>VLOOKUP(A197,Sheet2!B:E,4,0)</f>
        <v>0.3881</v>
      </c>
      <c r="N197">
        <f>VLOOKUP(A197,Sheet2!B:F,5,0)</f>
        <v>0</v>
      </c>
      <c r="O197">
        <f>VLOOKUP(A197,Sheet2!B:G,6,0)</f>
        <v>49</v>
      </c>
      <c r="P197">
        <f t="shared" si="10"/>
        <v>49</v>
      </c>
      <c r="Q197" t="str">
        <f t="shared" si="11"/>
        <v>Weekday</v>
      </c>
    </row>
    <row r="198" spans="1:17" x14ac:dyDescent="0.25">
      <c r="A198">
        <v>197</v>
      </c>
      <c r="B198" s="5">
        <v>40552</v>
      </c>
      <c r="C198">
        <v>1</v>
      </c>
      <c r="D198">
        <f>VLOOKUP(A:A,Sheet1!A:D,4,0)</f>
        <v>0</v>
      </c>
      <c r="E198">
        <f>VLOOKUP(A198,Sheet1!A:E,5,0)</f>
        <v>1</v>
      </c>
      <c r="F198">
        <f>VLOOKUP(A198,Sheet1!A:F,6,0)</f>
        <v>11</v>
      </c>
      <c r="G198" t="b">
        <f>VLOOKUP(A198,Sheet1!A:G,7,0)</f>
        <v>0</v>
      </c>
      <c r="H198">
        <f>VLOOKUP(A198,Sheet1!A:H,8,0)</f>
        <v>0</v>
      </c>
      <c r="I198">
        <f>VLOOKUP(A198,Sheet1!A:J,10,0)</f>
        <v>0.16</v>
      </c>
      <c r="J198">
        <f>VLOOKUP(A198,Sheet2!B:C,2,0)</f>
        <v>0.1212</v>
      </c>
      <c r="K198">
        <f>VLOOKUP(A198,Sheet2!B:D,3,0)</f>
        <v>0.4</v>
      </c>
      <c r="L198" t="str">
        <f t="shared" si="9"/>
        <v>Less Humidity</v>
      </c>
      <c r="M198">
        <f>VLOOKUP(A198,Sheet2!B:E,4,0)</f>
        <v>0.52239999999999998</v>
      </c>
      <c r="N198">
        <f>VLOOKUP(A198,Sheet2!B:F,5,0)</f>
        <v>2</v>
      </c>
      <c r="O198">
        <f>VLOOKUP(A198,Sheet2!B:G,6,0)</f>
        <v>47</v>
      </c>
      <c r="P198">
        <f t="shared" si="10"/>
        <v>49</v>
      </c>
      <c r="Q198" t="str">
        <f t="shared" si="11"/>
        <v>Weekday</v>
      </c>
    </row>
    <row r="199" spans="1:17" x14ac:dyDescent="0.25">
      <c r="A199">
        <v>198</v>
      </c>
      <c r="B199" s="5">
        <v>40552</v>
      </c>
      <c r="C199">
        <v>1</v>
      </c>
      <c r="D199">
        <f>VLOOKUP(A:A,Sheet1!A:D,4,0)</f>
        <v>0</v>
      </c>
      <c r="E199">
        <f>VLOOKUP(A199,Sheet1!A:E,5,0)</f>
        <v>1</v>
      </c>
      <c r="F199">
        <f>VLOOKUP(A199,Sheet1!A:F,6,0)</f>
        <v>12</v>
      </c>
      <c r="G199" t="b">
        <f>VLOOKUP(A199,Sheet1!A:G,7,0)</f>
        <v>0</v>
      </c>
      <c r="H199">
        <f>VLOOKUP(A199,Sheet1!A:H,8,0)</f>
        <v>0</v>
      </c>
      <c r="I199">
        <f>VLOOKUP(A199,Sheet1!A:J,10,0)</f>
        <v>0.18</v>
      </c>
      <c r="J199">
        <f>VLOOKUP(A199,Sheet2!B:C,2,0)</f>
        <v>0.13639999999999999</v>
      </c>
      <c r="K199">
        <f>VLOOKUP(A199,Sheet2!B:D,3,0)</f>
        <v>0.37</v>
      </c>
      <c r="L199" t="str">
        <f t="shared" si="9"/>
        <v>Less Humidity</v>
      </c>
      <c r="M199">
        <f>VLOOKUP(A199,Sheet2!B:E,4,0)</f>
        <v>0.44779999999999998</v>
      </c>
      <c r="N199">
        <f>VLOOKUP(A199,Sheet2!B:F,5,0)</f>
        <v>4</v>
      </c>
      <c r="O199">
        <f>VLOOKUP(A199,Sheet2!B:G,6,0)</f>
        <v>79</v>
      </c>
      <c r="P199">
        <f t="shared" si="10"/>
        <v>83</v>
      </c>
      <c r="Q199" t="str">
        <f t="shared" si="11"/>
        <v>Weekday</v>
      </c>
    </row>
    <row r="200" spans="1:17" x14ac:dyDescent="0.25">
      <c r="A200">
        <v>199</v>
      </c>
      <c r="B200" s="5">
        <v>40552</v>
      </c>
      <c r="C200">
        <v>1</v>
      </c>
      <c r="D200">
        <f>VLOOKUP(A:A,Sheet1!A:D,4,0)</f>
        <v>0</v>
      </c>
      <c r="E200">
        <f>VLOOKUP(A200,Sheet1!A:E,5,0)</f>
        <v>1</v>
      </c>
      <c r="F200">
        <f>VLOOKUP(A200,Sheet1!A:F,6,0)</f>
        <v>13</v>
      </c>
      <c r="G200" t="b">
        <f>VLOOKUP(A200,Sheet1!A:G,7,0)</f>
        <v>0</v>
      </c>
      <c r="H200">
        <f>VLOOKUP(A200,Sheet1!A:H,8,0)</f>
        <v>0</v>
      </c>
      <c r="I200">
        <f>VLOOKUP(A200,Sheet1!A:J,10,0)</f>
        <v>0.2</v>
      </c>
      <c r="J200">
        <f>VLOOKUP(A200,Sheet2!B:C,2,0)</f>
        <v>0.16669999999999999</v>
      </c>
      <c r="K200">
        <f>VLOOKUP(A200,Sheet2!B:D,3,0)</f>
        <v>0.34</v>
      </c>
      <c r="L200" t="str">
        <f t="shared" si="9"/>
        <v>Less Humidity</v>
      </c>
      <c r="M200">
        <f>VLOOKUP(A200,Sheet2!B:E,4,0)</f>
        <v>0.44779999999999998</v>
      </c>
      <c r="N200">
        <f>VLOOKUP(A200,Sheet2!B:F,5,0)</f>
        <v>6</v>
      </c>
      <c r="O200">
        <f>VLOOKUP(A200,Sheet2!B:G,6,0)</f>
        <v>69</v>
      </c>
      <c r="P200">
        <f t="shared" si="10"/>
        <v>75</v>
      </c>
      <c r="Q200" t="str">
        <f t="shared" si="11"/>
        <v>Weekday</v>
      </c>
    </row>
    <row r="201" spans="1:17" x14ac:dyDescent="0.25">
      <c r="A201">
        <v>200</v>
      </c>
      <c r="B201" s="5">
        <v>40552</v>
      </c>
      <c r="C201">
        <v>1</v>
      </c>
      <c r="D201">
        <f>VLOOKUP(A:A,Sheet1!A:D,4,0)</f>
        <v>0</v>
      </c>
      <c r="E201">
        <f>VLOOKUP(A201,Sheet1!A:E,5,0)</f>
        <v>1</v>
      </c>
      <c r="F201">
        <f>VLOOKUP(A201,Sheet1!A:F,6,0)</f>
        <v>14</v>
      </c>
      <c r="G201" t="b">
        <f>VLOOKUP(A201,Sheet1!A:G,7,0)</f>
        <v>0</v>
      </c>
      <c r="H201">
        <f>VLOOKUP(A201,Sheet1!A:H,8,0)</f>
        <v>0</v>
      </c>
      <c r="I201">
        <f>VLOOKUP(A201,Sheet1!A:J,10,0)</f>
        <v>0.22</v>
      </c>
      <c r="J201">
        <f>VLOOKUP(A201,Sheet2!B:C,2,0)</f>
        <v>0.18179999999999999</v>
      </c>
      <c r="K201">
        <f>VLOOKUP(A201,Sheet2!B:D,3,0)</f>
        <v>0.32</v>
      </c>
      <c r="L201" t="str">
        <f t="shared" si="9"/>
        <v>Less Humidity</v>
      </c>
      <c r="M201">
        <f>VLOOKUP(A201,Sheet2!B:E,4,0)</f>
        <v>0.4627</v>
      </c>
      <c r="N201">
        <f>VLOOKUP(A201,Sheet2!B:F,5,0)</f>
        <v>8</v>
      </c>
      <c r="O201">
        <f>VLOOKUP(A201,Sheet2!B:G,6,0)</f>
        <v>64</v>
      </c>
      <c r="P201">
        <f t="shared" si="10"/>
        <v>72</v>
      </c>
      <c r="Q201" t="str">
        <f t="shared" si="11"/>
        <v>Weekday</v>
      </c>
    </row>
    <row r="202" spans="1:17" x14ac:dyDescent="0.25">
      <c r="A202">
        <v>201</v>
      </c>
      <c r="B202" s="5">
        <v>40552</v>
      </c>
      <c r="C202">
        <v>1</v>
      </c>
      <c r="D202">
        <f>VLOOKUP(A:A,Sheet1!A:D,4,0)</f>
        <v>0</v>
      </c>
      <c r="E202">
        <f>VLOOKUP(A202,Sheet1!A:E,5,0)</f>
        <v>1</v>
      </c>
      <c r="F202">
        <f>VLOOKUP(A202,Sheet1!A:F,6,0)</f>
        <v>15</v>
      </c>
      <c r="G202" t="b">
        <f>VLOOKUP(A202,Sheet1!A:G,7,0)</f>
        <v>0</v>
      </c>
      <c r="H202">
        <f>VLOOKUP(A202,Sheet1!A:H,8,0)</f>
        <v>0</v>
      </c>
      <c r="I202">
        <f>VLOOKUP(A202,Sheet1!A:J,10,0)</f>
        <v>0.22</v>
      </c>
      <c r="J202">
        <f>VLOOKUP(A202,Sheet2!B:C,2,0)</f>
        <v>0.19700000000000001</v>
      </c>
      <c r="K202">
        <f>VLOOKUP(A202,Sheet2!B:D,3,0)</f>
        <v>0.35</v>
      </c>
      <c r="L202" t="str">
        <f t="shared" si="9"/>
        <v>Less Humidity</v>
      </c>
      <c r="M202">
        <f>VLOOKUP(A202,Sheet2!B:E,4,0)</f>
        <v>0.35820000000000002</v>
      </c>
      <c r="N202">
        <f>VLOOKUP(A202,Sheet2!B:F,5,0)</f>
        <v>5</v>
      </c>
      <c r="O202">
        <f>VLOOKUP(A202,Sheet2!B:G,6,0)</f>
        <v>77</v>
      </c>
      <c r="P202">
        <f t="shared" si="10"/>
        <v>82</v>
      </c>
      <c r="Q202" t="str">
        <f t="shared" si="11"/>
        <v>Weekday</v>
      </c>
    </row>
    <row r="203" spans="1:17" x14ac:dyDescent="0.25">
      <c r="A203">
        <v>202</v>
      </c>
      <c r="B203" s="5">
        <v>40552</v>
      </c>
      <c r="C203">
        <v>1</v>
      </c>
      <c r="D203">
        <f>VLOOKUP(A:A,Sheet1!A:D,4,0)</f>
        <v>0</v>
      </c>
      <c r="E203">
        <f>VLOOKUP(A203,Sheet1!A:E,5,0)</f>
        <v>1</v>
      </c>
      <c r="F203">
        <f>VLOOKUP(A203,Sheet1!A:F,6,0)</f>
        <v>16</v>
      </c>
      <c r="G203" t="b">
        <f>VLOOKUP(A203,Sheet1!A:G,7,0)</f>
        <v>0</v>
      </c>
      <c r="H203">
        <f>VLOOKUP(A203,Sheet1!A:H,8,0)</f>
        <v>0</v>
      </c>
      <c r="I203">
        <f>VLOOKUP(A203,Sheet1!A:J,10,0)</f>
        <v>0.2</v>
      </c>
      <c r="J203">
        <f>VLOOKUP(A203,Sheet2!B:C,2,0)</f>
        <v>0.16669999999999999</v>
      </c>
      <c r="K203">
        <f>VLOOKUP(A203,Sheet2!B:D,3,0)</f>
        <v>0.34</v>
      </c>
      <c r="L203" t="str">
        <f t="shared" si="9"/>
        <v>Less Humidity</v>
      </c>
      <c r="M203">
        <f>VLOOKUP(A203,Sheet2!B:E,4,0)</f>
        <v>0.44779999999999998</v>
      </c>
      <c r="N203">
        <f>VLOOKUP(A203,Sheet2!B:F,5,0)</f>
        <v>13</v>
      </c>
      <c r="O203">
        <f>VLOOKUP(A203,Sheet2!B:G,6,0)</f>
        <v>79</v>
      </c>
      <c r="P203">
        <f t="shared" si="10"/>
        <v>92</v>
      </c>
      <c r="Q203" t="str">
        <f t="shared" si="11"/>
        <v>Weekday</v>
      </c>
    </row>
    <row r="204" spans="1:17" x14ac:dyDescent="0.25">
      <c r="A204">
        <v>203</v>
      </c>
      <c r="B204" s="5">
        <v>40552</v>
      </c>
      <c r="C204">
        <v>1</v>
      </c>
      <c r="D204">
        <f>VLOOKUP(A:A,Sheet1!A:D,4,0)</f>
        <v>0</v>
      </c>
      <c r="E204">
        <f>VLOOKUP(A204,Sheet1!A:E,5,0)</f>
        <v>1</v>
      </c>
      <c r="F204">
        <f>VLOOKUP(A204,Sheet1!A:F,6,0)</f>
        <v>17</v>
      </c>
      <c r="G204" t="b">
        <f>VLOOKUP(A204,Sheet1!A:G,7,0)</f>
        <v>0</v>
      </c>
      <c r="H204">
        <f>VLOOKUP(A204,Sheet1!A:H,8,0)</f>
        <v>0</v>
      </c>
      <c r="I204">
        <f>VLOOKUP(A204,Sheet1!A:J,10,0)</f>
        <v>0.18</v>
      </c>
      <c r="J204">
        <f>VLOOKUP(A204,Sheet2!B:C,2,0)</f>
        <v>0.1515</v>
      </c>
      <c r="K204">
        <f>VLOOKUP(A204,Sheet2!B:D,3,0)</f>
        <v>0.37</v>
      </c>
      <c r="L204" t="str">
        <f t="shared" si="9"/>
        <v>Less Humidity</v>
      </c>
      <c r="M204">
        <f>VLOOKUP(A204,Sheet2!B:E,4,0)</f>
        <v>0.3881</v>
      </c>
      <c r="N204">
        <f>VLOOKUP(A204,Sheet2!B:F,5,0)</f>
        <v>3</v>
      </c>
      <c r="O204">
        <f>VLOOKUP(A204,Sheet2!B:G,6,0)</f>
        <v>59</v>
      </c>
      <c r="P204">
        <f t="shared" si="10"/>
        <v>62</v>
      </c>
      <c r="Q204" t="str">
        <f t="shared" si="11"/>
        <v>Weekday</v>
      </c>
    </row>
    <row r="205" spans="1:17" x14ac:dyDescent="0.25">
      <c r="A205">
        <v>204</v>
      </c>
      <c r="B205" s="5">
        <v>40552</v>
      </c>
      <c r="C205">
        <v>1</v>
      </c>
      <c r="D205">
        <f>VLOOKUP(A:A,Sheet1!A:D,4,0)</f>
        <v>0</v>
      </c>
      <c r="E205">
        <f>VLOOKUP(A205,Sheet1!A:E,5,0)</f>
        <v>1</v>
      </c>
      <c r="F205">
        <f>VLOOKUP(A205,Sheet1!A:F,6,0)</f>
        <v>18</v>
      </c>
      <c r="G205" t="b">
        <f>VLOOKUP(A205,Sheet1!A:G,7,0)</f>
        <v>0</v>
      </c>
      <c r="H205">
        <f>VLOOKUP(A205,Sheet1!A:H,8,0)</f>
        <v>0</v>
      </c>
      <c r="I205">
        <f>VLOOKUP(A205,Sheet1!A:J,10,0)</f>
        <v>0.16</v>
      </c>
      <c r="J205">
        <f>VLOOKUP(A205,Sheet2!B:C,2,0)</f>
        <v>0.13639999999999999</v>
      </c>
      <c r="K205">
        <f>VLOOKUP(A205,Sheet2!B:D,3,0)</f>
        <v>0.4</v>
      </c>
      <c r="L205" t="str">
        <f t="shared" si="9"/>
        <v>Less Humidity</v>
      </c>
      <c r="M205">
        <f>VLOOKUP(A205,Sheet2!B:E,4,0)</f>
        <v>0.32840000000000003</v>
      </c>
      <c r="N205">
        <f>VLOOKUP(A205,Sheet2!B:F,5,0)</f>
        <v>4</v>
      </c>
      <c r="O205">
        <f>VLOOKUP(A205,Sheet2!B:G,6,0)</f>
        <v>44</v>
      </c>
      <c r="P205">
        <f t="shared" si="10"/>
        <v>48</v>
      </c>
      <c r="Q205" t="str">
        <f t="shared" si="11"/>
        <v>Weekday</v>
      </c>
    </row>
    <row r="206" spans="1:17" x14ac:dyDescent="0.25">
      <c r="A206">
        <v>205</v>
      </c>
      <c r="B206" s="5">
        <v>40552</v>
      </c>
      <c r="C206">
        <v>1</v>
      </c>
      <c r="D206">
        <f>VLOOKUP(A:A,Sheet1!A:D,4,0)</f>
        <v>0</v>
      </c>
      <c r="E206">
        <f>VLOOKUP(A206,Sheet1!A:E,5,0)</f>
        <v>1</v>
      </c>
      <c r="F206">
        <f>VLOOKUP(A206,Sheet1!A:F,6,0)</f>
        <v>19</v>
      </c>
      <c r="G206" t="b">
        <f>VLOOKUP(A206,Sheet1!A:G,7,0)</f>
        <v>0</v>
      </c>
      <c r="H206">
        <f>VLOOKUP(A206,Sheet1!A:H,8,0)</f>
        <v>0</v>
      </c>
      <c r="I206">
        <f>VLOOKUP(A206,Sheet1!A:J,10,0)</f>
        <v>0.16</v>
      </c>
      <c r="J206">
        <f>VLOOKUP(A206,Sheet2!B:C,2,0)</f>
        <v>0.13639999999999999</v>
      </c>
      <c r="K206">
        <f>VLOOKUP(A206,Sheet2!B:D,3,0)</f>
        <v>0.43</v>
      </c>
      <c r="L206" t="str">
        <f t="shared" si="9"/>
        <v>Less Humidity</v>
      </c>
      <c r="M206">
        <f>VLOOKUP(A206,Sheet2!B:E,4,0)</f>
        <v>0.32840000000000003</v>
      </c>
      <c r="N206">
        <f>VLOOKUP(A206,Sheet2!B:F,5,0)</f>
        <v>1</v>
      </c>
      <c r="O206">
        <f>VLOOKUP(A206,Sheet2!B:G,6,0)</f>
        <v>40</v>
      </c>
      <c r="P206">
        <f t="shared" si="10"/>
        <v>41</v>
      </c>
      <c r="Q206" t="str">
        <f t="shared" si="11"/>
        <v>Weekday</v>
      </c>
    </row>
    <row r="207" spans="1:17" x14ac:dyDescent="0.25">
      <c r="A207">
        <v>206</v>
      </c>
      <c r="B207" s="5">
        <v>40552</v>
      </c>
      <c r="C207">
        <v>1</v>
      </c>
      <c r="D207">
        <f>VLOOKUP(A:A,Sheet1!A:D,4,0)</f>
        <v>0</v>
      </c>
      <c r="E207">
        <f>VLOOKUP(A207,Sheet1!A:E,5,0)</f>
        <v>1</v>
      </c>
      <c r="F207">
        <f>VLOOKUP(A207,Sheet1!A:F,6,0)</f>
        <v>20</v>
      </c>
      <c r="G207" t="b">
        <f>VLOOKUP(A207,Sheet1!A:G,7,0)</f>
        <v>0</v>
      </c>
      <c r="H207">
        <f>VLOOKUP(A207,Sheet1!A:H,8,0)</f>
        <v>0</v>
      </c>
      <c r="I207">
        <f>VLOOKUP(A207,Sheet1!A:J,10,0)</f>
        <v>0.14000000000000001</v>
      </c>
      <c r="J207">
        <f>VLOOKUP(A207,Sheet2!B:C,2,0)</f>
        <v>0.1212</v>
      </c>
      <c r="K207">
        <f>VLOOKUP(A207,Sheet2!B:D,3,0)</f>
        <v>0.46</v>
      </c>
      <c r="L207" t="str">
        <f t="shared" si="9"/>
        <v>Less Humidity</v>
      </c>
      <c r="M207">
        <f>VLOOKUP(A207,Sheet2!B:E,4,0)</f>
        <v>0.25369999999999998</v>
      </c>
      <c r="N207">
        <f>VLOOKUP(A207,Sheet2!B:F,5,0)</f>
        <v>0</v>
      </c>
      <c r="O207">
        <f>VLOOKUP(A207,Sheet2!B:G,6,0)</f>
        <v>38</v>
      </c>
      <c r="P207">
        <f t="shared" si="10"/>
        <v>38</v>
      </c>
      <c r="Q207" t="str">
        <f t="shared" si="11"/>
        <v>Weekday</v>
      </c>
    </row>
    <row r="208" spans="1:17" x14ac:dyDescent="0.25">
      <c r="A208">
        <v>207</v>
      </c>
      <c r="B208" s="5">
        <v>40552</v>
      </c>
      <c r="C208">
        <v>1</v>
      </c>
      <c r="D208">
        <f>VLOOKUP(A:A,Sheet1!A:D,4,0)</f>
        <v>0</v>
      </c>
      <c r="E208">
        <f>VLOOKUP(A208,Sheet1!A:E,5,0)</f>
        <v>1</v>
      </c>
      <c r="F208">
        <f>VLOOKUP(A208,Sheet1!A:F,6,0)</f>
        <v>21</v>
      </c>
      <c r="G208" t="b">
        <f>VLOOKUP(A208,Sheet1!A:G,7,0)</f>
        <v>0</v>
      </c>
      <c r="H208">
        <f>VLOOKUP(A208,Sheet1!A:H,8,0)</f>
        <v>0</v>
      </c>
      <c r="I208">
        <f>VLOOKUP(A208,Sheet1!A:J,10,0)</f>
        <v>0.14000000000000001</v>
      </c>
      <c r="J208">
        <f>VLOOKUP(A208,Sheet2!B:C,2,0)</f>
        <v>0.1061</v>
      </c>
      <c r="K208">
        <f>VLOOKUP(A208,Sheet2!B:D,3,0)</f>
        <v>0.46</v>
      </c>
      <c r="L208" t="str">
        <f t="shared" si="9"/>
        <v>Less Humidity</v>
      </c>
      <c r="M208">
        <f>VLOOKUP(A208,Sheet2!B:E,4,0)</f>
        <v>0.41789999999999999</v>
      </c>
      <c r="N208">
        <f>VLOOKUP(A208,Sheet2!B:F,5,0)</f>
        <v>1</v>
      </c>
      <c r="O208">
        <f>VLOOKUP(A208,Sheet2!B:G,6,0)</f>
        <v>19</v>
      </c>
      <c r="P208">
        <f t="shared" si="10"/>
        <v>20</v>
      </c>
      <c r="Q208" t="str">
        <f t="shared" si="11"/>
        <v>Weekday</v>
      </c>
    </row>
    <row r="209" spans="1:17" x14ac:dyDescent="0.25">
      <c r="A209">
        <v>208</v>
      </c>
      <c r="B209" s="5">
        <v>40552</v>
      </c>
      <c r="C209">
        <v>1</v>
      </c>
      <c r="D209">
        <f>VLOOKUP(A:A,Sheet1!A:D,4,0)</f>
        <v>0</v>
      </c>
      <c r="E209">
        <f>VLOOKUP(A209,Sheet1!A:E,5,0)</f>
        <v>1</v>
      </c>
      <c r="F209">
        <f>VLOOKUP(A209,Sheet1!A:F,6,0)</f>
        <v>22</v>
      </c>
      <c r="G209" t="b">
        <f>VLOOKUP(A209,Sheet1!A:G,7,0)</f>
        <v>0</v>
      </c>
      <c r="H209">
        <f>VLOOKUP(A209,Sheet1!A:H,8,0)</f>
        <v>0</v>
      </c>
      <c r="I209">
        <f>VLOOKUP(A209,Sheet1!A:J,10,0)</f>
        <v>0.14000000000000001</v>
      </c>
      <c r="J209">
        <f>VLOOKUP(A209,Sheet2!B:C,2,0)</f>
        <v>0.1212</v>
      </c>
      <c r="K209">
        <f>VLOOKUP(A209,Sheet2!B:D,3,0)</f>
        <v>0.46</v>
      </c>
      <c r="L209" t="str">
        <f t="shared" si="9"/>
        <v>Less Humidity</v>
      </c>
      <c r="M209">
        <f>VLOOKUP(A209,Sheet2!B:E,4,0)</f>
        <v>0.29849999999999999</v>
      </c>
      <c r="N209">
        <f>VLOOKUP(A209,Sheet2!B:F,5,0)</f>
        <v>5</v>
      </c>
      <c r="O209">
        <f>VLOOKUP(A209,Sheet2!B:G,6,0)</f>
        <v>10</v>
      </c>
      <c r="P209">
        <f t="shared" si="10"/>
        <v>15</v>
      </c>
      <c r="Q209" t="str">
        <f t="shared" si="11"/>
        <v>Weekday</v>
      </c>
    </row>
    <row r="210" spans="1:17" x14ac:dyDescent="0.25">
      <c r="A210">
        <v>209</v>
      </c>
      <c r="B210" s="5">
        <v>40552</v>
      </c>
      <c r="C210">
        <v>1</v>
      </c>
      <c r="D210">
        <f>VLOOKUP(A:A,Sheet1!A:D,4,0)</f>
        <v>0</v>
      </c>
      <c r="E210">
        <f>VLOOKUP(A210,Sheet1!A:E,5,0)</f>
        <v>1</v>
      </c>
      <c r="F210">
        <f>VLOOKUP(A210,Sheet1!A:F,6,0)</f>
        <v>23</v>
      </c>
      <c r="G210" t="b">
        <f>VLOOKUP(A210,Sheet1!A:G,7,0)</f>
        <v>0</v>
      </c>
      <c r="H210">
        <f>VLOOKUP(A210,Sheet1!A:H,8,0)</f>
        <v>0</v>
      </c>
      <c r="I210">
        <f>VLOOKUP(A210,Sheet1!A:J,10,0)</f>
        <v>0.12</v>
      </c>
      <c r="J210">
        <f>VLOOKUP(A210,Sheet2!B:C,2,0)</f>
        <v>0.13639999999999999</v>
      </c>
      <c r="K210">
        <f>VLOOKUP(A210,Sheet2!B:D,3,0)</f>
        <v>0.5</v>
      </c>
      <c r="L210" t="str">
        <f t="shared" si="9"/>
        <v>Less Humidity</v>
      </c>
      <c r="M210">
        <f>VLOOKUP(A210,Sheet2!B:E,4,0)</f>
        <v>0.19400000000000001</v>
      </c>
      <c r="N210">
        <f>VLOOKUP(A210,Sheet2!B:F,5,0)</f>
        <v>0</v>
      </c>
      <c r="O210">
        <f>VLOOKUP(A210,Sheet2!B:G,6,0)</f>
        <v>6</v>
      </c>
      <c r="P210">
        <f t="shared" si="10"/>
        <v>6</v>
      </c>
      <c r="Q210" t="str">
        <f t="shared" si="11"/>
        <v>Weekday</v>
      </c>
    </row>
    <row r="211" spans="1:17" x14ac:dyDescent="0.25">
      <c r="A211">
        <v>210</v>
      </c>
      <c r="B211" s="5">
        <v>40553</v>
      </c>
      <c r="C211">
        <v>1</v>
      </c>
      <c r="D211">
        <f>VLOOKUP(A:A,Sheet1!A:D,4,0)</f>
        <v>0</v>
      </c>
      <c r="E211">
        <f>VLOOKUP(A211,Sheet1!A:E,5,0)</f>
        <v>1</v>
      </c>
      <c r="F211">
        <f>VLOOKUP(A211,Sheet1!A:F,6,0)</f>
        <v>0</v>
      </c>
      <c r="G211" t="b">
        <f>VLOOKUP(A211,Sheet1!A:G,7,0)</f>
        <v>0</v>
      </c>
      <c r="H211">
        <f>VLOOKUP(A211,Sheet1!A:H,8,0)</f>
        <v>1</v>
      </c>
      <c r="I211">
        <f>VLOOKUP(A211,Sheet1!A:J,10,0)</f>
        <v>0.12</v>
      </c>
      <c r="J211">
        <f>VLOOKUP(A211,Sheet2!B:C,2,0)</f>
        <v>0.1212</v>
      </c>
      <c r="K211">
        <f>VLOOKUP(A211,Sheet2!B:D,3,0)</f>
        <v>0.5</v>
      </c>
      <c r="L211" t="str">
        <f t="shared" si="9"/>
        <v>Less Humidity</v>
      </c>
      <c r="M211">
        <f>VLOOKUP(A211,Sheet2!B:E,4,0)</f>
        <v>0.28360000000000002</v>
      </c>
      <c r="N211">
        <f>VLOOKUP(A211,Sheet2!B:F,5,0)</f>
        <v>2</v>
      </c>
      <c r="O211">
        <f>VLOOKUP(A211,Sheet2!B:G,6,0)</f>
        <v>3</v>
      </c>
      <c r="P211">
        <f t="shared" si="10"/>
        <v>5</v>
      </c>
      <c r="Q211" t="str">
        <f t="shared" si="11"/>
        <v>Weekday</v>
      </c>
    </row>
    <row r="212" spans="1:17" x14ac:dyDescent="0.25">
      <c r="A212">
        <v>211</v>
      </c>
      <c r="B212" s="5">
        <v>40553</v>
      </c>
      <c r="C212">
        <v>1</v>
      </c>
      <c r="D212">
        <f>VLOOKUP(A:A,Sheet1!A:D,4,0)</f>
        <v>0</v>
      </c>
      <c r="E212">
        <f>VLOOKUP(A212,Sheet1!A:E,5,0)</f>
        <v>1</v>
      </c>
      <c r="F212">
        <f>VLOOKUP(A212,Sheet1!A:F,6,0)</f>
        <v>1</v>
      </c>
      <c r="G212" t="b">
        <f>VLOOKUP(A212,Sheet1!A:G,7,0)</f>
        <v>0</v>
      </c>
      <c r="H212">
        <f>VLOOKUP(A212,Sheet1!A:H,8,0)</f>
        <v>1</v>
      </c>
      <c r="I212">
        <f>VLOOKUP(A212,Sheet1!A:J,10,0)</f>
        <v>0.12</v>
      </c>
      <c r="J212">
        <f>VLOOKUP(A212,Sheet2!B:C,2,0)</f>
        <v>0.1212</v>
      </c>
      <c r="K212">
        <f>VLOOKUP(A212,Sheet2!B:D,3,0)</f>
        <v>0.5</v>
      </c>
      <c r="L212" t="str">
        <f t="shared" si="9"/>
        <v>Less Humidity</v>
      </c>
      <c r="M212">
        <f>VLOOKUP(A212,Sheet2!B:E,4,0)</f>
        <v>0.28360000000000002</v>
      </c>
      <c r="N212">
        <f>VLOOKUP(A212,Sheet2!B:F,5,0)</f>
        <v>1</v>
      </c>
      <c r="O212">
        <f>VLOOKUP(A212,Sheet2!B:G,6,0)</f>
        <v>0</v>
      </c>
      <c r="P212">
        <f t="shared" si="10"/>
        <v>1</v>
      </c>
      <c r="Q212" t="str">
        <f t="shared" si="11"/>
        <v>Weekday</v>
      </c>
    </row>
    <row r="213" spans="1:17" x14ac:dyDescent="0.25">
      <c r="A213">
        <v>212</v>
      </c>
      <c r="B213" s="5">
        <v>40553</v>
      </c>
      <c r="C213">
        <v>1</v>
      </c>
      <c r="D213">
        <f>VLOOKUP(A:A,Sheet1!A:D,4,0)</f>
        <v>0</v>
      </c>
      <c r="E213">
        <f>VLOOKUP(A213,Sheet1!A:E,5,0)</f>
        <v>1</v>
      </c>
      <c r="F213">
        <f>VLOOKUP(A213,Sheet1!A:F,6,0)</f>
        <v>2</v>
      </c>
      <c r="G213" t="b">
        <f>VLOOKUP(A213,Sheet1!A:G,7,0)</f>
        <v>0</v>
      </c>
      <c r="H213">
        <f>VLOOKUP(A213,Sheet1!A:H,8,0)</f>
        <v>1</v>
      </c>
      <c r="I213">
        <f>VLOOKUP(A213,Sheet1!A:J,10,0)</f>
        <v>0.12</v>
      </c>
      <c r="J213">
        <f>VLOOKUP(A213,Sheet2!B:C,2,0)</f>
        <v>0.1212</v>
      </c>
      <c r="K213">
        <f>VLOOKUP(A213,Sheet2!B:D,3,0)</f>
        <v>0.5</v>
      </c>
      <c r="L213" t="str">
        <f t="shared" si="9"/>
        <v>Less Humidity</v>
      </c>
      <c r="M213">
        <f>VLOOKUP(A213,Sheet2!B:E,4,0)</f>
        <v>0.22389999999999999</v>
      </c>
      <c r="N213">
        <f>VLOOKUP(A213,Sheet2!B:F,5,0)</f>
        <v>0</v>
      </c>
      <c r="O213">
        <f>VLOOKUP(A213,Sheet2!B:G,6,0)</f>
        <v>3</v>
      </c>
      <c r="P213">
        <f t="shared" si="10"/>
        <v>3</v>
      </c>
      <c r="Q213" t="str">
        <f t="shared" si="11"/>
        <v>Weekday</v>
      </c>
    </row>
    <row r="214" spans="1:17" x14ac:dyDescent="0.25">
      <c r="A214">
        <v>213</v>
      </c>
      <c r="B214" s="5">
        <v>40553</v>
      </c>
      <c r="C214">
        <v>1</v>
      </c>
      <c r="D214">
        <f>VLOOKUP(A:A,Sheet1!A:D,4,0)</f>
        <v>0</v>
      </c>
      <c r="E214">
        <f>VLOOKUP(A214,Sheet1!A:E,5,0)</f>
        <v>1</v>
      </c>
      <c r="F214">
        <f>VLOOKUP(A214,Sheet1!A:F,6,0)</f>
        <v>3</v>
      </c>
      <c r="G214" t="b">
        <f>VLOOKUP(A214,Sheet1!A:G,7,0)</f>
        <v>0</v>
      </c>
      <c r="H214">
        <f>VLOOKUP(A214,Sheet1!A:H,8,0)</f>
        <v>1</v>
      </c>
      <c r="I214">
        <f>VLOOKUP(A214,Sheet1!A:J,10,0)</f>
        <v>0.12</v>
      </c>
      <c r="J214">
        <f>VLOOKUP(A214,Sheet2!B:C,2,0)</f>
        <v>0.1212</v>
      </c>
      <c r="K214">
        <f>VLOOKUP(A214,Sheet2!B:D,3,0)</f>
        <v>0.5</v>
      </c>
      <c r="L214" t="str">
        <f t="shared" si="9"/>
        <v>Less Humidity</v>
      </c>
      <c r="M214">
        <f>VLOOKUP(A214,Sheet2!B:E,4,0)</f>
        <v>0.22389999999999999</v>
      </c>
      <c r="N214">
        <f>VLOOKUP(A214,Sheet2!B:F,5,0)</f>
        <v>0</v>
      </c>
      <c r="O214">
        <f>VLOOKUP(A214,Sheet2!B:G,6,0)</f>
        <v>1</v>
      </c>
      <c r="P214">
        <f t="shared" si="10"/>
        <v>1</v>
      </c>
      <c r="Q214" t="str">
        <f t="shared" si="11"/>
        <v>Weekday</v>
      </c>
    </row>
    <row r="215" spans="1:17" x14ac:dyDescent="0.25">
      <c r="A215">
        <v>214</v>
      </c>
      <c r="B215" s="5">
        <v>40553</v>
      </c>
      <c r="C215">
        <v>1</v>
      </c>
      <c r="D215">
        <f>VLOOKUP(A:A,Sheet1!A:D,4,0)</f>
        <v>0</v>
      </c>
      <c r="E215">
        <f>VLOOKUP(A215,Sheet1!A:E,5,0)</f>
        <v>1</v>
      </c>
      <c r="F215">
        <f>VLOOKUP(A215,Sheet1!A:F,6,0)</f>
        <v>4</v>
      </c>
      <c r="G215" t="b">
        <f>VLOOKUP(A215,Sheet1!A:G,7,0)</f>
        <v>0</v>
      </c>
      <c r="H215">
        <f>VLOOKUP(A215,Sheet1!A:H,8,0)</f>
        <v>1</v>
      </c>
      <c r="I215">
        <f>VLOOKUP(A215,Sheet1!A:J,10,0)</f>
        <v>0.1</v>
      </c>
      <c r="J215">
        <f>VLOOKUP(A215,Sheet2!B:C,2,0)</f>
        <v>0.1212</v>
      </c>
      <c r="K215">
        <f>VLOOKUP(A215,Sheet2!B:D,3,0)</f>
        <v>0.54</v>
      </c>
      <c r="L215" t="str">
        <f t="shared" si="9"/>
        <v>Less Humidity</v>
      </c>
      <c r="M215">
        <f>VLOOKUP(A215,Sheet2!B:E,4,0)</f>
        <v>0.1343</v>
      </c>
      <c r="N215">
        <f>VLOOKUP(A215,Sheet2!B:F,5,0)</f>
        <v>1</v>
      </c>
      <c r="O215">
        <f>VLOOKUP(A215,Sheet2!B:G,6,0)</f>
        <v>2</v>
      </c>
      <c r="P215">
        <f t="shared" si="10"/>
        <v>3</v>
      </c>
      <c r="Q215" t="str">
        <f t="shared" si="11"/>
        <v>Weekday</v>
      </c>
    </row>
    <row r="216" spans="1:17" x14ac:dyDescent="0.25">
      <c r="A216">
        <v>215</v>
      </c>
      <c r="B216" s="5">
        <v>40553</v>
      </c>
      <c r="C216">
        <v>1</v>
      </c>
      <c r="D216">
        <f>VLOOKUP(A:A,Sheet1!A:D,4,0)</f>
        <v>0</v>
      </c>
      <c r="E216">
        <f>VLOOKUP(A216,Sheet1!A:E,5,0)</f>
        <v>1</v>
      </c>
      <c r="F216">
        <f>VLOOKUP(A216,Sheet1!A:F,6,0)</f>
        <v>5</v>
      </c>
      <c r="G216" t="b">
        <f>VLOOKUP(A216,Sheet1!A:G,7,0)</f>
        <v>0</v>
      </c>
      <c r="H216">
        <f>VLOOKUP(A216,Sheet1!A:H,8,0)</f>
        <v>1</v>
      </c>
      <c r="I216">
        <f>VLOOKUP(A216,Sheet1!A:J,10,0)</f>
        <v>0.1</v>
      </c>
      <c r="J216">
        <f>VLOOKUP(A216,Sheet2!B:C,2,0)</f>
        <v>0.1061</v>
      </c>
      <c r="K216">
        <f>VLOOKUP(A216,Sheet2!B:D,3,0)</f>
        <v>0.54</v>
      </c>
      <c r="L216" t="str">
        <f t="shared" si="9"/>
        <v>Less Humidity</v>
      </c>
      <c r="M216">
        <f>VLOOKUP(A216,Sheet2!B:E,4,0)</f>
        <v>0.25369999999999998</v>
      </c>
      <c r="N216">
        <f>VLOOKUP(A216,Sheet2!B:F,5,0)</f>
        <v>0</v>
      </c>
      <c r="O216">
        <f>VLOOKUP(A216,Sheet2!B:G,6,0)</f>
        <v>3</v>
      </c>
      <c r="P216">
        <f t="shared" si="10"/>
        <v>3</v>
      </c>
      <c r="Q216" t="str">
        <f t="shared" si="11"/>
        <v>Weekday</v>
      </c>
    </row>
    <row r="217" spans="1:17" x14ac:dyDescent="0.25">
      <c r="A217">
        <v>216</v>
      </c>
      <c r="B217" s="5">
        <v>40553</v>
      </c>
      <c r="C217">
        <v>1</v>
      </c>
      <c r="D217">
        <f>VLOOKUP(A:A,Sheet1!A:D,4,0)</f>
        <v>0</v>
      </c>
      <c r="E217">
        <f>VLOOKUP(A217,Sheet1!A:E,5,0)</f>
        <v>1</v>
      </c>
      <c r="F217">
        <f>VLOOKUP(A217,Sheet1!A:F,6,0)</f>
        <v>6</v>
      </c>
      <c r="G217" t="b">
        <f>VLOOKUP(A217,Sheet1!A:G,7,0)</f>
        <v>0</v>
      </c>
      <c r="H217">
        <f>VLOOKUP(A217,Sheet1!A:H,8,0)</f>
        <v>1</v>
      </c>
      <c r="I217">
        <f>VLOOKUP(A217,Sheet1!A:J,10,0)</f>
        <v>0.12</v>
      </c>
      <c r="J217">
        <f>VLOOKUP(A217,Sheet2!B:C,2,0)</f>
        <v>0.1212</v>
      </c>
      <c r="K217">
        <f>VLOOKUP(A217,Sheet2!B:D,3,0)</f>
        <v>0.5</v>
      </c>
      <c r="L217" t="str">
        <f t="shared" si="9"/>
        <v>Less Humidity</v>
      </c>
      <c r="M217">
        <f>VLOOKUP(A217,Sheet2!B:E,4,0)</f>
        <v>0.28360000000000002</v>
      </c>
      <c r="N217">
        <f>VLOOKUP(A217,Sheet2!B:F,5,0)</f>
        <v>0</v>
      </c>
      <c r="O217">
        <f>VLOOKUP(A217,Sheet2!B:G,6,0)</f>
        <v>31</v>
      </c>
      <c r="P217">
        <f t="shared" si="10"/>
        <v>31</v>
      </c>
      <c r="Q217" t="str">
        <f t="shared" si="11"/>
        <v>Weekday</v>
      </c>
    </row>
    <row r="218" spans="1:17" x14ac:dyDescent="0.25">
      <c r="A218">
        <v>217</v>
      </c>
      <c r="B218" s="5">
        <v>40553</v>
      </c>
      <c r="C218">
        <v>1</v>
      </c>
      <c r="D218">
        <f>VLOOKUP(A:A,Sheet1!A:D,4,0)</f>
        <v>0</v>
      </c>
      <c r="E218">
        <f>VLOOKUP(A218,Sheet1!A:E,5,0)</f>
        <v>1</v>
      </c>
      <c r="F218">
        <f>VLOOKUP(A218,Sheet1!A:F,6,0)</f>
        <v>7</v>
      </c>
      <c r="G218" t="b">
        <f>VLOOKUP(A218,Sheet1!A:G,7,0)</f>
        <v>0</v>
      </c>
      <c r="H218">
        <f>VLOOKUP(A218,Sheet1!A:H,8,0)</f>
        <v>1</v>
      </c>
      <c r="I218">
        <f>VLOOKUP(A218,Sheet1!A:J,10,0)</f>
        <v>0.12</v>
      </c>
      <c r="J218">
        <f>VLOOKUP(A218,Sheet2!B:C,2,0)</f>
        <v>0.1212</v>
      </c>
      <c r="K218">
        <f>VLOOKUP(A218,Sheet2!B:D,3,0)</f>
        <v>0.5</v>
      </c>
      <c r="L218" t="str">
        <f t="shared" si="9"/>
        <v>Less Humidity</v>
      </c>
      <c r="M218">
        <f>VLOOKUP(A218,Sheet2!B:E,4,0)</f>
        <v>0.22389999999999999</v>
      </c>
      <c r="N218">
        <f>VLOOKUP(A218,Sheet2!B:F,5,0)</f>
        <v>2</v>
      </c>
      <c r="O218">
        <f>VLOOKUP(A218,Sheet2!B:G,6,0)</f>
        <v>75</v>
      </c>
      <c r="P218">
        <f t="shared" si="10"/>
        <v>77</v>
      </c>
      <c r="Q218" t="str">
        <f t="shared" si="11"/>
        <v>Weekday</v>
      </c>
    </row>
    <row r="219" spans="1:17" x14ac:dyDescent="0.25">
      <c r="A219">
        <v>218</v>
      </c>
      <c r="B219" s="5">
        <v>40553</v>
      </c>
      <c r="C219">
        <v>1</v>
      </c>
      <c r="D219">
        <f>VLOOKUP(A:A,Sheet1!A:D,4,0)</f>
        <v>0</v>
      </c>
      <c r="E219">
        <f>VLOOKUP(A219,Sheet1!A:E,5,0)</f>
        <v>1</v>
      </c>
      <c r="F219">
        <f>VLOOKUP(A219,Sheet1!A:F,6,0)</f>
        <v>8</v>
      </c>
      <c r="G219" t="b">
        <f>VLOOKUP(A219,Sheet1!A:G,7,0)</f>
        <v>0</v>
      </c>
      <c r="H219">
        <f>VLOOKUP(A219,Sheet1!A:H,8,0)</f>
        <v>1</v>
      </c>
      <c r="I219">
        <f>VLOOKUP(A219,Sheet1!A:J,10,0)</f>
        <v>0.12</v>
      </c>
      <c r="J219">
        <f>VLOOKUP(A219,Sheet2!B:C,2,0)</f>
        <v>0.1212</v>
      </c>
      <c r="K219">
        <f>VLOOKUP(A219,Sheet2!B:D,3,0)</f>
        <v>0.5</v>
      </c>
      <c r="L219" t="str">
        <f t="shared" si="9"/>
        <v>Less Humidity</v>
      </c>
      <c r="M219">
        <f>VLOOKUP(A219,Sheet2!B:E,4,0)</f>
        <v>0.28360000000000002</v>
      </c>
      <c r="N219">
        <f>VLOOKUP(A219,Sheet2!B:F,5,0)</f>
        <v>4</v>
      </c>
      <c r="O219">
        <f>VLOOKUP(A219,Sheet2!B:G,6,0)</f>
        <v>184</v>
      </c>
      <c r="P219">
        <f t="shared" si="10"/>
        <v>188</v>
      </c>
      <c r="Q219" t="str">
        <f t="shared" si="11"/>
        <v>Weekday</v>
      </c>
    </row>
    <row r="220" spans="1:17" x14ac:dyDescent="0.25">
      <c r="A220">
        <v>219</v>
      </c>
      <c r="B220" s="5">
        <v>40553</v>
      </c>
      <c r="C220">
        <v>1</v>
      </c>
      <c r="D220">
        <f>VLOOKUP(A:A,Sheet1!A:D,4,0)</f>
        <v>0</v>
      </c>
      <c r="E220">
        <f>VLOOKUP(A220,Sheet1!A:E,5,0)</f>
        <v>1</v>
      </c>
      <c r="F220">
        <f>VLOOKUP(A220,Sheet1!A:F,6,0)</f>
        <v>9</v>
      </c>
      <c r="G220" t="b">
        <f>VLOOKUP(A220,Sheet1!A:G,7,0)</f>
        <v>0</v>
      </c>
      <c r="H220">
        <f>VLOOKUP(A220,Sheet1!A:H,8,0)</f>
        <v>1</v>
      </c>
      <c r="I220">
        <f>VLOOKUP(A220,Sheet1!A:J,10,0)</f>
        <v>0.14000000000000001</v>
      </c>
      <c r="J220">
        <f>VLOOKUP(A220,Sheet2!B:C,2,0)</f>
        <v>0.1212</v>
      </c>
      <c r="K220">
        <f>VLOOKUP(A220,Sheet2!B:D,3,0)</f>
        <v>0.5</v>
      </c>
      <c r="L220" t="str">
        <f t="shared" si="9"/>
        <v>Less Humidity</v>
      </c>
      <c r="M220">
        <f>VLOOKUP(A220,Sheet2!B:E,4,0)</f>
        <v>0.25369999999999998</v>
      </c>
      <c r="N220">
        <f>VLOOKUP(A220,Sheet2!B:F,5,0)</f>
        <v>2</v>
      </c>
      <c r="O220">
        <f>VLOOKUP(A220,Sheet2!B:G,6,0)</f>
        <v>92</v>
      </c>
      <c r="P220">
        <f t="shared" si="10"/>
        <v>94</v>
      </c>
      <c r="Q220" t="str">
        <f t="shared" si="11"/>
        <v>Weekday</v>
      </c>
    </row>
    <row r="221" spans="1:17" x14ac:dyDescent="0.25">
      <c r="A221">
        <v>220</v>
      </c>
      <c r="B221" s="5">
        <v>40553</v>
      </c>
      <c r="C221">
        <v>1</v>
      </c>
      <c r="D221">
        <f>VLOOKUP(A:A,Sheet1!A:D,4,0)</f>
        <v>0</v>
      </c>
      <c r="E221">
        <f>VLOOKUP(A221,Sheet1!A:E,5,0)</f>
        <v>1</v>
      </c>
      <c r="F221">
        <f>VLOOKUP(A221,Sheet1!A:F,6,0)</f>
        <v>10</v>
      </c>
      <c r="G221" t="b">
        <f>VLOOKUP(A221,Sheet1!A:G,7,0)</f>
        <v>0</v>
      </c>
      <c r="H221">
        <f>VLOOKUP(A221,Sheet1!A:H,8,0)</f>
        <v>1</v>
      </c>
      <c r="I221">
        <f>VLOOKUP(A221,Sheet1!A:J,10,0)</f>
        <v>0.14000000000000001</v>
      </c>
      <c r="J221">
        <f>VLOOKUP(A221,Sheet2!B:C,2,0)</f>
        <v>0.1212</v>
      </c>
      <c r="K221">
        <f>VLOOKUP(A221,Sheet2!B:D,3,0)</f>
        <v>0.5</v>
      </c>
      <c r="L221" t="str">
        <f t="shared" si="9"/>
        <v>Less Humidity</v>
      </c>
      <c r="M221">
        <f>VLOOKUP(A221,Sheet2!B:E,4,0)</f>
        <v>0.29849999999999999</v>
      </c>
      <c r="N221">
        <f>VLOOKUP(A221,Sheet2!B:F,5,0)</f>
        <v>0</v>
      </c>
      <c r="O221">
        <f>VLOOKUP(A221,Sheet2!B:G,6,0)</f>
        <v>31</v>
      </c>
      <c r="P221">
        <f t="shared" si="10"/>
        <v>31</v>
      </c>
      <c r="Q221" t="str">
        <f t="shared" si="11"/>
        <v>Weekday</v>
      </c>
    </row>
    <row r="222" spans="1:17" x14ac:dyDescent="0.25">
      <c r="A222">
        <v>221</v>
      </c>
      <c r="B222" s="5">
        <v>40553</v>
      </c>
      <c r="C222">
        <v>1</v>
      </c>
      <c r="D222">
        <f>VLOOKUP(A:A,Sheet1!A:D,4,0)</f>
        <v>0</v>
      </c>
      <c r="E222">
        <f>VLOOKUP(A222,Sheet1!A:E,5,0)</f>
        <v>1</v>
      </c>
      <c r="F222">
        <f>VLOOKUP(A222,Sheet1!A:F,6,0)</f>
        <v>11</v>
      </c>
      <c r="G222" t="b">
        <f>VLOOKUP(A222,Sheet1!A:G,7,0)</f>
        <v>0</v>
      </c>
      <c r="H222">
        <f>VLOOKUP(A222,Sheet1!A:H,8,0)</f>
        <v>1</v>
      </c>
      <c r="I222">
        <f>VLOOKUP(A222,Sheet1!A:J,10,0)</f>
        <v>0.16</v>
      </c>
      <c r="J222">
        <f>VLOOKUP(A222,Sheet2!B:C,2,0)</f>
        <v>0.13639999999999999</v>
      </c>
      <c r="K222">
        <f>VLOOKUP(A222,Sheet2!B:D,3,0)</f>
        <v>0.47</v>
      </c>
      <c r="L222" t="str">
        <f t="shared" si="9"/>
        <v>Less Humidity</v>
      </c>
      <c r="M222">
        <f>VLOOKUP(A222,Sheet2!B:E,4,0)</f>
        <v>0.28360000000000002</v>
      </c>
      <c r="N222">
        <f>VLOOKUP(A222,Sheet2!B:F,5,0)</f>
        <v>2</v>
      </c>
      <c r="O222">
        <f>VLOOKUP(A222,Sheet2!B:G,6,0)</f>
        <v>28</v>
      </c>
      <c r="P222">
        <f t="shared" si="10"/>
        <v>30</v>
      </c>
      <c r="Q222" t="str">
        <f t="shared" si="11"/>
        <v>Weekday</v>
      </c>
    </row>
    <row r="223" spans="1:17" x14ac:dyDescent="0.25">
      <c r="A223">
        <v>222</v>
      </c>
      <c r="B223" s="5">
        <v>40553</v>
      </c>
      <c r="C223">
        <v>1</v>
      </c>
      <c r="D223">
        <f>VLOOKUP(A:A,Sheet1!A:D,4,0)</f>
        <v>0</v>
      </c>
      <c r="E223">
        <f>VLOOKUP(A223,Sheet1!A:E,5,0)</f>
        <v>1</v>
      </c>
      <c r="F223">
        <f>VLOOKUP(A223,Sheet1!A:F,6,0)</f>
        <v>12</v>
      </c>
      <c r="G223" t="b">
        <f>VLOOKUP(A223,Sheet1!A:G,7,0)</f>
        <v>0</v>
      </c>
      <c r="H223">
        <f>VLOOKUP(A223,Sheet1!A:H,8,0)</f>
        <v>1</v>
      </c>
      <c r="I223">
        <f>VLOOKUP(A223,Sheet1!A:J,10,0)</f>
        <v>0.2</v>
      </c>
      <c r="J223">
        <f>VLOOKUP(A223,Sheet2!B:C,2,0)</f>
        <v>0.18179999999999999</v>
      </c>
      <c r="K223">
        <f>VLOOKUP(A223,Sheet2!B:D,3,0)</f>
        <v>0.4</v>
      </c>
      <c r="L223" t="str">
        <f t="shared" si="9"/>
        <v>Less Humidity</v>
      </c>
      <c r="M223">
        <f>VLOOKUP(A223,Sheet2!B:E,4,0)</f>
        <v>0.28360000000000002</v>
      </c>
      <c r="N223">
        <f>VLOOKUP(A223,Sheet2!B:F,5,0)</f>
        <v>5</v>
      </c>
      <c r="O223">
        <f>VLOOKUP(A223,Sheet2!B:G,6,0)</f>
        <v>47</v>
      </c>
      <c r="P223">
        <f t="shared" si="10"/>
        <v>52</v>
      </c>
      <c r="Q223" t="str">
        <f t="shared" si="11"/>
        <v>Weekday</v>
      </c>
    </row>
    <row r="224" spans="1:17" x14ac:dyDescent="0.25">
      <c r="A224">
        <v>223</v>
      </c>
      <c r="B224" s="5">
        <v>40553</v>
      </c>
      <c r="C224">
        <v>1</v>
      </c>
      <c r="D224">
        <f>VLOOKUP(A:A,Sheet1!A:D,4,0)</f>
        <v>0</v>
      </c>
      <c r="E224">
        <f>VLOOKUP(A224,Sheet1!A:E,5,0)</f>
        <v>1</v>
      </c>
      <c r="F224">
        <f>VLOOKUP(A224,Sheet1!A:F,6,0)</f>
        <v>13</v>
      </c>
      <c r="G224" t="b">
        <f>VLOOKUP(A224,Sheet1!A:G,7,0)</f>
        <v>0</v>
      </c>
      <c r="H224">
        <f>VLOOKUP(A224,Sheet1!A:H,8,0)</f>
        <v>1</v>
      </c>
      <c r="I224">
        <f>VLOOKUP(A224,Sheet1!A:J,10,0)</f>
        <v>0.2</v>
      </c>
      <c r="J224">
        <f>VLOOKUP(A224,Sheet2!B:C,2,0)</f>
        <v>0.18179999999999999</v>
      </c>
      <c r="K224">
        <f>VLOOKUP(A224,Sheet2!B:D,3,0)</f>
        <v>0.4</v>
      </c>
      <c r="L224" t="str">
        <f t="shared" si="9"/>
        <v>Less Humidity</v>
      </c>
      <c r="M224">
        <f>VLOOKUP(A224,Sheet2!B:E,4,0)</f>
        <v>0.28360000000000002</v>
      </c>
      <c r="N224">
        <f>VLOOKUP(A224,Sheet2!B:F,5,0)</f>
        <v>4</v>
      </c>
      <c r="O224">
        <f>VLOOKUP(A224,Sheet2!B:G,6,0)</f>
        <v>50</v>
      </c>
      <c r="P224">
        <f t="shared" si="10"/>
        <v>54</v>
      </c>
      <c r="Q224" t="str">
        <f t="shared" si="11"/>
        <v>Weekday</v>
      </c>
    </row>
    <row r="225" spans="1:17" x14ac:dyDescent="0.25">
      <c r="A225">
        <v>224</v>
      </c>
      <c r="B225" s="5">
        <v>40553</v>
      </c>
      <c r="C225">
        <v>1</v>
      </c>
      <c r="D225">
        <f>VLOOKUP(A:A,Sheet1!A:D,4,0)</f>
        <v>0</v>
      </c>
      <c r="E225">
        <f>VLOOKUP(A225,Sheet1!A:E,5,0)</f>
        <v>1</v>
      </c>
      <c r="F225">
        <f>VLOOKUP(A225,Sheet1!A:F,6,0)</f>
        <v>14</v>
      </c>
      <c r="G225" t="b">
        <f>VLOOKUP(A225,Sheet1!A:G,7,0)</f>
        <v>0</v>
      </c>
      <c r="H225">
        <f>VLOOKUP(A225,Sheet1!A:H,8,0)</f>
        <v>1</v>
      </c>
      <c r="I225">
        <f>VLOOKUP(A225,Sheet1!A:J,10,0)</f>
        <v>0.2</v>
      </c>
      <c r="J225">
        <f>VLOOKUP(A225,Sheet2!B:C,2,0)</f>
        <v>0.19700000000000001</v>
      </c>
      <c r="K225">
        <f>VLOOKUP(A225,Sheet2!B:D,3,0)</f>
        <v>0.4</v>
      </c>
      <c r="L225" t="str">
        <f t="shared" si="9"/>
        <v>Less Humidity</v>
      </c>
      <c r="M225">
        <f>VLOOKUP(A225,Sheet2!B:E,4,0)</f>
        <v>0.22389999999999999</v>
      </c>
      <c r="N225">
        <f>VLOOKUP(A225,Sheet2!B:F,5,0)</f>
        <v>0</v>
      </c>
      <c r="O225">
        <f>VLOOKUP(A225,Sheet2!B:G,6,0)</f>
        <v>47</v>
      </c>
      <c r="P225">
        <f t="shared" si="10"/>
        <v>47</v>
      </c>
      <c r="Q225" t="str">
        <f t="shared" si="11"/>
        <v>Weekday</v>
      </c>
    </row>
    <row r="226" spans="1:17" x14ac:dyDescent="0.25">
      <c r="A226">
        <v>225</v>
      </c>
      <c r="B226" s="5">
        <v>40553</v>
      </c>
      <c r="C226">
        <v>1</v>
      </c>
      <c r="D226">
        <f>VLOOKUP(A:A,Sheet1!A:D,4,0)</f>
        <v>0</v>
      </c>
      <c r="E226">
        <f>VLOOKUP(A226,Sheet1!A:E,5,0)</f>
        <v>1</v>
      </c>
      <c r="F226">
        <f>VLOOKUP(A226,Sheet1!A:F,6,0)</f>
        <v>15</v>
      </c>
      <c r="G226" t="b">
        <f>VLOOKUP(A226,Sheet1!A:G,7,0)</f>
        <v>0</v>
      </c>
      <c r="H226">
        <f>VLOOKUP(A226,Sheet1!A:H,8,0)</f>
        <v>1</v>
      </c>
      <c r="I226">
        <f>VLOOKUP(A226,Sheet1!A:J,10,0)</f>
        <v>0.2</v>
      </c>
      <c r="J226">
        <f>VLOOKUP(A226,Sheet2!B:C,2,0)</f>
        <v>0.19700000000000001</v>
      </c>
      <c r="K226">
        <f>VLOOKUP(A226,Sheet2!B:D,3,0)</f>
        <v>0.4</v>
      </c>
      <c r="L226" t="str">
        <f t="shared" si="9"/>
        <v>Less Humidity</v>
      </c>
      <c r="M226">
        <f>VLOOKUP(A226,Sheet2!B:E,4,0)</f>
        <v>0.22389999999999999</v>
      </c>
      <c r="N226">
        <f>VLOOKUP(A226,Sheet2!B:F,5,0)</f>
        <v>2</v>
      </c>
      <c r="O226">
        <f>VLOOKUP(A226,Sheet2!B:G,6,0)</f>
        <v>43</v>
      </c>
      <c r="P226">
        <f t="shared" si="10"/>
        <v>45</v>
      </c>
      <c r="Q226" t="str">
        <f t="shared" si="11"/>
        <v>Weekday</v>
      </c>
    </row>
    <row r="227" spans="1:17" x14ac:dyDescent="0.25">
      <c r="A227">
        <v>226</v>
      </c>
      <c r="B227" s="5">
        <v>40553</v>
      </c>
      <c r="C227">
        <v>1</v>
      </c>
      <c r="D227">
        <f>VLOOKUP(A:A,Sheet1!A:D,4,0)</f>
        <v>0</v>
      </c>
      <c r="E227">
        <f>VLOOKUP(A227,Sheet1!A:E,5,0)</f>
        <v>1</v>
      </c>
      <c r="F227">
        <f>VLOOKUP(A227,Sheet1!A:F,6,0)</f>
        <v>16</v>
      </c>
      <c r="G227" t="b">
        <f>VLOOKUP(A227,Sheet1!A:G,7,0)</f>
        <v>0</v>
      </c>
      <c r="H227">
        <f>VLOOKUP(A227,Sheet1!A:H,8,0)</f>
        <v>1</v>
      </c>
      <c r="I227">
        <f>VLOOKUP(A227,Sheet1!A:J,10,0)</f>
        <v>0.2</v>
      </c>
      <c r="J227">
        <f>VLOOKUP(A227,Sheet2!B:C,2,0)</f>
        <v>0.21210000000000001</v>
      </c>
      <c r="K227">
        <f>VLOOKUP(A227,Sheet2!B:D,3,0)</f>
        <v>0.4</v>
      </c>
      <c r="L227" t="str">
        <f t="shared" si="9"/>
        <v>Less Humidity</v>
      </c>
      <c r="M227">
        <f>VLOOKUP(A227,Sheet2!B:E,4,0)</f>
        <v>0.1343</v>
      </c>
      <c r="N227">
        <f>VLOOKUP(A227,Sheet2!B:F,5,0)</f>
        <v>4</v>
      </c>
      <c r="O227">
        <f>VLOOKUP(A227,Sheet2!B:G,6,0)</f>
        <v>70</v>
      </c>
      <c r="P227">
        <f t="shared" si="10"/>
        <v>74</v>
      </c>
      <c r="Q227" t="str">
        <f t="shared" si="11"/>
        <v>Weekday</v>
      </c>
    </row>
    <row r="228" spans="1:17" x14ac:dyDescent="0.25">
      <c r="A228">
        <v>227</v>
      </c>
      <c r="B228" s="5">
        <v>40553</v>
      </c>
      <c r="C228">
        <v>1</v>
      </c>
      <c r="D228">
        <f>VLOOKUP(A:A,Sheet1!A:D,4,0)</f>
        <v>0</v>
      </c>
      <c r="E228">
        <f>VLOOKUP(A228,Sheet1!A:E,5,0)</f>
        <v>1</v>
      </c>
      <c r="F228">
        <f>VLOOKUP(A228,Sheet1!A:F,6,0)</f>
        <v>17</v>
      </c>
      <c r="G228" t="b">
        <f>VLOOKUP(A228,Sheet1!A:G,7,0)</f>
        <v>0</v>
      </c>
      <c r="H228">
        <f>VLOOKUP(A228,Sheet1!A:H,8,0)</f>
        <v>1</v>
      </c>
      <c r="I228">
        <f>VLOOKUP(A228,Sheet1!A:J,10,0)</f>
        <v>0.2</v>
      </c>
      <c r="J228">
        <f>VLOOKUP(A228,Sheet2!B:C,2,0)</f>
        <v>0.2273</v>
      </c>
      <c r="K228">
        <f>VLOOKUP(A228,Sheet2!B:D,3,0)</f>
        <v>0.4</v>
      </c>
      <c r="L228" t="str">
        <f t="shared" si="9"/>
        <v>Less Humidity</v>
      </c>
      <c r="M228">
        <f>VLOOKUP(A228,Sheet2!B:E,4,0)</f>
        <v>0.1045</v>
      </c>
      <c r="N228">
        <f>VLOOKUP(A228,Sheet2!B:F,5,0)</f>
        <v>4</v>
      </c>
      <c r="O228">
        <f>VLOOKUP(A228,Sheet2!B:G,6,0)</f>
        <v>174</v>
      </c>
      <c r="P228">
        <f t="shared" si="10"/>
        <v>178</v>
      </c>
      <c r="Q228" t="str">
        <f t="shared" si="11"/>
        <v>Weekday</v>
      </c>
    </row>
    <row r="229" spans="1:17" x14ac:dyDescent="0.25">
      <c r="A229">
        <v>228</v>
      </c>
      <c r="B229" s="5">
        <v>40553</v>
      </c>
      <c r="C229">
        <v>1</v>
      </c>
      <c r="D229">
        <f>VLOOKUP(A:A,Sheet1!A:D,4,0)</f>
        <v>0</v>
      </c>
      <c r="E229">
        <f>VLOOKUP(A229,Sheet1!A:E,5,0)</f>
        <v>1</v>
      </c>
      <c r="F229">
        <f>VLOOKUP(A229,Sheet1!A:F,6,0)</f>
        <v>18</v>
      </c>
      <c r="G229" t="b">
        <f>VLOOKUP(A229,Sheet1!A:G,7,0)</f>
        <v>0</v>
      </c>
      <c r="H229">
        <f>VLOOKUP(A229,Sheet1!A:H,8,0)</f>
        <v>1</v>
      </c>
      <c r="I229">
        <f>VLOOKUP(A229,Sheet1!A:J,10,0)</f>
        <v>0.2</v>
      </c>
      <c r="J229">
        <f>VLOOKUP(A229,Sheet2!B:C,2,0)</f>
        <v>0.19700000000000001</v>
      </c>
      <c r="K229">
        <f>VLOOKUP(A229,Sheet2!B:D,3,0)</f>
        <v>0.4</v>
      </c>
      <c r="L229" t="str">
        <f t="shared" si="9"/>
        <v>Less Humidity</v>
      </c>
      <c r="M229">
        <f>VLOOKUP(A229,Sheet2!B:E,4,0)</f>
        <v>0.22389999999999999</v>
      </c>
      <c r="N229">
        <f>VLOOKUP(A229,Sheet2!B:F,5,0)</f>
        <v>1</v>
      </c>
      <c r="O229">
        <f>VLOOKUP(A229,Sheet2!B:G,6,0)</f>
        <v>154</v>
      </c>
      <c r="P229">
        <f t="shared" si="10"/>
        <v>155</v>
      </c>
      <c r="Q229" t="str">
        <f t="shared" si="11"/>
        <v>Weekday</v>
      </c>
    </row>
    <row r="230" spans="1:17" x14ac:dyDescent="0.25">
      <c r="A230">
        <v>229</v>
      </c>
      <c r="B230" s="5">
        <v>40553</v>
      </c>
      <c r="C230">
        <v>1</v>
      </c>
      <c r="D230">
        <f>VLOOKUP(A:A,Sheet1!A:D,4,0)</f>
        <v>0</v>
      </c>
      <c r="E230">
        <f>VLOOKUP(A230,Sheet1!A:E,5,0)</f>
        <v>1</v>
      </c>
      <c r="F230">
        <f>VLOOKUP(A230,Sheet1!A:F,6,0)</f>
        <v>19</v>
      </c>
      <c r="G230" t="b">
        <f>VLOOKUP(A230,Sheet1!A:G,7,0)</f>
        <v>0</v>
      </c>
      <c r="H230">
        <f>VLOOKUP(A230,Sheet1!A:H,8,0)</f>
        <v>1</v>
      </c>
      <c r="I230">
        <f>VLOOKUP(A230,Sheet1!A:J,10,0)</f>
        <v>0.16</v>
      </c>
      <c r="J230">
        <f>VLOOKUP(A230,Sheet2!B:C,2,0)</f>
        <v>0.16669999999999999</v>
      </c>
      <c r="K230">
        <f>VLOOKUP(A230,Sheet2!B:D,3,0)</f>
        <v>0.47</v>
      </c>
      <c r="L230" t="str">
        <f t="shared" si="9"/>
        <v>Less Humidity</v>
      </c>
      <c r="M230">
        <f>VLOOKUP(A230,Sheet2!B:E,4,0)</f>
        <v>0.16420000000000001</v>
      </c>
      <c r="N230">
        <f>VLOOKUP(A230,Sheet2!B:F,5,0)</f>
        <v>3</v>
      </c>
      <c r="O230">
        <f>VLOOKUP(A230,Sheet2!B:G,6,0)</f>
        <v>92</v>
      </c>
      <c r="P230">
        <f t="shared" si="10"/>
        <v>95</v>
      </c>
      <c r="Q230" t="str">
        <f t="shared" si="11"/>
        <v>Weekday</v>
      </c>
    </row>
    <row r="231" spans="1:17" x14ac:dyDescent="0.25">
      <c r="A231">
        <v>230</v>
      </c>
      <c r="B231" s="5">
        <v>40553</v>
      </c>
      <c r="C231">
        <v>1</v>
      </c>
      <c r="D231">
        <f>VLOOKUP(A:A,Sheet1!A:D,4,0)</f>
        <v>0</v>
      </c>
      <c r="E231">
        <f>VLOOKUP(A231,Sheet1!A:E,5,0)</f>
        <v>1</v>
      </c>
      <c r="F231">
        <f>VLOOKUP(A231,Sheet1!A:F,6,0)</f>
        <v>20</v>
      </c>
      <c r="G231" t="b">
        <f>VLOOKUP(A231,Sheet1!A:G,7,0)</f>
        <v>0</v>
      </c>
      <c r="H231">
        <f>VLOOKUP(A231,Sheet1!A:H,8,0)</f>
        <v>1</v>
      </c>
      <c r="I231">
        <f>VLOOKUP(A231,Sheet1!A:J,10,0)</f>
        <v>0.16</v>
      </c>
      <c r="J231">
        <f>VLOOKUP(A231,Sheet2!B:C,2,0)</f>
        <v>0.16669999999999999</v>
      </c>
      <c r="K231">
        <f>VLOOKUP(A231,Sheet2!B:D,3,0)</f>
        <v>0.5</v>
      </c>
      <c r="L231" t="str">
        <f t="shared" si="9"/>
        <v>Less Humidity</v>
      </c>
      <c r="M231">
        <f>VLOOKUP(A231,Sheet2!B:E,4,0)</f>
        <v>0.16420000000000001</v>
      </c>
      <c r="N231">
        <f>VLOOKUP(A231,Sheet2!B:F,5,0)</f>
        <v>1</v>
      </c>
      <c r="O231">
        <f>VLOOKUP(A231,Sheet2!B:G,6,0)</f>
        <v>73</v>
      </c>
      <c r="P231">
        <f t="shared" si="10"/>
        <v>74</v>
      </c>
      <c r="Q231" t="str">
        <f t="shared" si="11"/>
        <v>Weekday</v>
      </c>
    </row>
    <row r="232" spans="1:17" x14ac:dyDescent="0.25">
      <c r="A232">
        <v>231</v>
      </c>
      <c r="B232" s="5">
        <v>40553</v>
      </c>
      <c r="C232">
        <v>1</v>
      </c>
      <c r="D232">
        <f>VLOOKUP(A:A,Sheet1!A:D,4,0)</f>
        <v>0</v>
      </c>
      <c r="E232">
        <f>VLOOKUP(A232,Sheet1!A:E,5,0)</f>
        <v>1</v>
      </c>
      <c r="F232">
        <f>VLOOKUP(A232,Sheet1!A:F,6,0)</f>
        <v>21</v>
      </c>
      <c r="G232" t="b">
        <f>VLOOKUP(A232,Sheet1!A:G,7,0)</f>
        <v>0</v>
      </c>
      <c r="H232">
        <f>VLOOKUP(A232,Sheet1!A:H,8,0)</f>
        <v>1</v>
      </c>
      <c r="I232">
        <f>VLOOKUP(A232,Sheet1!A:J,10,0)</f>
        <v>0.14000000000000001</v>
      </c>
      <c r="J232">
        <f>VLOOKUP(A232,Sheet2!B:C,2,0)</f>
        <v>0.13639999999999999</v>
      </c>
      <c r="K232">
        <f>VLOOKUP(A232,Sheet2!B:D,3,0)</f>
        <v>0.59</v>
      </c>
      <c r="L232" t="str">
        <f t="shared" si="9"/>
        <v>Less Humidity</v>
      </c>
      <c r="M232">
        <f>VLOOKUP(A232,Sheet2!B:E,4,0)</f>
        <v>0.19400000000000001</v>
      </c>
      <c r="N232">
        <f>VLOOKUP(A232,Sheet2!B:F,5,0)</f>
        <v>1</v>
      </c>
      <c r="O232">
        <f>VLOOKUP(A232,Sheet2!B:G,6,0)</f>
        <v>37</v>
      </c>
      <c r="P232">
        <f t="shared" si="10"/>
        <v>38</v>
      </c>
      <c r="Q232" t="str">
        <f t="shared" si="11"/>
        <v>Weekday</v>
      </c>
    </row>
    <row r="233" spans="1:17" x14ac:dyDescent="0.25">
      <c r="A233">
        <v>232</v>
      </c>
      <c r="B233" s="5">
        <v>40553</v>
      </c>
      <c r="C233">
        <v>1</v>
      </c>
      <c r="D233">
        <f>VLOOKUP(A:A,Sheet1!A:D,4,0)</f>
        <v>0</v>
      </c>
      <c r="E233">
        <f>VLOOKUP(A233,Sheet1!A:E,5,0)</f>
        <v>1</v>
      </c>
      <c r="F233">
        <f>VLOOKUP(A233,Sheet1!A:F,6,0)</f>
        <v>22</v>
      </c>
      <c r="G233" t="b">
        <f>VLOOKUP(A233,Sheet1!A:G,7,0)</f>
        <v>0</v>
      </c>
      <c r="H233">
        <f>VLOOKUP(A233,Sheet1!A:H,8,0)</f>
        <v>1</v>
      </c>
      <c r="I233">
        <f>VLOOKUP(A233,Sheet1!A:J,10,0)</f>
        <v>0.14000000000000001</v>
      </c>
      <c r="J233">
        <f>VLOOKUP(A233,Sheet2!B:C,2,0)</f>
        <v>0.1515</v>
      </c>
      <c r="K233">
        <f>VLOOKUP(A233,Sheet2!B:D,3,0)</f>
        <v>0.59</v>
      </c>
      <c r="L233" t="str">
        <f t="shared" si="9"/>
        <v>Less Humidity</v>
      </c>
      <c r="M233">
        <f>VLOOKUP(A233,Sheet2!B:E,4,0)</f>
        <v>0.16420000000000001</v>
      </c>
      <c r="N233">
        <f>VLOOKUP(A233,Sheet2!B:F,5,0)</f>
        <v>2</v>
      </c>
      <c r="O233">
        <f>VLOOKUP(A233,Sheet2!B:G,6,0)</f>
        <v>22</v>
      </c>
      <c r="P233">
        <f t="shared" si="10"/>
        <v>24</v>
      </c>
      <c r="Q233" t="str">
        <f t="shared" si="11"/>
        <v>Weekday</v>
      </c>
    </row>
    <row r="234" spans="1:17" x14ac:dyDescent="0.25">
      <c r="A234">
        <v>233</v>
      </c>
      <c r="B234" s="5">
        <v>40553</v>
      </c>
      <c r="C234">
        <v>1</v>
      </c>
      <c r="D234">
        <f>VLOOKUP(A:A,Sheet1!A:D,4,0)</f>
        <v>0</v>
      </c>
      <c r="E234">
        <f>VLOOKUP(A234,Sheet1!A:E,5,0)</f>
        <v>1</v>
      </c>
      <c r="F234">
        <f>VLOOKUP(A234,Sheet1!A:F,6,0)</f>
        <v>23</v>
      </c>
      <c r="G234" t="b">
        <f>VLOOKUP(A234,Sheet1!A:G,7,0)</f>
        <v>0</v>
      </c>
      <c r="H234">
        <f>VLOOKUP(A234,Sheet1!A:H,8,0)</f>
        <v>1</v>
      </c>
      <c r="I234">
        <f>VLOOKUP(A234,Sheet1!A:J,10,0)</f>
        <v>0.14000000000000001</v>
      </c>
      <c r="J234">
        <f>VLOOKUP(A234,Sheet2!B:C,2,0)</f>
        <v>0.1515</v>
      </c>
      <c r="K234">
        <f>VLOOKUP(A234,Sheet2!B:D,3,0)</f>
        <v>0.59</v>
      </c>
      <c r="L234" t="str">
        <f t="shared" si="9"/>
        <v>Less Humidity</v>
      </c>
      <c r="M234">
        <f>VLOOKUP(A234,Sheet2!B:E,4,0)</f>
        <v>0.16420000000000001</v>
      </c>
      <c r="N234">
        <f>VLOOKUP(A234,Sheet2!B:F,5,0)</f>
        <v>0</v>
      </c>
      <c r="O234">
        <f>VLOOKUP(A234,Sheet2!B:G,6,0)</f>
        <v>18</v>
      </c>
      <c r="P234">
        <f t="shared" si="10"/>
        <v>18</v>
      </c>
      <c r="Q234" t="str">
        <f t="shared" si="11"/>
        <v>Weekday</v>
      </c>
    </row>
    <row r="235" spans="1:17" x14ac:dyDescent="0.25">
      <c r="A235">
        <v>234</v>
      </c>
      <c r="B235" s="5">
        <v>40554</v>
      </c>
      <c r="C235">
        <v>1</v>
      </c>
      <c r="D235">
        <f>VLOOKUP(A:A,Sheet1!A:D,4,0)</f>
        <v>0</v>
      </c>
      <c r="E235">
        <f>VLOOKUP(A235,Sheet1!A:E,5,0)</f>
        <v>1</v>
      </c>
      <c r="F235">
        <f>VLOOKUP(A235,Sheet1!A:F,6,0)</f>
        <v>0</v>
      </c>
      <c r="G235" t="b">
        <f>VLOOKUP(A235,Sheet1!A:G,7,0)</f>
        <v>0</v>
      </c>
      <c r="H235">
        <f>VLOOKUP(A235,Sheet1!A:H,8,0)</f>
        <v>2</v>
      </c>
      <c r="I235">
        <f>VLOOKUP(A235,Sheet1!A:J,10,0)</f>
        <v>0.14000000000000001</v>
      </c>
      <c r="J235">
        <f>VLOOKUP(A235,Sheet2!B:C,2,0)</f>
        <v>0.16669999999999999</v>
      </c>
      <c r="K235">
        <f>VLOOKUP(A235,Sheet2!B:D,3,0)</f>
        <v>0.59</v>
      </c>
      <c r="L235" t="str">
        <f t="shared" si="9"/>
        <v>Less Humidity</v>
      </c>
      <c r="M235">
        <f>VLOOKUP(A235,Sheet2!B:E,4,0)</f>
        <v>0.1045</v>
      </c>
      <c r="N235">
        <f>VLOOKUP(A235,Sheet2!B:F,5,0)</f>
        <v>2</v>
      </c>
      <c r="O235">
        <f>VLOOKUP(A235,Sheet2!B:G,6,0)</f>
        <v>10</v>
      </c>
      <c r="P235">
        <f t="shared" si="10"/>
        <v>12</v>
      </c>
      <c r="Q235" t="str">
        <f t="shared" si="11"/>
        <v>Weekday</v>
      </c>
    </row>
    <row r="236" spans="1:17" x14ac:dyDescent="0.25">
      <c r="A236">
        <v>235</v>
      </c>
      <c r="B236" s="5">
        <v>40554</v>
      </c>
      <c r="C236">
        <v>1</v>
      </c>
      <c r="D236">
        <f>VLOOKUP(A:A,Sheet1!A:D,4,0)</f>
        <v>0</v>
      </c>
      <c r="E236">
        <f>VLOOKUP(A236,Sheet1!A:E,5,0)</f>
        <v>1</v>
      </c>
      <c r="F236">
        <f>VLOOKUP(A236,Sheet1!A:F,6,0)</f>
        <v>1</v>
      </c>
      <c r="G236" t="b">
        <f>VLOOKUP(A236,Sheet1!A:G,7,0)</f>
        <v>0</v>
      </c>
      <c r="H236">
        <f>VLOOKUP(A236,Sheet1!A:H,8,0)</f>
        <v>2</v>
      </c>
      <c r="I236">
        <f>VLOOKUP(A236,Sheet1!A:J,10,0)</f>
        <v>0.14000000000000001</v>
      </c>
      <c r="J236">
        <f>VLOOKUP(A236,Sheet2!B:C,2,0)</f>
        <v>0.1515</v>
      </c>
      <c r="K236">
        <f>VLOOKUP(A236,Sheet2!B:D,3,0)</f>
        <v>0.59</v>
      </c>
      <c r="L236" t="str">
        <f t="shared" si="9"/>
        <v>Less Humidity</v>
      </c>
      <c r="M236">
        <f>VLOOKUP(A236,Sheet2!B:E,4,0)</f>
        <v>0.16420000000000001</v>
      </c>
      <c r="N236">
        <f>VLOOKUP(A236,Sheet2!B:F,5,0)</f>
        <v>0</v>
      </c>
      <c r="O236">
        <f>VLOOKUP(A236,Sheet2!B:G,6,0)</f>
        <v>3</v>
      </c>
      <c r="P236">
        <f t="shared" si="10"/>
        <v>3</v>
      </c>
      <c r="Q236" t="str">
        <f t="shared" si="11"/>
        <v>Weekday</v>
      </c>
    </row>
    <row r="237" spans="1:17" x14ac:dyDescent="0.25">
      <c r="A237">
        <v>236</v>
      </c>
      <c r="B237" s="5">
        <v>40554</v>
      </c>
      <c r="C237">
        <v>1</v>
      </c>
      <c r="D237">
        <f>VLOOKUP(A:A,Sheet1!A:D,4,0)</f>
        <v>0</v>
      </c>
      <c r="E237">
        <f>VLOOKUP(A237,Sheet1!A:E,5,0)</f>
        <v>1</v>
      </c>
      <c r="F237">
        <f>VLOOKUP(A237,Sheet1!A:F,6,0)</f>
        <v>2</v>
      </c>
      <c r="G237" t="b">
        <f>VLOOKUP(A237,Sheet1!A:G,7,0)</f>
        <v>0</v>
      </c>
      <c r="H237">
        <f>VLOOKUP(A237,Sheet1!A:H,8,0)</f>
        <v>2</v>
      </c>
      <c r="I237">
        <f>VLOOKUP(A237,Sheet1!A:J,10,0)</f>
        <v>0.16</v>
      </c>
      <c r="J237">
        <f>VLOOKUP(A237,Sheet2!B:C,2,0)</f>
        <v>0.1515</v>
      </c>
      <c r="K237">
        <f>VLOOKUP(A237,Sheet2!B:D,3,0)</f>
        <v>0.55000000000000004</v>
      </c>
      <c r="L237" t="str">
        <f t="shared" si="9"/>
        <v>Less Humidity</v>
      </c>
      <c r="M237">
        <f>VLOOKUP(A237,Sheet2!B:E,4,0)</f>
        <v>0.19400000000000001</v>
      </c>
      <c r="N237">
        <f>VLOOKUP(A237,Sheet2!B:F,5,0)</f>
        <v>0</v>
      </c>
      <c r="O237">
        <f>VLOOKUP(A237,Sheet2!B:G,6,0)</f>
        <v>3</v>
      </c>
      <c r="P237">
        <f t="shared" si="10"/>
        <v>3</v>
      </c>
      <c r="Q237" t="str">
        <f t="shared" si="11"/>
        <v>Weekday</v>
      </c>
    </row>
    <row r="238" spans="1:17" x14ac:dyDescent="0.25">
      <c r="A238">
        <v>237</v>
      </c>
      <c r="B238" s="5">
        <v>40554</v>
      </c>
      <c r="C238">
        <v>1</v>
      </c>
      <c r="D238">
        <f>VLOOKUP(A:A,Sheet1!A:D,4,0)</f>
        <v>0</v>
      </c>
      <c r="E238">
        <f>VLOOKUP(A238,Sheet1!A:E,5,0)</f>
        <v>1</v>
      </c>
      <c r="F238">
        <f>VLOOKUP(A238,Sheet1!A:F,6,0)</f>
        <v>5</v>
      </c>
      <c r="G238" t="b">
        <f>VLOOKUP(A238,Sheet1!A:G,7,0)</f>
        <v>0</v>
      </c>
      <c r="H238">
        <f>VLOOKUP(A238,Sheet1!A:H,8,0)</f>
        <v>2</v>
      </c>
      <c r="I238">
        <f>VLOOKUP(A238,Sheet1!A:J,10,0)</f>
        <v>0.16</v>
      </c>
      <c r="J238">
        <f>VLOOKUP(A238,Sheet2!B:C,2,0)</f>
        <v>0.18179999999999999</v>
      </c>
      <c r="K238">
        <f>VLOOKUP(A238,Sheet2!B:D,3,0)</f>
        <v>0.55000000000000004</v>
      </c>
      <c r="L238" t="str">
        <f t="shared" si="9"/>
        <v>Less Humidity</v>
      </c>
      <c r="M238">
        <f>VLOOKUP(A238,Sheet2!B:E,4,0)</f>
        <v>0.1343</v>
      </c>
      <c r="N238">
        <f>VLOOKUP(A238,Sheet2!B:F,5,0)</f>
        <v>0</v>
      </c>
      <c r="O238">
        <f>VLOOKUP(A238,Sheet2!B:G,6,0)</f>
        <v>6</v>
      </c>
      <c r="P238">
        <f t="shared" si="10"/>
        <v>6</v>
      </c>
      <c r="Q238" t="str">
        <f t="shared" si="11"/>
        <v>Weekday</v>
      </c>
    </row>
    <row r="239" spans="1:17" x14ac:dyDescent="0.25">
      <c r="A239">
        <v>238</v>
      </c>
      <c r="B239" s="5">
        <v>40554</v>
      </c>
      <c r="C239">
        <v>1</v>
      </c>
      <c r="D239">
        <f>VLOOKUP(A:A,Sheet1!A:D,4,0)</f>
        <v>0</v>
      </c>
      <c r="E239">
        <f>VLOOKUP(A239,Sheet1!A:E,5,0)</f>
        <v>1</v>
      </c>
      <c r="F239">
        <f>VLOOKUP(A239,Sheet1!A:F,6,0)</f>
        <v>6</v>
      </c>
      <c r="G239" t="b">
        <f>VLOOKUP(A239,Sheet1!A:G,7,0)</f>
        <v>0</v>
      </c>
      <c r="H239">
        <f>VLOOKUP(A239,Sheet1!A:H,8,0)</f>
        <v>2</v>
      </c>
      <c r="I239">
        <f>VLOOKUP(A239,Sheet1!A:J,10,0)</f>
        <v>0.16</v>
      </c>
      <c r="J239">
        <f>VLOOKUP(A239,Sheet2!B:C,2,0)</f>
        <v>0.18179999999999999</v>
      </c>
      <c r="K239">
        <f>VLOOKUP(A239,Sheet2!B:D,3,0)</f>
        <v>0.55000000000000004</v>
      </c>
      <c r="L239" t="str">
        <f t="shared" si="9"/>
        <v>Less Humidity</v>
      </c>
      <c r="M239">
        <f>VLOOKUP(A239,Sheet2!B:E,4,0)</f>
        <v>0.1343</v>
      </c>
      <c r="N239">
        <f>VLOOKUP(A239,Sheet2!B:F,5,0)</f>
        <v>0</v>
      </c>
      <c r="O239">
        <f>VLOOKUP(A239,Sheet2!B:G,6,0)</f>
        <v>27</v>
      </c>
      <c r="P239">
        <f t="shared" si="10"/>
        <v>27</v>
      </c>
      <c r="Q239" t="str">
        <f t="shared" si="11"/>
        <v>Weekday</v>
      </c>
    </row>
    <row r="240" spans="1:17" x14ac:dyDescent="0.25">
      <c r="A240">
        <v>239</v>
      </c>
      <c r="B240" s="5">
        <v>40554</v>
      </c>
      <c r="C240">
        <v>1</v>
      </c>
      <c r="D240">
        <f>VLOOKUP(A:A,Sheet1!A:D,4,0)</f>
        <v>0</v>
      </c>
      <c r="E240">
        <f>VLOOKUP(A240,Sheet1!A:E,5,0)</f>
        <v>1</v>
      </c>
      <c r="F240">
        <f>VLOOKUP(A240,Sheet1!A:F,6,0)</f>
        <v>7</v>
      </c>
      <c r="G240" t="b">
        <f>VLOOKUP(A240,Sheet1!A:G,7,0)</f>
        <v>0</v>
      </c>
      <c r="H240">
        <f>VLOOKUP(A240,Sheet1!A:H,8,0)</f>
        <v>2</v>
      </c>
      <c r="I240">
        <f>VLOOKUP(A240,Sheet1!A:J,10,0)</f>
        <v>0.16</v>
      </c>
      <c r="J240">
        <f>VLOOKUP(A240,Sheet2!B:C,2,0)</f>
        <v>0.2273</v>
      </c>
      <c r="K240">
        <f>VLOOKUP(A240,Sheet2!B:D,3,0)</f>
        <v>0.55000000000000004</v>
      </c>
      <c r="L240" t="str">
        <f t="shared" si="9"/>
        <v>Less Humidity</v>
      </c>
      <c r="M240">
        <f>VLOOKUP(A240,Sheet2!B:E,4,0)</f>
        <v>0</v>
      </c>
      <c r="N240">
        <f>VLOOKUP(A240,Sheet2!B:F,5,0)</f>
        <v>2</v>
      </c>
      <c r="O240">
        <f>VLOOKUP(A240,Sheet2!B:G,6,0)</f>
        <v>97</v>
      </c>
      <c r="P240">
        <f t="shared" si="10"/>
        <v>99</v>
      </c>
      <c r="Q240" t="str">
        <f t="shared" si="11"/>
        <v>Weekday</v>
      </c>
    </row>
    <row r="241" spans="1:17" x14ac:dyDescent="0.25">
      <c r="A241">
        <v>240</v>
      </c>
      <c r="B241" s="5">
        <v>40554</v>
      </c>
      <c r="C241">
        <v>1</v>
      </c>
      <c r="D241">
        <f>VLOOKUP(A:A,Sheet1!A:D,4,0)</f>
        <v>0</v>
      </c>
      <c r="E241">
        <f>VLOOKUP(A241,Sheet1!A:E,5,0)</f>
        <v>1</v>
      </c>
      <c r="F241">
        <f>VLOOKUP(A241,Sheet1!A:F,6,0)</f>
        <v>8</v>
      </c>
      <c r="G241" t="b">
        <f>VLOOKUP(A241,Sheet1!A:G,7,0)</f>
        <v>0</v>
      </c>
      <c r="H241">
        <f>VLOOKUP(A241,Sheet1!A:H,8,0)</f>
        <v>2</v>
      </c>
      <c r="I241">
        <f>VLOOKUP(A241,Sheet1!A:J,10,0)</f>
        <v>0.18</v>
      </c>
      <c r="J241">
        <f>VLOOKUP(A241,Sheet2!B:C,2,0)</f>
        <v>0.21210000000000001</v>
      </c>
      <c r="K241">
        <f>VLOOKUP(A241,Sheet2!B:D,3,0)</f>
        <v>0.51</v>
      </c>
      <c r="L241" t="str">
        <f t="shared" si="9"/>
        <v>Less Humidity</v>
      </c>
      <c r="M241">
        <f>VLOOKUP(A241,Sheet2!B:E,4,0)</f>
        <v>8.9599999999999999E-2</v>
      </c>
      <c r="N241">
        <f>VLOOKUP(A241,Sheet2!B:F,5,0)</f>
        <v>3</v>
      </c>
      <c r="O241">
        <f>VLOOKUP(A241,Sheet2!B:G,6,0)</f>
        <v>214</v>
      </c>
      <c r="P241">
        <f t="shared" si="10"/>
        <v>217</v>
      </c>
      <c r="Q241" t="str">
        <f t="shared" si="11"/>
        <v>Weekday</v>
      </c>
    </row>
    <row r="242" spans="1:17" x14ac:dyDescent="0.25">
      <c r="A242">
        <v>241</v>
      </c>
      <c r="B242" s="5">
        <v>40554</v>
      </c>
      <c r="C242">
        <v>1</v>
      </c>
      <c r="D242">
        <f>VLOOKUP(A:A,Sheet1!A:D,4,0)</f>
        <v>0</v>
      </c>
      <c r="E242">
        <f>VLOOKUP(A242,Sheet1!A:E,5,0)</f>
        <v>1</v>
      </c>
      <c r="F242">
        <f>VLOOKUP(A242,Sheet1!A:F,6,0)</f>
        <v>9</v>
      </c>
      <c r="G242" t="b">
        <f>VLOOKUP(A242,Sheet1!A:G,7,0)</f>
        <v>0</v>
      </c>
      <c r="H242">
        <f>VLOOKUP(A242,Sheet1!A:H,8,0)</f>
        <v>2</v>
      </c>
      <c r="I242">
        <f>VLOOKUP(A242,Sheet1!A:J,10,0)</f>
        <v>0.18</v>
      </c>
      <c r="J242">
        <f>VLOOKUP(A242,Sheet2!B:C,2,0)</f>
        <v>0.19700000000000001</v>
      </c>
      <c r="K242">
        <f>VLOOKUP(A242,Sheet2!B:D,3,0)</f>
        <v>0.51</v>
      </c>
      <c r="L242" t="str">
        <f t="shared" si="9"/>
        <v>Less Humidity</v>
      </c>
      <c r="M242">
        <f>VLOOKUP(A242,Sheet2!B:E,4,0)</f>
        <v>0.16420000000000001</v>
      </c>
      <c r="N242">
        <f>VLOOKUP(A242,Sheet2!B:F,5,0)</f>
        <v>3</v>
      </c>
      <c r="O242">
        <f>VLOOKUP(A242,Sheet2!B:G,6,0)</f>
        <v>127</v>
      </c>
      <c r="P242">
        <f t="shared" si="10"/>
        <v>130</v>
      </c>
      <c r="Q242" t="str">
        <f t="shared" si="11"/>
        <v>Weekday</v>
      </c>
    </row>
    <row r="243" spans="1:17" x14ac:dyDescent="0.25">
      <c r="A243">
        <v>242</v>
      </c>
      <c r="B243" s="5">
        <v>40554</v>
      </c>
      <c r="C243">
        <v>1</v>
      </c>
      <c r="D243">
        <f>VLOOKUP(A:A,Sheet1!A:D,4,0)</f>
        <v>0</v>
      </c>
      <c r="E243">
        <f>VLOOKUP(A243,Sheet1!A:E,5,0)</f>
        <v>1</v>
      </c>
      <c r="F243">
        <f>VLOOKUP(A243,Sheet1!A:F,6,0)</f>
        <v>10</v>
      </c>
      <c r="G243" t="b">
        <f>VLOOKUP(A243,Sheet1!A:G,7,0)</f>
        <v>0</v>
      </c>
      <c r="H243">
        <f>VLOOKUP(A243,Sheet1!A:H,8,0)</f>
        <v>2</v>
      </c>
      <c r="I243">
        <f>VLOOKUP(A243,Sheet1!A:J,10,0)</f>
        <v>0.2</v>
      </c>
      <c r="J243">
        <f>VLOOKUP(A243,Sheet2!B:C,2,0)</f>
        <v>0.21210000000000001</v>
      </c>
      <c r="K243">
        <f>VLOOKUP(A243,Sheet2!B:D,3,0)</f>
        <v>0.51</v>
      </c>
      <c r="L243" t="str">
        <f t="shared" si="9"/>
        <v>Less Humidity</v>
      </c>
      <c r="M243">
        <f>VLOOKUP(A243,Sheet2!B:E,4,0)</f>
        <v>0.16420000000000001</v>
      </c>
      <c r="N243">
        <f>VLOOKUP(A243,Sheet2!B:F,5,0)</f>
        <v>3</v>
      </c>
      <c r="O243">
        <f>VLOOKUP(A243,Sheet2!B:G,6,0)</f>
        <v>51</v>
      </c>
      <c r="P243">
        <f t="shared" si="10"/>
        <v>54</v>
      </c>
      <c r="Q243" t="str">
        <f t="shared" si="11"/>
        <v>Weekday</v>
      </c>
    </row>
    <row r="244" spans="1:17" x14ac:dyDescent="0.25">
      <c r="A244">
        <v>243</v>
      </c>
      <c r="B244" s="5">
        <v>40554</v>
      </c>
      <c r="C244">
        <v>1</v>
      </c>
      <c r="D244">
        <f>VLOOKUP(A:A,Sheet1!A:D,4,0)</f>
        <v>0</v>
      </c>
      <c r="E244">
        <f>VLOOKUP(A244,Sheet1!A:E,5,0)</f>
        <v>1</v>
      </c>
      <c r="F244">
        <f>VLOOKUP(A244,Sheet1!A:F,6,0)</f>
        <v>11</v>
      </c>
      <c r="G244" t="b">
        <f>VLOOKUP(A244,Sheet1!A:G,7,0)</f>
        <v>0</v>
      </c>
      <c r="H244">
        <f>VLOOKUP(A244,Sheet1!A:H,8,0)</f>
        <v>2</v>
      </c>
      <c r="I244">
        <f>VLOOKUP(A244,Sheet1!A:J,10,0)</f>
        <v>0.2</v>
      </c>
      <c r="J244">
        <f>VLOOKUP(A244,Sheet2!B:C,2,0)</f>
        <v>0.21210000000000001</v>
      </c>
      <c r="K244">
        <f>VLOOKUP(A244,Sheet2!B:D,3,0)</f>
        <v>0.47</v>
      </c>
      <c r="L244" t="str">
        <f t="shared" si="9"/>
        <v>Less Humidity</v>
      </c>
      <c r="M244">
        <f>VLOOKUP(A244,Sheet2!B:E,4,0)</f>
        <v>0.1343</v>
      </c>
      <c r="N244">
        <f>VLOOKUP(A244,Sheet2!B:F,5,0)</f>
        <v>4</v>
      </c>
      <c r="O244">
        <f>VLOOKUP(A244,Sheet2!B:G,6,0)</f>
        <v>31</v>
      </c>
      <c r="P244">
        <f t="shared" si="10"/>
        <v>35</v>
      </c>
      <c r="Q244" t="str">
        <f t="shared" si="11"/>
        <v>Weekday</v>
      </c>
    </row>
    <row r="245" spans="1:17" x14ac:dyDescent="0.25">
      <c r="A245">
        <v>244</v>
      </c>
      <c r="B245" s="5">
        <v>40554</v>
      </c>
      <c r="C245">
        <v>1</v>
      </c>
      <c r="D245">
        <f>VLOOKUP(A:A,Sheet1!A:D,4,0)</f>
        <v>0</v>
      </c>
      <c r="E245">
        <f>VLOOKUP(A245,Sheet1!A:E,5,0)</f>
        <v>1</v>
      </c>
      <c r="F245">
        <f>VLOOKUP(A245,Sheet1!A:F,6,0)</f>
        <v>12</v>
      </c>
      <c r="G245" t="b">
        <f>VLOOKUP(A245,Sheet1!A:G,7,0)</f>
        <v>0</v>
      </c>
      <c r="H245">
        <f>VLOOKUP(A245,Sheet1!A:H,8,0)</f>
        <v>2</v>
      </c>
      <c r="I245">
        <f>VLOOKUP(A245,Sheet1!A:J,10,0)</f>
        <v>0.2</v>
      </c>
      <c r="J245">
        <f>VLOOKUP(A245,Sheet2!B:C,2,0)</f>
        <v>0.2273</v>
      </c>
      <c r="K245">
        <f>VLOOKUP(A245,Sheet2!B:D,3,0)</f>
        <v>0.51</v>
      </c>
      <c r="L245" t="str">
        <f t="shared" si="9"/>
        <v>Less Humidity</v>
      </c>
      <c r="M245">
        <f>VLOOKUP(A245,Sheet2!B:E,4,0)</f>
        <v>0.1045</v>
      </c>
      <c r="N245">
        <f>VLOOKUP(A245,Sheet2!B:F,5,0)</f>
        <v>2</v>
      </c>
      <c r="O245">
        <f>VLOOKUP(A245,Sheet2!B:G,6,0)</f>
        <v>55</v>
      </c>
      <c r="P245">
        <f t="shared" si="10"/>
        <v>57</v>
      </c>
      <c r="Q245" t="str">
        <f t="shared" si="11"/>
        <v>Weekday</v>
      </c>
    </row>
    <row r="246" spans="1:17" x14ac:dyDescent="0.25">
      <c r="A246">
        <v>245</v>
      </c>
      <c r="B246" s="5">
        <v>40554</v>
      </c>
      <c r="C246">
        <v>1</v>
      </c>
      <c r="D246">
        <f>VLOOKUP(A:A,Sheet1!A:D,4,0)</f>
        <v>0</v>
      </c>
      <c r="E246">
        <f>VLOOKUP(A246,Sheet1!A:E,5,0)</f>
        <v>1</v>
      </c>
      <c r="F246">
        <f>VLOOKUP(A246,Sheet1!A:F,6,0)</f>
        <v>13</v>
      </c>
      <c r="G246" t="b">
        <f>VLOOKUP(A246,Sheet1!A:G,7,0)</f>
        <v>0</v>
      </c>
      <c r="H246">
        <f>VLOOKUP(A246,Sheet1!A:H,8,0)</f>
        <v>2</v>
      </c>
      <c r="I246">
        <f>VLOOKUP(A246,Sheet1!A:J,10,0)</f>
        <v>0.2</v>
      </c>
      <c r="J246">
        <f>VLOOKUP(A246,Sheet2!B:C,2,0)</f>
        <v>0.2273</v>
      </c>
      <c r="K246">
        <f>VLOOKUP(A246,Sheet2!B:D,3,0)</f>
        <v>0.59</v>
      </c>
      <c r="L246" t="str">
        <f t="shared" si="9"/>
        <v>Less Humidity</v>
      </c>
      <c r="M246">
        <f>VLOOKUP(A246,Sheet2!B:E,4,0)</f>
        <v>8.9599999999999999E-2</v>
      </c>
      <c r="N246">
        <f>VLOOKUP(A246,Sheet2!B:F,5,0)</f>
        <v>6</v>
      </c>
      <c r="O246">
        <f>VLOOKUP(A246,Sheet2!B:G,6,0)</f>
        <v>46</v>
      </c>
      <c r="P246">
        <f t="shared" si="10"/>
        <v>52</v>
      </c>
      <c r="Q246" t="str">
        <f t="shared" si="11"/>
        <v>Weekday</v>
      </c>
    </row>
    <row r="247" spans="1:17" x14ac:dyDescent="0.25">
      <c r="A247">
        <v>246</v>
      </c>
      <c r="B247" s="5">
        <v>40554</v>
      </c>
      <c r="C247">
        <v>1</v>
      </c>
      <c r="D247">
        <f>VLOOKUP(A:A,Sheet1!A:D,4,0)</f>
        <v>0</v>
      </c>
      <c r="E247">
        <f>VLOOKUP(A247,Sheet1!A:E,5,0)</f>
        <v>1</v>
      </c>
      <c r="F247">
        <f>VLOOKUP(A247,Sheet1!A:F,6,0)</f>
        <v>14</v>
      </c>
      <c r="G247" t="b">
        <f>VLOOKUP(A247,Sheet1!A:G,7,0)</f>
        <v>0</v>
      </c>
      <c r="H247">
        <f>VLOOKUP(A247,Sheet1!A:H,8,0)</f>
        <v>2</v>
      </c>
      <c r="I247">
        <f>VLOOKUP(A247,Sheet1!A:J,10,0)</f>
        <v>0.2</v>
      </c>
      <c r="J247">
        <f>VLOOKUP(A247,Sheet2!B:C,2,0)</f>
        <v>0.2273</v>
      </c>
      <c r="K247">
        <f>VLOOKUP(A247,Sheet2!B:D,3,0)</f>
        <v>0.59</v>
      </c>
      <c r="L247" t="str">
        <f t="shared" si="9"/>
        <v>Less Humidity</v>
      </c>
      <c r="M247">
        <f>VLOOKUP(A247,Sheet2!B:E,4,0)</f>
        <v>8.9599999999999999E-2</v>
      </c>
      <c r="N247">
        <f>VLOOKUP(A247,Sheet2!B:F,5,0)</f>
        <v>3</v>
      </c>
      <c r="O247">
        <f>VLOOKUP(A247,Sheet2!B:G,6,0)</f>
        <v>60</v>
      </c>
      <c r="P247">
        <f t="shared" si="10"/>
        <v>63</v>
      </c>
      <c r="Q247" t="str">
        <f t="shared" si="11"/>
        <v>Weekday</v>
      </c>
    </row>
    <row r="248" spans="1:17" x14ac:dyDescent="0.25">
      <c r="A248">
        <v>247</v>
      </c>
      <c r="B248" s="5">
        <v>40554</v>
      </c>
      <c r="C248">
        <v>1</v>
      </c>
      <c r="D248">
        <f>VLOOKUP(A:A,Sheet1!A:D,4,0)</f>
        <v>0</v>
      </c>
      <c r="E248">
        <f>VLOOKUP(A248,Sheet1!A:E,5,0)</f>
        <v>1</v>
      </c>
      <c r="F248">
        <f>VLOOKUP(A248,Sheet1!A:F,6,0)</f>
        <v>15</v>
      </c>
      <c r="G248" t="b">
        <f>VLOOKUP(A248,Sheet1!A:G,7,0)</f>
        <v>0</v>
      </c>
      <c r="H248">
        <f>VLOOKUP(A248,Sheet1!A:H,8,0)</f>
        <v>2</v>
      </c>
      <c r="I248">
        <f>VLOOKUP(A248,Sheet1!A:J,10,0)</f>
        <v>0.16</v>
      </c>
      <c r="J248">
        <f>VLOOKUP(A248,Sheet2!B:C,2,0)</f>
        <v>0.19700000000000001</v>
      </c>
      <c r="K248">
        <f>VLOOKUP(A248,Sheet2!B:D,3,0)</f>
        <v>0.8</v>
      </c>
      <c r="L248" t="str">
        <f t="shared" si="9"/>
        <v>High Humidity</v>
      </c>
      <c r="M248">
        <f>VLOOKUP(A248,Sheet2!B:E,4,0)</f>
        <v>8.9599999999999999E-2</v>
      </c>
      <c r="N248">
        <f>VLOOKUP(A248,Sheet2!B:F,5,0)</f>
        <v>2</v>
      </c>
      <c r="O248">
        <f>VLOOKUP(A248,Sheet2!B:G,6,0)</f>
        <v>45</v>
      </c>
      <c r="P248">
        <f t="shared" si="10"/>
        <v>47</v>
      </c>
      <c r="Q248" t="str">
        <f t="shared" si="11"/>
        <v>Weekday</v>
      </c>
    </row>
    <row r="249" spans="1:17" x14ac:dyDescent="0.25">
      <c r="A249">
        <v>248</v>
      </c>
      <c r="B249" s="5">
        <v>40554</v>
      </c>
      <c r="C249">
        <v>1</v>
      </c>
      <c r="D249">
        <f>VLOOKUP(A:A,Sheet1!A:D,4,0)</f>
        <v>0</v>
      </c>
      <c r="E249">
        <f>VLOOKUP(A249,Sheet1!A:E,5,0)</f>
        <v>1</v>
      </c>
      <c r="F249">
        <f>VLOOKUP(A249,Sheet1!A:F,6,0)</f>
        <v>16</v>
      </c>
      <c r="G249" t="b">
        <f>VLOOKUP(A249,Sheet1!A:G,7,0)</f>
        <v>0</v>
      </c>
      <c r="H249">
        <f>VLOOKUP(A249,Sheet1!A:H,8,0)</f>
        <v>2</v>
      </c>
      <c r="I249">
        <f>VLOOKUP(A249,Sheet1!A:J,10,0)</f>
        <v>0.16</v>
      </c>
      <c r="J249">
        <f>VLOOKUP(A249,Sheet2!B:C,2,0)</f>
        <v>0.1515</v>
      </c>
      <c r="K249">
        <f>VLOOKUP(A249,Sheet2!B:D,3,0)</f>
        <v>0.86</v>
      </c>
      <c r="L249" t="str">
        <f t="shared" si="9"/>
        <v>High Humidity</v>
      </c>
      <c r="M249">
        <f>VLOOKUP(A249,Sheet2!B:E,4,0)</f>
        <v>0.22389999999999999</v>
      </c>
      <c r="N249">
        <f>VLOOKUP(A249,Sheet2!B:F,5,0)</f>
        <v>4</v>
      </c>
      <c r="O249">
        <f>VLOOKUP(A249,Sheet2!B:G,6,0)</f>
        <v>72</v>
      </c>
      <c r="P249">
        <f t="shared" si="10"/>
        <v>76</v>
      </c>
      <c r="Q249" t="str">
        <f t="shared" si="11"/>
        <v>Weekday</v>
      </c>
    </row>
    <row r="250" spans="1:17" x14ac:dyDescent="0.25">
      <c r="A250">
        <v>249</v>
      </c>
      <c r="B250" s="5">
        <v>40554</v>
      </c>
      <c r="C250">
        <v>1</v>
      </c>
      <c r="D250">
        <f>VLOOKUP(A:A,Sheet1!A:D,4,0)</f>
        <v>0</v>
      </c>
      <c r="E250">
        <f>VLOOKUP(A250,Sheet1!A:E,5,0)</f>
        <v>1</v>
      </c>
      <c r="F250">
        <f>VLOOKUP(A250,Sheet1!A:F,6,0)</f>
        <v>17</v>
      </c>
      <c r="G250" t="b">
        <f>VLOOKUP(A250,Sheet1!A:G,7,0)</f>
        <v>0</v>
      </c>
      <c r="H250">
        <f>VLOOKUP(A250,Sheet1!A:H,8,0)</f>
        <v>2</v>
      </c>
      <c r="I250">
        <f>VLOOKUP(A250,Sheet1!A:J,10,0)</f>
        <v>0.16</v>
      </c>
      <c r="J250">
        <f>VLOOKUP(A250,Sheet2!B:C,2,0)</f>
        <v>0.1515</v>
      </c>
      <c r="K250">
        <f>VLOOKUP(A250,Sheet2!B:D,3,0)</f>
        <v>0.86</v>
      </c>
      <c r="L250" t="str">
        <f t="shared" si="9"/>
        <v>High Humidity</v>
      </c>
      <c r="M250">
        <f>VLOOKUP(A250,Sheet2!B:E,4,0)</f>
        <v>0.22389999999999999</v>
      </c>
      <c r="N250">
        <f>VLOOKUP(A250,Sheet2!B:F,5,0)</f>
        <v>6</v>
      </c>
      <c r="O250">
        <f>VLOOKUP(A250,Sheet2!B:G,6,0)</f>
        <v>130</v>
      </c>
      <c r="P250">
        <f t="shared" si="10"/>
        <v>136</v>
      </c>
      <c r="Q250" t="str">
        <f t="shared" si="11"/>
        <v>Weekday</v>
      </c>
    </row>
    <row r="251" spans="1:17" x14ac:dyDescent="0.25">
      <c r="A251">
        <v>250</v>
      </c>
      <c r="B251" s="5">
        <v>40554</v>
      </c>
      <c r="C251">
        <v>1</v>
      </c>
      <c r="D251">
        <f>VLOOKUP(A:A,Sheet1!A:D,4,0)</f>
        <v>0</v>
      </c>
      <c r="E251">
        <f>VLOOKUP(A251,Sheet1!A:E,5,0)</f>
        <v>1</v>
      </c>
      <c r="F251">
        <f>VLOOKUP(A251,Sheet1!A:F,6,0)</f>
        <v>18</v>
      </c>
      <c r="G251" t="b">
        <f>VLOOKUP(A251,Sheet1!A:G,7,0)</f>
        <v>0</v>
      </c>
      <c r="H251">
        <f>VLOOKUP(A251,Sheet1!A:H,8,0)</f>
        <v>2</v>
      </c>
      <c r="I251">
        <f>VLOOKUP(A251,Sheet1!A:J,10,0)</f>
        <v>0.16</v>
      </c>
      <c r="J251">
        <f>VLOOKUP(A251,Sheet2!B:C,2,0)</f>
        <v>0.18179999999999999</v>
      </c>
      <c r="K251">
        <f>VLOOKUP(A251,Sheet2!B:D,3,0)</f>
        <v>0.93</v>
      </c>
      <c r="L251" t="str">
        <f t="shared" si="9"/>
        <v>High Humidity</v>
      </c>
      <c r="M251">
        <f>VLOOKUP(A251,Sheet2!B:E,4,0)</f>
        <v>0.1045</v>
      </c>
      <c r="N251">
        <f>VLOOKUP(A251,Sheet2!B:F,5,0)</f>
        <v>1</v>
      </c>
      <c r="O251">
        <f>VLOOKUP(A251,Sheet2!B:G,6,0)</f>
        <v>94</v>
      </c>
      <c r="P251">
        <f t="shared" si="10"/>
        <v>95</v>
      </c>
      <c r="Q251" t="str">
        <f t="shared" si="11"/>
        <v>Weekday</v>
      </c>
    </row>
    <row r="252" spans="1:17" x14ac:dyDescent="0.25">
      <c r="A252">
        <v>251</v>
      </c>
      <c r="B252" s="5">
        <v>40554</v>
      </c>
      <c r="C252">
        <v>1</v>
      </c>
      <c r="D252">
        <f>VLOOKUP(A:A,Sheet1!A:D,4,0)</f>
        <v>0</v>
      </c>
      <c r="E252">
        <f>VLOOKUP(A252,Sheet1!A:E,5,0)</f>
        <v>1</v>
      </c>
      <c r="F252">
        <f>VLOOKUP(A252,Sheet1!A:F,6,0)</f>
        <v>19</v>
      </c>
      <c r="G252" t="b">
        <f>VLOOKUP(A252,Sheet1!A:G,7,0)</f>
        <v>0</v>
      </c>
      <c r="H252">
        <f>VLOOKUP(A252,Sheet1!A:H,8,0)</f>
        <v>2</v>
      </c>
      <c r="I252">
        <f>VLOOKUP(A252,Sheet1!A:J,10,0)</f>
        <v>0.16</v>
      </c>
      <c r="J252">
        <f>VLOOKUP(A252,Sheet2!B:C,2,0)</f>
        <v>0.2273</v>
      </c>
      <c r="K252">
        <f>VLOOKUP(A252,Sheet2!B:D,3,0)</f>
        <v>0.93</v>
      </c>
      <c r="L252" t="str">
        <f t="shared" si="9"/>
        <v>High Humidity</v>
      </c>
      <c r="M252">
        <f>VLOOKUP(A252,Sheet2!B:E,4,0)</f>
        <v>0</v>
      </c>
      <c r="N252">
        <f>VLOOKUP(A252,Sheet2!B:F,5,0)</f>
        <v>0</v>
      </c>
      <c r="O252">
        <f>VLOOKUP(A252,Sheet2!B:G,6,0)</f>
        <v>51</v>
      </c>
      <c r="P252">
        <f t="shared" si="10"/>
        <v>51</v>
      </c>
      <c r="Q252" t="str">
        <f t="shared" si="11"/>
        <v>Weekday</v>
      </c>
    </row>
    <row r="253" spans="1:17" x14ac:dyDescent="0.25">
      <c r="A253">
        <v>252</v>
      </c>
      <c r="B253" s="5">
        <v>40554</v>
      </c>
      <c r="C253">
        <v>1</v>
      </c>
      <c r="D253">
        <f>VLOOKUP(A:A,Sheet1!A:D,4,0)</f>
        <v>0</v>
      </c>
      <c r="E253">
        <f>VLOOKUP(A253,Sheet1!A:E,5,0)</f>
        <v>1</v>
      </c>
      <c r="F253">
        <f>VLOOKUP(A253,Sheet1!A:F,6,0)</f>
        <v>20</v>
      </c>
      <c r="G253" t="b">
        <f>VLOOKUP(A253,Sheet1!A:G,7,0)</f>
        <v>0</v>
      </c>
      <c r="H253">
        <f>VLOOKUP(A253,Sheet1!A:H,8,0)</f>
        <v>2</v>
      </c>
      <c r="I253">
        <f>VLOOKUP(A253,Sheet1!A:J,10,0)</f>
        <v>0.16</v>
      </c>
      <c r="J253">
        <f>VLOOKUP(A253,Sheet2!B:C,2,0)</f>
        <v>0.1515</v>
      </c>
      <c r="K253">
        <f>VLOOKUP(A253,Sheet2!B:D,3,0)</f>
        <v>0.93</v>
      </c>
      <c r="L253" t="str">
        <f t="shared" si="9"/>
        <v>High Humidity</v>
      </c>
      <c r="M253">
        <f>VLOOKUP(A253,Sheet2!B:E,4,0)</f>
        <v>0.19400000000000001</v>
      </c>
      <c r="N253">
        <f>VLOOKUP(A253,Sheet2!B:F,5,0)</f>
        <v>0</v>
      </c>
      <c r="O253">
        <f>VLOOKUP(A253,Sheet2!B:G,6,0)</f>
        <v>32</v>
      </c>
      <c r="P253">
        <f t="shared" si="10"/>
        <v>32</v>
      </c>
      <c r="Q253" t="str">
        <f t="shared" si="11"/>
        <v>Weekday</v>
      </c>
    </row>
    <row r="254" spans="1:17" x14ac:dyDescent="0.25">
      <c r="A254">
        <v>253</v>
      </c>
      <c r="B254" s="5">
        <v>40554</v>
      </c>
      <c r="C254">
        <v>1</v>
      </c>
      <c r="D254">
        <f>VLOOKUP(A:A,Sheet1!A:D,4,0)</f>
        <v>0</v>
      </c>
      <c r="E254">
        <f>VLOOKUP(A254,Sheet1!A:E,5,0)</f>
        <v>1</v>
      </c>
      <c r="F254">
        <f>VLOOKUP(A254,Sheet1!A:F,6,0)</f>
        <v>21</v>
      </c>
      <c r="G254" t="b">
        <f>VLOOKUP(A254,Sheet1!A:G,7,0)</f>
        <v>0</v>
      </c>
      <c r="H254">
        <f>VLOOKUP(A254,Sheet1!A:H,8,0)</f>
        <v>2</v>
      </c>
      <c r="I254">
        <f>VLOOKUP(A254,Sheet1!A:J,10,0)</f>
        <v>0.16</v>
      </c>
      <c r="J254">
        <f>VLOOKUP(A254,Sheet2!B:C,2,0)</f>
        <v>0.19700000000000001</v>
      </c>
      <c r="K254">
        <f>VLOOKUP(A254,Sheet2!B:D,3,0)</f>
        <v>0.86</v>
      </c>
      <c r="L254" t="str">
        <f t="shared" si="9"/>
        <v>High Humidity</v>
      </c>
      <c r="M254">
        <f>VLOOKUP(A254,Sheet2!B:E,4,0)</f>
        <v>8.9599999999999999E-2</v>
      </c>
      <c r="N254">
        <f>VLOOKUP(A254,Sheet2!B:F,5,0)</f>
        <v>0</v>
      </c>
      <c r="O254">
        <f>VLOOKUP(A254,Sheet2!B:G,6,0)</f>
        <v>20</v>
      </c>
      <c r="P254">
        <f t="shared" si="10"/>
        <v>20</v>
      </c>
      <c r="Q254" t="str">
        <f t="shared" si="11"/>
        <v>Weekday</v>
      </c>
    </row>
    <row r="255" spans="1:17" x14ac:dyDescent="0.25">
      <c r="A255">
        <v>254</v>
      </c>
      <c r="B255" s="5">
        <v>40554</v>
      </c>
      <c r="C255">
        <v>1</v>
      </c>
      <c r="D255">
        <f>VLOOKUP(A:A,Sheet1!A:D,4,0)</f>
        <v>0</v>
      </c>
      <c r="E255">
        <f>VLOOKUP(A255,Sheet1!A:E,5,0)</f>
        <v>1</v>
      </c>
      <c r="F255">
        <f>VLOOKUP(A255,Sheet1!A:F,6,0)</f>
        <v>22</v>
      </c>
      <c r="G255" t="b">
        <f>VLOOKUP(A255,Sheet1!A:G,7,0)</f>
        <v>0</v>
      </c>
      <c r="H255">
        <f>VLOOKUP(A255,Sheet1!A:H,8,0)</f>
        <v>2</v>
      </c>
      <c r="I255">
        <f>VLOOKUP(A255,Sheet1!A:J,10,0)</f>
        <v>0.16</v>
      </c>
      <c r="J255">
        <f>VLOOKUP(A255,Sheet2!B:C,2,0)</f>
        <v>0.18179999999999999</v>
      </c>
      <c r="K255">
        <f>VLOOKUP(A255,Sheet2!B:D,3,0)</f>
        <v>0.93</v>
      </c>
      <c r="L255" t="str">
        <f t="shared" si="9"/>
        <v>High Humidity</v>
      </c>
      <c r="M255">
        <f>VLOOKUP(A255,Sheet2!B:E,4,0)</f>
        <v>0.1045</v>
      </c>
      <c r="N255">
        <f>VLOOKUP(A255,Sheet2!B:F,5,0)</f>
        <v>1</v>
      </c>
      <c r="O255">
        <f>VLOOKUP(A255,Sheet2!B:G,6,0)</f>
        <v>28</v>
      </c>
      <c r="P255">
        <f t="shared" si="10"/>
        <v>29</v>
      </c>
      <c r="Q255" t="str">
        <f t="shared" si="11"/>
        <v>Weekday</v>
      </c>
    </row>
    <row r="256" spans="1:17" x14ac:dyDescent="0.25">
      <c r="A256">
        <v>255</v>
      </c>
      <c r="B256" s="5">
        <v>40554</v>
      </c>
      <c r="C256">
        <v>1</v>
      </c>
      <c r="D256">
        <f>VLOOKUP(A:A,Sheet1!A:D,4,0)</f>
        <v>0</v>
      </c>
      <c r="E256">
        <f>VLOOKUP(A256,Sheet1!A:E,5,0)</f>
        <v>1</v>
      </c>
      <c r="F256">
        <f>VLOOKUP(A256,Sheet1!A:F,6,0)</f>
        <v>23</v>
      </c>
      <c r="G256" t="b">
        <f>VLOOKUP(A256,Sheet1!A:G,7,0)</f>
        <v>0</v>
      </c>
      <c r="H256">
        <f>VLOOKUP(A256,Sheet1!A:H,8,0)</f>
        <v>2</v>
      </c>
      <c r="I256">
        <f>VLOOKUP(A256,Sheet1!A:J,10,0)</f>
        <v>0.16</v>
      </c>
      <c r="J256">
        <f>VLOOKUP(A256,Sheet2!B:C,2,0)</f>
        <v>0.19700000000000001</v>
      </c>
      <c r="K256">
        <f>VLOOKUP(A256,Sheet2!B:D,3,0)</f>
        <v>0.93</v>
      </c>
      <c r="L256" t="str">
        <f t="shared" si="9"/>
        <v>High Humidity</v>
      </c>
      <c r="M256">
        <f>VLOOKUP(A256,Sheet2!B:E,4,0)</f>
        <v>8.9599999999999999E-2</v>
      </c>
      <c r="N256">
        <f>VLOOKUP(A256,Sheet2!B:F,5,0)</f>
        <v>1</v>
      </c>
      <c r="O256">
        <f>VLOOKUP(A256,Sheet2!B:G,6,0)</f>
        <v>18</v>
      </c>
      <c r="P256">
        <f t="shared" si="10"/>
        <v>19</v>
      </c>
      <c r="Q256" t="str">
        <f t="shared" si="11"/>
        <v>Weekday</v>
      </c>
    </row>
    <row r="257" spans="1:17" x14ac:dyDescent="0.25">
      <c r="A257">
        <v>256</v>
      </c>
      <c r="B257" s="5">
        <v>40555</v>
      </c>
      <c r="C257">
        <v>1</v>
      </c>
      <c r="D257">
        <f>VLOOKUP(A:A,Sheet1!A:D,4,0)</f>
        <v>0</v>
      </c>
      <c r="E257">
        <f>VLOOKUP(A257,Sheet1!A:E,5,0)</f>
        <v>1</v>
      </c>
      <c r="F257">
        <f>VLOOKUP(A257,Sheet1!A:F,6,0)</f>
        <v>0</v>
      </c>
      <c r="G257" t="b">
        <f>VLOOKUP(A257,Sheet1!A:G,7,0)</f>
        <v>0</v>
      </c>
      <c r="H257">
        <f>VLOOKUP(A257,Sheet1!A:H,8,0)</f>
        <v>3</v>
      </c>
      <c r="I257">
        <f>VLOOKUP(A257,Sheet1!A:J,10,0)</f>
        <v>0.16</v>
      </c>
      <c r="J257">
        <f>VLOOKUP(A257,Sheet2!B:C,2,0)</f>
        <v>0.19700000000000001</v>
      </c>
      <c r="K257">
        <f>VLOOKUP(A257,Sheet2!B:D,3,0)</f>
        <v>0.86</v>
      </c>
      <c r="L257" t="str">
        <f t="shared" si="9"/>
        <v>High Humidity</v>
      </c>
      <c r="M257">
        <f>VLOOKUP(A257,Sheet2!B:E,4,0)</f>
        <v>8.9599999999999999E-2</v>
      </c>
      <c r="N257">
        <f>VLOOKUP(A257,Sheet2!B:F,5,0)</f>
        <v>0</v>
      </c>
      <c r="O257">
        <f>VLOOKUP(A257,Sheet2!B:G,6,0)</f>
        <v>7</v>
      </c>
      <c r="P257">
        <f t="shared" si="10"/>
        <v>7</v>
      </c>
      <c r="Q257" t="str">
        <f t="shared" si="11"/>
        <v>Weekday</v>
      </c>
    </row>
    <row r="258" spans="1:17" x14ac:dyDescent="0.25">
      <c r="A258">
        <v>257</v>
      </c>
      <c r="B258" s="5">
        <v>40555</v>
      </c>
      <c r="C258">
        <v>1</v>
      </c>
      <c r="D258">
        <f>VLOOKUP(A:A,Sheet1!A:D,4,0)</f>
        <v>0</v>
      </c>
      <c r="E258">
        <f>VLOOKUP(A258,Sheet1!A:E,5,0)</f>
        <v>1</v>
      </c>
      <c r="F258">
        <f>VLOOKUP(A258,Sheet1!A:F,6,0)</f>
        <v>1</v>
      </c>
      <c r="G258" t="b">
        <f>VLOOKUP(A258,Sheet1!A:G,7,0)</f>
        <v>0</v>
      </c>
      <c r="H258">
        <f>VLOOKUP(A258,Sheet1!A:H,8,0)</f>
        <v>3</v>
      </c>
      <c r="I258">
        <f>VLOOKUP(A258,Sheet1!A:J,10,0)</f>
        <v>0.16</v>
      </c>
      <c r="J258">
        <f>VLOOKUP(A258,Sheet2!B:C,2,0)</f>
        <v>0.18179999999999999</v>
      </c>
      <c r="K258">
        <f>VLOOKUP(A258,Sheet2!B:D,3,0)</f>
        <v>0.86</v>
      </c>
      <c r="L258" t="str">
        <f t="shared" si="9"/>
        <v>High Humidity</v>
      </c>
      <c r="M258">
        <f>VLOOKUP(A258,Sheet2!B:E,4,0)</f>
        <v>0.1045</v>
      </c>
      <c r="N258">
        <f>VLOOKUP(A258,Sheet2!B:F,5,0)</f>
        <v>0</v>
      </c>
      <c r="O258">
        <f>VLOOKUP(A258,Sheet2!B:G,6,0)</f>
        <v>6</v>
      </c>
      <c r="P258">
        <f t="shared" si="10"/>
        <v>6</v>
      </c>
      <c r="Q258" t="str">
        <f t="shared" si="11"/>
        <v>Weekday</v>
      </c>
    </row>
    <row r="259" spans="1:17" x14ac:dyDescent="0.25">
      <c r="A259">
        <v>258</v>
      </c>
      <c r="B259" s="5">
        <v>40555</v>
      </c>
      <c r="C259">
        <v>1</v>
      </c>
      <c r="D259">
        <f>VLOOKUP(A:A,Sheet1!A:D,4,0)</f>
        <v>0</v>
      </c>
      <c r="E259">
        <f>VLOOKUP(A259,Sheet1!A:E,5,0)</f>
        <v>1</v>
      </c>
      <c r="F259">
        <f>VLOOKUP(A259,Sheet1!A:F,6,0)</f>
        <v>2</v>
      </c>
      <c r="G259" t="b">
        <f>VLOOKUP(A259,Sheet1!A:G,7,0)</f>
        <v>0</v>
      </c>
      <c r="H259">
        <f>VLOOKUP(A259,Sheet1!A:H,8,0)</f>
        <v>3</v>
      </c>
      <c r="I259">
        <f>VLOOKUP(A259,Sheet1!A:J,10,0)</f>
        <v>0.14000000000000001</v>
      </c>
      <c r="J259">
        <f>VLOOKUP(A259,Sheet2!B:C,2,0)</f>
        <v>0.1515</v>
      </c>
      <c r="K259">
        <f>VLOOKUP(A259,Sheet2!B:D,3,0)</f>
        <v>0.86</v>
      </c>
      <c r="L259" t="str">
        <f t="shared" ref="L259:L322" si="12">IF(K259&lt;0.7,"Less Humidity",IF(K259&lt;0.75,"Moderate Humidity","High Humidity"))</f>
        <v>High Humidity</v>
      </c>
      <c r="M259">
        <f>VLOOKUP(A259,Sheet2!B:E,4,0)</f>
        <v>0.1343</v>
      </c>
      <c r="N259">
        <f>VLOOKUP(A259,Sheet2!B:F,5,0)</f>
        <v>0</v>
      </c>
      <c r="O259">
        <f>VLOOKUP(A259,Sheet2!B:G,6,0)</f>
        <v>1</v>
      </c>
      <c r="P259">
        <f t="shared" ref="P259:P322" si="13">SUM(N259:O259)</f>
        <v>1</v>
      </c>
      <c r="Q259" t="str">
        <f t="shared" ref="Q259:Q322" si="14">IF(OR(H259=5,H259=6),"Weekend",IF(OR(H259=0,H259=1,H259=2,H259=3,H259=4),"Weekday",""))</f>
        <v>Weekday</v>
      </c>
    </row>
    <row r="260" spans="1:17" x14ac:dyDescent="0.25">
      <c r="A260">
        <v>259</v>
      </c>
      <c r="B260" s="5">
        <v>40555</v>
      </c>
      <c r="C260">
        <v>1</v>
      </c>
      <c r="D260">
        <f>VLOOKUP(A:A,Sheet1!A:D,4,0)</f>
        <v>0</v>
      </c>
      <c r="E260">
        <f>VLOOKUP(A260,Sheet1!A:E,5,0)</f>
        <v>1</v>
      </c>
      <c r="F260">
        <f>VLOOKUP(A260,Sheet1!A:F,6,0)</f>
        <v>5</v>
      </c>
      <c r="G260" t="b">
        <f>VLOOKUP(A260,Sheet1!A:G,7,0)</f>
        <v>0</v>
      </c>
      <c r="H260">
        <f>VLOOKUP(A260,Sheet1!A:H,8,0)</f>
        <v>3</v>
      </c>
      <c r="I260">
        <f>VLOOKUP(A260,Sheet1!A:J,10,0)</f>
        <v>0.14000000000000001</v>
      </c>
      <c r="J260">
        <f>VLOOKUP(A260,Sheet2!B:C,2,0)</f>
        <v>0.1515</v>
      </c>
      <c r="K260">
        <f>VLOOKUP(A260,Sheet2!B:D,3,0)</f>
        <v>0.86</v>
      </c>
      <c r="L260" t="str">
        <f t="shared" si="12"/>
        <v>High Humidity</v>
      </c>
      <c r="M260">
        <f>VLOOKUP(A260,Sheet2!B:E,4,0)</f>
        <v>0.16420000000000001</v>
      </c>
      <c r="N260">
        <f>VLOOKUP(A260,Sheet2!B:F,5,0)</f>
        <v>0</v>
      </c>
      <c r="O260">
        <f>VLOOKUP(A260,Sheet2!B:G,6,0)</f>
        <v>5</v>
      </c>
      <c r="P260">
        <f t="shared" si="13"/>
        <v>5</v>
      </c>
      <c r="Q260" t="str">
        <f t="shared" si="14"/>
        <v>Weekday</v>
      </c>
    </row>
    <row r="261" spans="1:17" x14ac:dyDescent="0.25">
      <c r="A261">
        <v>260</v>
      </c>
      <c r="B261" s="5">
        <v>40555</v>
      </c>
      <c r="C261">
        <v>1</v>
      </c>
      <c r="D261">
        <f>VLOOKUP(A:A,Sheet1!A:D,4,0)</f>
        <v>0</v>
      </c>
      <c r="E261">
        <f>VLOOKUP(A261,Sheet1!A:E,5,0)</f>
        <v>1</v>
      </c>
      <c r="F261">
        <f>VLOOKUP(A261,Sheet1!A:F,6,0)</f>
        <v>6</v>
      </c>
      <c r="G261" t="b">
        <f>VLOOKUP(A261,Sheet1!A:G,7,0)</f>
        <v>0</v>
      </c>
      <c r="H261">
        <f>VLOOKUP(A261,Sheet1!A:H,8,0)</f>
        <v>3</v>
      </c>
      <c r="I261">
        <f>VLOOKUP(A261,Sheet1!A:J,10,0)</f>
        <v>0.12</v>
      </c>
      <c r="J261">
        <f>VLOOKUP(A261,Sheet2!B:C,2,0)</f>
        <v>0.1515</v>
      </c>
      <c r="K261">
        <f>VLOOKUP(A261,Sheet2!B:D,3,0)</f>
        <v>0.93</v>
      </c>
      <c r="L261" t="str">
        <f t="shared" si="12"/>
        <v>High Humidity</v>
      </c>
      <c r="M261">
        <f>VLOOKUP(A261,Sheet2!B:E,4,0)</f>
        <v>0.1343</v>
      </c>
      <c r="N261">
        <f>VLOOKUP(A261,Sheet2!B:F,5,0)</f>
        <v>0</v>
      </c>
      <c r="O261">
        <f>VLOOKUP(A261,Sheet2!B:G,6,0)</f>
        <v>16</v>
      </c>
      <c r="P261">
        <f t="shared" si="13"/>
        <v>16</v>
      </c>
      <c r="Q261" t="str">
        <f t="shared" si="14"/>
        <v>Weekday</v>
      </c>
    </row>
    <row r="262" spans="1:17" x14ac:dyDescent="0.25">
      <c r="A262">
        <v>261</v>
      </c>
      <c r="B262" s="5">
        <v>40555</v>
      </c>
      <c r="C262">
        <v>1</v>
      </c>
      <c r="D262">
        <f>VLOOKUP(A:A,Sheet1!A:D,4,0)</f>
        <v>0</v>
      </c>
      <c r="E262">
        <f>VLOOKUP(A262,Sheet1!A:E,5,0)</f>
        <v>1</v>
      </c>
      <c r="F262">
        <f>VLOOKUP(A262,Sheet1!A:F,6,0)</f>
        <v>7</v>
      </c>
      <c r="G262" t="b">
        <f>VLOOKUP(A262,Sheet1!A:G,7,0)</f>
        <v>0</v>
      </c>
      <c r="H262">
        <f>VLOOKUP(A262,Sheet1!A:H,8,0)</f>
        <v>3</v>
      </c>
      <c r="I262">
        <f>VLOOKUP(A262,Sheet1!A:J,10,0)</f>
        <v>0.14000000000000001</v>
      </c>
      <c r="J262">
        <f>VLOOKUP(A262,Sheet2!B:C,2,0)</f>
        <v>0.1515</v>
      </c>
      <c r="K262">
        <f>VLOOKUP(A262,Sheet2!B:D,3,0)</f>
        <v>0.69</v>
      </c>
      <c r="L262" t="str">
        <f t="shared" si="12"/>
        <v>Less Humidity</v>
      </c>
      <c r="M262">
        <f>VLOOKUP(A262,Sheet2!B:E,4,0)</f>
        <v>0.1343</v>
      </c>
      <c r="N262">
        <f>VLOOKUP(A262,Sheet2!B:F,5,0)</f>
        <v>0</v>
      </c>
      <c r="O262">
        <f>VLOOKUP(A262,Sheet2!B:G,6,0)</f>
        <v>54</v>
      </c>
      <c r="P262">
        <f t="shared" si="13"/>
        <v>54</v>
      </c>
      <c r="Q262" t="str">
        <f t="shared" si="14"/>
        <v>Weekday</v>
      </c>
    </row>
    <row r="263" spans="1:17" x14ac:dyDescent="0.25">
      <c r="A263">
        <v>262</v>
      </c>
      <c r="B263" s="5">
        <v>40555</v>
      </c>
      <c r="C263">
        <v>1</v>
      </c>
      <c r="D263">
        <f>VLOOKUP(A:A,Sheet1!A:D,4,0)</f>
        <v>0</v>
      </c>
      <c r="E263">
        <f>VLOOKUP(A263,Sheet1!A:E,5,0)</f>
        <v>1</v>
      </c>
      <c r="F263">
        <f>VLOOKUP(A263,Sheet1!A:F,6,0)</f>
        <v>8</v>
      </c>
      <c r="G263" t="b">
        <f>VLOOKUP(A263,Sheet1!A:G,7,0)</f>
        <v>0</v>
      </c>
      <c r="H263">
        <f>VLOOKUP(A263,Sheet1!A:H,8,0)</f>
        <v>3</v>
      </c>
      <c r="I263">
        <f>VLOOKUP(A263,Sheet1!A:J,10,0)</f>
        <v>0.16</v>
      </c>
      <c r="J263">
        <f>VLOOKUP(A263,Sheet2!B:C,2,0)</f>
        <v>0.16669999999999999</v>
      </c>
      <c r="K263">
        <f>VLOOKUP(A263,Sheet2!B:D,3,0)</f>
        <v>0.59</v>
      </c>
      <c r="L263" t="str">
        <f t="shared" si="12"/>
        <v>Less Humidity</v>
      </c>
      <c r="M263">
        <f>VLOOKUP(A263,Sheet2!B:E,4,0)</f>
        <v>0.16420000000000001</v>
      </c>
      <c r="N263">
        <f>VLOOKUP(A263,Sheet2!B:F,5,0)</f>
        <v>3</v>
      </c>
      <c r="O263">
        <f>VLOOKUP(A263,Sheet2!B:G,6,0)</f>
        <v>125</v>
      </c>
      <c r="P263">
        <f t="shared" si="13"/>
        <v>128</v>
      </c>
      <c r="Q263" t="str">
        <f t="shared" si="14"/>
        <v>Weekday</v>
      </c>
    </row>
    <row r="264" spans="1:17" x14ac:dyDescent="0.25">
      <c r="A264">
        <v>263</v>
      </c>
      <c r="B264" s="5">
        <v>40555</v>
      </c>
      <c r="C264">
        <v>1</v>
      </c>
      <c r="D264">
        <f>VLOOKUP(A:A,Sheet1!A:D,4,0)</f>
        <v>0</v>
      </c>
      <c r="E264">
        <f>VLOOKUP(A264,Sheet1!A:E,5,0)</f>
        <v>1</v>
      </c>
      <c r="F264">
        <f>VLOOKUP(A264,Sheet1!A:F,6,0)</f>
        <v>9</v>
      </c>
      <c r="G264" t="b">
        <f>VLOOKUP(A264,Sheet1!A:G,7,0)</f>
        <v>0</v>
      </c>
      <c r="H264">
        <f>VLOOKUP(A264,Sheet1!A:H,8,0)</f>
        <v>3</v>
      </c>
      <c r="I264">
        <f>VLOOKUP(A264,Sheet1!A:J,10,0)</f>
        <v>0.16</v>
      </c>
      <c r="J264">
        <f>VLOOKUP(A264,Sheet2!B:C,2,0)</f>
        <v>0.13639999999999999</v>
      </c>
      <c r="K264">
        <f>VLOOKUP(A264,Sheet2!B:D,3,0)</f>
        <v>0.59</v>
      </c>
      <c r="L264" t="str">
        <f t="shared" si="12"/>
        <v>Less Humidity</v>
      </c>
      <c r="M264">
        <f>VLOOKUP(A264,Sheet2!B:E,4,0)</f>
        <v>0.32840000000000003</v>
      </c>
      <c r="N264">
        <f>VLOOKUP(A264,Sheet2!B:F,5,0)</f>
        <v>3</v>
      </c>
      <c r="O264">
        <f>VLOOKUP(A264,Sheet2!B:G,6,0)</f>
        <v>78</v>
      </c>
      <c r="P264">
        <f t="shared" si="13"/>
        <v>81</v>
      </c>
      <c r="Q264" t="str">
        <f t="shared" si="14"/>
        <v>Weekday</v>
      </c>
    </row>
    <row r="265" spans="1:17" x14ac:dyDescent="0.25">
      <c r="A265">
        <v>264</v>
      </c>
      <c r="B265" s="5">
        <v>40555</v>
      </c>
      <c r="C265">
        <v>1</v>
      </c>
      <c r="D265">
        <f>VLOOKUP(A:A,Sheet1!A:D,4,0)</f>
        <v>0</v>
      </c>
      <c r="E265">
        <f>VLOOKUP(A265,Sheet1!A:E,5,0)</f>
        <v>1</v>
      </c>
      <c r="F265">
        <f>VLOOKUP(A265,Sheet1!A:F,6,0)</f>
        <v>10</v>
      </c>
      <c r="G265" t="b">
        <f>VLOOKUP(A265,Sheet1!A:G,7,0)</f>
        <v>0</v>
      </c>
      <c r="H265">
        <f>VLOOKUP(A265,Sheet1!A:H,8,0)</f>
        <v>3</v>
      </c>
      <c r="I265">
        <f>VLOOKUP(A265,Sheet1!A:J,10,0)</f>
        <v>0.18</v>
      </c>
      <c r="J265">
        <f>VLOOKUP(A265,Sheet2!B:C,2,0)</f>
        <v>0.18179999999999999</v>
      </c>
      <c r="K265">
        <f>VLOOKUP(A265,Sheet2!B:D,3,0)</f>
        <v>0.55000000000000004</v>
      </c>
      <c r="L265" t="str">
        <f t="shared" si="12"/>
        <v>Less Humidity</v>
      </c>
      <c r="M265">
        <f>VLOOKUP(A265,Sheet2!B:E,4,0)</f>
        <v>0.22389999999999999</v>
      </c>
      <c r="N265">
        <f>VLOOKUP(A265,Sheet2!B:F,5,0)</f>
        <v>0</v>
      </c>
      <c r="O265">
        <f>VLOOKUP(A265,Sheet2!B:G,6,0)</f>
        <v>39</v>
      </c>
      <c r="P265">
        <f t="shared" si="13"/>
        <v>39</v>
      </c>
      <c r="Q265" t="str">
        <f t="shared" si="14"/>
        <v>Weekday</v>
      </c>
    </row>
    <row r="266" spans="1:17" x14ac:dyDescent="0.25">
      <c r="A266">
        <v>265</v>
      </c>
      <c r="B266" s="5">
        <v>40555</v>
      </c>
      <c r="C266">
        <v>1</v>
      </c>
      <c r="D266">
        <f>VLOOKUP(A:A,Sheet1!A:D,4,0)</f>
        <v>0</v>
      </c>
      <c r="E266">
        <f>VLOOKUP(A266,Sheet1!A:E,5,0)</f>
        <v>1</v>
      </c>
      <c r="F266">
        <f>VLOOKUP(A266,Sheet1!A:F,6,0)</f>
        <v>11</v>
      </c>
      <c r="G266" t="b">
        <f>VLOOKUP(A266,Sheet1!A:G,7,0)</f>
        <v>0</v>
      </c>
      <c r="H266">
        <f>VLOOKUP(A266,Sheet1!A:H,8,0)</f>
        <v>3</v>
      </c>
      <c r="I266">
        <f>VLOOKUP(A266,Sheet1!A:J,10,0)</f>
        <v>0.2</v>
      </c>
      <c r="J266">
        <f>VLOOKUP(A266,Sheet2!B:C,2,0)</f>
        <v>0.18179999999999999</v>
      </c>
      <c r="K266">
        <f>VLOOKUP(A266,Sheet2!B:D,3,0)</f>
        <v>0.51</v>
      </c>
      <c r="L266" t="str">
        <f t="shared" si="12"/>
        <v>Less Humidity</v>
      </c>
      <c r="M266">
        <f>VLOOKUP(A266,Sheet2!B:E,4,0)</f>
        <v>0.3881</v>
      </c>
      <c r="N266">
        <f>VLOOKUP(A266,Sheet2!B:F,5,0)</f>
        <v>3</v>
      </c>
      <c r="O266">
        <f>VLOOKUP(A266,Sheet2!B:G,6,0)</f>
        <v>32</v>
      </c>
      <c r="P266">
        <f t="shared" si="13"/>
        <v>35</v>
      </c>
      <c r="Q266" t="str">
        <f t="shared" si="14"/>
        <v>Weekday</v>
      </c>
    </row>
    <row r="267" spans="1:17" x14ac:dyDescent="0.25">
      <c r="A267">
        <v>266</v>
      </c>
      <c r="B267" s="5">
        <v>40555</v>
      </c>
      <c r="C267">
        <v>1</v>
      </c>
      <c r="D267">
        <f>VLOOKUP(A:A,Sheet1!A:D,4,0)</f>
        <v>0</v>
      </c>
      <c r="E267">
        <f>VLOOKUP(A267,Sheet1!A:E,5,0)</f>
        <v>1</v>
      </c>
      <c r="F267">
        <f>VLOOKUP(A267,Sheet1!A:F,6,0)</f>
        <v>12</v>
      </c>
      <c r="G267" t="b">
        <f>VLOOKUP(A267,Sheet1!A:G,7,0)</f>
        <v>0</v>
      </c>
      <c r="H267">
        <f>VLOOKUP(A267,Sheet1!A:H,8,0)</f>
        <v>3</v>
      </c>
      <c r="I267">
        <f>VLOOKUP(A267,Sheet1!A:J,10,0)</f>
        <v>0.2</v>
      </c>
      <c r="J267">
        <f>VLOOKUP(A267,Sheet2!B:C,2,0)</f>
        <v>0.1515</v>
      </c>
      <c r="K267">
        <f>VLOOKUP(A267,Sheet2!B:D,3,0)</f>
        <v>0.47</v>
      </c>
      <c r="L267" t="str">
        <f t="shared" si="12"/>
        <v>Less Humidity</v>
      </c>
      <c r="M267">
        <f>VLOOKUP(A267,Sheet2!B:E,4,0)</f>
        <v>0.58209999999999995</v>
      </c>
      <c r="N267">
        <f>VLOOKUP(A267,Sheet2!B:F,5,0)</f>
        <v>3</v>
      </c>
      <c r="O267">
        <f>VLOOKUP(A267,Sheet2!B:G,6,0)</f>
        <v>52</v>
      </c>
      <c r="P267">
        <f t="shared" si="13"/>
        <v>55</v>
      </c>
      <c r="Q267" t="str">
        <f t="shared" si="14"/>
        <v>Weekday</v>
      </c>
    </row>
    <row r="268" spans="1:17" x14ac:dyDescent="0.25">
      <c r="A268">
        <v>267</v>
      </c>
      <c r="B268" s="5">
        <v>40555</v>
      </c>
      <c r="C268">
        <v>1</v>
      </c>
      <c r="D268">
        <f>VLOOKUP(A:A,Sheet1!A:D,4,0)</f>
        <v>0</v>
      </c>
      <c r="E268">
        <f>VLOOKUP(A268,Sheet1!A:E,5,0)</f>
        <v>1</v>
      </c>
      <c r="F268">
        <f>VLOOKUP(A268,Sheet1!A:F,6,0)</f>
        <v>13</v>
      </c>
      <c r="G268" t="b">
        <f>VLOOKUP(A268,Sheet1!A:G,7,0)</f>
        <v>0</v>
      </c>
      <c r="H268">
        <f>VLOOKUP(A268,Sheet1!A:H,8,0)</f>
        <v>3</v>
      </c>
      <c r="I268">
        <f>VLOOKUP(A268,Sheet1!A:J,10,0)</f>
        <v>0.22</v>
      </c>
      <c r="J268">
        <f>VLOOKUP(A268,Sheet2!B:C,2,0)</f>
        <v>0.19700000000000001</v>
      </c>
      <c r="K268">
        <f>VLOOKUP(A268,Sheet2!B:D,3,0)</f>
        <v>0.44</v>
      </c>
      <c r="L268" t="str">
        <f t="shared" si="12"/>
        <v>Less Humidity</v>
      </c>
      <c r="M268">
        <f>VLOOKUP(A268,Sheet2!B:E,4,0)</f>
        <v>0.35820000000000002</v>
      </c>
      <c r="N268">
        <f>VLOOKUP(A268,Sheet2!B:F,5,0)</f>
        <v>0</v>
      </c>
      <c r="O268">
        <f>VLOOKUP(A268,Sheet2!B:G,6,0)</f>
        <v>49</v>
      </c>
      <c r="P268">
        <f t="shared" si="13"/>
        <v>49</v>
      </c>
      <c r="Q268" t="str">
        <f t="shared" si="14"/>
        <v>Weekday</v>
      </c>
    </row>
    <row r="269" spans="1:17" x14ac:dyDescent="0.25">
      <c r="A269">
        <v>268</v>
      </c>
      <c r="B269" s="5">
        <v>40555</v>
      </c>
      <c r="C269">
        <v>1</v>
      </c>
      <c r="D269">
        <f>VLOOKUP(A:A,Sheet1!A:D,4,0)</f>
        <v>0</v>
      </c>
      <c r="E269">
        <f>VLOOKUP(A269,Sheet1!A:E,5,0)</f>
        <v>1</v>
      </c>
      <c r="F269">
        <f>VLOOKUP(A269,Sheet1!A:F,6,0)</f>
        <v>14</v>
      </c>
      <c r="G269" t="b">
        <f>VLOOKUP(A269,Sheet1!A:G,7,0)</f>
        <v>0</v>
      </c>
      <c r="H269">
        <f>VLOOKUP(A269,Sheet1!A:H,8,0)</f>
        <v>3</v>
      </c>
      <c r="I269">
        <f>VLOOKUP(A269,Sheet1!A:J,10,0)</f>
        <v>0.2</v>
      </c>
      <c r="J269">
        <f>VLOOKUP(A269,Sheet2!B:C,2,0)</f>
        <v>0.18179999999999999</v>
      </c>
      <c r="K269">
        <f>VLOOKUP(A269,Sheet2!B:D,3,0)</f>
        <v>0.47</v>
      </c>
      <c r="L269" t="str">
        <f t="shared" si="12"/>
        <v>Less Humidity</v>
      </c>
      <c r="M269">
        <f>VLOOKUP(A269,Sheet2!B:E,4,0)</f>
        <v>0.32840000000000003</v>
      </c>
      <c r="N269">
        <f>VLOOKUP(A269,Sheet2!B:F,5,0)</f>
        <v>0</v>
      </c>
      <c r="O269">
        <f>VLOOKUP(A269,Sheet2!B:G,6,0)</f>
        <v>44</v>
      </c>
      <c r="P269">
        <f t="shared" si="13"/>
        <v>44</v>
      </c>
      <c r="Q269" t="str">
        <f t="shared" si="14"/>
        <v>Weekday</v>
      </c>
    </row>
    <row r="270" spans="1:17" x14ac:dyDescent="0.25">
      <c r="A270">
        <v>269</v>
      </c>
      <c r="B270" s="5">
        <v>40555</v>
      </c>
      <c r="C270">
        <v>1</v>
      </c>
      <c r="D270">
        <f>VLOOKUP(A:A,Sheet1!A:D,4,0)</f>
        <v>0</v>
      </c>
      <c r="E270">
        <f>VLOOKUP(A270,Sheet1!A:E,5,0)</f>
        <v>1</v>
      </c>
      <c r="F270">
        <f>VLOOKUP(A270,Sheet1!A:F,6,0)</f>
        <v>15</v>
      </c>
      <c r="G270" t="b">
        <f>VLOOKUP(A270,Sheet1!A:G,7,0)</f>
        <v>0</v>
      </c>
      <c r="H270">
        <f>VLOOKUP(A270,Sheet1!A:H,8,0)</f>
        <v>3</v>
      </c>
      <c r="I270">
        <f>VLOOKUP(A270,Sheet1!A:J,10,0)</f>
        <v>0.2</v>
      </c>
      <c r="J270">
        <f>VLOOKUP(A270,Sheet2!B:C,2,0)</f>
        <v>0.16669999999999999</v>
      </c>
      <c r="K270">
        <f>VLOOKUP(A270,Sheet2!B:D,3,0)</f>
        <v>0.47</v>
      </c>
      <c r="L270" t="str">
        <f t="shared" si="12"/>
        <v>Less Humidity</v>
      </c>
      <c r="M270">
        <f>VLOOKUP(A270,Sheet2!B:E,4,0)</f>
        <v>0.41789999999999999</v>
      </c>
      <c r="N270">
        <f>VLOOKUP(A270,Sheet2!B:F,5,0)</f>
        <v>1</v>
      </c>
      <c r="O270">
        <f>VLOOKUP(A270,Sheet2!B:G,6,0)</f>
        <v>48</v>
      </c>
      <c r="P270">
        <f t="shared" si="13"/>
        <v>49</v>
      </c>
      <c r="Q270" t="str">
        <f t="shared" si="14"/>
        <v>Weekday</v>
      </c>
    </row>
    <row r="271" spans="1:17" x14ac:dyDescent="0.25">
      <c r="A271">
        <v>270</v>
      </c>
      <c r="B271" s="5">
        <v>40555</v>
      </c>
      <c r="C271">
        <v>1</v>
      </c>
      <c r="D271">
        <f>VLOOKUP(A:A,Sheet1!A:D,4,0)</f>
        <v>0</v>
      </c>
      <c r="E271">
        <f>VLOOKUP(A271,Sheet1!A:E,5,0)</f>
        <v>1</v>
      </c>
      <c r="F271">
        <f>VLOOKUP(A271,Sheet1!A:F,6,0)</f>
        <v>16</v>
      </c>
      <c r="G271" t="b">
        <f>VLOOKUP(A271,Sheet1!A:G,7,0)</f>
        <v>0</v>
      </c>
      <c r="H271">
        <f>VLOOKUP(A271,Sheet1!A:H,8,0)</f>
        <v>3</v>
      </c>
      <c r="I271">
        <f>VLOOKUP(A271,Sheet1!A:J,10,0)</f>
        <v>0.22</v>
      </c>
      <c r="J271">
        <f>VLOOKUP(A271,Sheet2!B:C,2,0)</f>
        <v>0.19700000000000001</v>
      </c>
      <c r="K271">
        <f>VLOOKUP(A271,Sheet2!B:D,3,0)</f>
        <v>0.44</v>
      </c>
      <c r="L271" t="str">
        <f t="shared" si="12"/>
        <v>Less Humidity</v>
      </c>
      <c r="M271">
        <f>VLOOKUP(A271,Sheet2!B:E,4,0)</f>
        <v>0.32840000000000003</v>
      </c>
      <c r="N271">
        <f>VLOOKUP(A271,Sheet2!B:F,5,0)</f>
        <v>5</v>
      </c>
      <c r="O271">
        <f>VLOOKUP(A271,Sheet2!B:G,6,0)</f>
        <v>63</v>
      </c>
      <c r="P271">
        <f t="shared" si="13"/>
        <v>68</v>
      </c>
      <c r="Q271" t="str">
        <f t="shared" si="14"/>
        <v>Weekday</v>
      </c>
    </row>
    <row r="272" spans="1:17" x14ac:dyDescent="0.25">
      <c r="A272">
        <v>271</v>
      </c>
      <c r="B272" s="5">
        <v>40555</v>
      </c>
      <c r="C272">
        <v>1</v>
      </c>
      <c r="D272">
        <f>VLOOKUP(A:A,Sheet1!A:D,4,0)</f>
        <v>0</v>
      </c>
      <c r="E272">
        <f>VLOOKUP(A272,Sheet1!A:E,5,0)</f>
        <v>1</v>
      </c>
      <c r="F272">
        <f>VLOOKUP(A272,Sheet1!A:F,6,0)</f>
        <v>17</v>
      </c>
      <c r="G272" t="b">
        <f>VLOOKUP(A272,Sheet1!A:G,7,0)</f>
        <v>0</v>
      </c>
      <c r="H272">
        <f>VLOOKUP(A272,Sheet1!A:H,8,0)</f>
        <v>3</v>
      </c>
      <c r="I272">
        <f>VLOOKUP(A272,Sheet1!A:J,10,0)</f>
        <v>0.2</v>
      </c>
      <c r="J272">
        <f>VLOOKUP(A272,Sheet2!B:C,2,0)</f>
        <v>0.18179999999999999</v>
      </c>
      <c r="K272">
        <f>VLOOKUP(A272,Sheet2!B:D,3,0)</f>
        <v>0.47</v>
      </c>
      <c r="L272" t="str">
        <f t="shared" si="12"/>
        <v>Less Humidity</v>
      </c>
      <c r="M272">
        <f>VLOOKUP(A272,Sheet2!B:E,4,0)</f>
        <v>0.35820000000000002</v>
      </c>
      <c r="N272">
        <f>VLOOKUP(A272,Sheet2!B:F,5,0)</f>
        <v>0</v>
      </c>
      <c r="O272">
        <f>VLOOKUP(A272,Sheet2!B:G,6,0)</f>
        <v>139</v>
      </c>
      <c r="P272">
        <f t="shared" si="13"/>
        <v>139</v>
      </c>
      <c r="Q272" t="str">
        <f t="shared" si="14"/>
        <v>Weekday</v>
      </c>
    </row>
    <row r="273" spans="1:17" x14ac:dyDescent="0.25">
      <c r="A273">
        <v>272</v>
      </c>
      <c r="B273" s="5">
        <v>40555</v>
      </c>
      <c r="C273">
        <v>1</v>
      </c>
      <c r="D273">
        <f>VLOOKUP(A:A,Sheet1!A:D,4,0)</f>
        <v>0</v>
      </c>
      <c r="E273">
        <f>VLOOKUP(A273,Sheet1!A:E,5,0)</f>
        <v>1</v>
      </c>
      <c r="F273">
        <f>VLOOKUP(A273,Sheet1!A:F,6,0)</f>
        <v>18</v>
      </c>
      <c r="G273" t="b">
        <f>VLOOKUP(A273,Sheet1!A:G,7,0)</f>
        <v>0</v>
      </c>
      <c r="H273">
        <f>VLOOKUP(A273,Sheet1!A:H,8,0)</f>
        <v>3</v>
      </c>
      <c r="I273">
        <f>VLOOKUP(A273,Sheet1!A:J,10,0)</f>
        <v>0.2</v>
      </c>
      <c r="J273">
        <f>VLOOKUP(A273,Sheet2!B:C,2,0)</f>
        <v>0.1515</v>
      </c>
      <c r="K273">
        <f>VLOOKUP(A273,Sheet2!B:D,3,0)</f>
        <v>0.47</v>
      </c>
      <c r="L273" t="str">
        <f t="shared" si="12"/>
        <v>Less Humidity</v>
      </c>
      <c r="M273">
        <f>VLOOKUP(A273,Sheet2!B:E,4,0)</f>
        <v>0.52239999999999998</v>
      </c>
      <c r="N273">
        <f>VLOOKUP(A273,Sheet2!B:F,5,0)</f>
        <v>2</v>
      </c>
      <c r="O273">
        <f>VLOOKUP(A273,Sheet2!B:G,6,0)</f>
        <v>135</v>
      </c>
      <c r="P273">
        <f t="shared" si="13"/>
        <v>137</v>
      </c>
      <c r="Q273" t="str">
        <f t="shared" si="14"/>
        <v>Weekday</v>
      </c>
    </row>
    <row r="274" spans="1:17" x14ac:dyDescent="0.25">
      <c r="A274">
        <v>273</v>
      </c>
      <c r="B274" s="5">
        <v>40555</v>
      </c>
      <c r="C274">
        <v>1</v>
      </c>
      <c r="D274">
        <f>VLOOKUP(A:A,Sheet1!A:D,4,0)</f>
        <v>0</v>
      </c>
      <c r="E274">
        <f>VLOOKUP(A274,Sheet1!A:E,5,0)</f>
        <v>1</v>
      </c>
      <c r="F274">
        <f>VLOOKUP(A274,Sheet1!A:F,6,0)</f>
        <v>19</v>
      </c>
      <c r="G274" t="b">
        <f>VLOOKUP(A274,Sheet1!A:G,7,0)</f>
        <v>0</v>
      </c>
      <c r="H274">
        <f>VLOOKUP(A274,Sheet1!A:H,8,0)</f>
        <v>3</v>
      </c>
      <c r="I274">
        <f>VLOOKUP(A274,Sheet1!A:J,10,0)</f>
        <v>0.18</v>
      </c>
      <c r="J274">
        <f>VLOOKUP(A274,Sheet2!B:C,2,0)</f>
        <v>0.1515</v>
      </c>
      <c r="K274">
        <f>VLOOKUP(A274,Sheet2!B:D,3,0)</f>
        <v>0.47</v>
      </c>
      <c r="L274" t="str">
        <f t="shared" si="12"/>
        <v>Less Humidity</v>
      </c>
      <c r="M274">
        <f>VLOOKUP(A274,Sheet2!B:E,4,0)</f>
        <v>0.41789999999999999</v>
      </c>
      <c r="N274">
        <f>VLOOKUP(A274,Sheet2!B:F,5,0)</f>
        <v>1</v>
      </c>
      <c r="O274">
        <f>VLOOKUP(A274,Sheet2!B:G,6,0)</f>
        <v>82</v>
      </c>
      <c r="P274">
        <f t="shared" si="13"/>
        <v>83</v>
      </c>
      <c r="Q274" t="str">
        <f t="shared" si="14"/>
        <v>Weekday</v>
      </c>
    </row>
    <row r="275" spans="1:17" x14ac:dyDescent="0.25">
      <c r="A275">
        <v>274</v>
      </c>
      <c r="B275" s="5">
        <v>40555</v>
      </c>
      <c r="C275">
        <v>1</v>
      </c>
      <c r="D275">
        <f>VLOOKUP(A:A,Sheet1!A:D,4,0)</f>
        <v>0</v>
      </c>
      <c r="E275">
        <f>VLOOKUP(A275,Sheet1!A:E,5,0)</f>
        <v>1</v>
      </c>
      <c r="F275">
        <f>VLOOKUP(A275,Sheet1!A:F,6,0)</f>
        <v>20</v>
      </c>
      <c r="G275" t="b">
        <f>VLOOKUP(A275,Sheet1!A:G,7,0)</f>
        <v>0</v>
      </c>
      <c r="H275">
        <f>VLOOKUP(A275,Sheet1!A:H,8,0)</f>
        <v>3</v>
      </c>
      <c r="I275">
        <f>VLOOKUP(A275,Sheet1!A:J,10,0)</f>
        <v>0.16</v>
      </c>
      <c r="J275">
        <f>VLOOKUP(A275,Sheet2!B:C,2,0)</f>
        <v>0.13639999999999999</v>
      </c>
      <c r="K275">
        <f>VLOOKUP(A275,Sheet2!B:D,3,0)</f>
        <v>0.5</v>
      </c>
      <c r="L275" t="str">
        <f t="shared" si="12"/>
        <v>Less Humidity</v>
      </c>
      <c r="M275">
        <f>VLOOKUP(A275,Sheet2!B:E,4,0)</f>
        <v>0.32840000000000003</v>
      </c>
      <c r="N275">
        <f>VLOOKUP(A275,Sheet2!B:F,5,0)</f>
        <v>2</v>
      </c>
      <c r="O275">
        <f>VLOOKUP(A275,Sheet2!B:G,6,0)</f>
        <v>54</v>
      </c>
      <c r="P275">
        <f t="shared" si="13"/>
        <v>56</v>
      </c>
      <c r="Q275" t="str">
        <f t="shared" si="14"/>
        <v>Weekday</v>
      </c>
    </row>
    <row r="276" spans="1:17" x14ac:dyDescent="0.25">
      <c r="A276">
        <v>275</v>
      </c>
      <c r="B276" s="5">
        <v>40555</v>
      </c>
      <c r="C276">
        <v>1</v>
      </c>
      <c r="D276">
        <f>VLOOKUP(A:A,Sheet1!A:D,4,0)</f>
        <v>0</v>
      </c>
      <c r="E276">
        <f>VLOOKUP(A276,Sheet1!A:E,5,0)</f>
        <v>1</v>
      </c>
      <c r="F276">
        <f>VLOOKUP(A276,Sheet1!A:F,6,0)</f>
        <v>21</v>
      </c>
      <c r="G276" t="b">
        <f>VLOOKUP(A276,Sheet1!A:G,7,0)</f>
        <v>0</v>
      </c>
      <c r="H276">
        <f>VLOOKUP(A276,Sheet1!A:H,8,0)</f>
        <v>3</v>
      </c>
      <c r="I276">
        <f>VLOOKUP(A276,Sheet1!A:J,10,0)</f>
        <v>0.16</v>
      </c>
      <c r="J276">
        <f>VLOOKUP(A276,Sheet2!B:C,2,0)</f>
        <v>0.13639999999999999</v>
      </c>
      <c r="K276">
        <f>VLOOKUP(A276,Sheet2!B:D,3,0)</f>
        <v>0.55000000000000004</v>
      </c>
      <c r="L276" t="str">
        <f t="shared" si="12"/>
        <v>Less Humidity</v>
      </c>
      <c r="M276">
        <f>VLOOKUP(A276,Sheet2!B:E,4,0)</f>
        <v>0.32840000000000003</v>
      </c>
      <c r="N276">
        <f>VLOOKUP(A276,Sheet2!B:F,5,0)</f>
        <v>0</v>
      </c>
      <c r="O276">
        <f>VLOOKUP(A276,Sheet2!B:G,6,0)</f>
        <v>57</v>
      </c>
      <c r="P276">
        <f t="shared" si="13"/>
        <v>57</v>
      </c>
      <c r="Q276" t="str">
        <f t="shared" si="14"/>
        <v>Weekday</v>
      </c>
    </row>
    <row r="277" spans="1:17" x14ac:dyDescent="0.25">
      <c r="A277">
        <v>276</v>
      </c>
      <c r="B277" s="5">
        <v>40555</v>
      </c>
      <c r="C277">
        <v>1</v>
      </c>
      <c r="D277">
        <f>VLOOKUP(A:A,Sheet1!A:D,4,0)</f>
        <v>0</v>
      </c>
      <c r="E277">
        <f>VLOOKUP(A277,Sheet1!A:E,5,0)</f>
        <v>1</v>
      </c>
      <c r="F277">
        <f>VLOOKUP(A277,Sheet1!A:F,6,0)</f>
        <v>22</v>
      </c>
      <c r="G277" t="b">
        <f>VLOOKUP(A277,Sheet1!A:G,7,0)</f>
        <v>0</v>
      </c>
      <c r="H277">
        <f>VLOOKUP(A277,Sheet1!A:H,8,0)</f>
        <v>3</v>
      </c>
      <c r="I277">
        <f>VLOOKUP(A277,Sheet1!A:J,10,0)</f>
        <v>0.16</v>
      </c>
      <c r="J277">
        <f>VLOOKUP(A277,Sheet2!B:C,2,0)</f>
        <v>0.1212</v>
      </c>
      <c r="K277">
        <f>VLOOKUP(A277,Sheet2!B:D,3,0)</f>
        <v>0.55000000000000004</v>
      </c>
      <c r="L277" t="str">
        <f t="shared" si="12"/>
        <v>Less Humidity</v>
      </c>
      <c r="M277">
        <f>VLOOKUP(A277,Sheet2!B:E,4,0)</f>
        <v>0.44779999999999998</v>
      </c>
      <c r="N277">
        <f>VLOOKUP(A277,Sheet2!B:F,5,0)</f>
        <v>1</v>
      </c>
      <c r="O277">
        <f>VLOOKUP(A277,Sheet2!B:G,6,0)</f>
        <v>32</v>
      </c>
      <c r="P277">
        <f t="shared" si="13"/>
        <v>33</v>
      </c>
      <c r="Q277" t="str">
        <f t="shared" si="14"/>
        <v>Weekday</v>
      </c>
    </row>
    <row r="278" spans="1:17" x14ac:dyDescent="0.25">
      <c r="A278">
        <v>277</v>
      </c>
      <c r="B278" s="5">
        <v>40555</v>
      </c>
      <c r="C278">
        <v>1</v>
      </c>
      <c r="D278">
        <f>VLOOKUP(A:A,Sheet1!A:D,4,0)</f>
        <v>0</v>
      </c>
      <c r="E278">
        <f>VLOOKUP(A278,Sheet1!A:E,5,0)</f>
        <v>1</v>
      </c>
      <c r="F278">
        <f>VLOOKUP(A278,Sheet1!A:F,6,0)</f>
        <v>23</v>
      </c>
      <c r="G278" t="b">
        <f>VLOOKUP(A278,Sheet1!A:G,7,0)</f>
        <v>0</v>
      </c>
      <c r="H278">
        <f>VLOOKUP(A278,Sheet1!A:H,8,0)</f>
        <v>3</v>
      </c>
      <c r="I278">
        <f>VLOOKUP(A278,Sheet1!A:J,10,0)</f>
        <v>0.14000000000000001</v>
      </c>
      <c r="J278">
        <f>VLOOKUP(A278,Sheet2!B:C,2,0)</f>
        <v>0.1061</v>
      </c>
      <c r="K278">
        <f>VLOOKUP(A278,Sheet2!B:D,3,0)</f>
        <v>0.59</v>
      </c>
      <c r="L278" t="str">
        <f t="shared" si="12"/>
        <v>Less Humidity</v>
      </c>
      <c r="M278">
        <f>VLOOKUP(A278,Sheet2!B:E,4,0)</f>
        <v>0.41789999999999999</v>
      </c>
      <c r="N278">
        <f>VLOOKUP(A278,Sheet2!B:F,5,0)</f>
        <v>1</v>
      </c>
      <c r="O278">
        <f>VLOOKUP(A278,Sheet2!B:G,6,0)</f>
        <v>19</v>
      </c>
      <c r="P278">
        <f t="shared" si="13"/>
        <v>20</v>
      </c>
      <c r="Q278" t="str">
        <f t="shared" si="14"/>
        <v>Weekday</v>
      </c>
    </row>
    <row r="279" spans="1:17" x14ac:dyDescent="0.25">
      <c r="A279">
        <v>278</v>
      </c>
      <c r="B279" s="5">
        <v>40556</v>
      </c>
      <c r="C279">
        <v>1</v>
      </c>
      <c r="D279">
        <f>VLOOKUP(A:A,Sheet1!A:D,4,0)</f>
        <v>0</v>
      </c>
      <c r="E279">
        <f>VLOOKUP(A279,Sheet1!A:E,5,0)</f>
        <v>1</v>
      </c>
      <c r="F279">
        <f>VLOOKUP(A279,Sheet1!A:F,6,0)</f>
        <v>0</v>
      </c>
      <c r="G279" t="b">
        <f>VLOOKUP(A279,Sheet1!A:G,7,0)</f>
        <v>0</v>
      </c>
      <c r="H279">
        <f>VLOOKUP(A279,Sheet1!A:H,8,0)</f>
        <v>4</v>
      </c>
      <c r="I279">
        <f>VLOOKUP(A279,Sheet1!A:J,10,0)</f>
        <v>0.14000000000000001</v>
      </c>
      <c r="J279">
        <f>VLOOKUP(A279,Sheet2!B:C,2,0)</f>
        <v>0.1212</v>
      </c>
      <c r="K279">
        <f>VLOOKUP(A279,Sheet2!B:D,3,0)</f>
        <v>0.59</v>
      </c>
      <c r="L279" t="str">
        <f t="shared" si="12"/>
        <v>Less Humidity</v>
      </c>
      <c r="M279">
        <f>VLOOKUP(A279,Sheet2!B:E,4,0)</f>
        <v>0.28360000000000002</v>
      </c>
      <c r="N279">
        <f>VLOOKUP(A279,Sheet2!B:F,5,0)</f>
        <v>1</v>
      </c>
      <c r="O279">
        <f>VLOOKUP(A279,Sheet2!B:G,6,0)</f>
        <v>6</v>
      </c>
      <c r="P279">
        <f t="shared" si="13"/>
        <v>7</v>
      </c>
      <c r="Q279" t="str">
        <f t="shared" si="14"/>
        <v>Weekday</v>
      </c>
    </row>
    <row r="280" spans="1:17" x14ac:dyDescent="0.25">
      <c r="A280">
        <v>279</v>
      </c>
      <c r="B280" s="5">
        <v>40556</v>
      </c>
      <c r="C280">
        <v>1</v>
      </c>
      <c r="D280">
        <f>VLOOKUP(A:A,Sheet1!A:D,4,0)</f>
        <v>0</v>
      </c>
      <c r="E280">
        <f>VLOOKUP(A280,Sheet1!A:E,5,0)</f>
        <v>1</v>
      </c>
      <c r="F280">
        <f>VLOOKUP(A280,Sheet1!A:F,6,0)</f>
        <v>1</v>
      </c>
      <c r="G280" t="b">
        <f>VLOOKUP(A280,Sheet1!A:G,7,0)</f>
        <v>0</v>
      </c>
      <c r="H280">
        <f>VLOOKUP(A280,Sheet1!A:H,8,0)</f>
        <v>4</v>
      </c>
      <c r="I280">
        <f>VLOOKUP(A280,Sheet1!A:J,10,0)</f>
        <v>0.14000000000000001</v>
      </c>
      <c r="J280">
        <f>VLOOKUP(A280,Sheet2!B:C,2,0)</f>
        <v>0.1212</v>
      </c>
      <c r="K280">
        <f>VLOOKUP(A280,Sheet2!B:D,3,0)</f>
        <v>0.5</v>
      </c>
      <c r="L280" t="str">
        <f t="shared" si="12"/>
        <v>Less Humidity</v>
      </c>
      <c r="M280">
        <f>VLOOKUP(A280,Sheet2!B:E,4,0)</f>
        <v>0.28360000000000002</v>
      </c>
      <c r="N280">
        <f>VLOOKUP(A280,Sheet2!B:F,5,0)</f>
        <v>0</v>
      </c>
      <c r="O280">
        <f>VLOOKUP(A280,Sheet2!B:G,6,0)</f>
        <v>2</v>
      </c>
      <c r="P280">
        <f t="shared" si="13"/>
        <v>2</v>
      </c>
      <c r="Q280" t="str">
        <f t="shared" si="14"/>
        <v>Weekday</v>
      </c>
    </row>
    <row r="281" spans="1:17" x14ac:dyDescent="0.25">
      <c r="A281">
        <v>280</v>
      </c>
      <c r="B281" s="5">
        <v>40556</v>
      </c>
      <c r="C281">
        <v>1</v>
      </c>
      <c r="D281">
        <f>VLOOKUP(A:A,Sheet1!A:D,4,0)</f>
        <v>0</v>
      </c>
      <c r="E281">
        <f>VLOOKUP(A281,Sheet1!A:E,5,0)</f>
        <v>1</v>
      </c>
      <c r="F281">
        <f>VLOOKUP(A281,Sheet1!A:F,6,0)</f>
        <v>2</v>
      </c>
      <c r="G281" t="b">
        <f>VLOOKUP(A281,Sheet1!A:G,7,0)</f>
        <v>0</v>
      </c>
      <c r="H281">
        <f>VLOOKUP(A281,Sheet1!A:H,8,0)</f>
        <v>4</v>
      </c>
      <c r="I281">
        <f>VLOOKUP(A281,Sheet1!A:J,10,0)</f>
        <v>0.14000000000000001</v>
      </c>
      <c r="J281">
        <f>VLOOKUP(A281,Sheet2!B:C,2,0)</f>
        <v>0.1212</v>
      </c>
      <c r="K281">
        <f>VLOOKUP(A281,Sheet2!B:D,3,0)</f>
        <v>0.5</v>
      </c>
      <c r="L281" t="str">
        <f t="shared" si="12"/>
        <v>Less Humidity</v>
      </c>
      <c r="M281">
        <f>VLOOKUP(A281,Sheet2!B:E,4,0)</f>
        <v>0.35820000000000002</v>
      </c>
      <c r="N281">
        <f>VLOOKUP(A281,Sheet2!B:F,5,0)</f>
        <v>0</v>
      </c>
      <c r="O281">
        <f>VLOOKUP(A281,Sheet2!B:G,6,0)</f>
        <v>2</v>
      </c>
      <c r="P281">
        <f t="shared" si="13"/>
        <v>2</v>
      </c>
      <c r="Q281" t="str">
        <f t="shared" si="14"/>
        <v>Weekday</v>
      </c>
    </row>
    <row r="282" spans="1:17" x14ac:dyDescent="0.25">
      <c r="A282">
        <v>281</v>
      </c>
      <c r="B282" s="5">
        <v>40556</v>
      </c>
      <c r="C282">
        <v>1</v>
      </c>
      <c r="D282">
        <f>VLOOKUP(A:A,Sheet1!A:D,4,0)</f>
        <v>0</v>
      </c>
      <c r="E282">
        <f>VLOOKUP(A282,Sheet1!A:E,5,0)</f>
        <v>1</v>
      </c>
      <c r="F282">
        <f>VLOOKUP(A282,Sheet1!A:F,6,0)</f>
        <v>3</v>
      </c>
      <c r="G282" t="b">
        <f>VLOOKUP(A282,Sheet1!A:G,7,0)</f>
        <v>0</v>
      </c>
      <c r="H282">
        <f>VLOOKUP(A282,Sheet1!A:H,8,0)</f>
        <v>4</v>
      </c>
      <c r="I282">
        <f>VLOOKUP(A282,Sheet1!A:J,10,0)</f>
        <v>0.14000000000000001</v>
      </c>
      <c r="J282">
        <f>VLOOKUP(A282,Sheet2!B:C,2,0)</f>
        <v>0.1212</v>
      </c>
      <c r="K282">
        <f>VLOOKUP(A282,Sheet2!B:D,3,0)</f>
        <v>0.5</v>
      </c>
      <c r="L282" t="str">
        <f t="shared" si="12"/>
        <v>Less Humidity</v>
      </c>
      <c r="M282">
        <f>VLOOKUP(A282,Sheet2!B:E,4,0)</f>
        <v>0.32840000000000003</v>
      </c>
      <c r="N282">
        <f>VLOOKUP(A282,Sheet2!B:F,5,0)</f>
        <v>0</v>
      </c>
      <c r="O282">
        <f>VLOOKUP(A282,Sheet2!B:G,6,0)</f>
        <v>3</v>
      </c>
      <c r="P282">
        <f t="shared" si="13"/>
        <v>3</v>
      </c>
      <c r="Q282" t="str">
        <f t="shared" si="14"/>
        <v>Weekday</v>
      </c>
    </row>
    <row r="283" spans="1:17" x14ac:dyDescent="0.25">
      <c r="A283">
        <v>282</v>
      </c>
      <c r="B283" s="5">
        <v>40556</v>
      </c>
      <c r="C283">
        <v>1</v>
      </c>
      <c r="D283">
        <f>VLOOKUP(A:A,Sheet1!A:D,4,0)</f>
        <v>0</v>
      </c>
      <c r="E283">
        <f>VLOOKUP(A283,Sheet1!A:E,5,0)</f>
        <v>1</v>
      </c>
      <c r="F283">
        <f>VLOOKUP(A283,Sheet1!A:F,6,0)</f>
        <v>4</v>
      </c>
      <c r="G283" t="b">
        <f>VLOOKUP(A283,Sheet1!A:G,7,0)</f>
        <v>0</v>
      </c>
      <c r="H283">
        <f>VLOOKUP(A283,Sheet1!A:H,8,0)</f>
        <v>4</v>
      </c>
      <c r="I283">
        <f>VLOOKUP(A283,Sheet1!A:J,10,0)</f>
        <v>0.14000000000000001</v>
      </c>
      <c r="J283">
        <f>VLOOKUP(A283,Sheet2!B:C,2,0)</f>
        <v>0.1212</v>
      </c>
      <c r="K283">
        <f>VLOOKUP(A283,Sheet2!B:D,3,0)</f>
        <v>0.5</v>
      </c>
      <c r="L283" t="str">
        <f t="shared" si="12"/>
        <v>Less Humidity</v>
      </c>
      <c r="M283">
        <f>VLOOKUP(A283,Sheet2!B:E,4,0)</f>
        <v>0.25369999999999998</v>
      </c>
      <c r="N283">
        <f>VLOOKUP(A283,Sheet2!B:F,5,0)</f>
        <v>0</v>
      </c>
      <c r="O283">
        <f>VLOOKUP(A283,Sheet2!B:G,6,0)</f>
        <v>4</v>
      </c>
      <c r="P283">
        <f t="shared" si="13"/>
        <v>4</v>
      </c>
      <c r="Q283" t="str">
        <f t="shared" si="14"/>
        <v>Weekday</v>
      </c>
    </row>
    <row r="284" spans="1:17" x14ac:dyDescent="0.25">
      <c r="A284">
        <v>283</v>
      </c>
      <c r="B284" s="5">
        <v>40556</v>
      </c>
      <c r="C284">
        <v>1</v>
      </c>
      <c r="D284">
        <f>VLOOKUP(A:A,Sheet1!A:D,4,0)</f>
        <v>0</v>
      </c>
      <c r="E284">
        <f>VLOOKUP(A284,Sheet1!A:E,5,0)</f>
        <v>1</v>
      </c>
      <c r="F284">
        <f>VLOOKUP(A284,Sheet1!A:F,6,0)</f>
        <v>5</v>
      </c>
      <c r="G284" t="b">
        <f>VLOOKUP(A284,Sheet1!A:G,7,0)</f>
        <v>0</v>
      </c>
      <c r="H284">
        <f>VLOOKUP(A284,Sheet1!A:H,8,0)</f>
        <v>4</v>
      </c>
      <c r="I284">
        <f>VLOOKUP(A284,Sheet1!A:J,10,0)</f>
        <v>0.14000000000000001</v>
      </c>
      <c r="J284">
        <f>VLOOKUP(A284,Sheet2!B:C,2,0)</f>
        <v>0.1212</v>
      </c>
      <c r="K284">
        <f>VLOOKUP(A284,Sheet2!B:D,3,0)</f>
        <v>0.5</v>
      </c>
      <c r="L284" t="str">
        <f t="shared" si="12"/>
        <v>Less Humidity</v>
      </c>
      <c r="M284">
        <f>VLOOKUP(A284,Sheet2!B:E,4,0)</f>
        <v>0.29849999999999999</v>
      </c>
      <c r="N284">
        <f>VLOOKUP(A284,Sheet2!B:F,5,0)</f>
        <v>0</v>
      </c>
      <c r="O284">
        <f>VLOOKUP(A284,Sheet2!B:G,6,0)</f>
        <v>3</v>
      </c>
      <c r="P284">
        <f t="shared" si="13"/>
        <v>3</v>
      </c>
      <c r="Q284" t="str">
        <f t="shared" si="14"/>
        <v>Weekday</v>
      </c>
    </row>
    <row r="285" spans="1:17" x14ac:dyDescent="0.25">
      <c r="A285">
        <v>284</v>
      </c>
      <c r="B285" s="5">
        <v>40556</v>
      </c>
      <c r="C285">
        <v>1</v>
      </c>
      <c r="D285">
        <f>VLOOKUP(A:A,Sheet1!A:D,4,0)</f>
        <v>0</v>
      </c>
      <c r="E285">
        <f>VLOOKUP(A285,Sheet1!A:E,5,0)</f>
        <v>1</v>
      </c>
      <c r="F285">
        <f>VLOOKUP(A285,Sheet1!A:F,6,0)</f>
        <v>6</v>
      </c>
      <c r="G285" t="b">
        <f>VLOOKUP(A285,Sheet1!A:G,7,0)</f>
        <v>0</v>
      </c>
      <c r="H285">
        <f>VLOOKUP(A285,Sheet1!A:H,8,0)</f>
        <v>4</v>
      </c>
      <c r="I285">
        <f>VLOOKUP(A285,Sheet1!A:J,10,0)</f>
        <v>0.12</v>
      </c>
      <c r="J285">
        <f>VLOOKUP(A285,Sheet2!B:C,2,0)</f>
        <v>0.1515</v>
      </c>
      <c r="K285">
        <f>VLOOKUP(A285,Sheet2!B:D,3,0)</f>
        <v>0.54</v>
      </c>
      <c r="L285" t="str">
        <f t="shared" si="12"/>
        <v>Less Humidity</v>
      </c>
      <c r="M285">
        <f>VLOOKUP(A285,Sheet2!B:E,4,0)</f>
        <v>0.1343</v>
      </c>
      <c r="N285">
        <f>VLOOKUP(A285,Sheet2!B:F,5,0)</f>
        <v>0</v>
      </c>
      <c r="O285">
        <f>VLOOKUP(A285,Sheet2!B:G,6,0)</f>
        <v>28</v>
      </c>
      <c r="P285">
        <f t="shared" si="13"/>
        <v>28</v>
      </c>
      <c r="Q285" t="str">
        <f t="shared" si="14"/>
        <v>Weekday</v>
      </c>
    </row>
    <row r="286" spans="1:17" x14ac:dyDescent="0.25">
      <c r="A286">
        <v>285</v>
      </c>
      <c r="B286" s="5">
        <v>40556</v>
      </c>
      <c r="C286">
        <v>1</v>
      </c>
      <c r="D286">
        <f>VLOOKUP(A:A,Sheet1!A:D,4,0)</f>
        <v>0</v>
      </c>
      <c r="E286">
        <f>VLOOKUP(A286,Sheet1!A:E,5,0)</f>
        <v>1</v>
      </c>
      <c r="F286">
        <f>VLOOKUP(A286,Sheet1!A:F,6,0)</f>
        <v>7</v>
      </c>
      <c r="G286" t="b">
        <f>VLOOKUP(A286,Sheet1!A:G,7,0)</f>
        <v>0</v>
      </c>
      <c r="H286">
        <f>VLOOKUP(A286,Sheet1!A:H,8,0)</f>
        <v>4</v>
      </c>
      <c r="I286">
        <f>VLOOKUP(A286,Sheet1!A:J,10,0)</f>
        <v>0.12</v>
      </c>
      <c r="J286">
        <f>VLOOKUP(A286,Sheet2!B:C,2,0)</f>
        <v>0.1515</v>
      </c>
      <c r="K286">
        <f>VLOOKUP(A286,Sheet2!B:D,3,0)</f>
        <v>0.54</v>
      </c>
      <c r="L286" t="str">
        <f t="shared" si="12"/>
        <v>Less Humidity</v>
      </c>
      <c r="M286">
        <f>VLOOKUP(A286,Sheet2!B:E,4,0)</f>
        <v>0.1343</v>
      </c>
      <c r="N286">
        <f>VLOOKUP(A286,Sheet2!B:F,5,0)</f>
        <v>0</v>
      </c>
      <c r="O286">
        <f>VLOOKUP(A286,Sheet2!B:G,6,0)</f>
        <v>72</v>
      </c>
      <c r="P286">
        <f t="shared" si="13"/>
        <v>72</v>
      </c>
      <c r="Q286" t="str">
        <f t="shared" si="14"/>
        <v>Weekday</v>
      </c>
    </row>
    <row r="287" spans="1:17" x14ac:dyDescent="0.25">
      <c r="A287">
        <v>286</v>
      </c>
      <c r="B287" s="5">
        <v>40556</v>
      </c>
      <c r="C287">
        <v>1</v>
      </c>
      <c r="D287">
        <f>VLOOKUP(A:A,Sheet1!A:D,4,0)</f>
        <v>0</v>
      </c>
      <c r="E287">
        <f>VLOOKUP(A287,Sheet1!A:E,5,0)</f>
        <v>1</v>
      </c>
      <c r="F287">
        <f>VLOOKUP(A287,Sheet1!A:F,6,0)</f>
        <v>8</v>
      </c>
      <c r="G287" t="b">
        <f>VLOOKUP(A287,Sheet1!A:G,7,0)</f>
        <v>0</v>
      </c>
      <c r="H287">
        <f>VLOOKUP(A287,Sheet1!A:H,8,0)</f>
        <v>4</v>
      </c>
      <c r="I287">
        <f>VLOOKUP(A287,Sheet1!A:J,10,0)</f>
        <v>0.14000000000000001</v>
      </c>
      <c r="J287">
        <f>VLOOKUP(A287,Sheet2!B:C,2,0)</f>
        <v>0.13639999999999999</v>
      </c>
      <c r="K287">
        <f>VLOOKUP(A287,Sheet2!B:D,3,0)</f>
        <v>0.5</v>
      </c>
      <c r="L287" t="str">
        <f t="shared" si="12"/>
        <v>Less Humidity</v>
      </c>
      <c r="M287">
        <f>VLOOKUP(A287,Sheet2!B:E,4,0)</f>
        <v>0.19400000000000001</v>
      </c>
      <c r="N287">
        <f>VLOOKUP(A287,Sheet2!B:F,5,0)</f>
        <v>5</v>
      </c>
      <c r="O287">
        <f>VLOOKUP(A287,Sheet2!B:G,6,0)</f>
        <v>197</v>
      </c>
      <c r="P287">
        <f t="shared" si="13"/>
        <v>202</v>
      </c>
      <c r="Q287" t="str">
        <f t="shared" si="14"/>
        <v>Weekday</v>
      </c>
    </row>
    <row r="288" spans="1:17" x14ac:dyDescent="0.25">
      <c r="A288">
        <v>287</v>
      </c>
      <c r="B288" s="5">
        <v>40556</v>
      </c>
      <c r="C288">
        <v>1</v>
      </c>
      <c r="D288">
        <f>VLOOKUP(A:A,Sheet1!A:D,4,0)</f>
        <v>0</v>
      </c>
      <c r="E288">
        <f>VLOOKUP(A288,Sheet1!A:E,5,0)</f>
        <v>1</v>
      </c>
      <c r="F288">
        <f>VLOOKUP(A288,Sheet1!A:F,6,0)</f>
        <v>9</v>
      </c>
      <c r="G288" t="b">
        <f>VLOOKUP(A288,Sheet1!A:G,7,0)</f>
        <v>0</v>
      </c>
      <c r="H288">
        <f>VLOOKUP(A288,Sheet1!A:H,8,0)</f>
        <v>4</v>
      </c>
      <c r="I288">
        <f>VLOOKUP(A288,Sheet1!A:J,10,0)</f>
        <v>0.14000000000000001</v>
      </c>
      <c r="J288">
        <f>VLOOKUP(A288,Sheet2!B:C,2,0)</f>
        <v>0.1212</v>
      </c>
      <c r="K288">
        <f>VLOOKUP(A288,Sheet2!B:D,3,0)</f>
        <v>0.5</v>
      </c>
      <c r="L288" t="str">
        <f t="shared" si="12"/>
        <v>Less Humidity</v>
      </c>
      <c r="M288">
        <f>VLOOKUP(A288,Sheet2!B:E,4,0)</f>
        <v>0.32840000000000003</v>
      </c>
      <c r="N288">
        <f>VLOOKUP(A288,Sheet2!B:F,5,0)</f>
        <v>2</v>
      </c>
      <c r="O288">
        <f>VLOOKUP(A288,Sheet2!B:G,6,0)</f>
        <v>137</v>
      </c>
      <c r="P288">
        <f t="shared" si="13"/>
        <v>139</v>
      </c>
      <c r="Q288" t="str">
        <f t="shared" si="14"/>
        <v>Weekday</v>
      </c>
    </row>
    <row r="289" spans="1:17" x14ac:dyDescent="0.25">
      <c r="A289">
        <v>288</v>
      </c>
      <c r="B289" s="5">
        <v>40556</v>
      </c>
      <c r="C289">
        <v>1</v>
      </c>
      <c r="D289">
        <f>VLOOKUP(A:A,Sheet1!A:D,4,0)</f>
        <v>0</v>
      </c>
      <c r="E289">
        <f>VLOOKUP(A289,Sheet1!A:E,5,0)</f>
        <v>1</v>
      </c>
      <c r="F289">
        <f>VLOOKUP(A289,Sheet1!A:F,6,0)</f>
        <v>10</v>
      </c>
      <c r="G289" t="b">
        <f>VLOOKUP(A289,Sheet1!A:G,7,0)</f>
        <v>0</v>
      </c>
      <c r="H289">
        <f>VLOOKUP(A289,Sheet1!A:H,8,0)</f>
        <v>4</v>
      </c>
      <c r="I289">
        <f>VLOOKUP(A289,Sheet1!A:J,10,0)</f>
        <v>0.16</v>
      </c>
      <c r="J289">
        <f>VLOOKUP(A289,Sheet2!B:C,2,0)</f>
        <v>0.13639999999999999</v>
      </c>
      <c r="K289">
        <f>VLOOKUP(A289,Sheet2!B:D,3,0)</f>
        <v>0.5</v>
      </c>
      <c r="L289" t="str">
        <f t="shared" si="12"/>
        <v>Less Humidity</v>
      </c>
      <c r="M289">
        <f>VLOOKUP(A289,Sheet2!B:E,4,0)</f>
        <v>0.35820000000000002</v>
      </c>
      <c r="N289">
        <f>VLOOKUP(A289,Sheet2!B:F,5,0)</f>
        <v>2</v>
      </c>
      <c r="O289">
        <f>VLOOKUP(A289,Sheet2!B:G,6,0)</f>
        <v>36</v>
      </c>
      <c r="P289">
        <f t="shared" si="13"/>
        <v>38</v>
      </c>
      <c r="Q289" t="str">
        <f t="shared" si="14"/>
        <v>Weekday</v>
      </c>
    </row>
    <row r="290" spans="1:17" x14ac:dyDescent="0.25">
      <c r="A290">
        <v>289</v>
      </c>
      <c r="B290" s="5">
        <v>40556</v>
      </c>
      <c r="C290">
        <v>1</v>
      </c>
      <c r="D290">
        <f>VLOOKUP(A:A,Sheet1!A:D,4,0)</f>
        <v>0</v>
      </c>
      <c r="E290">
        <f>VLOOKUP(A290,Sheet1!A:E,5,0)</f>
        <v>1</v>
      </c>
      <c r="F290">
        <f>VLOOKUP(A290,Sheet1!A:F,6,0)</f>
        <v>11</v>
      </c>
      <c r="G290" t="b">
        <f>VLOOKUP(A290,Sheet1!A:G,7,0)</f>
        <v>0</v>
      </c>
      <c r="H290">
        <f>VLOOKUP(A290,Sheet1!A:H,8,0)</f>
        <v>4</v>
      </c>
      <c r="I290">
        <f>VLOOKUP(A290,Sheet1!A:J,10,0)</f>
        <v>0.2</v>
      </c>
      <c r="J290">
        <f>VLOOKUP(A290,Sheet2!B:C,2,0)</f>
        <v>0.16669999999999999</v>
      </c>
      <c r="K290">
        <f>VLOOKUP(A290,Sheet2!B:D,3,0)</f>
        <v>0.44</v>
      </c>
      <c r="L290" t="str">
        <f t="shared" si="12"/>
        <v>Less Humidity</v>
      </c>
      <c r="M290">
        <f>VLOOKUP(A290,Sheet2!B:E,4,0)</f>
        <v>0.44779999999999998</v>
      </c>
      <c r="N290">
        <f>VLOOKUP(A290,Sheet2!B:F,5,0)</f>
        <v>4</v>
      </c>
      <c r="O290">
        <f>VLOOKUP(A290,Sheet2!B:G,6,0)</f>
        <v>33</v>
      </c>
      <c r="P290">
        <f t="shared" si="13"/>
        <v>37</v>
      </c>
      <c r="Q290" t="str">
        <f t="shared" si="14"/>
        <v>Weekday</v>
      </c>
    </row>
    <row r="291" spans="1:17" x14ac:dyDescent="0.25">
      <c r="A291">
        <v>290</v>
      </c>
      <c r="B291" s="5">
        <v>40556</v>
      </c>
      <c r="C291">
        <v>1</v>
      </c>
      <c r="D291">
        <f>VLOOKUP(A:A,Sheet1!A:D,4,0)</f>
        <v>0</v>
      </c>
      <c r="E291">
        <f>VLOOKUP(A291,Sheet1!A:E,5,0)</f>
        <v>1</v>
      </c>
      <c r="F291">
        <f>VLOOKUP(A291,Sheet1!A:F,6,0)</f>
        <v>12</v>
      </c>
      <c r="G291" t="b">
        <f>VLOOKUP(A291,Sheet1!A:G,7,0)</f>
        <v>0</v>
      </c>
      <c r="H291">
        <f>VLOOKUP(A291,Sheet1!A:H,8,0)</f>
        <v>4</v>
      </c>
      <c r="I291">
        <f>VLOOKUP(A291,Sheet1!A:J,10,0)</f>
        <v>0.2</v>
      </c>
      <c r="J291">
        <f>VLOOKUP(A291,Sheet2!B:C,2,0)</f>
        <v>0.16669999999999999</v>
      </c>
      <c r="K291">
        <f>VLOOKUP(A291,Sheet2!B:D,3,0)</f>
        <v>0.44</v>
      </c>
      <c r="L291" t="str">
        <f t="shared" si="12"/>
        <v>Less Humidity</v>
      </c>
      <c r="M291">
        <f>VLOOKUP(A291,Sheet2!B:E,4,0)</f>
        <v>0.41789999999999999</v>
      </c>
      <c r="N291">
        <f>VLOOKUP(A291,Sheet2!B:F,5,0)</f>
        <v>3</v>
      </c>
      <c r="O291">
        <f>VLOOKUP(A291,Sheet2!B:G,6,0)</f>
        <v>49</v>
      </c>
      <c r="P291">
        <f t="shared" si="13"/>
        <v>52</v>
      </c>
      <c r="Q291" t="str">
        <f t="shared" si="14"/>
        <v>Weekday</v>
      </c>
    </row>
    <row r="292" spans="1:17" x14ac:dyDescent="0.25">
      <c r="A292">
        <v>291</v>
      </c>
      <c r="B292" s="5">
        <v>40556</v>
      </c>
      <c r="C292">
        <v>1</v>
      </c>
      <c r="D292">
        <f>VLOOKUP(A:A,Sheet1!A:D,4,0)</f>
        <v>0</v>
      </c>
      <c r="E292">
        <f>VLOOKUP(A292,Sheet1!A:E,5,0)</f>
        <v>1</v>
      </c>
      <c r="F292">
        <f>VLOOKUP(A292,Sheet1!A:F,6,0)</f>
        <v>13</v>
      </c>
      <c r="G292" t="b">
        <f>VLOOKUP(A292,Sheet1!A:G,7,0)</f>
        <v>0</v>
      </c>
      <c r="H292">
        <f>VLOOKUP(A292,Sheet1!A:H,8,0)</f>
        <v>4</v>
      </c>
      <c r="I292">
        <f>VLOOKUP(A292,Sheet1!A:J,10,0)</f>
        <v>0.22</v>
      </c>
      <c r="J292">
        <f>VLOOKUP(A292,Sheet2!B:C,2,0)</f>
        <v>0.19700000000000001</v>
      </c>
      <c r="K292">
        <f>VLOOKUP(A292,Sheet2!B:D,3,0)</f>
        <v>0.41</v>
      </c>
      <c r="L292" t="str">
        <f t="shared" si="12"/>
        <v>Less Humidity</v>
      </c>
      <c r="M292">
        <f>VLOOKUP(A292,Sheet2!B:E,4,0)</f>
        <v>0.44779999999999998</v>
      </c>
      <c r="N292">
        <f>VLOOKUP(A292,Sheet2!B:F,5,0)</f>
        <v>2</v>
      </c>
      <c r="O292">
        <f>VLOOKUP(A292,Sheet2!B:G,6,0)</f>
        <v>81</v>
      </c>
      <c r="P292">
        <f t="shared" si="13"/>
        <v>83</v>
      </c>
      <c r="Q292" t="str">
        <f t="shared" si="14"/>
        <v>Weekday</v>
      </c>
    </row>
    <row r="293" spans="1:17" x14ac:dyDescent="0.25">
      <c r="A293">
        <v>292</v>
      </c>
      <c r="B293" s="5">
        <v>40556</v>
      </c>
      <c r="C293">
        <v>1</v>
      </c>
      <c r="D293">
        <f>VLOOKUP(A:A,Sheet1!A:D,4,0)</f>
        <v>0</v>
      </c>
      <c r="E293">
        <f>VLOOKUP(A293,Sheet1!A:E,5,0)</f>
        <v>1</v>
      </c>
      <c r="F293">
        <f>VLOOKUP(A293,Sheet1!A:F,6,0)</f>
        <v>14</v>
      </c>
      <c r="G293" t="b">
        <f>VLOOKUP(A293,Sheet1!A:G,7,0)</f>
        <v>0</v>
      </c>
      <c r="H293">
        <f>VLOOKUP(A293,Sheet1!A:H,8,0)</f>
        <v>4</v>
      </c>
      <c r="I293">
        <f>VLOOKUP(A293,Sheet1!A:J,10,0)</f>
        <v>0.22</v>
      </c>
      <c r="J293">
        <f>VLOOKUP(A293,Sheet2!B:C,2,0)</f>
        <v>0.19700000000000001</v>
      </c>
      <c r="K293">
        <f>VLOOKUP(A293,Sheet2!B:D,3,0)</f>
        <v>0.41</v>
      </c>
      <c r="L293" t="str">
        <f t="shared" si="12"/>
        <v>Less Humidity</v>
      </c>
      <c r="M293">
        <f>VLOOKUP(A293,Sheet2!B:E,4,0)</f>
        <v>0.3881</v>
      </c>
      <c r="N293">
        <f>VLOOKUP(A293,Sheet2!B:F,5,0)</f>
        <v>3</v>
      </c>
      <c r="O293">
        <f>VLOOKUP(A293,Sheet2!B:G,6,0)</f>
        <v>39</v>
      </c>
      <c r="P293">
        <f t="shared" si="13"/>
        <v>42</v>
      </c>
      <c r="Q293" t="str">
        <f t="shared" si="14"/>
        <v>Weekday</v>
      </c>
    </row>
    <row r="294" spans="1:17" x14ac:dyDescent="0.25">
      <c r="A294">
        <v>293</v>
      </c>
      <c r="B294" s="5">
        <v>40556</v>
      </c>
      <c r="C294">
        <v>1</v>
      </c>
      <c r="D294">
        <f>VLOOKUP(A:A,Sheet1!A:D,4,0)</f>
        <v>0</v>
      </c>
      <c r="E294">
        <f>VLOOKUP(A294,Sheet1!A:E,5,0)</f>
        <v>1</v>
      </c>
      <c r="F294">
        <f>VLOOKUP(A294,Sheet1!A:F,6,0)</f>
        <v>15</v>
      </c>
      <c r="G294" t="b">
        <f>VLOOKUP(A294,Sheet1!A:G,7,0)</f>
        <v>0</v>
      </c>
      <c r="H294">
        <f>VLOOKUP(A294,Sheet1!A:H,8,0)</f>
        <v>4</v>
      </c>
      <c r="I294">
        <f>VLOOKUP(A294,Sheet1!A:J,10,0)</f>
        <v>0.24</v>
      </c>
      <c r="J294">
        <f>VLOOKUP(A294,Sheet2!B:C,2,0)</f>
        <v>0.21210000000000001</v>
      </c>
      <c r="K294">
        <f>VLOOKUP(A294,Sheet2!B:D,3,0)</f>
        <v>0.38</v>
      </c>
      <c r="L294" t="str">
        <f t="shared" si="12"/>
        <v>Less Humidity</v>
      </c>
      <c r="M294">
        <f>VLOOKUP(A294,Sheet2!B:E,4,0)</f>
        <v>0.29849999999999999</v>
      </c>
      <c r="N294">
        <f>VLOOKUP(A294,Sheet2!B:F,5,0)</f>
        <v>5</v>
      </c>
      <c r="O294">
        <f>VLOOKUP(A294,Sheet2!B:G,6,0)</f>
        <v>55</v>
      </c>
      <c r="P294">
        <f t="shared" si="13"/>
        <v>60</v>
      </c>
      <c r="Q294" t="str">
        <f t="shared" si="14"/>
        <v>Weekday</v>
      </c>
    </row>
    <row r="295" spans="1:17" x14ac:dyDescent="0.25">
      <c r="A295">
        <v>294</v>
      </c>
      <c r="B295" s="5">
        <v>40556</v>
      </c>
      <c r="C295">
        <v>1</v>
      </c>
      <c r="D295">
        <f>VLOOKUP(A:A,Sheet1!A:D,4,0)</f>
        <v>0</v>
      </c>
      <c r="E295">
        <f>VLOOKUP(A295,Sheet1!A:E,5,0)</f>
        <v>1</v>
      </c>
      <c r="F295">
        <f>VLOOKUP(A295,Sheet1!A:F,6,0)</f>
        <v>16</v>
      </c>
      <c r="G295" t="b">
        <f>VLOOKUP(A295,Sheet1!A:G,7,0)</f>
        <v>0</v>
      </c>
      <c r="H295">
        <f>VLOOKUP(A295,Sheet1!A:H,8,0)</f>
        <v>4</v>
      </c>
      <c r="I295">
        <f>VLOOKUP(A295,Sheet1!A:J,10,0)</f>
        <v>0.24</v>
      </c>
      <c r="J295">
        <f>VLOOKUP(A295,Sheet2!B:C,2,0)</f>
        <v>0.21210000000000001</v>
      </c>
      <c r="K295">
        <f>VLOOKUP(A295,Sheet2!B:D,3,0)</f>
        <v>0.38</v>
      </c>
      <c r="L295" t="str">
        <f t="shared" si="12"/>
        <v>Less Humidity</v>
      </c>
      <c r="M295">
        <f>VLOOKUP(A295,Sheet2!B:E,4,0)</f>
        <v>0.35820000000000002</v>
      </c>
      <c r="N295">
        <f>VLOOKUP(A295,Sheet2!B:F,5,0)</f>
        <v>2</v>
      </c>
      <c r="O295">
        <f>VLOOKUP(A295,Sheet2!B:G,6,0)</f>
        <v>76</v>
      </c>
      <c r="P295">
        <f t="shared" si="13"/>
        <v>78</v>
      </c>
      <c r="Q295" t="str">
        <f t="shared" si="14"/>
        <v>Weekday</v>
      </c>
    </row>
    <row r="296" spans="1:17" x14ac:dyDescent="0.25">
      <c r="A296">
        <v>295</v>
      </c>
      <c r="B296" s="5">
        <v>40556</v>
      </c>
      <c r="C296">
        <v>1</v>
      </c>
      <c r="D296">
        <f>VLOOKUP(A:A,Sheet1!A:D,4,0)</f>
        <v>0</v>
      </c>
      <c r="E296">
        <f>VLOOKUP(A296,Sheet1!A:E,5,0)</f>
        <v>1</v>
      </c>
      <c r="F296">
        <f>VLOOKUP(A296,Sheet1!A:F,6,0)</f>
        <v>17</v>
      </c>
      <c r="G296" t="b">
        <f>VLOOKUP(A296,Sheet1!A:G,7,0)</f>
        <v>0</v>
      </c>
      <c r="H296">
        <f>VLOOKUP(A296,Sheet1!A:H,8,0)</f>
        <v>4</v>
      </c>
      <c r="I296">
        <f>VLOOKUP(A296,Sheet1!A:J,10,0)</f>
        <v>0.2</v>
      </c>
      <c r="J296">
        <f>VLOOKUP(A296,Sheet2!B:C,2,0)</f>
        <v>0.18179999999999999</v>
      </c>
      <c r="K296">
        <f>VLOOKUP(A296,Sheet2!B:D,3,0)</f>
        <v>0.4</v>
      </c>
      <c r="L296" t="str">
        <f t="shared" si="12"/>
        <v>Less Humidity</v>
      </c>
      <c r="M296">
        <f>VLOOKUP(A296,Sheet2!B:E,4,0)</f>
        <v>0.28360000000000002</v>
      </c>
      <c r="N296">
        <f>VLOOKUP(A296,Sheet2!B:F,5,0)</f>
        <v>4</v>
      </c>
      <c r="O296">
        <f>VLOOKUP(A296,Sheet2!B:G,6,0)</f>
        <v>158</v>
      </c>
      <c r="P296">
        <f t="shared" si="13"/>
        <v>162</v>
      </c>
      <c r="Q296" t="str">
        <f t="shared" si="14"/>
        <v>Weekday</v>
      </c>
    </row>
    <row r="297" spans="1:17" x14ac:dyDescent="0.25">
      <c r="A297">
        <v>296</v>
      </c>
      <c r="B297" s="5">
        <v>40556</v>
      </c>
      <c r="C297">
        <v>1</v>
      </c>
      <c r="D297">
        <f>VLOOKUP(A:A,Sheet1!A:D,4,0)</f>
        <v>0</v>
      </c>
      <c r="E297">
        <f>VLOOKUP(A297,Sheet1!A:E,5,0)</f>
        <v>1</v>
      </c>
      <c r="F297">
        <f>VLOOKUP(A297,Sheet1!A:F,6,0)</f>
        <v>18</v>
      </c>
      <c r="G297" t="b">
        <f>VLOOKUP(A297,Sheet1!A:G,7,0)</f>
        <v>0</v>
      </c>
      <c r="H297">
        <f>VLOOKUP(A297,Sheet1!A:H,8,0)</f>
        <v>4</v>
      </c>
      <c r="I297">
        <f>VLOOKUP(A297,Sheet1!A:J,10,0)</f>
        <v>0.2</v>
      </c>
      <c r="J297">
        <f>VLOOKUP(A297,Sheet2!B:C,2,0)</f>
        <v>0.18179999999999999</v>
      </c>
      <c r="K297">
        <f>VLOOKUP(A297,Sheet2!B:D,3,0)</f>
        <v>0.4</v>
      </c>
      <c r="L297" t="str">
        <f t="shared" si="12"/>
        <v>Less Humidity</v>
      </c>
      <c r="M297">
        <f>VLOOKUP(A297,Sheet2!B:E,4,0)</f>
        <v>0.32840000000000003</v>
      </c>
      <c r="N297">
        <f>VLOOKUP(A297,Sheet2!B:F,5,0)</f>
        <v>3</v>
      </c>
      <c r="O297">
        <f>VLOOKUP(A297,Sheet2!B:G,6,0)</f>
        <v>141</v>
      </c>
      <c r="P297">
        <f t="shared" si="13"/>
        <v>144</v>
      </c>
      <c r="Q297" t="str">
        <f t="shared" si="14"/>
        <v>Weekday</v>
      </c>
    </row>
    <row r="298" spans="1:17" x14ac:dyDescent="0.25">
      <c r="A298">
        <v>297</v>
      </c>
      <c r="B298" s="5">
        <v>40556</v>
      </c>
      <c r="C298">
        <v>1</v>
      </c>
      <c r="D298">
        <f>VLOOKUP(A:A,Sheet1!A:D,4,0)</f>
        <v>0</v>
      </c>
      <c r="E298">
        <f>VLOOKUP(A298,Sheet1!A:E,5,0)</f>
        <v>1</v>
      </c>
      <c r="F298">
        <f>VLOOKUP(A298,Sheet1!A:F,6,0)</f>
        <v>19</v>
      </c>
      <c r="G298" t="b">
        <f>VLOOKUP(A298,Sheet1!A:G,7,0)</f>
        <v>0</v>
      </c>
      <c r="H298">
        <f>VLOOKUP(A298,Sheet1!A:H,8,0)</f>
        <v>4</v>
      </c>
      <c r="I298">
        <f>VLOOKUP(A298,Sheet1!A:J,10,0)</f>
        <v>0.16</v>
      </c>
      <c r="J298">
        <f>VLOOKUP(A298,Sheet2!B:C,2,0)</f>
        <v>0.1515</v>
      </c>
      <c r="K298">
        <f>VLOOKUP(A298,Sheet2!B:D,3,0)</f>
        <v>0.47</v>
      </c>
      <c r="L298" t="str">
        <f t="shared" si="12"/>
        <v>Less Humidity</v>
      </c>
      <c r="M298">
        <f>VLOOKUP(A298,Sheet2!B:E,4,0)</f>
        <v>0.25369999999999998</v>
      </c>
      <c r="N298">
        <f>VLOOKUP(A298,Sheet2!B:F,5,0)</f>
        <v>1</v>
      </c>
      <c r="O298">
        <f>VLOOKUP(A298,Sheet2!B:G,6,0)</f>
        <v>98</v>
      </c>
      <c r="P298">
        <f t="shared" si="13"/>
        <v>99</v>
      </c>
      <c r="Q298" t="str">
        <f t="shared" si="14"/>
        <v>Weekday</v>
      </c>
    </row>
    <row r="299" spans="1:17" x14ac:dyDescent="0.25">
      <c r="A299">
        <v>298</v>
      </c>
      <c r="B299" s="5">
        <v>40556</v>
      </c>
      <c r="C299">
        <v>1</v>
      </c>
      <c r="D299">
        <f>VLOOKUP(A:A,Sheet1!A:D,4,0)</f>
        <v>0</v>
      </c>
      <c r="E299">
        <f>VLOOKUP(A299,Sheet1!A:E,5,0)</f>
        <v>1</v>
      </c>
      <c r="F299">
        <f>VLOOKUP(A299,Sheet1!A:F,6,0)</f>
        <v>20</v>
      </c>
      <c r="G299" t="b">
        <f>VLOOKUP(A299,Sheet1!A:G,7,0)</f>
        <v>0</v>
      </c>
      <c r="H299">
        <f>VLOOKUP(A299,Sheet1!A:H,8,0)</f>
        <v>4</v>
      </c>
      <c r="I299">
        <f>VLOOKUP(A299,Sheet1!A:J,10,0)</f>
        <v>0.16</v>
      </c>
      <c r="J299">
        <f>VLOOKUP(A299,Sheet2!B:C,2,0)</f>
        <v>0.1515</v>
      </c>
      <c r="K299">
        <f>VLOOKUP(A299,Sheet2!B:D,3,0)</f>
        <v>0.47</v>
      </c>
      <c r="L299" t="str">
        <f t="shared" si="12"/>
        <v>Less Humidity</v>
      </c>
      <c r="M299">
        <f>VLOOKUP(A299,Sheet2!B:E,4,0)</f>
        <v>0.22389999999999999</v>
      </c>
      <c r="N299">
        <f>VLOOKUP(A299,Sheet2!B:F,5,0)</f>
        <v>0</v>
      </c>
      <c r="O299">
        <f>VLOOKUP(A299,Sheet2!B:G,6,0)</f>
        <v>64</v>
      </c>
      <c r="P299">
        <f t="shared" si="13"/>
        <v>64</v>
      </c>
      <c r="Q299" t="str">
        <f t="shared" si="14"/>
        <v>Weekday</v>
      </c>
    </row>
    <row r="300" spans="1:17" x14ac:dyDescent="0.25">
      <c r="A300">
        <v>299</v>
      </c>
      <c r="B300" s="5">
        <v>40556</v>
      </c>
      <c r="C300">
        <v>1</v>
      </c>
      <c r="D300">
        <f>VLOOKUP(A:A,Sheet1!A:D,4,0)</f>
        <v>0</v>
      </c>
      <c r="E300">
        <f>VLOOKUP(A300,Sheet1!A:E,5,0)</f>
        <v>1</v>
      </c>
      <c r="F300">
        <f>VLOOKUP(A300,Sheet1!A:F,6,0)</f>
        <v>21</v>
      </c>
      <c r="G300" t="b">
        <f>VLOOKUP(A300,Sheet1!A:G,7,0)</f>
        <v>0</v>
      </c>
      <c r="H300">
        <f>VLOOKUP(A300,Sheet1!A:H,8,0)</f>
        <v>4</v>
      </c>
      <c r="I300">
        <f>VLOOKUP(A300,Sheet1!A:J,10,0)</f>
        <v>0.14000000000000001</v>
      </c>
      <c r="J300">
        <f>VLOOKUP(A300,Sheet2!B:C,2,0)</f>
        <v>0.1212</v>
      </c>
      <c r="K300">
        <f>VLOOKUP(A300,Sheet2!B:D,3,0)</f>
        <v>0.46</v>
      </c>
      <c r="L300" t="str">
        <f t="shared" si="12"/>
        <v>Less Humidity</v>
      </c>
      <c r="M300">
        <f>VLOOKUP(A300,Sheet2!B:E,4,0)</f>
        <v>0.29849999999999999</v>
      </c>
      <c r="N300">
        <f>VLOOKUP(A300,Sheet2!B:F,5,0)</f>
        <v>0</v>
      </c>
      <c r="O300">
        <f>VLOOKUP(A300,Sheet2!B:G,6,0)</f>
        <v>40</v>
      </c>
      <c r="P300">
        <f t="shared" si="13"/>
        <v>40</v>
      </c>
      <c r="Q300" t="str">
        <f t="shared" si="14"/>
        <v>Weekday</v>
      </c>
    </row>
    <row r="301" spans="1:17" x14ac:dyDescent="0.25">
      <c r="A301">
        <v>300</v>
      </c>
      <c r="B301" s="5">
        <v>40556</v>
      </c>
      <c r="C301">
        <v>1</v>
      </c>
      <c r="D301">
        <f>VLOOKUP(A:A,Sheet1!A:D,4,0)</f>
        <v>0</v>
      </c>
      <c r="E301">
        <f>VLOOKUP(A301,Sheet1!A:E,5,0)</f>
        <v>1</v>
      </c>
      <c r="F301">
        <f>VLOOKUP(A301,Sheet1!A:F,6,0)</f>
        <v>22</v>
      </c>
      <c r="G301" t="b">
        <f>VLOOKUP(A301,Sheet1!A:G,7,0)</f>
        <v>0</v>
      </c>
      <c r="H301">
        <f>VLOOKUP(A301,Sheet1!A:H,8,0)</f>
        <v>4</v>
      </c>
      <c r="I301">
        <f>VLOOKUP(A301,Sheet1!A:J,10,0)</f>
        <v>0.14000000000000001</v>
      </c>
      <c r="J301">
        <f>VLOOKUP(A301,Sheet2!B:C,2,0)</f>
        <v>0.1212</v>
      </c>
      <c r="K301">
        <f>VLOOKUP(A301,Sheet2!B:D,3,0)</f>
        <v>0.46</v>
      </c>
      <c r="L301" t="str">
        <f t="shared" si="12"/>
        <v>Less Humidity</v>
      </c>
      <c r="M301">
        <f>VLOOKUP(A301,Sheet2!B:E,4,0)</f>
        <v>0.32840000000000003</v>
      </c>
      <c r="N301">
        <f>VLOOKUP(A301,Sheet2!B:F,5,0)</f>
        <v>0</v>
      </c>
      <c r="O301">
        <f>VLOOKUP(A301,Sheet2!B:G,6,0)</f>
        <v>30</v>
      </c>
      <c r="P301">
        <f t="shared" si="13"/>
        <v>30</v>
      </c>
      <c r="Q301" t="str">
        <f t="shared" si="14"/>
        <v>Weekday</v>
      </c>
    </row>
    <row r="302" spans="1:17" x14ac:dyDescent="0.25">
      <c r="A302">
        <v>301</v>
      </c>
      <c r="B302" s="5">
        <v>40556</v>
      </c>
      <c r="C302">
        <v>1</v>
      </c>
      <c r="D302">
        <f>VLOOKUP(A:A,Sheet1!A:D,4,0)</f>
        <v>0</v>
      </c>
      <c r="E302">
        <f>VLOOKUP(A302,Sheet1!A:E,5,0)</f>
        <v>1</v>
      </c>
      <c r="F302">
        <f>VLOOKUP(A302,Sheet1!A:F,6,0)</f>
        <v>23</v>
      </c>
      <c r="G302" t="b">
        <f>VLOOKUP(A302,Sheet1!A:G,7,0)</f>
        <v>0</v>
      </c>
      <c r="H302">
        <f>VLOOKUP(A302,Sheet1!A:H,8,0)</f>
        <v>4</v>
      </c>
      <c r="I302">
        <f>VLOOKUP(A302,Sheet1!A:J,10,0)</f>
        <v>0.12</v>
      </c>
      <c r="J302">
        <f>VLOOKUP(A302,Sheet2!B:C,2,0)</f>
        <v>0.13639999999999999</v>
      </c>
      <c r="K302">
        <f>VLOOKUP(A302,Sheet2!B:D,3,0)</f>
        <v>0.5</v>
      </c>
      <c r="L302" t="str">
        <f t="shared" si="12"/>
        <v>Less Humidity</v>
      </c>
      <c r="M302">
        <f>VLOOKUP(A302,Sheet2!B:E,4,0)</f>
        <v>0.19400000000000001</v>
      </c>
      <c r="N302">
        <f>VLOOKUP(A302,Sheet2!B:F,5,0)</f>
        <v>1</v>
      </c>
      <c r="O302">
        <f>VLOOKUP(A302,Sheet2!B:G,6,0)</f>
        <v>14</v>
      </c>
      <c r="P302">
        <f t="shared" si="13"/>
        <v>15</v>
      </c>
      <c r="Q302" t="str">
        <f t="shared" si="14"/>
        <v>Weekday</v>
      </c>
    </row>
    <row r="303" spans="1:17" x14ac:dyDescent="0.25">
      <c r="A303">
        <v>302</v>
      </c>
      <c r="B303" s="5">
        <v>40557</v>
      </c>
      <c r="C303">
        <v>1</v>
      </c>
      <c r="D303">
        <f>VLOOKUP(A:A,Sheet1!A:D,4,0)</f>
        <v>0</v>
      </c>
      <c r="E303">
        <f>VLOOKUP(A303,Sheet1!A:E,5,0)</f>
        <v>1</v>
      </c>
      <c r="F303">
        <f>VLOOKUP(A303,Sheet1!A:F,6,0)</f>
        <v>0</v>
      </c>
      <c r="G303" t="b">
        <f>VLOOKUP(A303,Sheet1!A:G,7,0)</f>
        <v>0</v>
      </c>
      <c r="H303">
        <f>VLOOKUP(A303,Sheet1!A:H,8,0)</f>
        <v>5</v>
      </c>
      <c r="I303">
        <f>VLOOKUP(A303,Sheet1!A:J,10,0)</f>
        <v>0.12</v>
      </c>
      <c r="J303">
        <f>VLOOKUP(A303,Sheet2!B:C,2,0)</f>
        <v>0.13639999999999999</v>
      </c>
      <c r="K303">
        <f>VLOOKUP(A303,Sheet2!B:D,3,0)</f>
        <v>0.5</v>
      </c>
      <c r="L303" t="str">
        <f t="shared" si="12"/>
        <v>Less Humidity</v>
      </c>
      <c r="M303">
        <f>VLOOKUP(A303,Sheet2!B:E,4,0)</f>
        <v>0.19400000000000001</v>
      </c>
      <c r="N303">
        <f>VLOOKUP(A303,Sheet2!B:F,5,0)</f>
        <v>0</v>
      </c>
      <c r="O303">
        <f>VLOOKUP(A303,Sheet2!B:G,6,0)</f>
        <v>14</v>
      </c>
      <c r="P303">
        <f t="shared" si="13"/>
        <v>14</v>
      </c>
      <c r="Q303" t="str">
        <f t="shared" si="14"/>
        <v>Weekend</v>
      </c>
    </row>
    <row r="304" spans="1:17" x14ac:dyDescent="0.25">
      <c r="A304">
        <v>303</v>
      </c>
      <c r="B304" s="5">
        <v>40557</v>
      </c>
      <c r="C304">
        <v>1</v>
      </c>
      <c r="D304">
        <f>VLOOKUP(A:A,Sheet1!A:D,4,0)</f>
        <v>0</v>
      </c>
      <c r="E304">
        <f>VLOOKUP(A304,Sheet1!A:E,5,0)</f>
        <v>1</v>
      </c>
      <c r="F304">
        <f>VLOOKUP(A304,Sheet1!A:F,6,0)</f>
        <v>1</v>
      </c>
      <c r="G304" t="b">
        <f>VLOOKUP(A304,Sheet1!A:G,7,0)</f>
        <v>0</v>
      </c>
      <c r="H304">
        <f>VLOOKUP(A304,Sheet1!A:H,8,0)</f>
        <v>5</v>
      </c>
      <c r="I304">
        <f>VLOOKUP(A304,Sheet1!A:J,10,0)</f>
        <v>0.1</v>
      </c>
      <c r="J304">
        <f>VLOOKUP(A304,Sheet2!B:C,2,0)</f>
        <v>0.1212</v>
      </c>
      <c r="K304">
        <f>VLOOKUP(A304,Sheet2!B:D,3,0)</f>
        <v>0.54</v>
      </c>
      <c r="L304" t="str">
        <f t="shared" si="12"/>
        <v>Less Humidity</v>
      </c>
      <c r="M304">
        <f>VLOOKUP(A304,Sheet2!B:E,4,0)</f>
        <v>0.16420000000000001</v>
      </c>
      <c r="N304">
        <f>VLOOKUP(A304,Sheet2!B:F,5,0)</f>
        <v>0</v>
      </c>
      <c r="O304">
        <f>VLOOKUP(A304,Sheet2!B:G,6,0)</f>
        <v>5</v>
      </c>
      <c r="P304">
        <f t="shared" si="13"/>
        <v>5</v>
      </c>
      <c r="Q304" t="str">
        <f t="shared" si="14"/>
        <v>Weekend</v>
      </c>
    </row>
    <row r="305" spans="1:17" x14ac:dyDescent="0.25">
      <c r="A305">
        <v>304</v>
      </c>
      <c r="B305" s="5">
        <v>40557</v>
      </c>
      <c r="C305">
        <v>1</v>
      </c>
      <c r="D305">
        <f>VLOOKUP(A:A,Sheet1!A:D,4,0)</f>
        <v>0</v>
      </c>
      <c r="E305">
        <f>VLOOKUP(A305,Sheet1!A:E,5,0)</f>
        <v>1</v>
      </c>
      <c r="F305">
        <f>VLOOKUP(A305,Sheet1!A:F,6,0)</f>
        <v>2</v>
      </c>
      <c r="G305" t="b">
        <f>VLOOKUP(A305,Sheet1!A:G,7,0)</f>
        <v>0</v>
      </c>
      <c r="H305">
        <f>VLOOKUP(A305,Sheet1!A:H,8,0)</f>
        <v>5</v>
      </c>
      <c r="I305">
        <f>VLOOKUP(A305,Sheet1!A:J,10,0)</f>
        <v>0.1</v>
      </c>
      <c r="J305">
        <f>VLOOKUP(A305,Sheet2!B:C,2,0)</f>
        <v>0.1212</v>
      </c>
      <c r="K305">
        <f>VLOOKUP(A305,Sheet2!B:D,3,0)</f>
        <v>0.54</v>
      </c>
      <c r="L305" t="str">
        <f t="shared" si="12"/>
        <v>Less Humidity</v>
      </c>
      <c r="M305">
        <f>VLOOKUP(A305,Sheet2!B:E,4,0)</f>
        <v>0.1343</v>
      </c>
      <c r="N305">
        <f>VLOOKUP(A305,Sheet2!B:F,5,0)</f>
        <v>0</v>
      </c>
      <c r="O305">
        <f>VLOOKUP(A305,Sheet2!B:G,6,0)</f>
        <v>1</v>
      </c>
      <c r="P305">
        <f t="shared" si="13"/>
        <v>1</v>
      </c>
      <c r="Q305" t="str">
        <f t="shared" si="14"/>
        <v>Weekend</v>
      </c>
    </row>
    <row r="306" spans="1:17" x14ac:dyDescent="0.25">
      <c r="A306">
        <v>305</v>
      </c>
      <c r="B306" s="5">
        <v>40557</v>
      </c>
      <c r="C306">
        <v>1</v>
      </c>
      <c r="D306">
        <f>VLOOKUP(A:A,Sheet1!A:D,4,0)</f>
        <v>0</v>
      </c>
      <c r="E306">
        <f>VLOOKUP(A306,Sheet1!A:E,5,0)</f>
        <v>1</v>
      </c>
      <c r="F306">
        <f>VLOOKUP(A306,Sheet1!A:F,6,0)</f>
        <v>3</v>
      </c>
      <c r="G306" t="b">
        <f>VLOOKUP(A306,Sheet1!A:G,7,0)</f>
        <v>0</v>
      </c>
      <c r="H306">
        <f>VLOOKUP(A306,Sheet1!A:H,8,0)</f>
        <v>5</v>
      </c>
      <c r="I306">
        <f>VLOOKUP(A306,Sheet1!A:J,10,0)</f>
        <v>0.1</v>
      </c>
      <c r="J306">
        <f>VLOOKUP(A306,Sheet2!B:C,2,0)</f>
        <v>0.13639999999999999</v>
      </c>
      <c r="K306">
        <f>VLOOKUP(A306,Sheet2!B:D,3,0)</f>
        <v>0.54</v>
      </c>
      <c r="L306" t="str">
        <f t="shared" si="12"/>
        <v>Less Humidity</v>
      </c>
      <c r="M306">
        <f>VLOOKUP(A306,Sheet2!B:E,4,0)</f>
        <v>0.1045</v>
      </c>
      <c r="N306">
        <f>VLOOKUP(A306,Sheet2!B:F,5,0)</f>
        <v>0</v>
      </c>
      <c r="O306">
        <f>VLOOKUP(A306,Sheet2!B:G,6,0)</f>
        <v>1</v>
      </c>
      <c r="P306">
        <f t="shared" si="13"/>
        <v>1</v>
      </c>
      <c r="Q306" t="str">
        <f t="shared" si="14"/>
        <v>Weekend</v>
      </c>
    </row>
    <row r="307" spans="1:17" x14ac:dyDescent="0.25">
      <c r="A307">
        <v>306</v>
      </c>
      <c r="B307" s="5">
        <v>40557</v>
      </c>
      <c r="C307">
        <v>1</v>
      </c>
      <c r="D307">
        <f>VLOOKUP(A:A,Sheet1!A:D,4,0)</f>
        <v>0</v>
      </c>
      <c r="E307">
        <f>VLOOKUP(A307,Sheet1!A:E,5,0)</f>
        <v>1</v>
      </c>
      <c r="F307">
        <f>VLOOKUP(A307,Sheet1!A:F,6,0)</f>
        <v>5</v>
      </c>
      <c r="G307" t="b">
        <f>VLOOKUP(A307,Sheet1!A:G,7,0)</f>
        <v>0</v>
      </c>
      <c r="H307">
        <f>VLOOKUP(A307,Sheet1!A:H,8,0)</f>
        <v>5</v>
      </c>
      <c r="I307">
        <f>VLOOKUP(A307,Sheet1!A:J,10,0)</f>
        <v>0.1</v>
      </c>
      <c r="J307">
        <f>VLOOKUP(A307,Sheet2!B:C,2,0)</f>
        <v>0.13639999999999999</v>
      </c>
      <c r="K307">
        <f>VLOOKUP(A307,Sheet2!B:D,3,0)</f>
        <v>0.54</v>
      </c>
      <c r="L307" t="str">
        <f t="shared" si="12"/>
        <v>Less Humidity</v>
      </c>
      <c r="M307">
        <f>VLOOKUP(A307,Sheet2!B:E,4,0)</f>
        <v>8.9599999999999999E-2</v>
      </c>
      <c r="N307">
        <f>VLOOKUP(A307,Sheet2!B:F,5,0)</f>
        <v>0</v>
      </c>
      <c r="O307">
        <f>VLOOKUP(A307,Sheet2!B:G,6,0)</f>
        <v>8</v>
      </c>
      <c r="P307">
        <f t="shared" si="13"/>
        <v>8</v>
      </c>
      <c r="Q307" t="str">
        <f t="shared" si="14"/>
        <v>Weekend</v>
      </c>
    </row>
    <row r="308" spans="1:17" x14ac:dyDescent="0.25">
      <c r="A308">
        <v>307</v>
      </c>
      <c r="B308" s="5">
        <v>40557</v>
      </c>
      <c r="C308">
        <v>1</v>
      </c>
      <c r="D308">
        <f>VLOOKUP(A:A,Sheet1!A:D,4,0)</f>
        <v>0</v>
      </c>
      <c r="E308">
        <f>VLOOKUP(A308,Sheet1!A:E,5,0)</f>
        <v>1</v>
      </c>
      <c r="F308">
        <f>VLOOKUP(A308,Sheet1!A:F,6,0)</f>
        <v>6</v>
      </c>
      <c r="G308" t="b">
        <f>VLOOKUP(A308,Sheet1!A:G,7,0)</f>
        <v>0</v>
      </c>
      <c r="H308">
        <f>VLOOKUP(A308,Sheet1!A:H,8,0)</f>
        <v>5</v>
      </c>
      <c r="I308">
        <f>VLOOKUP(A308,Sheet1!A:J,10,0)</f>
        <v>0.1</v>
      </c>
      <c r="J308">
        <f>VLOOKUP(A308,Sheet2!B:C,2,0)</f>
        <v>0.18179999999999999</v>
      </c>
      <c r="K308">
        <f>VLOOKUP(A308,Sheet2!B:D,3,0)</f>
        <v>0.54</v>
      </c>
      <c r="L308" t="str">
        <f t="shared" si="12"/>
        <v>Less Humidity</v>
      </c>
      <c r="M308">
        <f>VLOOKUP(A308,Sheet2!B:E,4,0)</f>
        <v>0</v>
      </c>
      <c r="N308">
        <f>VLOOKUP(A308,Sheet2!B:F,5,0)</f>
        <v>0</v>
      </c>
      <c r="O308">
        <f>VLOOKUP(A308,Sheet2!B:G,6,0)</f>
        <v>17</v>
      </c>
      <c r="P308">
        <f t="shared" si="13"/>
        <v>17</v>
      </c>
      <c r="Q308" t="str">
        <f t="shared" si="14"/>
        <v>Weekend</v>
      </c>
    </row>
    <row r="309" spans="1:17" x14ac:dyDescent="0.25">
      <c r="A309">
        <v>308</v>
      </c>
      <c r="B309" s="5">
        <v>40557</v>
      </c>
      <c r="C309">
        <v>1</v>
      </c>
      <c r="D309">
        <f>VLOOKUP(A:A,Sheet1!A:D,4,0)</f>
        <v>0</v>
      </c>
      <c r="E309">
        <f>VLOOKUP(A309,Sheet1!A:E,5,0)</f>
        <v>1</v>
      </c>
      <c r="F309">
        <f>VLOOKUP(A309,Sheet1!A:F,6,0)</f>
        <v>7</v>
      </c>
      <c r="G309" t="b">
        <f>VLOOKUP(A309,Sheet1!A:G,7,0)</f>
        <v>0</v>
      </c>
      <c r="H309">
        <f>VLOOKUP(A309,Sheet1!A:H,8,0)</f>
        <v>5</v>
      </c>
      <c r="I309">
        <f>VLOOKUP(A309,Sheet1!A:J,10,0)</f>
        <v>0.1</v>
      </c>
      <c r="J309">
        <f>VLOOKUP(A309,Sheet2!B:C,2,0)</f>
        <v>0.1212</v>
      </c>
      <c r="K309">
        <f>VLOOKUP(A309,Sheet2!B:D,3,0)</f>
        <v>0.74</v>
      </c>
      <c r="L309" t="str">
        <f t="shared" si="12"/>
        <v>Moderate Humidity</v>
      </c>
      <c r="M309">
        <f>VLOOKUP(A309,Sheet2!B:E,4,0)</f>
        <v>0.16420000000000001</v>
      </c>
      <c r="N309">
        <f>VLOOKUP(A309,Sheet2!B:F,5,0)</f>
        <v>0</v>
      </c>
      <c r="O309">
        <f>VLOOKUP(A309,Sheet2!B:G,6,0)</f>
        <v>70</v>
      </c>
      <c r="P309">
        <f t="shared" si="13"/>
        <v>70</v>
      </c>
      <c r="Q309" t="str">
        <f t="shared" si="14"/>
        <v>Weekend</v>
      </c>
    </row>
    <row r="310" spans="1:17" x14ac:dyDescent="0.25">
      <c r="A310">
        <v>309</v>
      </c>
      <c r="B310" s="5">
        <v>40557</v>
      </c>
      <c r="C310">
        <v>1</v>
      </c>
      <c r="D310">
        <f>VLOOKUP(A:A,Sheet1!A:D,4,0)</f>
        <v>0</v>
      </c>
      <c r="E310">
        <f>VLOOKUP(A310,Sheet1!A:E,5,0)</f>
        <v>1</v>
      </c>
      <c r="F310">
        <f>VLOOKUP(A310,Sheet1!A:F,6,0)</f>
        <v>8</v>
      </c>
      <c r="G310" t="b">
        <f>VLOOKUP(A310,Sheet1!A:G,7,0)</f>
        <v>0</v>
      </c>
      <c r="H310">
        <f>VLOOKUP(A310,Sheet1!A:H,8,0)</f>
        <v>5</v>
      </c>
      <c r="I310">
        <f>VLOOKUP(A310,Sheet1!A:J,10,0)</f>
        <v>0.12</v>
      </c>
      <c r="J310">
        <f>VLOOKUP(A310,Sheet2!B:C,2,0)</f>
        <v>0.16669999999999999</v>
      </c>
      <c r="K310">
        <f>VLOOKUP(A310,Sheet2!B:D,3,0)</f>
        <v>0.68</v>
      </c>
      <c r="L310" t="str">
        <f t="shared" si="12"/>
        <v>Less Humidity</v>
      </c>
      <c r="M310">
        <f>VLOOKUP(A310,Sheet2!B:E,4,0)</f>
        <v>0</v>
      </c>
      <c r="N310">
        <f>VLOOKUP(A310,Sheet2!B:F,5,0)</f>
        <v>2</v>
      </c>
      <c r="O310">
        <f>VLOOKUP(A310,Sheet2!B:G,6,0)</f>
        <v>156</v>
      </c>
      <c r="P310">
        <f t="shared" si="13"/>
        <v>158</v>
      </c>
      <c r="Q310" t="str">
        <f t="shared" si="14"/>
        <v>Weekend</v>
      </c>
    </row>
    <row r="311" spans="1:17" x14ac:dyDescent="0.25">
      <c r="A311">
        <v>310</v>
      </c>
      <c r="B311" s="5">
        <v>40557</v>
      </c>
      <c r="C311">
        <v>1</v>
      </c>
      <c r="D311">
        <f>VLOOKUP(A:A,Sheet1!A:D,4,0)</f>
        <v>0</v>
      </c>
      <c r="E311">
        <f>VLOOKUP(A311,Sheet1!A:E,5,0)</f>
        <v>1</v>
      </c>
      <c r="F311">
        <f>VLOOKUP(A311,Sheet1!A:F,6,0)</f>
        <v>9</v>
      </c>
      <c r="G311" t="b">
        <f>VLOOKUP(A311,Sheet1!A:G,7,0)</f>
        <v>0</v>
      </c>
      <c r="H311">
        <f>VLOOKUP(A311,Sheet1!A:H,8,0)</f>
        <v>5</v>
      </c>
      <c r="I311">
        <f>VLOOKUP(A311,Sheet1!A:J,10,0)</f>
        <v>0.14000000000000001</v>
      </c>
      <c r="J311">
        <f>VLOOKUP(A311,Sheet2!B:C,2,0)</f>
        <v>0.1515</v>
      </c>
      <c r="K311">
        <f>VLOOKUP(A311,Sheet2!B:D,3,0)</f>
        <v>0.69</v>
      </c>
      <c r="L311" t="str">
        <f t="shared" si="12"/>
        <v>Less Humidity</v>
      </c>
      <c r="M311">
        <f>VLOOKUP(A311,Sheet2!B:E,4,0)</f>
        <v>0.1343</v>
      </c>
      <c r="N311">
        <f>VLOOKUP(A311,Sheet2!B:F,5,0)</f>
        <v>0</v>
      </c>
      <c r="O311">
        <f>VLOOKUP(A311,Sheet2!B:G,6,0)</f>
        <v>117</v>
      </c>
      <c r="P311">
        <f t="shared" si="13"/>
        <v>117</v>
      </c>
      <c r="Q311" t="str">
        <f t="shared" si="14"/>
        <v>Weekend</v>
      </c>
    </row>
    <row r="312" spans="1:17" x14ac:dyDescent="0.25">
      <c r="A312">
        <v>311</v>
      </c>
      <c r="B312" s="5">
        <v>40557</v>
      </c>
      <c r="C312">
        <v>1</v>
      </c>
      <c r="D312">
        <f>VLOOKUP(A:A,Sheet1!A:D,4,0)</f>
        <v>0</v>
      </c>
      <c r="E312">
        <f>VLOOKUP(A312,Sheet1!A:E,5,0)</f>
        <v>1</v>
      </c>
      <c r="F312">
        <f>VLOOKUP(A312,Sheet1!A:F,6,0)</f>
        <v>10</v>
      </c>
      <c r="G312" t="b">
        <f>VLOOKUP(A312,Sheet1!A:G,7,0)</f>
        <v>0</v>
      </c>
      <c r="H312">
        <f>VLOOKUP(A312,Sheet1!A:H,8,0)</f>
        <v>5</v>
      </c>
      <c r="I312">
        <f>VLOOKUP(A312,Sheet1!A:J,10,0)</f>
        <v>0.18</v>
      </c>
      <c r="J312">
        <f>VLOOKUP(A312,Sheet2!B:C,2,0)</f>
        <v>0.18179999999999999</v>
      </c>
      <c r="K312">
        <f>VLOOKUP(A312,Sheet2!B:D,3,0)</f>
        <v>0.55000000000000004</v>
      </c>
      <c r="L312" t="str">
        <f t="shared" si="12"/>
        <v>Less Humidity</v>
      </c>
      <c r="M312">
        <f>VLOOKUP(A312,Sheet2!B:E,4,0)</f>
        <v>0.19400000000000001</v>
      </c>
      <c r="N312">
        <f>VLOOKUP(A312,Sheet2!B:F,5,0)</f>
        <v>4</v>
      </c>
      <c r="O312">
        <f>VLOOKUP(A312,Sheet2!B:G,6,0)</f>
        <v>40</v>
      </c>
      <c r="P312">
        <f t="shared" si="13"/>
        <v>44</v>
      </c>
      <c r="Q312" t="str">
        <f t="shared" si="14"/>
        <v>Weekend</v>
      </c>
    </row>
    <row r="313" spans="1:17" x14ac:dyDescent="0.25">
      <c r="A313">
        <v>312</v>
      </c>
      <c r="B313" s="5">
        <v>40557</v>
      </c>
      <c r="C313">
        <v>1</v>
      </c>
      <c r="D313">
        <f>VLOOKUP(A:A,Sheet1!A:D,4,0)</f>
        <v>0</v>
      </c>
      <c r="E313">
        <f>VLOOKUP(A313,Sheet1!A:E,5,0)</f>
        <v>1</v>
      </c>
      <c r="F313">
        <f>VLOOKUP(A313,Sheet1!A:F,6,0)</f>
        <v>11</v>
      </c>
      <c r="G313" t="b">
        <f>VLOOKUP(A313,Sheet1!A:G,7,0)</f>
        <v>0</v>
      </c>
      <c r="H313">
        <f>VLOOKUP(A313,Sheet1!A:H,8,0)</f>
        <v>5</v>
      </c>
      <c r="I313">
        <f>VLOOKUP(A313,Sheet1!A:J,10,0)</f>
        <v>0.18</v>
      </c>
      <c r="J313">
        <f>VLOOKUP(A313,Sheet2!B:C,2,0)</f>
        <v>0.16669999999999999</v>
      </c>
      <c r="K313">
        <f>VLOOKUP(A313,Sheet2!B:D,3,0)</f>
        <v>0.51</v>
      </c>
      <c r="L313" t="str">
        <f t="shared" si="12"/>
        <v>Less Humidity</v>
      </c>
      <c r="M313">
        <f>VLOOKUP(A313,Sheet2!B:E,4,0)</f>
        <v>0.28360000000000002</v>
      </c>
      <c r="N313">
        <f>VLOOKUP(A313,Sheet2!B:F,5,0)</f>
        <v>6</v>
      </c>
      <c r="O313">
        <f>VLOOKUP(A313,Sheet2!B:G,6,0)</f>
        <v>47</v>
      </c>
      <c r="P313">
        <f t="shared" si="13"/>
        <v>53</v>
      </c>
      <c r="Q313" t="str">
        <f t="shared" si="14"/>
        <v>Weekend</v>
      </c>
    </row>
    <row r="314" spans="1:17" x14ac:dyDescent="0.25">
      <c r="A314">
        <v>313</v>
      </c>
      <c r="B314" s="5">
        <v>40557</v>
      </c>
      <c r="C314">
        <v>1</v>
      </c>
      <c r="D314">
        <f>VLOOKUP(A:A,Sheet1!A:D,4,0)</f>
        <v>0</v>
      </c>
      <c r="E314">
        <f>VLOOKUP(A314,Sheet1!A:E,5,0)</f>
        <v>1</v>
      </c>
      <c r="F314">
        <f>VLOOKUP(A314,Sheet1!A:F,6,0)</f>
        <v>12</v>
      </c>
      <c r="G314" t="b">
        <f>VLOOKUP(A314,Sheet1!A:G,7,0)</f>
        <v>0</v>
      </c>
      <c r="H314">
        <f>VLOOKUP(A314,Sheet1!A:H,8,0)</f>
        <v>5</v>
      </c>
      <c r="I314">
        <f>VLOOKUP(A314,Sheet1!A:J,10,0)</f>
        <v>0.2</v>
      </c>
      <c r="J314">
        <f>VLOOKUP(A314,Sheet2!B:C,2,0)</f>
        <v>0.19700000000000001</v>
      </c>
      <c r="K314">
        <f>VLOOKUP(A314,Sheet2!B:D,3,0)</f>
        <v>0.44</v>
      </c>
      <c r="L314" t="str">
        <f t="shared" si="12"/>
        <v>Less Humidity</v>
      </c>
      <c r="M314">
        <f>VLOOKUP(A314,Sheet2!B:E,4,0)</f>
        <v>0.25369999999999998</v>
      </c>
      <c r="N314">
        <f>VLOOKUP(A314,Sheet2!B:F,5,0)</f>
        <v>2</v>
      </c>
      <c r="O314">
        <f>VLOOKUP(A314,Sheet2!B:G,6,0)</f>
        <v>59</v>
      </c>
      <c r="P314">
        <f t="shared" si="13"/>
        <v>61</v>
      </c>
      <c r="Q314" t="str">
        <f t="shared" si="14"/>
        <v>Weekend</v>
      </c>
    </row>
    <row r="315" spans="1:17" x14ac:dyDescent="0.25">
      <c r="A315">
        <v>314</v>
      </c>
      <c r="B315" s="5">
        <v>40557</v>
      </c>
      <c r="C315">
        <v>1</v>
      </c>
      <c r="D315">
        <f>VLOOKUP(A:A,Sheet1!A:D,4,0)</f>
        <v>0</v>
      </c>
      <c r="E315">
        <f>VLOOKUP(A315,Sheet1!A:E,5,0)</f>
        <v>1</v>
      </c>
      <c r="F315">
        <f>VLOOKUP(A315,Sheet1!A:F,6,0)</f>
        <v>13</v>
      </c>
      <c r="G315" t="b">
        <f>VLOOKUP(A315,Sheet1!A:G,7,0)</f>
        <v>0</v>
      </c>
      <c r="H315">
        <f>VLOOKUP(A315,Sheet1!A:H,8,0)</f>
        <v>5</v>
      </c>
      <c r="I315">
        <f>VLOOKUP(A315,Sheet1!A:J,10,0)</f>
        <v>0.22</v>
      </c>
      <c r="J315">
        <f>VLOOKUP(A315,Sheet2!B:C,2,0)</f>
        <v>0.19700000000000001</v>
      </c>
      <c r="K315">
        <f>VLOOKUP(A315,Sheet2!B:D,3,0)</f>
        <v>0.37</v>
      </c>
      <c r="L315" t="str">
        <f t="shared" si="12"/>
        <v>Less Humidity</v>
      </c>
      <c r="M315">
        <f>VLOOKUP(A315,Sheet2!B:E,4,0)</f>
        <v>0.3881</v>
      </c>
      <c r="N315">
        <f>VLOOKUP(A315,Sheet2!B:F,5,0)</f>
        <v>4</v>
      </c>
      <c r="O315">
        <f>VLOOKUP(A315,Sheet2!B:G,6,0)</f>
        <v>73</v>
      </c>
      <c r="P315">
        <f t="shared" si="13"/>
        <v>77</v>
      </c>
      <c r="Q315" t="str">
        <f t="shared" si="14"/>
        <v>Weekend</v>
      </c>
    </row>
    <row r="316" spans="1:17" x14ac:dyDescent="0.25">
      <c r="A316">
        <v>315</v>
      </c>
      <c r="B316" s="5">
        <v>40557</v>
      </c>
      <c r="C316">
        <v>1</v>
      </c>
      <c r="D316">
        <f>VLOOKUP(A:A,Sheet1!A:D,4,0)</f>
        <v>0</v>
      </c>
      <c r="E316">
        <f>VLOOKUP(A316,Sheet1!A:E,5,0)</f>
        <v>1</v>
      </c>
      <c r="F316">
        <f>VLOOKUP(A316,Sheet1!A:F,6,0)</f>
        <v>14</v>
      </c>
      <c r="G316" t="b">
        <f>VLOOKUP(A316,Sheet1!A:G,7,0)</f>
        <v>0</v>
      </c>
      <c r="H316">
        <f>VLOOKUP(A316,Sheet1!A:H,8,0)</f>
        <v>5</v>
      </c>
      <c r="I316">
        <f>VLOOKUP(A316,Sheet1!A:J,10,0)</f>
        <v>0.22</v>
      </c>
      <c r="J316">
        <f>VLOOKUP(A316,Sheet2!B:C,2,0)</f>
        <v>0.21210000000000001</v>
      </c>
      <c r="K316">
        <f>VLOOKUP(A316,Sheet2!B:D,3,0)</f>
        <v>0.41</v>
      </c>
      <c r="L316" t="str">
        <f t="shared" si="12"/>
        <v>Less Humidity</v>
      </c>
      <c r="M316">
        <f>VLOOKUP(A316,Sheet2!B:E,4,0)</f>
        <v>0.28360000000000002</v>
      </c>
      <c r="N316">
        <f>VLOOKUP(A316,Sheet2!B:F,5,0)</f>
        <v>5</v>
      </c>
      <c r="O316">
        <f>VLOOKUP(A316,Sheet2!B:G,6,0)</f>
        <v>59</v>
      </c>
      <c r="P316">
        <f t="shared" si="13"/>
        <v>64</v>
      </c>
      <c r="Q316" t="str">
        <f t="shared" si="14"/>
        <v>Weekend</v>
      </c>
    </row>
    <row r="317" spans="1:17" x14ac:dyDescent="0.25">
      <c r="A317">
        <v>316</v>
      </c>
      <c r="B317" s="5">
        <v>40557</v>
      </c>
      <c r="C317">
        <v>1</v>
      </c>
      <c r="D317">
        <f>VLOOKUP(A:A,Sheet1!A:D,4,0)</f>
        <v>0</v>
      </c>
      <c r="E317">
        <f>VLOOKUP(A317,Sheet1!A:E,5,0)</f>
        <v>1</v>
      </c>
      <c r="F317">
        <f>VLOOKUP(A317,Sheet1!A:F,6,0)</f>
        <v>15</v>
      </c>
      <c r="G317" t="b">
        <f>VLOOKUP(A317,Sheet1!A:G,7,0)</f>
        <v>0</v>
      </c>
      <c r="H317">
        <f>VLOOKUP(A317,Sheet1!A:H,8,0)</f>
        <v>5</v>
      </c>
      <c r="I317">
        <f>VLOOKUP(A317,Sheet1!A:J,10,0)</f>
        <v>0.24</v>
      </c>
      <c r="J317">
        <f>VLOOKUP(A317,Sheet2!B:C,2,0)</f>
        <v>0.2424</v>
      </c>
      <c r="K317">
        <f>VLOOKUP(A317,Sheet2!B:D,3,0)</f>
        <v>0.38</v>
      </c>
      <c r="L317" t="str">
        <f t="shared" si="12"/>
        <v>Less Humidity</v>
      </c>
      <c r="M317">
        <f>VLOOKUP(A317,Sheet2!B:E,4,0)</f>
        <v>0.16420000000000001</v>
      </c>
      <c r="N317">
        <f>VLOOKUP(A317,Sheet2!B:F,5,0)</f>
        <v>9</v>
      </c>
      <c r="O317">
        <f>VLOOKUP(A317,Sheet2!B:G,6,0)</f>
        <v>59</v>
      </c>
      <c r="P317">
        <f t="shared" si="13"/>
        <v>68</v>
      </c>
      <c r="Q317" t="str">
        <f t="shared" si="14"/>
        <v>Weekend</v>
      </c>
    </row>
    <row r="318" spans="1:17" x14ac:dyDescent="0.25">
      <c r="A318">
        <v>317</v>
      </c>
      <c r="B318" s="5">
        <v>40557</v>
      </c>
      <c r="C318">
        <v>1</v>
      </c>
      <c r="D318">
        <f>VLOOKUP(A:A,Sheet1!A:D,4,0)</f>
        <v>0</v>
      </c>
      <c r="E318">
        <f>VLOOKUP(A318,Sheet1!A:E,5,0)</f>
        <v>1</v>
      </c>
      <c r="F318">
        <f>VLOOKUP(A318,Sheet1!A:F,6,0)</f>
        <v>16</v>
      </c>
      <c r="G318" t="b">
        <f>VLOOKUP(A318,Sheet1!A:G,7,0)</f>
        <v>0</v>
      </c>
      <c r="H318">
        <f>VLOOKUP(A318,Sheet1!A:H,8,0)</f>
        <v>5</v>
      </c>
      <c r="I318">
        <f>VLOOKUP(A318,Sheet1!A:J,10,0)</f>
        <v>0.22</v>
      </c>
      <c r="J318">
        <f>VLOOKUP(A318,Sheet2!B:C,2,0)</f>
        <v>0.2424</v>
      </c>
      <c r="K318">
        <f>VLOOKUP(A318,Sheet2!B:D,3,0)</f>
        <v>0.41</v>
      </c>
      <c r="L318" t="str">
        <f t="shared" si="12"/>
        <v>Less Humidity</v>
      </c>
      <c r="M318">
        <f>VLOOKUP(A318,Sheet2!B:E,4,0)</f>
        <v>0.1045</v>
      </c>
      <c r="N318">
        <f>VLOOKUP(A318,Sheet2!B:F,5,0)</f>
        <v>3</v>
      </c>
      <c r="O318">
        <f>VLOOKUP(A318,Sheet2!B:G,6,0)</f>
        <v>87</v>
      </c>
      <c r="P318">
        <f t="shared" si="13"/>
        <v>90</v>
      </c>
      <c r="Q318" t="str">
        <f t="shared" si="14"/>
        <v>Weekend</v>
      </c>
    </row>
    <row r="319" spans="1:17" x14ac:dyDescent="0.25">
      <c r="A319">
        <v>318</v>
      </c>
      <c r="B319" s="5">
        <v>40557</v>
      </c>
      <c r="C319">
        <v>1</v>
      </c>
      <c r="D319">
        <f>VLOOKUP(A:A,Sheet1!A:D,4,0)</f>
        <v>0</v>
      </c>
      <c r="E319">
        <f>VLOOKUP(A319,Sheet1!A:E,5,0)</f>
        <v>1</v>
      </c>
      <c r="F319">
        <f>VLOOKUP(A319,Sheet1!A:F,6,0)</f>
        <v>17</v>
      </c>
      <c r="G319" t="b">
        <f>VLOOKUP(A319,Sheet1!A:G,7,0)</f>
        <v>0</v>
      </c>
      <c r="H319">
        <f>VLOOKUP(A319,Sheet1!A:H,8,0)</f>
        <v>5</v>
      </c>
      <c r="I319">
        <f>VLOOKUP(A319,Sheet1!A:J,10,0)</f>
        <v>0.22</v>
      </c>
      <c r="J319">
        <f>VLOOKUP(A319,Sheet2!B:C,2,0)</f>
        <v>0.2273</v>
      </c>
      <c r="K319">
        <f>VLOOKUP(A319,Sheet2!B:D,3,0)</f>
        <v>0.41</v>
      </c>
      <c r="L319" t="str">
        <f t="shared" si="12"/>
        <v>Less Humidity</v>
      </c>
      <c r="M319">
        <f>VLOOKUP(A319,Sheet2!B:E,4,0)</f>
        <v>0.16420000000000001</v>
      </c>
      <c r="N319">
        <f>VLOOKUP(A319,Sheet2!B:F,5,0)</f>
        <v>4</v>
      </c>
      <c r="O319">
        <f>VLOOKUP(A319,Sheet2!B:G,6,0)</f>
        <v>155</v>
      </c>
      <c r="P319">
        <f t="shared" si="13"/>
        <v>159</v>
      </c>
      <c r="Q319" t="str">
        <f t="shared" si="14"/>
        <v>Weekend</v>
      </c>
    </row>
    <row r="320" spans="1:17" x14ac:dyDescent="0.25">
      <c r="A320">
        <v>319</v>
      </c>
      <c r="B320" s="5">
        <v>40557</v>
      </c>
      <c r="C320">
        <v>1</v>
      </c>
      <c r="D320">
        <f>VLOOKUP(A:A,Sheet1!A:D,4,0)</f>
        <v>0</v>
      </c>
      <c r="E320">
        <f>VLOOKUP(A320,Sheet1!A:E,5,0)</f>
        <v>1</v>
      </c>
      <c r="F320">
        <f>VLOOKUP(A320,Sheet1!A:F,6,0)</f>
        <v>18</v>
      </c>
      <c r="G320" t="b">
        <f>VLOOKUP(A320,Sheet1!A:G,7,0)</f>
        <v>0</v>
      </c>
      <c r="H320">
        <f>VLOOKUP(A320,Sheet1!A:H,8,0)</f>
        <v>5</v>
      </c>
      <c r="I320">
        <f>VLOOKUP(A320,Sheet1!A:J,10,0)</f>
        <v>0.2</v>
      </c>
      <c r="J320">
        <f>VLOOKUP(A320,Sheet2!B:C,2,0)</f>
        <v>0.2576</v>
      </c>
      <c r="K320">
        <f>VLOOKUP(A320,Sheet2!B:D,3,0)</f>
        <v>0.47</v>
      </c>
      <c r="L320" t="str">
        <f t="shared" si="12"/>
        <v>Less Humidity</v>
      </c>
      <c r="M320">
        <f>VLOOKUP(A320,Sheet2!B:E,4,0)</f>
        <v>0</v>
      </c>
      <c r="N320">
        <f>VLOOKUP(A320,Sheet2!B:F,5,0)</f>
        <v>5</v>
      </c>
      <c r="O320">
        <f>VLOOKUP(A320,Sheet2!B:G,6,0)</f>
        <v>134</v>
      </c>
      <c r="P320">
        <f t="shared" si="13"/>
        <v>139</v>
      </c>
      <c r="Q320" t="str">
        <f t="shared" si="14"/>
        <v>Weekend</v>
      </c>
    </row>
    <row r="321" spans="1:17" x14ac:dyDescent="0.25">
      <c r="A321">
        <v>320</v>
      </c>
      <c r="B321" s="5">
        <v>40557</v>
      </c>
      <c r="C321">
        <v>1</v>
      </c>
      <c r="D321">
        <f>VLOOKUP(A:A,Sheet1!A:D,4,0)</f>
        <v>0</v>
      </c>
      <c r="E321">
        <f>VLOOKUP(A321,Sheet1!A:E,5,0)</f>
        <v>1</v>
      </c>
      <c r="F321">
        <f>VLOOKUP(A321,Sheet1!A:F,6,0)</f>
        <v>19</v>
      </c>
      <c r="G321" t="b">
        <f>VLOOKUP(A321,Sheet1!A:G,7,0)</f>
        <v>0</v>
      </c>
      <c r="H321">
        <f>VLOOKUP(A321,Sheet1!A:H,8,0)</f>
        <v>5</v>
      </c>
      <c r="I321">
        <f>VLOOKUP(A321,Sheet1!A:J,10,0)</f>
        <v>0.16</v>
      </c>
      <c r="J321">
        <f>VLOOKUP(A321,Sheet2!B:C,2,0)</f>
        <v>0.19700000000000001</v>
      </c>
      <c r="K321">
        <f>VLOOKUP(A321,Sheet2!B:D,3,0)</f>
        <v>0.59</v>
      </c>
      <c r="L321" t="str">
        <f t="shared" si="12"/>
        <v>Less Humidity</v>
      </c>
      <c r="M321">
        <f>VLOOKUP(A321,Sheet2!B:E,4,0)</f>
        <v>8.9599999999999999E-2</v>
      </c>
      <c r="N321">
        <f>VLOOKUP(A321,Sheet2!B:F,5,0)</f>
        <v>3</v>
      </c>
      <c r="O321">
        <f>VLOOKUP(A321,Sheet2!B:G,6,0)</f>
        <v>89</v>
      </c>
      <c r="P321">
        <f t="shared" si="13"/>
        <v>92</v>
      </c>
      <c r="Q321" t="str">
        <f t="shared" si="14"/>
        <v>Weekend</v>
      </c>
    </row>
    <row r="322" spans="1:17" x14ac:dyDescent="0.25">
      <c r="A322">
        <v>321</v>
      </c>
      <c r="B322" s="5">
        <v>40557</v>
      </c>
      <c r="C322">
        <v>1</v>
      </c>
      <c r="D322">
        <f>VLOOKUP(A:A,Sheet1!A:D,4,0)</f>
        <v>0</v>
      </c>
      <c r="E322">
        <f>VLOOKUP(A322,Sheet1!A:E,5,0)</f>
        <v>1</v>
      </c>
      <c r="F322">
        <f>VLOOKUP(A322,Sheet1!A:F,6,0)</f>
        <v>20</v>
      </c>
      <c r="G322" t="b">
        <f>VLOOKUP(A322,Sheet1!A:G,7,0)</f>
        <v>0</v>
      </c>
      <c r="H322">
        <f>VLOOKUP(A322,Sheet1!A:H,8,0)</f>
        <v>5</v>
      </c>
      <c r="I322">
        <f>VLOOKUP(A322,Sheet1!A:J,10,0)</f>
        <v>0.18</v>
      </c>
      <c r="J322">
        <f>VLOOKUP(A322,Sheet2!B:C,2,0)</f>
        <v>0.2424</v>
      </c>
      <c r="K322">
        <f>VLOOKUP(A322,Sheet2!B:D,3,0)</f>
        <v>0.59</v>
      </c>
      <c r="L322" t="str">
        <f t="shared" si="12"/>
        <v>Less Humidity</v>
      </c>
      <c r="M322">
        <f>VLOOKUP(A322,Sheet2!B:E,4,0)</f>
        <v>0</v>
      </c>
      <c r="N322">
        <f>VLOOKUP(A322,Sheet2!B:F,5,0)</f>
        <v>0</v>
      </c>
      <c r="O322">
        <f>VLOOKUP(A322,Sheet2!B:G,6,0)</f>
        <v>68</v>
      </c>
      <c r="P322">
        <f t="shared" si="13"/>
        <v>68</v>
      </c>
      <c r="Q322" t="str">
        <f t="shared" si="14"/>
        <v>Weekend</v>
      </c>
    </row>
    <row r="323" spans="1:17" x14ac:dyDescent="0.25">
      <c r="A323">
        <v>322</v>
      </c>
      <c r="B323" s="5">
        <v>40557</v>
      </c>
      <c r="C323">
        <v>1</v>
      </c>
      <c r="D323">
        <f>VLOOKUP(A:A,Sheet1!A:D,4,0)</f>
        <v>0</v>
      </c>
      <c r="E323">
        <f>VLOOKUP(A323,Sheet1!A:E,5,0)</f>
        <v>1</v>
      </c>
      <c r="F323">
        <f>VLOOKUP(A323,Sheet1!A:F,6,0)</f>
        <v>21</v>
      </c>
      <c r="G323" t="b">
        <f>VLOOKUP(A323,Sheet1!A:G,7,0)</f>
        <v>0</v>
      </c>
      <c r="H323">
        <f>VLOOKUP(A323,Sheet1!A:H,8,0)</f>
        <v>5</v>
      </c>
      <c r="I323">
        <f>VLOOKUP(A323,Sheet1!A:J,10,0)</f>
        <v>0.16</v>
      </c>
      <c r="J323">
        <f>VLOOKUP(A323,Sheet2!B:C,2,0)</f>
        <v>0.2273</v>
      </c>
      <c r="K323">
        <f>VLOOKUP(A323,Sheet2!B:D,3,0)</f>
        <v>0.69</v>
      </c>
      <c r="L323" t="str">
        <f t="shared" ref="L323:L386" si="15">IF(K323&lt;0.7,"Less Humidity",IF(K323&lt;0.75,"Moderate Humidity","High Humidity"))</f>
        <v>Less Humidity</v>
      </c>
      <c r="M323">
        <f>VLOOKUP(A323,Sheet2!B:E,4,0)</f>
        <v>0</v>
      </c>
      <c r="N323">
        <f>VLOOKUP(A323,Sheet2!B:F,5,0)</f>
        <v>4</v>
      </c>
      <c r="O323">
        <f>VLOOKUP(A323,Sheet2!B:G,6,0)</f>
        <v>48</v>
      </c>
      <c r="P323">
        <f t="shared" ref="P323:P386" si="16">SUM(N323:O323)</f>
        <v>52</v>
      </c>
      <c r="Q323" t="str">
        <f t="shared" ref="Q323:Q386" si="17">IF(OR(H323=5,H323=6),"Weekend",IF(OR(H323=0,H323=1,H323=2,H323=3,H323=4),"Weekday",""))</f>
        <v>Weekend</v>
      </c>
    </row>
    <row r="324" spans="1:17" x14ac:dyDescent="0.25">
      <c r="A324">
        <v>323</v>
      </c>
      <c r="B324" s="5">
        <v>40557</v>
      </c>
      <c r="C324">
        <v>1</v>
      </c>
      <c r="D324">
        <f>VLOOKUP(A:A,Sheet1!A:D,4,0)</f>
        <v>0</v>
      </c>
      <c r="E324">
        <f>VLOOKUP(A324,Sheet1!A:E,5,0)</f>
        <v>1</v>
      </c>
      <c r="F324">
        <f>VLOOKUP(A324,Sheet1!A:F,6,0)</f>
        <v>22</v>
      </c>
      <c r="G324" t="b">
        <f>VLOOKUP(A324,Sheet1!A:G,7,0)</f>
        <v>0</v>
      </c>
      <c r="H324">
        <f>VLOOKUP(A324,Sheet1!A:H,8,0)</f>
        <v>5</v>
      </c>
      <c r="I324">
        <f>VLOOKUP(A324,Sheet1!A:J,10,0)</f>
        <v>0.16</v>
      </c>
      <c r="J324">
        <f>VLOOKUP(A324,Sheet2!B:C,2,0)</f>
        <v>0.2273</v>
      </c>
      <c r="K324">
        <f>VLOOKUP(A324,Sheet2!B:D,3,0)</f>
        <v>0.69</v>
      </c>
      <c r="L324" t="str">
        <f t="shared" si="15"/>
        <v>Less Humidity</v>
      </c>
      <c r="M324">
        <f>VLOOKUP(A324,Sheet2!B:E,4,0)</f>
        <v>0</v>
      </c>
      <c r="N324">
        <f>VLOOKUP(A324,Sheet2!B:F,5,0)</f>
        <v>2</v>
      </c>
      <c r="O324">
        <f>VLOOKUP(A324,Sheet2!B:G,6,0)</f>
        <v>34</v>
      </c>
      <c r="P324">
        <f t="shared" si="16"/>
        <v>36</v>
      </c>
      <c r="Q324" t="str">
        <f t="shared" si="17"/>
        <v>Weekend</v>
      </c>
    </row>
    <row r="325" spans="1:17" x14ac:dyDescent="0.25">
      <c r="A325">
        <v>324</v>
      </c>
      <c r="B325" s="5">
        <v>40557</v>
      </c>
      <c r="C325">
        <v>1</v>
      </c>
      <c r="D325">
        <f>VLOOKUP(A:A,Sheet1!A:D,4,0)</f>
        <v>0</v>
      </c>
      <c r="E325">
        <f>VLOOKUP(A325,Sheet1!A:E,5,0)</f>
        <v>1</v>
      </c>
      <c r="F325">
        <f>VLOOKUP(A325,Sheet1!A:F,6,0)</f>
        <v>23</v>
      </c>
      <c r="G325" t="b">
        <f>VLOOKUP(A325,Sheet1!A:G,7,0)</f>
        <v>0</v>
      </c>
      <c r="H325">
        <f>VLOOKUP(A325,Sheet1!A:H,8,0)</f>
        <v>5</v>
      </c>
      <c r="I325">
        <f>VLOOKUP(A325,Sheet1!A:J,10,0)</f>
        <v>0.18</v>
      </c>
      <c r="J325">
        <f>VLOOKUP(A325,Sheet2!B:C,2,0)</f>
        <v>0.2424</v>
      </c>
      <c r="K325">
        <f>VLOOKUP(A325,Sheet2!B:D,3,0)</f>
        <v>0.55000000000000004</v>
      </c>
      <c r="L325" t="str">
        <f t="shared" si="15"/>
        <v>Less Humidity</v>
      </c>
      <c r="M325">
        <f>VLOOKUP(A325,Sheet2!B:E,4,0)</f>
        <v>0</v>
      </c>
      <c r="N325">
        <f>VLOOKUP(A325,Sheet2!B:F,5,0)</f>
        <v>1</v>
      </c>
      <c r="O325">
        <f>VLOOKUP(A325,Sheet2!B:G,6,0)</f>
        <v>26</v>
      </c>
      <c r="P325">
        <f t="shared" si="16"/>
        <v>27</v>
      </c>
      <c r="Q325" t="str">
        <f t="shared" si="17"/>
        <v>Weekend</v>
      </c>
    </row>
    <row r="326" spans="1:17" x14ac:dyDescent="0.25">
      <c r="A326">
        <v>325</v>
      </c>
      <c r="B326" s="5">
        <v>40558</v>
      </c>
      <c r="C326">
        <v>1</v>
      </c>
      <c r="D326">
        <f>VLOOKUP(A:A,Sheet1!A:D,4,0)</f>
        <v>0</v>
      </c>
      <c r="E326">
        <f>VLOOKUP(A326,Sheet1!A:E,5,0)</f>
        <v>1</v>
      </c>
      <c r="F326">
        <f>VLOOKUP(A326,Sheet1!A:F,6,0)</f>
        <v>0</v>
      </c>
      <c r="G326" t="b">
        <f>VLOOKUP(A326,Sheet1!A:G,7,0)</f>
        <v>0</v>
      </c>
      <c r="H326">
        <f>VLOOKUP(A326,Sheet1!A:H,8,0)</f>
        <v>6</v>
      </c>
      <c r="I326">
        <f>VLOOKUP(A326,Sheet1!A:J,10,0)</f>
        <v>0.18</v>
      </c>
      <c r="J326">
        <f>VLOOKUP(A326,Sheet2!B:C,2,0)</f>
        <v>0.2424</v>
      </c>
      <c r="K326">
        <f>VLOOKUP(A326,Sheet2!B:D,3,0)</f>
        <v>0.55000000000000004</v>
      </c>
      <c r="L326" t="str">
        <f t="shared" si="15"/>
        <v>Less Humidity</v>
      </c>
      <c r="M326">
        <f>VLOOKUP(A326,Sheet2!B:E,4,0)</f>
        <v>0</v>
      </c>
      <c r="N326">
        <f>VLOOKUP(A326,Sheet2!B:F,5,0)</f>
        <v>3</v>
      </c>
      <c r="O326">
        <f>VLOOKUP(A326,Sheet2!B:G,6,0)</f>
        <v>25</v>
      </c>
      <c r="P326">
        <f t="shared" si="16"/>
        <v>28</v>
      </c>
      <c r="Q326" t="str">
        <f t="shared" si="17"/>
        <v>Weekend</v>
      </c>
    </row>
    <row r="327" spans="1:17" x14ac:dyDescent="0.25">
      <c r="A327">
        <v>326</v>
      </c>
      <c r="B327" s="5">
        <v>40558</v>
      </c>
      <c r="C327">
        <v>1</v>
      </c>
      <c r="D327">
        <f>VLOOKUP(A:A,Sheet1!A:D,4,0)</f>
        <v>0</v>
      </c>
      <c r="E327">
        <f>VLOOKUP(A327,Sheet1!A:E,5,0)</f>
        <v>1</v>
      </c>
      <c r="F327">
        <f>VLOOKUP(A327,Sheet1!A:F,6,0)</f>
        <v>1</v>
      </c>
      <c r="G327" t="b">
        <f>VLOOKUP(A327,Sheet1!A:G,7,0)</f>
        <v>0</v>
      </c>
      <c r="H327">
        <f>VLOOKUP(A327,Sheet1!A:H,8,0)</f>
        <v>6</v>
      </c>
      <c r="I327">
        <f>VLOOKUP(A327,Sheet1!A:J,10,0)</f>
        <v>0.16</v>
      </c>
      <c r="J327">
        <f>VLOOKUP(A327,Sheet2!B:C,2,0)</f>
        <v>0.19700000000000001</v>
      </c>
      <c r="K327">
        <f>VLOOKUP(A327,Sheet2!B:D,3,0)</f>
        <v>0.59</v>
      </c>
      <c r="L327" t="str">
        <f t="shared" si="15"/>
        <v>Less Humidity</v>
      </c>
      <c r="M327">
        <f>VLOOKUP(A327,Sheet2!B:E,4,0)</f>
        <v>8.9599999999999999E-2</v>
      </c>
      <c r="N327">
        <f>VLOOKUP(A327,Sheet2!B:F,5,0)</f>
        <v>2</v>
      </c>
      <c r="O327">
        <f>VLOOKUP(A327,Sheet2!B:G,6,0)</f>
        <v>18</v>
      </c>
      <c r="P327">
        <f t="shared" si="16"/>
        <v>20</v>
      </c>
      <c r="Q327" t="str">
        <f t="shared" si="17"/>
        <v>Weekend</v>
      </c>
    </row>
    <row r="328" spans="1:17" x14ac:dyDescent="0.25">
      <c r="A328">
        <v>327</v>
      </c>
      <c r="B328" s="5">
        <v>40558</v>
      </c>
      <c r="C328">
        <v>1</v>
      </c>
      <c r="D328">
        <f>VLOOKUP(A:A,Sheet1!A:D,4,0)</f>
        <v>0</v>
      </c>
      <c r="E328">
        <f>VLOOKUP(A328,Sheet1!A:E,5,0)</f>
        <v>1</v>
      </c>
      <c r="F328">
        <f>VLOOKUP(A328,Sheet1!A:F,6,0)</f>
        <v>2</v>
      </c>
      <c r="G328" t="b">
        <f>VLOOKUP(A328,Sheet1!A:G,7,0)</f>
        <v>0</v>
      </c>
      <c r="H328">
        <f>VLOOKUP(A328,Sheet1!A:H,8,0)</f>
        <v>6</v>
      </c>
      <c r="I328">
        <f>VLOOKUP(A328,Sheet1!A:J,10,0)</f>
        <v>0.16</v>
      </c>
      <c r="J328">
        <f>VLOOKUP(A328,Sheet2!B:C,2,0)</f>
        <v>0.19700000000000001</v>
      </c>
      <c r="K328">
        <f>VLOOKUP(A328,Sheet2!B:D,3,0)</f>
        <v>0.59</v>
      </c>
      <c r="L328" t="str">
        <f t="shared" si="15"/>
        <v>Less Humidity</v>
      </c>
      <c r="M328">
        <f>VLOOKUP(A328,Sheet2!B:E,4,0)</f>
        <v>8.9599999999999999E-2</v>
      </c>
      <c r="N328">
        <f>VLOOKUP(A328,Sheet2!B:F,5,0)</f>
        <v>0</v>
      </c>
      <c r="O328">
        <f>VLOOKUP(A328,Sheet2!B:G,6,0)</f>
        <v>12</v>
      </c>
      <c r="P328">
        <f t="shared" si="16"/>
        <v>12</v>
      </c>
      <c r="Q328" t="str">
        <f t="shared" si="17"/>
        <v>Weekend</v>
      </c>
    </row>
    <row r="329" spans="1:17" x14ac:dyDescent="0.25">
      <c r="A329">
        <v>328</v>
      </c>
      <c r="B329" s="5">
        <v>40558</v>
      </c>
      <c r="C329">
        <v>1</v>
      </c>
      <c r="D329">
        <f>VLOOKUP(A:A,Sheet1!A:D,4,0)</f>
        <v>0</v>
      </c>
      <c r="E329">
        <f>VLOOKUP(A329,Sheet1!A:E,5,0)</f>
        <v>1</v>
      </c>
      <c r="F329">
        <f>VLOOKUP(A329,Sheet1!A:F,6,0)</f>
        <v>3</v>
      </c>
      <c r="G329" t="b">
        <f>VLOOKUP(A329,Sheet1!A:G,7,0)</f>
        <v>0</v>
      </c>
      <c r="H329">
        <f>VLOOKUP(A329,Sheet1!A:H,8,0)</f>
        <v>6</v>
      </c>
      <c r="I329">
        <f>VLOOKUP(A329,Sheet1!A:J,10,0)</f>
        <v>0.16</v>
      </c>
      <c r="J329">
        <f>VLOOKUP(A329,Sheet2!B:C,2,0)</f>
        <v>0.2273</v>
      </c>
      <c r="K329">
        <f>VLOOKUP(A329,Sheet2!B:D,3,0)</f>
        <v>0.59</v>
      </c>
      <c r="L329" t="str">
        <f t="shared" si="15"/>
        <v>Less Humidity</v>
      </c>
      <c r="M329">
        <f>VLOOKUP(A329,Sheet2!B:E,4,0)</f>
        <v>0</v>
      </c>
      <c r="N329">
        <f>VLOOKUP(A329,Sheet2!B:F,5,0)</f>
        <v>1</v>
      </c>
      <c r="O329">
        <f>VLOOKUP(A329,Sheet2!B:G,6,0)</f>
        <v>7</v>
      </c>
      <c r="P329">
        <f t="shared" si="16"/>
        <v>8</v>
      </c>
      <c r="Q329" t="str">
        <f t="shared" si="17"/>
        <v>Weekend</v>
      </c>
    </row>
    <row r="330" spans="1:17" x14ac:dyDescent="0.25">
      <c r="A330">
        <v>329</v>
      </c>
      <c r="B330" s="5">
        <v>40558</v>
      </c>
      <c r="C330">
        <v>1</v>
      </c>
      <c r="D330">
        <f>VLOOKUP(A:A,Sheet1!A:D,4,0)</f>
        <v>0</v>
      </c>
      <c r="E330">
        <f>VLOOKUP(A330,Sheet1!A:E,5,0)</f>
        <v>1</v>
      </c>
      <c r="F330">
        <f>VLOOKUP(A330,Sheet1!A:F,6,0)</f>
        <v>4</v>
      </c>
      <c r="G330" t="b">
        <f>VLOOKUP(A330,Sheet1!A:G,7,0)</f>
        <v>0</v>
      </c>
      <c r="H330">
        <f>VLOOKUP(A330,Sheet1!A:H,8,0)</f>
        <v>6</v>
      </c>
      <c r="I330">
        <f>VLOOKUP(A330,Sheet1!A:J,10,0)</f>
        <v>0.16</v>
      </c>
      <c r="J330">
        <f>VLOOKUP(A330,Sheet2!B:C,2,0)</f>
        <v>0.2273</v>
      </c>
      <c r="K330">
        <f>VLOOKUP(A330,Sheet2!B:D,3,0)</f>
        <v>0.59</v>
      </c>
      <c r="L330" t="str">
        <f t="shared" si="15"/>
        <v>Less Humidity</v>
      </c>
      <c r="M330">
        <f>VLOOKUP(A330,Sheet2!B:E,4,0)</f>
        <v>0</v>
      </c>
      <c r="N330">
        <f>VLOOKUP(A330,Sheet2!B:F,5,0)</f>
        <v>0</v>
      </c>
      <c r="O330">
        <f>VLOOKUP(A330,Sheet2!B:G,6,0)</f>
        <v>5</v>
      </c>
      <c r="P330">
        <f t="shared" si="16"/>
        <v>5</v>
      </c>
      <c r="Q330" t="str">
        <f t="shared" si="17"/>
        <v>Weekend</v>
      </c>
    </row>
    <row r="331" spans="1:17" x14ac:dyDescent="0.25">
      <c r="A331">
        <v>330</v>
      </c>
      <c r="B331" s="5">
        <v>40558</v>
      </c>
      <c r="C331">
        <v>1</v>
      </c>
      <c r="D331">
        <f>VLOOKUP(A:A,Sheet1!A:D,4,0)</f>
        <v>0</v>
      </c>
      <c r="E331">
        <f>VLOOKUP(A331,Sheet1!A:E,5,0)</f>
        <v>1</v>
      </c>
      <c r="F331">
        <f>VLOOKUP(A331,Sheet1!A:F,6,0)</f>
        <v>5</v>
      </c>
      <c r="G331" t="b">
        <f>VLOOKUP(A331,Sheet1!A:G,7,0)</f>
        <v>0</v>
      </c>
      <c r="H331">
        <f>VLOOKUP(A331,Sheet1!A:H,8,0)</f>
        <v>6</v>
      </c>
      <c r="I331">
        <f>VLOOKUP(A331,Sheet1!A:J,10,0)</f>
        <v>0.16</v>
      </c>
      <c r="J331">
        <f>VLOOKUP(A331,Sheet2!B:C,2,0)</f>
        <v>0.2273</v>
      </c>
      <c r="K331">
        <f>VLOOKUP(A331,Sheet2!B:D,3,0)</f>
        <v>0.59</v>
      </c>
      <c r="L331" t="str">
        <f t="shared" si="15"/>
        <v>Less Humidity</v>
      </c>
      <c r="M331">
        <f>VLOOKUP(A331,Sheet2!B:E,4,0)</f>
        <v>0</v>
      </c>
      <c r="N331">
        <f>VLOOKUP(A331,Sheet2!B:F,5,0)</f>
        <v>0</v>
      </c>
      <c r="O331">
        <f>VLOOKUP(A331,Sheet2!B:G,6,0)</f>
        <v>1</v>
      </c>
      <c r="P331">
        <f t="shared" si="16"/>
        <v>1</v>
      </c>
      <c r="Q331" t="str">
        <f t="shared" si="17"/>
        <v>Weekend</v>
      </c>
    </row>
    <row r="332" spans="1:17" x14ac:dyDescent="0.25">
      <c r="A332">
        <v>331</v>
      </c>
      <c r="B332" s="5">
        <v>40558</v>
      </c>
      <c r="C332">
        <v>1</v>
      </c>
      <c r="D332">
        <f>VLOOKUP(A:A,Sheet1!A:D,4,0)</f>
        <v>0</v>
      </c>
      <c r="E332">
        <f>VLOOKUP(A332,Sheet1!A:E,5,0)</f>
        <v>1</v>
      </c>
      <c r="F332">
        <f>VLOOKUP(A332,Sheet1!A:F,6,0)</f>
        <v>6</v>
      </c>
      <c r="G332" t="b">
        <f>VLOOKUP(A332,Sheet1!A:G,7,0)</f>
        <v>0</v>
      </c>
      <c r="H332">
        <f>VLOOKUP(A332,Sheet1!A:H,8,0)</f>
        <v>6</v>
      </c>
      <c r="I332">
        <f>VLOOKUP(A332,Sheet1!A:J,10,0)</f>
        <v>0.14000000000000001</v>
      </c>
      <c r="J332">
        <f>VLOOKUP(A332,Sheet2!B:C,2,0)</f>
        <v>0.16669999999999999</v>
      </c>
      <c r="K332">
        <f>VLOOKUP(A332,Sheet2!B:D,3,0)</f>
        <v>0.63</v>
      </c>
      <c r="L332" t="str">
        <f t="shared" si="15"/>
        <v>Less Humidity</v>
      </c>
      <c r="M332">
        <f>VLOOKUP(A332,Sheet2!B:E,4,0)</f>
        <v>0.1045</v>
      </c>
      <c r="N332">
        <f>VLOOKUP(A332,Sheet2!B:F,5,0)</f>
        <v>1</v>
      </c>
      <c r="O332">
        <f>VLOOKUP(A332,Sheet2!B:G,6,0)</f>
        <v>2</v>
      </c>
      <c r="P332">
        <f t="shared" si="16"/>
        <v>3</v>
      </c>
      <c r="Q332" t="str">
        <f t="shared" si="17"/>
        <v>Weekend</v>
      </c>
    </row>
    <row r="333" spans="1:17" x14ac:dyDescent="0.25">
      <c r="A333">
        <v>332</v>
      </c>
      <c r="B333" s="5">
        <v>40558</v>
      </c>
      <c r="C333">
        <v>1</v>
      </c>
      <c r="D333">
        <f>VLOOKUP(A:A,Sheet1!A:D,4,0)</f>
        <v>0</v>
      </c>
      <c r="E333">
        <f>VLOOKUP(A333,Sheet1!A:E,5,0)</f>
        <v>1</v>
      </c>
      <c r="F333">
        <f>VLOOKUP(A333,Sheet1!A:F,6,0)</f>
        <v>7</v>
      </c>
      <c r="G333" t="b">
        <f>VLOOKUP(A333,Sheet1!A:G,7,0)</f>
        <v>0</v>
      </c>
      <c r="H333">
        <f>VLOOKUP(A333,Sheet1!A:H,8,0)</f>
        <v>6</v>
      </c>
      <c r="I333">
        <f>VLOOKUP(A333,Sheet1!A:J,10,0)</f>
        <v>0.14000000000000001</v>
      </c>
      <c r="J333">
        <f>VLOOKUP(A333,Sheet2!B:C,2,0)</f>
        <v>0.21210000000000001</v>
      </c>
      <c r="K333">
        <f>VLOOKUP(A333,Sheet2!B:D,3,0)</f>
        <v>0.63</v>
      </c>
      <c r="L333" t="str">
        <f t="shared" si="15"/>
        <v>Less Humidity</v>
      </c>
      <c r="M333">
        <f>VLOOKUP(A333,Sheet2!B:E,4,0)</f>
        <v>0</v>
      </c>
      <c r="N333">
        <f>VLOOKUP(A333,Sheet2!B:F,5,0)</f>
        <v>1</v>
      </c>
      <c r="O333">
        <f>VLOOKUP(A333,Sheet2!B:G,6,0)</f>
        <v>9</v>
      </c>
      <c r="P333">
        <f t="shared" si="16"/>
        <v>10</v>
      </c>
      <c r="Q333" t="str">
        <f t="shared" si="17"/>
        <v>Weekend</v>
      </c>
    </row>
    <row r="334" spans="1:17" x14ac:dyDescent="0.25">
      <c r="A334">
        <v>333</v>
      </c>
      <c r="B334" s="5">
        <v>40558</v>
      </c>
      <c r="C334">
        <v>1</v>
      </c>
      <c r="D334">
        <f>VLOOKUP(A:A,Sheet1!A:D,4,0)</f>
        <v>0</v>
      </c>
      <c r="E334">
        <f>VLOOKUP(A334,Sheet1!A:E,5,0)</f>
        <v>1</v>
      </c>
      <c r="F334">
        <f>VLOOKUP(A334,Sheet1!A:F,6,0)</f>
        <v>8</v>
      </c>
      <c r="G334" t="b">
        <f>VLOOKUP(A334,Sheet1!A:G,7,0)</f>
        <v>0</v>
      </c>
      <c r="H334">
        <f>VLOOKUP(A334,Sheet1!A:H,8,0)</f>
        <v>6</v>
      </c>
      <c r="I334">
        <f>VLOOKUP(A334,Sheet1!A:J,10,0)</f>
        <v>0.14000000000000001</v>
      </c>
      <c r="J334">
        <f>VLOOKUP(A334,Sheet2!B:C,2,0)</f>
        <v>0.1515</v>
      </c>
      <c r="K334">
        <f>VLOOKUP(A334,Sheet2!B:D,3,0)</f>
        <v>0.63</v>
      </c>
      <c r="L334" t="str">
        <f t="shared" si="15"/>
        <v>Less Humidity</v>
      </c>
      <c r="M334">
        <f>VLOOKUP(A334,Sheet2!B:E,4,0)</f>
        <v>0.1343</v>
      </c>
      <c r="N334">
        <f>VLOOKUP(A334,Sheet2!B:F,5,0)</f>
        <v>1</v>
      </c>
      <c r="O334">
        <f>VLOOKUP(A334,Sheet2!B:G,6,0)</f>
        <v>22</v>
      </c>
      <c r="P334">
        <f t="shared" si="16"/>
        <v>23</v>
      </c>
      <c r="Q334" t="str">
        <f t="shared" si="17"/>
        <v>Weekend</v>
      </c>
    </row>
    <row r="335" spans="1:17" x14ac:dyDescent="0.25">
      <c r="A335">
        <v>334</v>
      </c>
      <c r="B335" s="5">
        <v>40558</v>
      </c>
      <c r="C335">
        <v>1</v>
      </c>
      <c r="D335">
        <f>VLOOKUP(A:A,Sheet1!A:D,4,0)</f>
        <v>0</v>
      </c>
      <c r="E335">
        <f>VLOOKUP(A335,Sheet1!A:E,5,0)</f>
        <v>1</v>
      </c>
      <c r="F335">
        <f>VLOOKUP(A335,Sheet1!A:F,6,0)</f>
        <v>9</v>
      </c>
      <c r="G335" t="b">
        <f>VLOOKUP(A335,Sheet1!A:G,7,0)</f>
        <v>0</v>
      </c>
      <c r="H335">
        <f>VLOOKUP(A335,Sheet1!A:H,8,0)</f>
        <v>6</v>
      </c>
      <c r="I335">
        <f>VLOOKUP(A335,Sheet1!A:J,10,0)</f>
        <v>0.16</v>
      </c>
      <c r="J335">
        <f>VLOOKUP(A335,Sheet2!B:C,2,0)</f>
        <v>0.18179999999999999</v>
      </c>
      <c r="K335">
        <f>VLOOKUP(A335,Sheet2!B:D,3,0)</f>
        <v>0.64</v>
      </c>
      <c r="L335" t="str">
        <f t="shared" si="15"/>
        <v>Less Humidity</v>
      </c>
      <c r="M335">
        <f>VLOOKUP(A335,Sheet2!B:E,4,0)</f>
        <v>0.1343</v>
      </c>
      <c r="N335">
        <f>VLOOKUP(A335,Sheet2!B:F,5,0)</f>
        <v>2</v>
      </c>
      <c r="O335">
        <f>VLOOKUP(A335,Sheet2!B:G,6,0)</f>
        <v>31</v>
      </c>
      <c r="P335">
        <f t="shared" si="16"/>
        <v>33</v>
      </c>
      <c r="Q335" t="str">
        <f t="shared" si="17"/>
        <v>Weekend</v>
      </c>
    </row>
    <row r="336" spans="1:17" x14ac:dyDescent="0.25">
      <c r="A336">
        <v>335</v>
      </c>
      <c r="B336" s="5">
        <v>40558</v>
      </c>
      <c r="C336">
        <v>1</v>
      </c>
      <c r="D336">
        <f>VLOOKUP(A:A,Sheet1!A:D,4,0)</f>
        <v>0</v>
      </c>
      <c r="E336">
        <f>VLOOKUP(A336,Sheet1!A:E,5,0)</f>
        <v>1</v>
      </c>
      <c r="F336">
        <f>VLOOKUP(A336,Sheet1!A:F,6,0)</f>
        <v>10</v>
      </c>
      <c r="G336" t="b">
        <f>VLOOKUP(A336,Sheet1!A:G,7,0)</f>
        <v>0</v>
      </c>
      <c r="H336">
        <f>VLOOKUP(A336,Sheet1!A:H,8,0)</f>
        <v>6</v>
      </c>
      <c r="I336">
        <f>VLOOKUP(A336,Sheet1!A:J,10,0)</f>
        <v>0.18</v>
      </c>
      <c r="J336">
        <f>VLOOKUP(A336,Sheet2!B:C,2,0)</f>
        <v>0.19700000000000001</v>
      </c>
      <c r="K336">
        <f>VLOOKUP(A336,Sheet2!B:D,3,0)</f>
        <v>0.59</v>
      </c>
      <c r="L336" t="str">
        <f t="shared" si="15"/>
        <v>Less Humidity</v>
      </c>
      <c r="M336">
        <f>VLOOKUP(A336,Sheet2!B:E,4,0)</f>
        <v>0.16420000000000001</v>
      </c>
      <c r="N336">
        <f>VLOOKUP(A336,Sheet2!B:F,5,0)</f>
        <v>2</v>
      </c>
      <c r="O336">
        <f>VLOOKUP(A336,Sheet2!B:G,6,0)</f>
        <v>57</v>
      </c>
      <c r="P336">
        <f t="shared" si="16"/>
        <v>59</v>
      </c>
      <c r="Q336" t="str">
        <f t="shared" si="17"/>
        <v>Weekend</v>
      </c>
    </row>
    <row r="337" spans="1:17" x14ac:dyDescent="0.25">
      <c r="A337">
        <v>336</v>
      </c>
      <c r="B337" s="5">
        <v>40558</v>
      </c>
      <c r="C337">
        <v>1</v>
      </c>
      <c r="D337">
        <f>VLOOKUP(A:A,Sheet1!A:D,4,0)</f>
        <v>0</v>
      </c>
      <c r="E337">
        <f>VLOOKUP(A337,Sheet1!A:E,5,0)</f>
        <v>1</v>
      </c>
      <c r="F337">
        <f>VLOOKUP(A337,Sheet1!A:F,6,0)</f>
        <v>11</v>
      </c>
      <c r="G337" t="b">
        <f>VLOOKUP(A337,Sheet1!A:G,7,0)</f>
        <v>0</v>
      </c>
      <c r="H337">
        <f>VLOOKUP(A337,Sheet1!A:H,8,0)</f>
        <v>6</v>
      </c>
      <c r="I337">
        <f>VLOOKUP(A337,Sheet1!A:J,10,0)</f>
        <v>0.2</v>
      </c>
      <c r="J337">
        <f>VLOOKUP(A337,Sheet2!B:C,2,0)</f>
        <v>0.19700000000000001</v>
      </c>
      <c r="K337">
        <f>VLOOKUP(A337,Sheet2!B:D,3,0)</f>
        <v>0.55000000000000004</v>
      </c>
      <c r="L337" t="str">
        <f t="shared" si="15"/>
        <v>Less Humidity</v>
      </c>
      <c r="M337">
        <f>VLOOKUP(A337,Sheet2!B:E,4,0)</f>
        <v>0.22389999999999999</v>
      </c>
      <c r="N337">
        <f>VLOOKUP(A337,Sheet2!B:F,5,0)</f>
        <v>18</v>
      </c>
      <c r="O337">
        <f>VLOOKUP(A337,Sheet2!B:G,6,0)</f>
        <v>54</v>
      </c>
      <c r="P337">
        <f t="shared" si="16"/>
        <v>72</v>
      </c>
      <c r="Q337" t="str">
        <f t="shared" si="17"/>
        <v>Weekend</v>
      </c>
    </row>
    <row r="338" spans="1:17" x14ac:dyDescent="0.25">
      <c r="A338">
        <v>337</v>
      </c>
      <c r="B338" s="5">
        <v>40558</v>
      </c>
      <c r="C338">
        <v>1</v>
      </c>
      <c r="D338">
        <f>VLOOKUP(A:A,Sheet1!A:D,4,0)</f>
        <v>0</v>
      </c>
      <c r="E338">
        <f>VLOOKUP(A338,Sheet1!A:E,5,0)</f>
        <v>1</v>
      </c>
      <c r="F338">
        <f>VLOOKUP(A338,Sheet1!A:F,6,0)</f>
        <v>12</v>
      </c>
      <c r="G338" t="b">
        <f>VLOOKUP(A338,Sheet1!A:G,7,0)</f>
        <v>0</v>
      </c>
      <c r="H338">
        <f>VLOOKUP(A338,Sheet1!A:H,8,0)</f>
        <v>6</v>
      </c>
      <c r="I338">
        <f>VLOOKUP(A338,Sheet1!A:J,10,0)</f>
        <v>0.24</v>
      </c>
      <c r="J338">
        <f>VLOOKUP(A338,Sheet2!B:C,2,0)</f>
        <v>0.2273</v>
      </c>
      <c r="K338">
        <f>VLOOKUP(A338,Sheet2!B:D,3,0)</f>
        <v>0.48</v>
      </c>
      <c r="L338" t="str">
        <f t="shared" si="15"/>
        <v>Less Humidity</v>
      </c>
      <c r="M338">
        <f>VLOOKUP(A338,Sheet2!B:E,4,0)</f>
        <v>0.22389999999999999</v>
      </c>
      <c r="N338">
        <f>VLOOKUP(A338,Sheet2!B:F,5,0)</f>
        <v>15</v>
      </c>
      <c r="O338">
        <f>VLOOKUP(A338,Sheet2!B:G,6,0)</f>
        <v>74</v>
      </c>
      <c r="P338">
        <f t="shared" si="16"/>
        <v>89</v>
      </c>
      <c r="Q338" t="str">
        <f t="shared" si="17"/>
        <v>Weekend</v>
      </c>
    </row>
    <row r="339" spans="1:17" x14ac:dyDescent="0.25">
      <c r="A339">
        <v>338</v>
      </c>
      <c r="B339" s="5">
        <v>40558</v>
      </c>
      <c r="C339">
        <v>1</v>
      </c>
      <c r="D339">
        <f>VLOOKUP(A:A,Sheet1!A:D,4,0)</f>
        <v>0</v>
      </c>
      <c r="E339">
        <f>VLOOKUP(A339,Sheet1!A:E,5,0)</f>
        <v>1</v>
      </c>
      <c r="F339">
        <f>VLOOKUP(A339,Sheet1!A:F,6,0)</f>
        <v>13</v>
      </c>
      <c r="G339" t="b">
        <f>VLOOKUP(A339,Sheet1!A:G,7,0)</f>
        <v>0</v>
      </c>
      <c r="H339">
        <f>VLOOKUP(A339,Sheet1!A:H,8,0)</f>
        <v>6</v>
      </c>
      <c r="I339">
        <f>VLOOKUP(A339,Sheet1!A:J,10,0)</f>
        <v>0.28000000000000003</v>
      </c>
      <c r="J339">
        <f>VLOOKUP(A339,Sheet2!B:C,2,0)</f>
        <v>0.2576</v>
      </c>
      <c r="K339">
        <f>VLOOKUP(A339,Sheet2!B:D,3,0)</f>
        <v>0.38</v>
      </c>
      <c r="L339" t="str">
        <f t="shared" si="15"/>
        <v>Less Humidity</v>
      </c>
      <c r="M339">
        <f>VLOOKUP(A339,Sheet2!B:E,4,0)</f>
        <v>0.29849999999999999</v>
      </c>
      <c r="N339">
        <f>VLOOKUP(A339,Sheet2!B:F,5,0)</f>
        <v>21</v>
      </c>
      <c r="O339">
        <f>VLOOKUP(A339,Sheet2!B:G,6,0)</f>
        <v>80</v>
      </c>
      <c r="P339">
        <f t="shared" si="16"/>
        <v>101</v>
      </c>
      <c r="Q339" t="str">
        <f t="shared" si="17"/>
        <v>Weekend</v>
      </c>
    </row>
    <row r="340" spans="1:17" x14ac:dyDescent="0.25">
      <c r="A340">
        <v>339</v>
      </c>
      <c r="B340" s="5">
        <v>40558</v>
      </c>
      <c r="C340">
        <v>1</v>
      </c>
      <c r="D340">
        <f>VLOOKUP(A:A,Sheet1!A:D,4,0)</f>
        <v>0</v>
      </c>
      <c r="E340">
        <f>VLOOKUP(A340,Sheet1!A:E,5,0)</f>
        <v>1</v>
      </c>
      <c r="F340">
        <f>VLOOKUP(A340,Sheet1!A:F,6,0)</f>
        <v>14</v>
      </c>
      <c r="G340" t="b">
        <f>VLOOKUP(A340,Sheet1!A:G,7,0)</f>
        <v>0</v>
      </c>
      <c r="H340">
        <f>VLOOKUP(A340,Sheet1!A:H,8,0)</f>
        <v>6</v>
      </c>
      <c r="I340">
        <f>VLOOKUP(A340,Sheet1!A:J,10,0)</f>
        <v>0.3</v>
      </c>
      <c r="J340">
        <f>VLOOKUP(A340,Sheet2!B:C,2,0)</f>
        <v>0.28789999999999999</v>
      </c>
      <c r="K340">
        <f>VLOOKUP(A340,Sheet2!B:D,3,0)</f>
        <v>0.39</v>
      </c>
      <c r="L340" t="str">
        <f t="shared" si="15"/>
        <v>Less Humidity</v>
      </c>
      <c r="M340">
        <f>VLOOKUP(A340,Sheet2!B:E,4,0)</f>
        <v>0.28360000000000002</v>
      </c>
      <c r="N340">
        <f>VLOOKUP(A340,Sheet2!B:F,5,0)</f>
        <v>26</v>
      </c>
      <c r="O340">
        <f>VLOOKUP(A340,Sheet2!B:G,6,0)</f>
        <v>92</v>
      </c>
      <c r="P340">
        <f t="shared" si="16"/>
        <v>118</v>
      </c>
      <c r="Q340" t="str">
        <f t="shared" si="17"/>
        <v>Weekend</v>
      </c>
    </row>
    <row r="341" spans="1:17" x14ac:dyDescent="0.25">
      <c r="A341">
        <v>340</v>
      </c>
      <c r="B341" s="5">
        <v>40558</v>
      </c>
      <c r="C341">
        <v>1</v>
      </c>
      <c r="D341">
        <f>VLOOKUP(A:A,Sheet1!A:D,4,0)</f>
        <v>0</v>
      </c>
      <c r="E341">
        <f>VLOOKUP(A341,Sheet1!A:E,5,0)</f>
        <v>1</v>
      </c>
      <c r="F341">
        <f>VLOOKUP(A341,Sheet1!A:F,6,0)</f>
        <v>15</v>
      </c>
      <c r="G341" t="b">
        <f>VLOOKUP(A341,Sheet1!A:G,7,0)</f>
        <v>0</v>
      </c>
      <c r="H341">
        <f>VLOOKUP(A341,Sheet1!A:H,8,0)</f>
        <v>6</v>
      </c>
      <c r="I341">
        <f>VLOOKUP(A341,Sheet1!A:J,10,0)</f>
        <v>0.32</v>
      </c>
      <c r="J341">
        <f>VLOOKUP(A341,Sheet2!B:C,2,0)</f>
        <v>0.31819999999999998</v>
      </c>
      <c r="K341">
        <f>VLOOKUP(A341,Sheet2!B:D,3,0)</f>
        <v>0.36</v>
      </c>
      <c r="L341" t="str">
        <f t="shared" si="15"/>
        <v>Less Humidity</v>
      </c>
      <c r="M341">
        <f>VLOOKUP(A341,Sheet2!B:E,4,0)</f>
        <v>0.19400000000000001</v>
      </c>
      <c r="N341">
        <f>VLOOKUP(A341,Sheet2!B:F,5,0)</f>
        <v>21</v>
      </c>
      <c r="O341">
        <f>VLOOKUP(A341,Sheet2!B:G,6,0)</f>
        <v>108</v>
      </c>
      <c r="P341">
        <f t="shared" si="16"/>
        <v>129</v>
      </c>
      <c r="Q341" t="str">
        <f t="shared" si="17"/>
        <v>Weekend</v>
      </c>
    </row>
    <row r="342" spans="1:17" x14ac:dyDescent="0.25">
      <c r="A342">
        <v>341</v>
      </c>
      <c r="B342" s="5">
        <v>40558</v>
      </c>
      <c r="C342">
        <v>1</v>
      </c>
      <c r="D342">
        <f>VLOOKUP(A:A,Sheet1!A:D,4,0)</f>
        <v>0</v>
      </c>
      <c r="E342">
        <f>VLOOKUP(A342,Sheet1!A:E,5,0)</f>
        <v>1</v>
      </c>
      <c r="F342">
        <f>VLOOKUP(A342,Sheet1!A:F,6,0)</f>
        <v>16</v>
      </c>
      <c r="G342" t="b">
        <f>VLOOKUP(A342,Sheet1!A:G,7,0)</f>
        <v>0</v>
      </c>
      <c r="H342">
        <f>VLOOKUP(A342,Sheet1!A:H,8,0)</f>
        <v>6</v>
      </c>
      <c r="I342">
        <f>VLOOKUP(A342,Sheet1!A:J,10,0)</f>
        <v>0.34</v>
      </c>
      <c r="J342">
        <f>VLOOKUP(A342,Sheet2!B:C,2,0)</f>
        <v>0.33329999999999999</v>
      </c>
      <c r="K342">
        <f>VLOOKUP(A342,Sheet2!B:D,3,0)</f>
        <v>0.34</v>
      </c>
      <c r="L342" t="str">
        <f t="shared" si="15"/>
        <v>Less Humidity</v>
      </c>
      <c r="M342">
        <f>VLOOKUP(A342,Sheet2!B:E,4,0)</f>
        <v>0.19400000000000001</v>
      </c>
      <c r="N342">
        <f>VLOOKUP(A342,Sheet2!B:F,5,0)</f>
        <v>33</v>
      </c>
      <c r="O342">
        <f>VLOOKUP(A342,Sheet2!B:G,6,0)</f>
        <v>95</v>
      </c>
      <c r="P342">
        <f t="shared" si="16"/>
        <v>128</v>
      </c>
      <c r="Q342" t="str">
        <f t="shared" si="17"/>
        <v>Weekend</v>
      </c>
    </row>
    <row r="343" spans="1:17" x14ac:dyDescent="0.25">
      <c r="A343">
        <v>342</v>
      </c>
      <c r="B343" s="5">
        <v>40558</v>
      </c>
      <c r="C343">
        <v>1</v>
      </c>
      <c r="D343">
        <f>VLOOKUP(A:A,Sheet1!A:D,4,0)</f>
        <v>0</v>
      </c>
      <c r="E343">
        <f>VLOOKUP(A343,Sheet1!A:E,5,0)</f>
        <v>1</v>
      </c>
      <c r="F343">
        <f>VLOOKUP(A343,Sheet1!A:F,6,0)</f>
        <v>17</v>
      </c>
      <c r="G343" t="b">
        <f>VLOOKUP(A343,Sheet1!A:G,7,0)</f>
        <v>0</v>
      </c>
      <c r="H343">
        <f>VLOOKUP(A343,Sheet1!A:H,8,0)</f>
        <v>6</v>
      </c>
      <c r="I343">
        <f>VLOOKUP(A343,Sheet1!A:J,10,0)</f>
        <v>0.32</v>
      </c>
      <c r="J343">
        <f>VLOOKUP(A343,Sheet2!B:C,2,0)</f>
        <v>0.30299999999999999</v>
      </c>
      <c r="K343">
        <f>VLOOKUP(A343,Sheet2!B:D,3,0)</f>
        <v>0.36</v>
      </c>
      <c r="L343" t="str">
        <f t="shared" si="15"/>
        <v>Less Humidity</v>
      </c>
      <c r="M343">
        <f>VLOOKUP(A343,Sheet2!B:E,4,0)</f>
        <v>0.28360000000000002</v>
      </c>
      <c r="N343">
        <f>VLOOKUP(A343,Sheet2!B:F,5,0)</f>
        <v>29</v>
      </c>
      <c r="O343">
        <f>VLOOKUP(A343,Sheet2!B:G,6,0)</f>
        <v>54</v>
      </c>
      <c r="P343">
        <f t="shared" si="16"/>
        <v>83</v>
      </c>
      <c r="Q343" t="str">
        <f t="shared" si="17"/>
        <v>Weekend</v>
      </c>
    </row>
    <row r="344" spans="1:17" x14ac:dyDescent="0.25">
      <c r="A344">
        <v>343</v>
      </c>
      <c r="B344" s="5">
        <v>40558</v>
      </c>
      <c r="C344">
        <v>1</v>
      </c>
      <c r="D344">
        <f>VLOOKUP(A:A,Sheet1!A:D,4,0)</f>
        <v>0</v>
      </c>
      <c r="E344">
        <f>VLOOKUP(A344,Sheet1!A:E,5,0)</f>
        <v>1</v>
      </c>
      <c r="F344">
        <f>VLOOKUP(A344,Sheet1!A:F,6,0)</f>
        <v>18</v>
      </c>
      <c r="G344" t="b">
        <f>VLOOKUP(A344,Sheet1!A:G,7,0)</f>
        <v>0</v>
      </c>
      <c r="H344">
        <f>VLOOKUP(A344,Sheet1!A:H,8,0)</f>
        <v>6</v>
      </c>
      <c r="I344">
        <f>VLOOKUP(A344,Sheet1!A:J,10,0)</f>
        <v>0.3</v>
      </c>
      <c r="J344">
        <f>VLOOKUP(A344,Sheet2!B:C,2,0)</f>
        <v>0.28789999999999999</v>
      </c>
      <c r="K344">
        <f>VLOOKUP(A344,Sheet2!B:D,3,0)</f>
        <v>0.45</v>
      </c>
      <c r="L344" t="str">
        <f t="shared" si="15"/>
        <v>Less Humidity</v>
      </c>
      <c r="M344">
        <f>VLOOKUP(A344,Sheet2!B:E,4,0)</f>
        <v>0.25369999999999998</v>
      </c>
      <c r="N344">
        <f>VLOOKUP(A344,Sheet2!B:F,5,0)</f>
        <v>15</v>
      </c>
      <c r="O344">
        <f>VLOOKUP(A344,Sheet2!B:G,6,0)</f>
        <v>69</v>
      </c>
      <c r="P344">
        <f t="shared" si="16"/>
        <v>84</v>
      </c>
      <c r="Q344" t="str">
        <f t="shared" si="17"/>
        <v>Weekend</v>
      </c>
    </row>
    <row r="345" spans="1:17" x14ac:dyDescent="0.25">
      <c r="A345">
        <v>344</v>
      </c>
      <c r="B345" s="5">
        <v>40558</v>
      </c>
      <c r="C345">
        <v>1</v>
      </c>
      <c r="D345">
        <f>VLOOKUP(A:A,Sheet1!A:D,4,0)</f>
        <v>0</v>
      </c>
      <c r="E345">
        <f>VLOOKUP(A345,Sheet1!A:E,5,0)</f>
        <v>1</v>
      </c>
      <c r="F345">
        <f>VLOOKUP(A345,Sheet1!A:F,6,0)</f>
        <v>19</v>
      </c>
      <c r="G345" t="b">
        <f>VLOOKUP(A345,Sheet1!A:G,7,0)</f>
        <v>0</v>
      </c>
      <c r="H345">
        <f>VLOOKUP(A345,Sheet1!A:H,8,0)</f>
        <v>6</v>
      </c>
      <c r="I345">
        <f>VLOOKUP(A345,Sheet1!A:J,10,0)</f>
        <v>0.32</v>
      </c>
      <c r="J345">
        <f>VLOOKUP(A345,Sheet2!B:C,2,0)</f>
        <v>0.30299999999999999</v>
      </c>
      <c r="K345">
        <f>VLOOKUP(A345,Sheet2!B:D,3,0)</f>
        <v>0.39</v>
      </c>
      <c r="L345" t="str">
        <f t="shared" si="15"/>
        <v>Less Humidity</v>
      </c>
      <c r="M345">
        <f>VLOOKUP(A345,Sheet2!B:E,4,0)</f>
        <v>0.25369999999999998</v>
      </c>
      <c r="N345">
        <f>VLOOKUP(A345,Sheet2!B:F,5,0)</f>
        <v>14</v>
      </c>
      <c r="O345">
        <f>VLOOKUP(A345,Sheet2!B:G,6,0)</f>
        <v>60</v>
      </c>
      <c r="P345">
        <f t="shared" si="16"/>
        <v>74</v>
      </c>
      <c r="Q345" t="str">
        <f t="shared" si="17"/>
        <v>Weekend</v>
      </c>
    </row>
    <row r="346" spans="1:17" x14ac:dyDescent="0.25">
      <c r="A346">
        <v>345</v>
      </c>
      <c r="B346" s="5">
        <v>40558</v>
      </c>
      <c r="C346">
        <v>1</v>
      </c>
      <c r="D346">
        <f>VLOOKUP(A:A,Sheet1!A:D,4,0)</f>
        <v>0</v>
      </c>
      <c r="E346">
        <f>VLOOKUP(A346,Sheet1!A:E,5,0)</f>
        <v>1</v>
      </c>
      <c r="F346">
        <f>VLOOKUP(A346,Sheet1!A:F,6,0)</f>
        <v>20</v>
      </c>
      <c r="G346" t="b">
        <f>VLOOKUP(A346,Sheet1!A:G,7,0)</f>
        <v>0</v>
      </c>
      <c r="H346">
        <f>VLOOKUP(A346,Sheet1!A:H,8,0)</f>
        <v>6</v>
      </c>
      <c r="I346">
        <f>VLOOKUP(A346,Sheet1!A:J,10,0)</f>
        <v>0.32</v>
      </c>
      <c r="J346">
        <f>VLOOKUP(A346,Sheet2!B:C,2,0)</f>
        <v>0.30299999999999999</v>
      </c>
      <c r="K346">
        <f>VLOOKUP(A346,Sheet2!B:D,3,0)</f>
        <v>0.39</v>
      </c>
      <c r="L346" t="str">
        <f t="shared" si="15"/>
        <v>Less Humidity</v>
      </c>
      <c r="M346">
        <f>VLOOKUP(A346,Sheet2!B:E,4,0)</f>
        <v>0.25369999999999998</v>
      </c>
      <c r="N346">
        <f>VLOOKUP(A346,Sheet2!B:F,5,0)</f>
        <v>6</v>
      </c>
      <c r="O346">
        <f>VLOOKUP(A346,Sheet2!B:G,6,0)</f>
        <v>35</v>
      </c>
      <c r="P346">
        <f t="shared" si="16"/>
        <v>41</v>
      </c>
      <c r="Q346" t="str">
        <f t="shared" si="17"/>
        <v>Weekend</v>
      </c>
    </row>
    <row r="347" spans="1:17" x14ac:dyDescent="0.25">
      <c r="A347">
        <v>346</v>
      </c>
      <c r="B347" s="5">
        <v>40558</v>
      </c>
      <c r="C347">
        <v>1</v>
      </c>
      <c r="D347">
        <f>VLOOKUP(A:A,Sheet1!A:D,4,0)</f>
        <v>0</v>
      </c>
      <c r="E347">
        <f>VLOOKUP(A347,Sheet1!A:E,5,0)</f>
        <v>1</v>
      </c>
      <c r="F347">
        <f>VLOOKUP(A347,Sheet1!A:F,6,0)</f>
        <v>21</v>
      </c>
      <c r="G347" t="b">
        <f>VLOOKUP(A347,Sheet1!A:G,7,0)</f>
        <v>0</v>
      </c>
      <c r="H347">
        <f>VLOOKUP(A347,Sheet1!A:H,8,0)</f>
        <v>6</v>
      </c>
      <c r="I347">
        <f>VLOOKUP(A347,Sheet1!A:J,10,0)</f>
        <v>0.32</v>
      </c>
      <c r="J347">
        <f>VLOOKUP(A347,Sheet2!B:C,2,0)</f>
        <v>0.30299999999999999</v>
      </c>
      <c r="K347">
        <f>VLOOKUP(A347,Sheet2!B:D,3,0)</f>
        <v>0.39</v>
      </c>
      <c r="L347" t="str">
        <f t="shared" si="15"/>
        <v>Less Humidity</v>
      </c>
      <c r="M347">
        <f>VLOOKUP(A347,Sheet2!B:E,4,0)</f>
        <v>0.22389999999999999</v>
      </c>
      <c r="N347">
        <f>VLOOKUP(A347,Sheet2!B:F,5,0)</f>
        <v>6</v>
      </c>
      <c r="O347">
        <f>VLOOKUP(A347,Sheet2!B:G,6,0)</f>
        <v>51</v>
      </c>
      <c r="P347">
        <f t="shared" si="16"/>
        <v>57</v>
      </c>
      <c r="Q347" t="str">
        <f t="shared" si="17"/>
        <v>Weekend</v>
      </c>
    </row>
    <row r="348" spans="1:17" x14ac:dyDescent="0.25">
      <c r="A348">
        <v>347</v>
      </c>
      <c r="B348" s="5">
        <v>40558</v>
      </c>
      <c r="C348">
        <v>1</v>
      </c>
      <c r="D348">
        <f>VLOOKUP(A:A,Sheet1!A:D,4,0)</f>
        <v>0</v>
      </c>
      <c r="E348">
        <f>VLOOKUP(A348,Sheet1!A:E,5,0)</f>
        <v>1</v>
      </c>
      <c r="F348">
        <f>VLOOKUP(A348,Sheet1!A:F,6,0)</f>
        <v>22</v>
      </c>
      <c r="G348" t="b">
        <f>VLOOKUP(A348,Sheet1!A:G,7,0)</f>
        <v>0</v>
      </c>
      <c r="H348">
        <f>VLOOKUP(A348,Sheet1!A:H,8,0)</f>
        <v>6</v>
      </c>
      <c r="I348">
        <f>VLOOKUP(A348,Sheet1!A:J,10,0)</f>
        <v>0.3</v>
      </c>
      <c r="J348">
        <f>VLOOKUP(A348,Sheet2!B:C,2,0)</f>
        <v>0.31819999999999998</v>
      </c>
      <c r="K348">
        <f>VLOOKUP(A348,Sheet2!B:D,3,0)</f>
        <v>0.42</v>
      </c>
      <c r="L348" t="str">
        <f t="shared" si="15"/>
        <v>Less Humidity</v>
      </c>
      <c r="M348">
        <f>VLOOKUP(A348,Sheet2!B:E,4,0)</f>
        <v>0.1045</v>
      </c>
      <c r="N348">
        <f>VLOOKUP(A348,Sheet2!B:F,5,0)</f>
        <v>0</v>
      </c>
      <c r="O348">
        <f>VLOOKUP(A348,Sheet2!B:G,6,0)</f>
        <v>26</v>
      </c>
      <c r="P348">
        <f t="shared" si="16"/>
        <v>26</v>
      </c>
      <c r="Q348" t="str">
        <f t="shared" si="17"/>
        <v>Weekend</v>
      </c>
    </row>
    <row r="349" spans="1:17" x14ac:dyDescent="0.25">
      <c r="A349">
        <v>348</v>
      </c>
      <c r="B349" s="5">
        <v>40558</v>
      </c>
      <c r="C349">
        <v>1</v>
      </c>
      <c r="D349">
        <f>VLOOKUP(A:A,Sheet1!A:D,4,0)</f>
        <v>0</v>
      </c>
      <c r="E349">
        <f>VLOOKUP(A349,Sheet1!A:E,5,0)</f>
        <v>1</v>
      </c>
      <c r="F349">
        <f>VLOOKUP(A349,Sheet1!A:F,6,0)</f>
        <v>23</v>
      </c>
      <c r="G349" t="b">
        <f>VLOOKUP(A349,Sheet1!A:G,7,0)</f>
        <v>0</v>
      </c>
      <c r="H349">
        <f>VLOOKUP(A349,Sheet1!A:H,8,0)</f>
        <v>6</v>
      </c>
      <c r="I349">
        <f>VLOOKUP(A349,Sheet1!A:J,10,0)</f>
        <v>0.3</v>
      </c>
      <c r="J349">
        <f>VLOOKUP(A349,Sheet2!B:C,2,0)</f>
        <v>0.28789999999999999</v>
      </c>
      <c r="K349">
        <f>VLOOKUP(A349,Sheet2!B:D,3,0)</f>
        <v>0.45</v>
      </c>
      <c r="L349" t="str">
        <f t="shared" si="15"/>
        <v>Less Humidity</v>
      </c>
      <c r="M349">
        <f>VLOOKUP(A349,Sheet2!B:E,4,0)</f>
        <v>0.28360000000000002</v>
      </c>
      <c r="N349">
        <f>VLOOKUP(A349,Sheet2!B:F,5,0)</f>
        <v>5</v>
      </c>
      <c r="O349">
        <f>VLOOKUP(A349,Sheet2!B:G,6,0)</f>
        <v>39</v>
      </c>
      <c r="P349">
        <f t="shared" si="16"/>
        <v>44</v>
      </c>
      <c r="Q349" t="str">
        <f t="shared" si="17"/>
        <v>Weekend</v>
      </c>
    </row>
    <row r="350" spans="1:17" x14ac:dyDescent="0.25">
      <c r="A350">
        <v>349</v>
      </c>
      <c r="B350" s="5">
        <v>40559</v>
      </c>
      <c r="C350">
        <v>1</v>
      </c>
      <c r="D350">
        <f>VLOOKUP(A:A,Sheet1!A:D,4,0)</f>
        <v>0</v>
      </c>
      <c r="E350">
        <f>VLOOKUP(A350,Sheet1!A:E,5,0)</f>
        <v>1</v>
      </c>
      <c r="F350">
        <f>VLOOKUP(A350,Sheet1!A:F,6,0)</f>
        <v>0</v>
      </c>
      <c r="G350" t="b">
        <f>VLOOKUP(A350,Sheet1!A:G,7,0)</f>
        <v>0</v>
      </c>
      <c r="H350">
        <f>VLOOKUP(A350,Sheet1!A:H,8,0)</f>
        <v>0</v>
      </c>
      <c r="I350">
        <f>VLOOKUP(A350,Sheet1!A:J,10,0)</f>
        <v>0.26</v>
      </c>
      <c r="J350">
        <f>VLOOKUP(A350,Sheet2!B:C,2,0)</f>
        <v>0.30299999999999999</v>
      </c>
      <c r="K350">
        <f>VLOOKUP(A350,Sheet2!B:D,3,0)</f>
        <v>0.56000000000000005</v>
      </c>
      <c r="L350" t="str">
        <f t="shared" si="15"/>
        <v>Less Humidity</v>
      </c>
      <c r="M350">
        <f>VLOOKUP(A350,Sheet2!B:E,4,0)</f>
        <v>0</v>
      </c>
      <c r="N350">
        <f>VLOOKUP(A350,Sheet2!B:F,5,0)</f>
        <v>6</v>
      </c>
      <c r="O350">
        <f>VLOOKUP(A350,Sheet2!B:G,6,0)</f>
        <v>33</v>
      </c>
      <c r="P350">
        <f t="shared" si="16"/>
        <v>39</v>
      </c>
      <c r="Q350" t="str">
        <f t="shared" si="17"/>
        <v>Weekday</v>
      </c>
    </row>
    <row r="351" spans="1:17" x14ac:dyDescent="0.25">
      <c r="A351">
        <v>350</v>
      </c>
      <c r="B351" s="5">
        <v>40559</v>
      </c>
      <c r="C351">
        <v>1</v>
      </c>
      <c r="D351">
        <f>VLOOKUP(A:A,Sheet1!A:D,4,0)</f>
        <v>0</v>
      </c>
      <c r="E351">
        <f>VLOOKUP(A351,Sheet1!A:E,5,0)</f>
        <v>1</v>
      </c>
      <c r="F351">
        <f>VLOOKUP(A351,Sheet1!A:F,6,0)</f>
        <v>1</v>
      </c>
      <c r="G351" t="b">
        <f>VLOOKUP(A351,Sheet1!A:G,7,0)</f>
        <v>0</v>
      </c>
      <c r="H351">
        <f>VLOOKUP(A351,Sheet1!A:H,8,0)</f>
        <v>0</v>
      </c>
      <c r="I351">
        <f>VLOOKUP(A351,Sheet1!A:J,10,0)</f>
        <v>0.26</v>
      </c>
      <c r="J351">
        <f>VLOOKUP(A351,Sheet2!B:C,2,0)</f>
        <v>0.2727</v>
      </c>
      <c r="K351">
        <f>VLOOKUP(A351,Sheet2!B:D,3,0)</f>
        <v>0.56000000000000005</v>
      </c>
      <c r="L351" t="str">
        <f t="shared" si="15"/>
        <v>Less Humidity</v>
      </c>
      <c r="M351">
        <f>VLOOKUP(A351,Sheet2!B:E,4,0)</f>
        <v>0.1343</v>
      </c>
      <c r="N351">
        <f>VLOOKUP(A351,Sheet2!B:F,5,0)</f>
        <v>4</v>
      </c>
      <c r="O351">
        <f>VLOOKUP(A351,Sheet2!B:G,6,0)</f>
        <v>19</v>
      </c>
      <c r="P351">
        <f t="shared" si="16"/>
        <v>23</v>
      </c>
      <c r="Q351" t="str">
        <f t="shared" si="17"/>
        <v>Weekday</v>
      </c>
    </row>
    <row r="352" spans="1:17" x14ac:dyDescent="0.25">
      <c r="A352">
        <v>351</v>
      </c>
      <c r="B352" s="5">
        <v>40559</v>
      </c>
      <c r="C352">
        <v>1</v>
      </c>
      <c r="D352">
        <f>VLOOKUP(A:A,Sheet1!A:D,4,0)</f>
        <v>0</v>
      </c>
      <c r="E352">
        <f>VLOOKUP(A352,Sheet1!A:E,5,0)</f>
        <v>1</v>
      </c>
      <c r="F352">
        <f>VLOOKUP(A352,Sheet1!A:F,6,0)</f>
        <v>2</v>
      </c>
      <c r="G352" t="b">
        <f>VLOOKUP(A352,Sheet1!A:G,7,0)</f>
        <v>0</v>
      </c>
      <c r="H352">
        <f>VLOOKUP(A352,Sheet1!A:H,8,0)</f>
        <v>0</v>
      </c>
      <c r="I352">
        <f>VLOOKUP(A352,Sheet1!A:J,10,0)</f>
        <v>0.26</v>
      </c>
      <c r="J352">
        <f>VLOOKUP(A352,Sheet2!B:C,2,0)</f>
        <v>0.28789999999999999</v>
      </c>
      <c r="K352">
        <f>VLOOKUP(A352,Sheet2!B:D,3,0)</f>
        <v>0.56000000000000005</v>
      </c>
      <c r="L352" t="str">
        <f t="shared" si="15"/>
        <v>Less Humidity</v>
      </c>
      <c r="M352">
        <f>VLOOKUP(A352,Sheet2!B:E,4,0)</f>
        <v>8.9599999999999999E-2</v>
      </c>
      <c r="N352">
        <f>VLOOKUP(A352,Sheet2!B:F,5,0)</f>
        <v>3</v>
      </c>
      <c r="O352">
        <f>VLOOKUP(A352,Sheet2!B:G,6,0)</f>
        <v>13</v>
      </c>
      <c r="P352">
        <f t="shared" si="16"/>
        <v>16</v>
      </c>
      <c r="Q352" t="str">
        <f t="shared" si="17"/>
        <v>Weekday</v>
      </c>
    </row>
    <row r="353" spans="1:17" x14ac:dyDescent="0.25">
      <c r="A353">
        <v>352</v>
      </c>
      <c r="B353" s="5">
        <v>40559</v>
      </c>
      <c r="C353">
        <v>1</v>
      </c>
      <c r="D353">
        <f>VLOOKUP(A:A,Sheet1!A:D,4,0)</f>
        <v>0</v>
      </c>
      <c r="E353">
        <f>VLOOKUP(A353,Sheet1!A:E,5,0)</f>
        <v>1</v>
      </c>
      <c r="F353">
        <f>VLOOKUP(A353,Sheet1!A:F,6,0)</f>
        <v>3</v>
      </c>
      <c r="G353" t="b">
        <f>VLOOKUP(A353,Sheet1!A:G,7,0)</f>
        <v>0</v>
      </c>
      <c r="H353">
        <f>VLOOKUP(A353,Sheet1!A:H,8,0)</f>
        <v>0</v>
      </c>
      <c r="I353">
        <f>VLOOKUP(A353,Sheet1!A:J,10,0)</f>
        <v>0.22</v>
      </c>
      <c r="J353">
        <f>VLOOKUP(A353,Sheet2!B:C,2,0)</f>
        <v>0.2727</v>
      </c>
      <c r="K353">
        <f>VLOOKUP(A353,Sheet2!B:D,3,0)</f>
        <v>0.69</v>
      </c>
      <c r="L353" t="str">
        <f t="shared" si="15"/>
        <v>Less Humidity</v>
      </c>
      <c r="M353">
        <f>VLOOKUP(A353,Sheet2!B:E,4,0)</f>
        <v>0</v>
      </c>
      <c r="N353">
        <f>VLOOKUP(A353,Sheet2!B:F,5,0)</f>
        <v>9</v>
      </c>
      <c r="O353">
        <f>VLOOKUP(A353,Sheet2!B:G,6,0)</f>
        <v>6</v>
      </c>
      <c r="P353">
        <f t="shared" si="16"/>
        <v>15</v>
      </c>
      <c r="Q353" t="str">
        <f t="shared" si="17"/>
        <v>Weekday</v>
      </c>
    </row>
    <row r="354" spans="1:17" x14ac:dyDescent="0.25">
      <c r="A354">
        <v>353</v>
      </c>
      <c r="B354" s="5">
        <v>40559</v>
      </c>
      <c r="C354">
        <v>1</v>
      </c>
      <c r="D354">
        <f>VLOOKUP(A:A,Sheet1!A:D,4,0)</f>
        <v>0</v>
      </c>
      <c r="E354">
        <f>VLOOKUP(A354,Sheet1!A:E,5,0)</f>
        <v>1</v>
      </c>
      <c r="F354">
        <f>VLOOKUP(A354,Sheet1!A:F,6,0)</f>
        <v>4</v>
      </c>
      <c r="G354" t="b">
        <f>VLOOKUP(A354,Sheet1!A:G,7,0)</f>
        <v>0</v>
      </c>
      <c r="H354">
        <f>VLOOKUP(A354,Sheet1!A:H,8,0)</f>
        <v>0</v>
      </c>
      <c r="I354">
        <f>VLOOKUP(A354,Sheet1!A:J,10,0)</f>
        <v>0.26</v>
      </c>
      <c r="J354">
        <f>VLOOKUP(A354,Sheet2!B:C,2,0)</f>
        <v>0.2576</v>
      </c>
      <c r="K354">
        <f>VLOOKUP(A354,Sheet2!B:D,3,0)</f>
        <v>0.56000000000000005</v>
      </c>
      <c r="L354" t="str">
        <f t="shared" si="15"/>
        <v>Less Humidity</v>
      </c>
      <c r="M354">
        <f>VLOOKUP(A354,Sheet2!B:E,4,0)</f>
        <v>0.16420000000000001</v>
      </c>
      <c r="N354">
        <f>VLOOKUP(A354,Sheet2!B:F,5,0)</f>
        <v>0</v>
      </c>
      <c r="O354">
        <f>VLOOKUP(A354,Sheet2!B:G,6,0)</f>
        <v>1</v>
      </c>
      <c r="P354">
        <f t="shared" si="16"/>
        <v>1</v>
      </c>
      <c r="Q354" t="str">
        <f t="shared" si="17"/>
        <v>Weekday</v>
      </c>
    </row>
    <row r="355" spans="1:17" x14ac:dyDescent="0.25">
      <c r="A355">
        <v>354</v>
      </c>
      <c r="B355" s="5">
        <v>40559</v>
      </c>
      <c r="C355">
        <v>1</v>
      </c>
      <c r="D355">
        <f>VLOOKUP(A:A,Sheet1!A:D,4,0)</f>
        <v>0</v>
      </c>
      <c r="E355">
        <f>VLOOKUP(A355,Sheet1!A:E,5,0)</f>
        <v>1</v>
      </c>
      <c r="F355">
        <f>VLOOKUP(A355,Sheet1!A:F,6,0)</f>
        <v>5</v>
      </c>
      <c r="G355" t="b">
        <f>VLOOKUP(A355,Sheet1!A:G,7,0)</f>
        <v>0</v>
      </c>
      <c r="H355">
        <f>VLOOKUP(A355,Sheet1!A:H,8,0)</f>
        <v>0</v>
      </c>
      <c r="I355">
        <f>VLOOKUP(A355,Sheet1!A:J,10,0)</f>
        <v>0.26</v>
      </c>
      <c r="J355">
        <f>VLOOKUP(A355,Sheet2!B:C,2,0)</f>
        <v>0.2576</v>
      </c>
      <c r="K355">
        <f>VLOOKUP(A355,Sheet2!B:D,3,0)</f>
        <v>0.56000000000000005</v>
      </c>
      <c r="L355" t="str">
        <f t="shared" si="15"/>
        <v>Less Humidity</v>
      </c>
      <c r="M355">
        <f>VLOOKUP(A355,Sheet2!B:E,4,0)</f>
        <v>0.16420000000000001</v>
      </c>
      <c r="N355">
        <f>VLOOKUP(A355,Sheet2!B:F,5,0)</f>
        <v>1</v>
      </c>
      <c r="O355">
        <f>VLOOKUP(A355,Sheet2!B:G,6,0)</f>
        <v>1</v>
      </c>
      <c r="P355">
        <f t="shared" si="16"/>
        <v>2</v>
      </c>
      <c r="Q355" t="str">
        <f t="shared" si="17"/>
        <v>Weekday</v>
      </c>
    </row>
    <row r="356" spans="1:17" x14ac:dyDescent="0.25">
      <c r="A356">
        <v>355</v>
      </c>
      <c r="B356" s="5">
        <v>40559</v>
      </c>
      <c r="C356">
        <v>1</v>
      </c>
      <c r="D356">
        <f>VLOOKUP(A:A,Sheet1!A:D,4,0)</f>
        <v>0</v>
      </c>
      <c r="E356">
        <f>VLOOKUP(A356,Sheet1!A:E,5,0)</f>
        <v>1</v>
      </c>
      <c r="F356">
        <f>VLOOKUP(A356,Sheet1!A:F,6,0)</f>
        <v>6</v>
      </c>
      <c r="G356" t="b">
        <f>VLOOKUP(A356,Sheet1!A:G,7,0)</f>
        <v>0</v>
      </c>
      <c r="H356">
        <f>VLOOKUP(A356,Sheet1!A:H,8,0)</f>
        <v>0</v>
      </c>
      <c r="I356">
        <f>VLOOKUP(A356,Sheet1!A:J,10,0)</f>
        <v>0.26</v>
      </c>
      <c r="J356">
        <f>VLOOKUP(A356,Sheet2!B:C,2,0)</f>
        <v>0.2576</v>
      </c>
      <c r="K356">
        <f>VLOOKUP(A356,Sheet2!B:D,3,0)</f>
        <v>0.56000000000000005</v>
      </c>
      <c r="L356" t="str">
        <f t="shared" si="15"/>
        <v>Less Humidity</v>
      </c>
      <c r="M356">
        <f>VLOOKUP(A356,Sheet2!B:E,4,0)</f>
        <v>0.16420000000000001</v>
      </c>
      <c r="N356">
        <f>VLOOKUP(A356,Sheet2!B:F,5,0)</f>
        <v>0</v>
      </c>
      <c r="O356">
        <f>VLOOKUP(A356,Sheet2!B:G,6,0)</f>
        <v>1</v>
      </c>
      <c r="P356">
        <f t="shared" si="16"/>
        <v>1</v>
      </c>
      <c r="Q356" t="str">
        <f t="shared" si="17"/>
        <v>Weekday</v>
      </c>
    </row>
    <row r="357" spans="1:17" x14ac:dyDescent="0.25">
      <c r="A357">
        <v>356</v>
      </c>
      <c r="B357" s="5">
        <v>40559</v>
      </c>
      <c r="C357">
        <v>1</v>
      </c>
      <c r="D357">
        <f>VLOOKUP(A:A,Sheet1!A:D,4,0)</f>
        <v>0</v>
      </c>
      <c r="E357">
        <f>VLOOKUP(A357,Sheet1!A:E,5,0)</f>
        <v>1</v>
      </c>
      <c r="F357">
        <f>VLOOKUP(A357,Sheet1!A:F,6,0)</f>
        <v>7</v>
      </c>
      <c r="G357" t="b">
        <f>VLOOKUP(A357,Sheet1!A:G,7,0)</f>
        <v>0</v>
      </c>
      <c r="H357">
        <f>VLOOKUP(A357,Sheet1!A:H,8,0)</f>
        <v>0</v>
      </c>
      <c r="I357">
        <f>VLOOKUP(A357,Sheet1!A:J,10,0)</f>
        <v>0.24</v>
      </c>
      <c r="J357">
        <f>VLOOKUP(A357,Sheet2!B:C,2,0)</f>
        <v>0.21210000000000001</v>
      </c>
      <c r="K357">
        <f>VLOOKUP(A357,Sheet2!B:D,3,0)</f>
        <v>0.56000000000000005</v>
      </c>
      <c r="L357" t="str">
        <f t="shared" si="15"/>
        <v>Less Humidity</v>
      </c>
      <c r="M357">
        <f>VLOOKUP(A357,Sheet2!B:E,4,0)</f>
        <v>0.29849999999999999</v>
      </c>
      <c r="N357">
        <f>VLOOKUP(A357,Sheet2!B:F,5,0)</f>
        <v>0</v>
      </c>
      <c r="O357">
        <f>VLOOKUP(A357,Sheet2!B:G,6,0)</f>
        <v>3</v>
      </c>
      <c r="P357">
        <f t="shared" si="16"/>
        <v>3</v>
      </c>
      <c r="Q357" t="str">
        <f t="shared" si="17"/>
        <v>Weekday</v>
      </c>
    </row>
    <row r="358" spans="1:17" x14ac:dyDescent="0.25">
      <c r="A358">
        <v>357</v>
      </c>
      <c r="B358" s="5">
        <v>40559</v>
      </c>
      <c r="C358">
        <v>1</v>
      </c>
      <c r="D358">
        <f>VLOOKUP(A:A,Sheet1!A:D,4,0)</f>
        <v>0</v>
      </c>
      <c r="E358">
        <f>VLOOKUP(A358,Sheet1!A:E,5,0)</f>
        <v>1</v>
      </c>
      <c r="F358">
        <f>VLOOKUP(A358,Sheet1!A:F,6,0)</f>
        <v>8</v>
      </c>
      <c r="G358" t="b">
        <f>VLOOKUP(A358,Sheet1!A:G,7,0)</f>
        <v>0</v>
      </c>
      <c r="H358">
        <f>VLOOKUP(A358,Sheet1!A:H,8,0)</f>
        <v>0</v>
      </c>
      <c r="I358">
        <f>VLOOKUP(A358,Sheet1!A:J,10,0)</f>
        <v>0.22</v>
      </c>
      <c r="J358">
        <f>VLOOKUP(A358,Sheet2!B:C,2,0)</f>
        <v>0.21210000000000001</v>
      </c>
      <c r="K358">
        <f>VLOOKUP(A358,Sheet2!B:D,3,0)</f>
        <v>0.55000000000000004</v>
      </c>
      <c r="L358" t="str">
        <f t="shared" si="15"/>
        <v>Less Humidity</v>
      </c>
      <c r="M358">
        <f>VLOOKUP(A358,Sheet2!B:E,4,0)</f>
        <v>0.28360000000000002</v>
      </c>
      <c r="N358">
        <f>VLOOKUP(A358,Sheet2!B:F,5,0)</f>
        <v>0</v>
      </c>
      <c r="O358">
        <f>VLOOKUP(A358,Sheet2!B:G,6,0)</f>
        <v>18</v>
      </c>
      <c r="P358">
        <f t="shared" si="16"/>
        <v>18</v>
      </c>
      <c r="Q358" t="str">
        <f t="shared" si="17"/>
        <v>Weekday</v>
      </c>
    </row>
    <row r="359" spans="1:17" x14ac:dyDescent="0.25">
      <c r="A359">
        <v>358</v>
      </c>
      <c r="B359" s="5">
        <v>40559</v>
      </c>
      <c r="C359">
        <v>1</v>
      </c>
      <c r="D359">
        <f>VLOOKUP(A:A,Sheet1!A:D,4,0)</f>
        <v>0</v>
      </c>
      <c r="E359">
        <f>VLOOKUP(A359,Sheet1!A:E,5,0)</f>
        <v>1</v>
      </c>
      <c r="F359">
        <f>VLOOKUP(A359,Sheet1!A:F,6,0)</f>
        <v>9</v>
      </c>
      <c r="G359" t="b">
        <f>VLOOKUP(A359,Sheet1!A:G,7,0)</f>
        <v>0</v>
      </c>
      <c r="H359">
        <f>VLOOKUP(A359,Sheet1!A:H,8,0)</f>
        <v>0</v>
      </c>
      <c r="I359">
        <f>VLOOKUP(A359,Sheet1!A:J,10,0)</f>
        <v>0.22</v>
      </c>
      <c r="J359">
        <f>VLOOKUP(A359,Sheet2!B:C,2,0)</f>
        <v>0.21210000000000001</v>
      </c>
      <c r="K359">
        <f>VLOOKUP(A359,Sheet2!B:D,3,0)</f>
        <v>0.51</v>
      </c>
      <c r="L359" t="str">
        <f t="shared" si="15"/>
        <v>Less Humidity</v>
      </c>
      <c r="M359">
        <f>VLOOKUP(A359,Sheet2!B:E,4,0)</f>
        <v>0.25369999999999998</v>
      </c>
      <c r="N359">
        <f>VLOOKUP(A359,Sheet2!B:F,5,0)</f>
        <v>3</v>
      </c>
      <c r="O359">
        <f>VLOOKUP(A359,Sheet2!B:G,6,0)</f>
        <v>29</v>
      </c>
      <c r="P359">
        <f t="shared" si="16"/>
        <v>32</v>
      </c>
      <c r="Q359" t="str">
        <f t="shared" si="17"/>
        <v>Weekday</v>
      </c>
    </row>
    <row r="360" spans="1:17" x14ac:dyDescent="0.25">
      <c r="A360">
        <v>359</v>
      </c>
      <c r="B360" s="5">
        <v>40559</v>
      </c>
      <c r="C360">
        <v>1</v>
      </c>
      <c r="D360">
        <f>VLOOKUP(A:A,Sheet1!A:D,4,0)</f>
        <v>0</v>
      </c>
      <c r="E360">
        <f>VLOOKUP(A360,Sheet1!A:E,5,0)</f>
        <v>1</v>
      </c>
      <c r="F360">
        <f>VLOOKUP(A360,Sheet1!A:F,6,0)</f>
        <v>10</v>
      </c>
      <c r="G360" t="b">
        <f>VLOOKUP(A360,Sheet1!A:G,7,0)</f>
        <v>0</v>
      </c>
      <c r="H360">
        <f>VLOOKUP(A360,Sheet1!A:H,8,0)</f>
        <v>0</v>
      </c>
      <c r="I360">
        <f>VLOOKUP(A360,Sheet1!A:J,10,0)</f>
        <v>0.22</v>
      </c>
      <c r="J360">
        <f>VLOOKUP(A360,Sheet2!B:C,2,0)</f>
        <v>0.21210000000000001</v>
      </c>
      <c r="K360">
        <f>VLOOKUP(A360,Sheet2!B:D,3,0)</f>
        <v>0.51</v>
      </c>
      <c r="L360" t="str">
        <f t="shared" si="15"/>
        <v>Less Humidity</v>
      </c>
      <c r="M360">
        <f>VLOOKUP(A360,Sheet2!B:E,4,0)</f>
        <v>0.28360000000000002</v>
      </c>
      <c r="N360">
        <f>VLOOKUP(A360,Sheet2!B:F,5,0)</f>
        <v>8</v>
      </c>
      <c r="O360">
        <f>VLOOKUP(A360,Sheet2!B:G,6,0)</f>
        <v>71</v>
      </c>
      <c r="P360">
        <f t="shared" si="16"/>
        <v>79</v>
      </c>
      <c r="Q360" t="str">
        <f t="shared" si="17"/>
        <v>Weekday</v>
      </c>
    </row>
    <row r="361" spans="1:17" x14ac:dyDescent="0.25">
      <c r="A361">
        <v>360</v>
      </c>
      <c r="B361" s="5">
        <v>40559</v>
      </c>
      <c r="C361">
        <v>1</v>
      </c>
      <c r="D361">
        <f>VLOOKUP(A:A,Sheet1!A:D,4,0)</f>
        <v>0</v>
      </c>
      <c r="E361">
        <f>VLOOKUP(A361,Sheet1!A:E,5,0)</f>
        <v>1</v>
      </c>
      <c r="F361">
        <f>VLOOKUP(A361,Sheet1!A:F,6,0)</f>
        <v>11</v>
      </c>
      <c r="G361" t="b">
        <f>VLOOKUP(A361,Sheet1!A:G,7,0)</f>
        <v>0</v>
      </c>
      <c r="H361">
        <f>VLOOKUP(A361,Sheet1!A:H,8,0)</f>
        <v>0</v>
      </c>
      <c r="I361">
        <f>VLOOKUP(A361,Sheet1!A:J,10,0)</f>
        <v>0.24</v>
      </c>
      <c r="J361">
        <f>VLOOKUP(A361,Sheet2!B:C,2,0)</f>
        <v>0.2273</v>
      </c>
      <c r="K361">
        <f>VLOOKUP(A361,Sheet2!B:D,3,0)</f>
        <v>0.44</v>
      </c>
      <c r="L361" t="str">
        <f t="shared" si="15"/>
        <v>Less Humidity</v>
      </c>
      <c r="M361">
        <f>VLOOKUP(A361,Sheet2!B:E,4,0)</f>
        <v>0.25369999999999998</v>
      </c>
      <c r="N361">
        <f>VLOOKUP(A361,Sheet2!B:F,5,0)</f>
        <v>23</v>
      </c>
      <c r="O361">
        <f>VLOOKUP(A361,Sheet2!B:G,6,0)</f>
        <v>70</v>
      </c>
      <c r="P361">
        <f t="shared" si="16"/>
        <v>93</v>
      </c>
      <c r="Q361" t="str">
        <f t="shared" si="17"/>
        <v>Weekday</v>
      </c>
    </row>
    <row r="362" spans="1:17" x14ac:dyDescent="0.25">
      <c r="A362">
        <v>361</v>
      </c>
      <c r="B362" s="5">
        <v>40559</v>
      </c>
      <c r="C362">
        <v>1</v>
      </c>
      <c r="D362">
        <f>VLOOKUP(A:A,Sheet1!A:D,4,0)</f>
        <v>0</v>
      </c>
      <c r="E362">
        <f>VLOOKUP(A362,Sheet1!A:E,5,0)</f>
        <v>1</v>
      </c>
      <c r="F362">
        <f>VLOOKUP(A362,Sheet1!A:F,6,0)</f>
        <v>12</v>
      </c>
      <c r="G362" t="b">
        <f>VLOOKUP(A362,Sheet1!A:G,7,0)</f>
        <v>0</v>
      </c>
      <c r="H362">
        <f>VLOOKUP(A362,Sheet1!A:H,8,0)</f>
        <v>0</v>
      </c>
      <c r="I362">
        <f>VLOOKUP(A362,Sheet1!A:J,10,0)</f>
        <v>0.24</v>
      </c>
      <c r="J362">
        <f>VLOOKUP(A362,Sheet2!B:C,2,0)</f>
        <v>0.21210000000000001</v>
      </c>
      <c r="K362">
        <f>VLOOKUP(A362,Sheet2!B:D,3,0)</f>
        <v>0.41</v>
      </c>
      <c r="L362" t="str">
        <f t="shared" si="15"/>
        <v>Less Humidity</v>
      </c>
      <c r="M362">
        <f>VLOOKUP(A362,Sheet2!B:E,4,0)</f>
        <v>0.28360000000000002</v>
      </c>
      <c r="N362">
        <f>VLOOKUP(A362,Sheet2!B:F,5,0)</f>
        <v>29</v>
      </c>
      <c r="O362">
        <f>VLOOKUP(A362,Sheet2!B:G,6,0)</f>
        <v>75</v>
      </c>
      <c r="P362">
        <f t="shared" si="16"/>
        <v>104</v>
      </c>
      <c r="Q362" t="str">
        <f t="shared" si="17"/>
        <v>Weekday</v>
      </c>
    </row>
    <row r="363" spans="1:17" x14ac:dyDescent="0.25">
      <c r="A363">
        <v>362</v>
      </c>
      <c r="B363" s="5">
        <v>40559</v>
      </c>
      <c r="C363">
        <v>1</v>
      </c>
      <c r="D363">
        <f>VLOOKUP(A:A,Sheet1!A:D,4,0)</f>
        <v>0</v>
      </c>
      <c r="E363">
        <f>VLOOKUP(A363,Sheet1!A:E,5,0)</f>
        <v>1</v>
      </c>
      <c r="F363">
        <f>VLOOKUP(A363,Sheet1!A:F,6,0)</f>
        <v>13</v>
      </c>
      <c r="G363" t="b">
        <f>VLOOKUP(A363,Sheet1!A:G,7,0)</f>
        <v>0</v>
      </c>
      <c r="H363">
        <f>VLOOKUP(A363,Sheet1!A:H,8,0)</f>
        <v>0</v>
      </c>
      <c r="I363">
        <f>VLOOKUP(A363,Sheet1!A:J,10,0)</f>
        <v>0.26</v>
      </c>
      <c r="J363">
        <f>VLOOKUP(A363,Sheet2!B:C,2,0)</f>
        <v>0.2273</v>
      </c>
      <c r="K363">
        <f>VLOOKUP(A363,Sheet2!B:D,3,0)</f>
        <v>0.35</v>
      </c>
      <c r="L363" t="str">
        <f t="shared" si="15"/>
        <v>Less Humidity</v>
      </c>
      <c r="M363">
        <f>VLOOKUP(A363,Sheet2!B:E,4,0)</f>
        <v>0.29849999999999999</v>
      </c>
      <c r="N363">
        <f>VLOOKUP(A363,Sheet2!B:F,5,0)</f>
        <v>23</v>
      </c>
      <c r="O363">
        <f>VLOOKUP(A363,Sheet2!B:G,6,0)</f>
        <v>95</v>
      </c>
      <c r="P363">
        <f t="shared" si="16"/>
        <v>118</v>
      </c>
      <c r="Q363" t="str">
        <f t="shared" si="17"/>
        <v>Weekday</v>
      </c>
    </row>
    <row r="364" spans="1:17" x14ac:dyDescent="0.25">
      <c r="A364">
        <v>363</v>
      </c>
      <c r="B364" s="5">
        <v>40559</v>
      </c>
      <c r="C364">
        <v>1</v>
      </c>
      <c r="D364">
        <f>VLOOKUP(A:A,Sheet1!A:D,4,0)</f>
        <v>0</v>
      </c>
      <c r="E364">
        <f>VLOOKUP(A364,Sheet1!A:E,5,0)</f>
        <v>1</v>
      </c>
      <c r="F364">
        <f>VLOOKUP(A364,Sheet1!A:F,6,0)</f>
        <v>14</v>
      </c>
      <c r="G364" t="b">
        <f>VLOOKUP(A364,Sheet1!A:G,7,0)</f>
        <v>0</v>
      </c>
      <c r="H364">
        <f>VLOOKUP(A364,Sheet1!A:H,8,0)</f>
        <v>0</v>
      </c>
      <c r="I364">
        <f>VLOOKUP(A364,Sheet1!A:J,10,0)</f>
        <v>0.28000000000000003</v>
      </c>
      <c r="J364">
        <f>VLOOKUP(A364,Sheet2!B:C,2,0)</f>
        <v>0.2727</v>
      </c>
      <c r="K364">
        <f>VLOOKUP(A364,Sheet2!B:D,3,0)</f>
        <v>0.36</v>
      </c>
      <c r="L364" t="str">
        <f t="shared" si="15"/>
        <v>Less Humidity</v>
      </c>
      <c r="M364">
        <f>VLOOKUP(A364,Sheet2!B:E,4,0)</f>
        <v>0.25369999999999998</v>
      </c>
      <c r="N364">
        <f>VLOOKUP(A364,Sheet2!B:F,5,0)</f>
        <v>22</v>
      </c>
      <c r="O364">
        <f>VLOOKUP(A364,Sheet2!B:G,6,0)</f>
        <v>69</v>
      </c>
      <c r="P364">
        <f t="shared" si="16"/>
        <v>91</v>
      </c>
      <c r="Q364" t="str">
        <f t="shared" si="17"/>
        <v>Weekday</v>
      </c>
    </row>
    <row r="365" spans="1:17" x14ac:dyDescent="0.25">
      <c r="A365">
        <v>364</v>
      </c>
      <c r="B365" s="5">
        <v>40559</v>
      </c>
      <c r="C365">
        <v>1</v>
      </c>
      <c r="D365">
        <f>VLOOKUP(A:A,Sheet1!A:D,4,0)</f>
        <v>0</v>
      </c>
      <c r="E365">
        <f>VLOOKUP(A365,Sheet1!A:E,5,0)</f>
        <v>1</v>
      </c>
      <c r="F365">
        <f>VLOOKUP(A365,Sheet1!A:F,6,0)</f>
        <v>15</v>
      </c>
      <c r="G365" t="b">
        <f>VLOOKUP(A365,Sheet1!A:G,7,0)</f>
        <v>0</v>
      </c>
      <c r="H365">
        <f>VLOOKUP(A365,Sheet1!A:H,8,0)</f>
        <v>0</v>
      </c>
      <c r="I365">
        <f>VLOOKUP(A365,Sheet1!A:J,10,0)</f>
        <v>0.26</v>
      </c>
      <c r="J365">
        <f>VLOOKUP(A365,Sheet2!B:C,2,0)</f>
        <v>0.2424</v>
      </c>
      <c r="K365">
        <f>VLOOKUP(A365,Sheet2!B:D,3,0)</f>
        <v>0.38</v>
      </c>
      <c r="L365" t="str">
        <f t="shared" si="15"/>
        <v>Less Humidity</v>
      </c>
      <c r="M365">
        <f>VLOOKUP(A365,Sheet2!B:E,4,0)</f>
        <v>0.25369999999999998</v>
      </c>
      <c r="N365">
        <f>VLOOKUP(A365,Sheet2!B:F,5,0)</f>
        <v>35</v>
      </c>
      <c r="O365">
        <f>VLOOKUP(A365,Sheet2!B:G,6,0)</f>
        <v>78</v>
      </c>
      <c r="P365">
        <f t="shared" si="16"/>
        <v>113</v>
      </c>
      <c r="Q365" t="str">
        <f t="shared" si="17"/>
        <v>Weekday</v>
      </c>
    </row>
    <row r="366" spans="1:17" x14ac:dyDescent="0.25">
      <c r="A366">
        <v>365</v>
      </c>
      <c r="B366" s="5">
        <v>40559</v>
      </c>
      <c r="C366">
        <v>1</v>
      </c>
      <c r="D366">
        <f>VLOOKUP(A:A,Sheet1!A:D,4,0)</f>
        <v>0</v>
      </c>
      <c r="E366">
        <f>VLOOKUP(A366,Sheet1!A:E,5,0)</f>
        <v>1</v>
      </c>
      <c r="F366">
        <f>VLOOKUP(A366,Sheet1!A:F,6,0)</f>
        <v>16</v>
      </c>
      <c r="G366" t="b">
        <f>VLOOKUP(A366,Sheet1!A:G,7,0)</f>
        <v>0</v>
      </c>
      <c r="H366">
        <f>VLOOKUP(A366,Sheet1!A:H,8,0)</f>
        <v>0</v>
      </c>
      <c r="I366">
        <f>VLOOKUP(A366,Sheet1!A:J,10,0)</f>
        <v>0.24</v>
      </c>
      <c r="J366">
        <f>VLOOKUP(A366,Sheet2!B:C,2,0)</f>
        <v>0.2273</v>
      </c>
      <c r="K366">
        <f>VLOOKUP(A366,Sheet2!B:D,3,0)</f>
        <v>0.38</v>
      </c>
      <c r="L366" t="str">
        <f t="shared" si="15"/>
        <v>Less Humidity</v>
      </c>
      <c r="M366">
        <f>VLOOKUP(A366,Sheet2!B:E,4,0)</f>
        <v>0.22389999999999999</v>
      </c>
      <c r="N366">
        <f>VLOOKUP(A366,Sheet2!B:F,5,0)</f>
        <v>22</v>
      </c>
      <c r="O366">
        <f>VLOOKUP(A366,Sheet2!B:G,6,0)</f>
        <v>77</v>
      </c>
      <c r="P366">
        <f t="shared" si="16"/>
        <v>99</v>
      </c>
      <c r="Q366" t="str">
        <f t="shared" si="17"/>
        <v>Weekday</v>
      </c>
    </row>
    <row r="367" spans="1:17" x14ac:dyDescent="0.25">
      <c r="A367">
        <v>366</v>
      </c>
      <c r="B367" s="5">
        <v>40559</v>
      </c>
      <c r="C367">
        <v>1</v>
      </c>
      <c r="D367">
        <f>VLOOKUP(A:A,Sheet1!A:D,4,0)</f>
        <v>0</v>
      </c>
      <c r="E367">
        <f>VLOOKUP(A367,Sheet1!A:E,5,0)</f>
        <v>1</v>
      </c>
      <c r="F367">
        <f>VLOOKUP(A367,Sheet1!A:F,6,0)</f>
        <v>17</v>
      </c>
      <c r="G367" t="b">
        <f>VLOOKUP(A367,Sheet1!A:G,7,0)</f>
        <v>0</v>
      </c>
      <c r="H367">
        <f>VLOOKUP(A367,Sheet1!A:H,8,0)</f>
        <v>0</v>
      </c>
      <c r="I367">
        <f>VLOOKUP(A367,Sheet1!A:J,10,0)</f>
        <v>0.22</v>
      </c>
      <c r="J367">
        <f>VLOOKUP(A367,Sheet2!B:C,2,0)</f>
        <v>0.21210000000000001</v>
      </c>
      <c r="K367">
        <f>VLOOKUP(A367,Sheet2!B:D,3,0)</f>
        <v>0.37</v>
      </c>
      <c r="L367" t="str">
        <f t="shared" si="15"/>
        <v>Less Humidity</v>
      </c>
      <c r="M367">
        <f>VLOOKUP(A367,Sheet2!B:E,4,0)</f>
        <v>0.25369999999999998</v>
      </c>
      <c r="N367">
        <f>VLOOKUP(A367,Sheet2!B:F,5,0)</f>
        <v>23</v>
      </c>
      <c r="O367">
        <f>VLOOKUP(A367,Sheet2!B:G,6,0)</f>
        <v>82</v>
      </c>
      <c r="P367">
        <f t="shared" si="16"/>
        <v>105</v>
      </c>
      <c r="Q367" t="str">
        <f t="shared" si="17"/>
        <v>Weekday</v>
      </c>
    </row>
    <row r="368" spans="1:17" x14ac:dyDescent="0.25">
      <c r="A368">
        <v>367</v>
      </c>
      <c r="B368" s="5">
        <v>40559</v>
      </c>
      <c r="C368">
        <v>1</v>
      </c>
      <c r="D368">
        <f>VLOOKUP(A:A,Sheet1!A:D,4,0)</f>
        <v>0</v>
      </c>
      <c r="E368">
        <f>VLOOKUP(A368,Sheet1!A:E,5,0)</f>
        <v>1</v>
      </c>
      <c r="F368">
        <f>VLOOKUP(A368,Sheet1!A:F,6,0)</f>
        <v>18</v>
      </c>
      <c r="G368" t="b">
        <f>VLOOKUP(A368,Sheet1!A:G,7,0)</f>
        <v>0</v>
      </c>
      <c r="H368">
        <f>VLOOKUP(A368,Sheet1!A:H,8,0)</f>
        <v>0</v>
      </c>
      <c r="I368">
        <f>VLOOKUP(A368,Sheet1!A:J,10,0)</f>
        <v>0.2</v>
      </c>
      <c r="J368">
        <f>VLOOKUP(A368,Sheet2!B:C,2,0)</f>
        <v>0.21210000000000001</v>
      </c>
      <c r="K368">
        <f>VLOOKUP(A368,Sheet2!B:D,3,0)</f>
        <v>0.4</v>
      </c>
      <c r="L368" t="str">
        <f t="shared" si="15"/>
        <v>Less Humidity</v>
      </c>
      <c r="M368">
        <f>VLOOKUP(A368,Sheet2!B:E,4,0)</f>
        <v>0.16420000000000001</v>
      </c>
      <c r="N368">
        <f>VLOOKUP(A368,Sheet2!B:F,5,0)</f>
        <v>11</v>
      </c>
      <c r="O368">
        <f>VLOOKUP(A368,Sheet2!B:G,6,0)</f>
        <v>56</v>
      </c>
      <c r="P368">
        <f t="shared" si="16"/>
        <v>67</v>
      </c>
      <c r="Q368" t="str">
        <f t="shared" si="17"/>
        <v>Weekday</v>
      </c>
    </row>
    <row r="369" spans="1:17" x14ac:dyDescent="0.25">
      <c r="A369">
        <v>368</v>
      </c>
      <c r="B369" s="5">
        <v>40559</v>
      </c>
      <c r="C369">
        <v>1</v>
      </c>
      <c r="D369">
        <f>VLOOKUP(A:A,Sheet1!A:D,4,0)</f>
        <v>0</v>
      </c>
      <c r="E369">
        <f>VLOOKUP(A369,Sheet1!A:E,5,0)</f>
        <v>1</v>
      </c>
      <c r="F369">
        <f>VLOOKUP(A369,Sheet1!A:F,6,0)</f>
        <v>19</v>
      </c>
      <c r="G369" t="b">
        <f>VLOOKUP(A369,Sheet1!A:G,7,0)</f>
        <v>0</v>
      </c>
      <c r="H369">
        <f>VLOOKUP(A369,Sheet1!A:H,8,0)</f>
        <v>0</v>
      </c>
      <c r="I369">
        <f>VLOOKUP(A369,Sheet1!A:J,10,0)</f>
        <v>0.18</v>
      </c>
      <c r="J369">
        <f>VLOOKUP(A369,Sheet2!B:C,2,0)</f>
        <v>0.19700000000000001</v>
      </c>
      <c r="K369">
        <f>VLOOKUP(A369,Sheet2!B:D,3,0)</f>
        <v>0.47</v>
      </c>
      <c r="L369" t="str">
        <f t="shared" si="15"/>
        <v>Less Humidity</v>
      </c>
      <c r="M369">
        <f>VLOOKUP(A369,Sheet2!B:E,4,0)</f>
        <v>0.1343</v>
      </c>
      <c r="N369">
        <f>VLOOKUP(A369,Sheet2!B:F,5,0)</f>
        <v>14</v>
      </c>
      <c r="O369">
        <f>VLOOKUP(A369,Sheet2!B:G,6,0)</f>
        <v>47</v>
      </c>
      <c r="P369">
        <f t="shared" si="16"/>
        <v>61</v>
      </c>
      <c r="Q369" t="str">
        <f t="shared" si="17"/>
        <v>Weekday</v>
      </c>
    </row>
    <row r="370" spans="1:17" x14ac:dyDescent="0.25">
      <c r="A370">
        <v>369</v>
      </c>
      <c r="B370" s="5">
        <v>40559</v>
      </c>
      <c r="C370">
        <v>1</v>
      </c>
      <c r="D370">
        <f>VLOOKUP(A:A,Sheet1!A:D,4,0)</f>
        <v>0</v>
      </c>
      <c r="E370">
        <f>VLOOKUP(A370,Sheet1!A:E,5,0)</f>
        <v>1</v>
      </c>
      <c r="F370">
        <f>VLOOKUP(A370,Sheet1!A:F,6,0)</f>
        <v>20</v>
      </c>
      <c r="G370" t="b">
        <f>VLOOKUP(A370,Sheet1!A:G,7,0)</f>
        <v>0</v>
      </c>
      <c r="H370">
        <f>VLOOKUP(A370,Sheet1!A:H,8,0)</f>
        <v>0</v>
      </c>
      <c r="I370">
        <f>VLOOKUP(A370,Sheet1!A:J,10,0)</f>
        <v>0.18</v>
      </c>
      <c r="J370">
        <f>VLOOKUP(A370,Sheet2!B:C,2,0)</f>
        <v>0.19700000000000001</v>
      </c>
      <c r="K370">
        <f>VLOOKUP(A370,Sheet2!B:D,3,0)</f>
        <v>0.47</v>
      </c>
      <c r="L370" t="str">
        <f t="shared" si="15"/>
        <v>Less Humidity</v>
      </c>
      <c r="M370">
        <f>VLOOKUP(A370,Sheet2!B:E,4,0)</f>
        <v>0.16420000000000001</v>
      </c>
      <c r="N370">
        <f>VLOOKUP(A370,Sheet2!B:F,5,0)</f>
        <v>7</v>
      </c>
      <c r="O370">
        <f>VLOOKUP(A370,Sheet2!B:G,6,0)</f>
        <v>50</v>
      </c>
      <c r="P370">
        <f t="shared" si="16"/>
        <v>57</v>
      </c>
      <c r="Q370" t="str">
        <f t="shared" si="17"/>
        <v>Weekday</v>
      </c>
    </row>
    <row r="371" spans="1:17" x14ac:dyDescent="0.25">
      <c r="A371">
        <v>370</v>
      </c>
      <c r="B371" s="5">
        <v>40559</v>
      </c>
      <c r="C371">
        <v>1</v>
      </c>
      <c r="D371">
        <f>VLOOKUP(A:A,Sheet1!A:D,4,0)</f>
        <v>0</v>
      </c>
      <c r="E371">
        <f>VLOOKUP(A371,Sheet1!A:E,5,0)</f>
        <v>1</v>
      </c>
      <c r="F371">
        <f>VLOOKUP(A371,Sheet1!A:F,6,0)</f>
        <v>21</v>
      </c>
      <c r="G371" t="b">
        <f>VLOOKUP(A371,Sheet1!A:G,7,0)</f>
        <v>0</v>
      </c>
      <c r="H371">
        <f>VLOOKUP(A371,Sheet1!A:H,8,0)</f>
        <v>0</v>
      </c>
      <c r="I371">
        <f>VLOOKUP(A371,Sheet1!A:J,10,0)</f>
        <v>0.18</v>
      </c>
      <c r="J371">
        <f>VLOOKUP(A371,Sheet2!B:C,2,0)</f>
        <v>0.19700000000000001</v>
      </c>
      <c r="K371">
        <f>VLOOKUP(A371,Sheet2!B:D,3,0)</f>
        <v>0.51</v>
      </c>
      <c r="L371" t="str">
        <f t="shared" si="15"/>
        <v>Less Humidity</v>
      </c>
      <c r="M371">
        <f>VLOOKUP(A371,Sheet2!B:E,4,0)</f>
        <v>0.16420000000000001</v>
      </c>
      <c r="N371">
        <f>VLOOKUP(A371,Sheet2!B:F,5,0)</f>
        <v>6</v>
      </c>
      <c r="O371">
        <f>VLOOKUP(A371,Sheet2!B:G,6,0)</f>
        <v>22</v>
      </c>
      <c r="P371">
        <f t="shared" si="16"/>
        <v>28</v>
      </c>
      <c r="Q371" t="str">
        <f t="shared" si="17"/>
        <v>Weekday</v>
      </c>
    </row>
    <row r="372" spans="1:17" x14ac:dyDescent="0.25">
      <c r="A372">
        <v>371</v>
      </c>
      <c r="B372" s="5">
        <v>40559</v>
      </c>
      <c r="C372">
        <v>1</v>
      </c>
      <c r="D372">
        <f>VLOOKUP(A:A,Sheet1!A:D,4,0)</f>
        <v>0</v>
      </c>
      <c r="E372">
        <f>VLOOKUP(A372,Sheet1!A:E,5,0)</f>
        <v>1</v>
      </c>
      <c r="F372">
        <f>VLOOKUP(A372,Sheet1!A:F,6,0)</f>
        <v>22</v>
      </c>
      <c r="G372" t="b">
        <f>VLOOKUP(A372,Sheet1!A:G,7,0)</f>
        <v>0</v>
      </c>
      <c r="H372">
        <f>VLOOKUP(A372,Sheet1!A:H,8,0)</f>
        <v>0</v>
      </c>
      <c r="I372">
        <f>VLOOKUP(A372,Sheet1!A:J,10,0)</f>
        <v>0.2</v>
      </c>
      <c r="J372">
        <f>VLOOKUP(A372,Sheet2!B:C,2,0)</f>
        <v>0.21210000000000001</v>
      </c>
      <c r="K372">
        <f>VLOOKUP(A372,Sheet2!B:D,3,0)</f>
        <v>0.49</v>
      </c>
      <c r="L372" t="str">
        <f t="shared" si="15"/>
        <v>Less Humidity</v>
      </c>
      <c r="M372">
        <f>VLOOKUP(A372,Sheet2!B:E,4,0)</f>
        <v>0.1343</v>
      </c>
      <c r="N372">
        <f>VLOOKUP(A372,Sheet2!B:F,5,0)</f>
        <v>2</v>
      </c>
      <c r="O372">
        <f>VLOOKUP(A372,Sheet2!B:G,6,0)</f>
        <v>19</v>
      </c>
      <c r="P372">
        <f t="shared" si="16"/>
        <v>21</v>
      </c>
      <c r="Q372" t="str">
        <f t="shared" si="17"/>
        <v>Weekday</v>
      </c>
    </row>
    <row r="373" spans="1:17" x14ac:dyDescent="0.25">
      <c r="A373">
        <v>372</v>
      </c>
      <c r="B373" s="5">
        <v>40559</v>
      </c>
      <c r="C373">
        <v>1</v>
      </c>
      <c r="D373">
        <f>VLOOKUP(A:A,Sheet1!A:D,4,0)</f>
        <v>0</v>
      </c>
      <c r="E373">
        <f>VLOOKUP(A373,Sheet1!A:E,5,0)</f>
        <v>1</v>
      </c>
      <c r="F373">
        <f>VLOOKUP(A373,Sheet1!A:F,6,0)</f>
        <v>23</v>
      </c>
      <c r="G373" t="b">
        <f>VLOOKUP(A373,Sheet1!A:G,7,0)</f>
        <v>0</v>
      </c>
      <c r="H373">
        <f>VLOOKUP(A373,Sheet1!A:H,8,0)</f>
        <v>0</v>
      </c>
      <c r="I373">
        <f>VLOOKUP(A373,Sheet1!A:J,10,0)</f>
        <v>0.2</v>
      </c>
      <c r="J373">
        <f>VLOOKUP(A373,Sheet2!B:C,2,0)</f>
        <v>0.2273</v>
      </c>
      <c r="K373">
        <f>VLOOKUP(A373,Sheet2!B:D,3,0)</f>
        <v>0.4</v>
      </c>
      <c r="L373" t="str">
        <f t="shared" si="15"/>
        <v>Less Humidity</v>
      </c>
      <c r="M373">
        <f>VLOOKUP(A373,Sheet2!B:E,4,0)</f>
        <v>0.1045</v>
      </c>
      <c r="N373">
        <f>VLOOKUP(A373,Sheet2!B:F,5,0)</f>
        <v>0</v>
      </c>
      <c r="O373">
        <f>VLOOKUP(A373,Sheet2!B:G,6,0)</f>
        <v>18</v>
      </c>
      <c r="P373">
        <f t="shared" si="16"/>
        <v>18</v>
      </c>
      <c r="Q373" t="str">
        <f t="shared" si="17"/>
        <v>Weekday</v>
      </c>
    </row>
    <row r="374" spans="1:17" x14ac:dyDescent="0.25">
      <c r="A374">
        <v>373</v>
      </c>
      <c r="B374" s="5">
        <v>40560</v>
      </c>
      <c r="C374">
        <v>1</v>
      </c>
      <c r="D374">
        <f>VLOOKUP(A:A,Sheet1!A:D,4,0)</f>
        <v>0</v>
      </c>
      <c r="E374">
        <f>VLOOKUP(A374,Sheet1!A:E,5,0)</f>
        <v>1</v>
      </c>
      <c r="F374">
        <f>VLOOKUP(A374,Sheet1!A:F,6,0)</f>
        <v>0</v>
      </c>
      <c r="G374" t="b">
        <f>VLOOKUP(A374,Sheet1!A:G,7,0)</f>
        <v>1</v>
      </c>
      <c r="H374">
        <f>VLOOKUP(A374,Sheet1!A:H,8,0)</f>
        <v>1</v>
      </c>
      <c r="I374">
        <f>VLOOKUP(A374,Sheet1!A:J,10,0)</f>
        <v>0.2</v>
      </c>
      <c r="J374">
        <f>VLOOKUP(A374,Sheet2!B:C,2,0)</f>
        <v>0.19700000000000001</v>
      </c>
      <c r="K374">
        <f>VLOOKUP(A374,Sheet2!B:D,3,0)</f>
        <v>0.47</v>
      </c>
      <c r="L374" t="str">
        <f t="shared" si="15"/>
        <v>Less Humidity</v>
      </c>
      <c r="M374">
        <f>VLOOKUP(A374,Sheet2!B:E,4,0)</f>
        <v>0.22389999999999999</v>
      </c>
      <c r="N374">
        <f>VLOOKUP(A374,Sheet2!B:F,5,0)</f>
        <v>1</v>
      </c>
      <c r="O374">
        <f>VLOOKUP(A374,Sheet2!B:G,6,0)</f>
        <v>16</v>
      </c>
      <c r="P374">
        <f t="shared" si="16"/>
        <v>17</v>
      </c>
      <c r="Q374" t="str">
        <f t="shared" si="17"/>
        <v>Weekday</v>
      </c>
    </row>
    <row r="375" spans="1:17" x14ac:dyDescent="0.25">
      <c r="A375">
        <v>374</v>
      </c>
      <c r="B375" s="5">
        <v>40560</v>
      </c>
      <c r="C375">
        <v>1</v>
      </c>
      <c r="D375">
        <f>VLOOKUP(A:A,Sheet1!A:D,4,0)</f>
        <v>0</v>
      </c>
      <c r="E375">
        <f>VLOOKUP(A375,Sheet1!A:E,5,0)</f>
        <v>1</v>
      </c>
      <c r="F375">
        <f>VLOOKUP(A375,Sheet1!A:F,6,0)</f>
        <v>1</v>
      </c>
      <c r="G375" t="b">
        <f>VLOOKUP(A375,Sheet1!A:G,7,0)</f>
        <v>1</v>
      </c>
      <c r="H375">
        <f>VLOOKUP(A375,Sheet1!A:H,8,0)</f>
        <v>1</v>
      </c>
      <c r="I375">
        <f>VLOOKUP(A375,Sheet1!A:J,10,0)</f>
        <v>0.2</v>
      </c>
      <c r="J375">
        <f>VLOOKUP(A375,Sheet2!B:C,2,0)</f>
        <v>0.19700000000000001</v>
      </c>
      <c r="K375">
        <f>VLOOKUP(A375,Sheet2!B:D,3,0)</f>
        <v>0.44</v>
      </c>
      <c r="L375" t="str">
        <f t="shared" si="15"/>
        <v>Less Humidity</v>
      </c>
      <c r="M375">
        <f>VLOOKUP(A375,Sheet2!B:E,4,0)</f>
        <v>0.19400000000000001</v>
      </c>
      <c r="N375">
        <f>VLOOKUP(A375,Sheet2!B:F,5,0)</f>
        <v>1</v>
      </c>
      <c r="O375">
        <f>VLOOKUP(A375,Sheet2!B:G,6,0)</f>
        <v>15</v>
      </c>
      <c r="P375">
        <f t="shared" si="16"/>
        <v>16</v>
      </c>
      <c r="Q375" t="str">
        <f t="shared" si="17"/>
        <v>Weekday</v>
      </c>
    </row>
    <row r="376" spans="1:17" x14ac:dyDescent="0.25">
      <c r="A376">
        <v>375</v>
      </c>
      <c r="B376" s="5">
        <v>40560</v>
      </c>
      <c r="C376">
        <v>1</v>
      </c>
      <c r="D376">
        <f>VLOOKUP(A:A,Sheet1!A:D,4,0)</f>
        <v>0</v>
      </c>
      <c r="E376">
        <f>VLOOKUP(A376,Sheet1!A:E,5,0)</f>
        <v>1</v>
      </c>
      <c r="F376">
        <f>VLOOKUP(A376,Sheet1!A:F,6,0)</f>
        <v>2</v>
      </c>
      <c r="G376" t="b">
        <f>VLOOKUP(A376,Sheet1!A:G,7,0)</f>
        <v>1</v>
      </c>
      <c r="H376">
        <f>VLOOKUP(A376,Sheet1!A:H,8,0)</f>
        <v>1</v>
      </c>
      <c r="I376">
        <f>VLOOKUP(A376,Sheet1!A:J,10,0)</f>
        <v>0.18</v>
      </c>
      <c r="J376">
        <f>VLOOKUP(A376,Sheet2!B:C,2,0)</f>
        <v>0.16669999999999999</v>
      </c>
      <c r="K376">
        <f>VLOOKUP(A376,Sheet2!B:D,3,0)</f>
        <v>0.43</v>
      </c>
      <c r="L376" t="str">
        <f t="shared" si="15"/>
        <v>Less Humidity</v>
      </c>
      <c r="M376">
        <f>VLOOKUP(A376,Sheet2!B:E,4,0)</f>
        <v>0.25369999999999998</v>
      </c>
      <c r="N376">
        <f>VLOOKUP(A376,Sheet2!B:F,5,0)</f>
        <v>0</v>
      </c>
      <c r="O376">
        <f>VLOOKUP(A376,Sheet2!B:G,6,0)</f>
        <v>8</v>
      </c>
      <c r="P376">
        <f t="shared" si="16"/>
        <v>8</v>
      </c>
      <c r="Q376" t="str">
        <f t="shared" si="17"/>
        <v>Weekday</v>
      </c>
    </row>
    <row r="377" spans="1:17" x14ac:dyDescent="0.25">
      <c r="A377">
        <v>376</v>
      </c>
      <c r="B377" s="5">
        <v>40560</v>
      </c>
      <c r="C377">
        <v>1</v>
      </c>
      <c r="D377">
        <f>VLOOKUP(A:A,Sheet1!A:D,4,0)</f>
        <v>0</v>
      </c>
      <c r="E377">
        <f>VLOOKUP(A377,Sheet1!A:E,5,0)</f>
        <v>1</v>
      </c>
      <c r="F377">
        <f>VLOOKUP(A377,Sheet1!A:F,6,0)</f>
        <v>3</v>
      </c>
      <c r="G377" t="b">
        <f>VLOOKUP(A377,Sheet1!A:G,7,0)</f>
        <v>1</v>
      </c>
      <c r="H377">
        <f>VLOOKUP(A377,Sheet1!A:H,8,0)</f>
        <v>1</v>
      </c>
      <c r="I377">
        <f>VLOOKUP(A377,Sheet1!A:J,10,0)</f>
        <v>0.18</v>
      </c>
      <c r="J377">
        <f>VLOOKUP(A377,Sheet2!B:C,2,0)</f>
        <v>0.18179999999999999</v>
      </c>
      <c r="K377">
        <f>VLOOKUP(A377,Sheet2!B:D,3,0)</f>
        <v>0.43</v>
      </c>
      <c r="L377" t="str">
        <f t="shared" si="15"/>
        <v>Less Humidity</v>
      </c>
      <c r="M377">
        <f>VLOOKUP(A377,Sheet2!B:E,4,0)</f>
        <v>0.19400000000000001</v>
      </c>
      <c r="N377">
        <f>VLOOKUP(A377,Sheet2!B:F,5,0)</f>
        <v>0</v>
      </c>
      <c r="O377">
        <f>VLOOKUP(A377,Sheet2!B:G,6,0)</f>
        <v>2</v>
      </c>
      <c r="P377">
        <f t="shared" si="16"/>
        <v>2</v>
      </c>
      <c r="Q377" t="str">
        <f t="shared" si="17"/>
        <v>Weekday</v>
      </c>
    </row>
    <row r="378" spans="1:17" x14ac:dyDescent="0.25">
      <c r="A378">
        <v>377</v>
      </c>
      <c r="B378" s="5">
        <v>40560</v>
      </c>
      <c r="C378">
        <v>1</v>
      </c>
      <c r="D378">
        <f>VLOOKUP(A:A,Sheet1!A:D,4,0)</f>
        <v>0</v>
      </c>
      <c r="E378">
        <f>VLOOKUP(A378,Sheet1!A:E,5,0)</f>
        <v>1</v>
      </c>
      <c r="F378">
        <f>VLOOKUP(A378,Sheet1!A:F,6,0)</f>
        <v>4</v>
      </c>
      <c r="G378" t="b">
        <f>VLOOKUP(A378,Sheet1!A:G,7,0)</f>
        <v>1</v>
      </c>
      <c r="H378">
        <f>VLOOKUP(A378,Sheet1!A:H,8,0)</f>
        <v>1</v>
      </c>
      <c r="I378">
        <f>VLOOKUP(A378,Sheet1!A:J,10,0)</f>
        <v>0.18</v>
      </c>
      <c r="J378">
        <f>VLOOKUP(A378,Sheet2!B:C,2,0)</f>
        <v>0.19700000000000001</v>
      </c>
      <c r="K378">
        <f>VLOOKUP(A378,Sheet2!B:D,3,0)</f>
        <v>0.43</v>
      </c>
      <c r="L378" t="str">
        <f t="shared" si="15"/>
        <v>Less Humidity</v>
      </c>
      <c r="M378">
        <f>VLOOKUP(A378,Sheet2!B:E,4,0)</f>
        <v>0.1343</v>
      </c>
      <c r="N378">
        <f>VLOOKUP(A378,Sheet2!B:F,5,0)</f>
        <v>1</v>
      </c>
      <c r="O378">
        <f>VLOOKUP(A378,Sheet2!B:G,6,0)</f>
        <v>2</v>
      </c>
      <c r="P378">
        <f t="shared" si="16"/>
        <v>3</v>
      </c>
      <c r="Q378" t="str">
        <f t="shared" si="17"/>
        <v>Weekday</v>
      </c>
    </row>
    <row r="379" spans="1:17" x14ac:dyDescent="0.25">
      <c r="A379">
        <v>378</v>
      </c>
      <c r="B379" s="5">
        <v>40560</v>
      </c>
      <c r="C379">
        <v>1</v>
      </c>
      <c r="D379">
        <f>VLOOKUP(A:A,Sheet1!A:D,4,0)</f>
        <v>0</v>
      </c>
      <c r="E379">
        <f>VLOOKUP(A379,Sheet1!A:E,5,0)</f>
        <v>1</v>
      </c>
      <c r="F379">
        <f>VLOOKUP(A379,Sheet1!A:F,6,0)</f>
        <v>5</v>
      </c>
      <c r="G379" t="b">
        <f>VLOOKUP(A379,Sheet1!A:G,7,0)</f>
        <v>1</v>
      </c>
      <c r="H379">
        <f>VLOOKUP(A379,Sheet1!A:H,8,0)</f>
        <v>1</v>
      </c>
      <c r="I379">
        <f>VLOOKUP(A379,Sheet1!A:J,10,0)</f>
        <v>0.18</v>
      </c>
      <c r="J379">
        <f>VLOOKUP(A379,Sheet2!B:C,2,0)</f>
        <v>0.19700000000000001</v>
      </c>
      <c r="K379">
        <f>VLOOKUP(A379,Sheet2!B:D,3,0)</f>
        <v>0.43</v>
      </c>
      <c r="L379" t="str">
        <f t="shared" si="15"/>
        <v>Less Humidity</v>
      </c>
      <c r="M379">
        <f>VLOOKUP(A379,Sheet2!B:E,4,0)</f>
        <v>0.16420000000000001</v>
      </c>
      <c r="N379">
        <f>VLOOKUP(A379,Sheet2!B:F,5,0)</f>
        <v>0</v>
      </c>
      <c r="O379">
        <f>VLOOKUP(A379,Sheet2!B:G,6,0)</f>
        <v>1</v>
      </c>
      <c r="P379">
        <f t="shared" si="16"/>
        <v>1</v>
      </c>
      <c r="Q379" t="str">
        <f t="shared" si="17"/>
        <v>Weekday</v>
      </c>
    </row>
    <row r="380" spans="1:17" x14ac:dyDescent="0.25">
      <c r="A380">
        <v>379</v>
      </c>
      <c r="B380" s="5">
        <v>40560</v>
      </c>
      <c r="C380">
        <v>1</v>
      </c>
      <c r="D380">
        <f>VLOOKUP(A:A,Sheet1!A:D,4,0)</f>
        <v>0</v>
      </c>
      <c r="E380">
        <f>VLOOKUP(A380,Sheet1!A:E,5,0)</f>
        <v>1</v>
      </c>
      <c r="F380">
        <f>VLOOKUP(A380,Sheet1!A:F,6,0)</f>
        <v>6</v>
      </c>
      <c r="G380" t="b">
        <f>VLOOKUP(A380,Sheet1!A:G,7,0)</f>
        <v>1</v>
      </c>
      <c r="H380">
        <f>VLOOKUP(A380,Sheet1!A:H,8,0)</f>
        <v>1</v>
      </c>
      <c r="I380">
        <f>VLOOKUP(A380,Sheet1!A:J,10,0)</f>
        <v>0.18</v>
      </c>
      <c r="J380">
        <f>VLOOKUP(A380,Sheet2!B:C,2,0)</f>
        <v>0.18179999999999999</v>
      </c>
      <c r="K380">
        <f>VLOOKUP(A380,Sheet2!B:D,3,0)</f>
        <v>0.43</v>
      </c>
      <c r="L380" t="str">
        <f t="shared" si="15"/>
        <v>Less Humidity</v>
      </c>
      <c r="M380">
        <f>VLOOKUP(A380,Sheet2!B:E,4,0)</f>
        <v>0.19400000000000001</v>
      </c>
      <c r="N380">
        <f>VLOOKUP(A380,Sheet2!B:F,5,0)</f>
        <v>0</v>
      </c>
      <c r="O380">
        <f>VLOOKUP(A380,Sheet2!B:G,6,0)</f>
        <v>5</v>
      </c>
      <c r="P380">
        <f t="shared" si="16"/>
        <v>5</v>
      </c>
      <c r="Q380" t="str">
        <f t="shared" si="17"/>
        <v>Weekday</v>
      </c>
    </row>
    <row r="381" spans="1:17" x14ac:dyDescent="0.25">
      <c r="A381">
        <v>380</v>
      </c>
      <c r="B381" s="5">
        <v>40560</v>
      </c>
      <c r="C381">
        <v>1</v>
      </c>
      <c r="D381">
        <f>VLOOKUP(A:A,Sheet1!A:D,4,0)</f>
        <v>0</v>
      </c>
      <c r="E381">
        <f>VLOOKUP(A381,Sheet1!A:E,5,0)</f>
        <v>1</v>
      </c>
      <c r="F381">
        <f>VLOOKUP(A381,Sheet1!A:F,6,0)</f>
        <v>7</v>
      </c>
      <c r="G381" t="b">
        <f>VLOOKUP(A381,Sheet1!A:G,7,0)</f>
        <v>1</v>
      </c>
      <c r="H381">
        <f>VLOOKUP(A381,Sheet1!A:H,8,0)</f>
        <v>1</v>
      </c>
      <c r="I381">
        <f>VLOOKUP(A381,Sheet1!A:J,10,0)</f>
        <v>0.16</v>
      </c>
      <c r="J381">
        <f>VLOOKUP(A381,Sheet2!B:C,2,0)</f>
        <v>0.18179999999999999</v>
      </c>
      <c r="K381">
        <f>VLOOKUP(A381,Sheet2!B:D,3,0)</f>
        <v>0.5</v>
      </c>
      <c r="L381" t="str">
        <f t="shared" si="15"/>
        <v>Less Humidity</v>
      </c>
      <c r="M381">
        <f>VLOOKUP(A381,Sheet2!B:E,4,0)</f>
        <v>0.1343</v>
      </c>
      <c r="N381">
        <f>VLOOKUP(A381,Sheet2!B:F,5,0)</f>
        <v>4</v>
      </c>
      <c r="O381">
        <f>VLOOKUP(A381,Sheet2!B:G,6,0)</f>
        <v>9</v>
      </c>
      <c r="P381">
        <f t="shared" si="16"/>
        <v>13</v>
      </c>
      <c r="Q381" t="str">
        <f t="shared" si="17"/>
        <v>Weekday</v>
      </c>
    </row>
    <row r="382" spans="1:17" x14ac:dyDescent="0.25">
      <c r="A382">
        <v>381</v>
      </c>
      <c r="B382" s="5">
        <v>40560</v>
      </c>
      <c r="C382">
        <v>1</v>
      </c>
      <c r="D382">
        <f>VLOOKUP(A:A,Sheet1!A:D,4,0)</f>
        <v>0</v>
      </c>
      <c r="E382">
        <f>VLOOKUP(A382,Sheet1!A:E,5,0)</f>
        <v>1</v>
      </c>
      <c r="F382">
        <f>VLOOKUP(A382,Sheet1!A:F,6,0)</f>
        <v>8</v>
      </c>
      <c r="G382" t="b">
        <f>VLOOKUP(A382,Sheet1!A:G,7,0)</f>
        <v>1</v>
      </c>
      <c r="H382">
        <f>VLOOKUP(A382,Sheet1!A:H,8,0)</f>
        <v>1</v>
      </c>
      <c r="I382">
        <f>VLOOKUP(A382,Sheet1!A:J,10,0)</f>
        <v>0.16</v>
      </c>
      <c r="J382">
        <f>VLOOKUP(A382,Sheet2!B:C,2,0)</f>
        <v>0.1515</v>
      </c>
      <c r="K382">
        <f>VLOOKUP(A382,Sheet2!B:D,3,0)</f>
        <v>0.47</v>
      </c>
      <c r="L382" t="str">
        <f t="shared" si="15"/>
        <v>Less Humidity</v>
      </c>
      <c r="M382">
        <f>VLOOKUP(A382,Sheet2!B:E,4,0)</f>
        <v>0.22389999999999999</v>
      </c>
      <c r="N382">
        <f>VLOOKUP(A382,Sheet2!B:F,5,0)</f>
        <v>3</v>
      </c>
      <c r="O382">
        <f>VLOOKUP(A382,Sheet2!B:G,6,0)</f>
        <v>30</v>
      </c>
      <c r="P382">
        <f t="shared" si="16"/>
        <v>33</v>
      </c>
      <c r="Q382" t="str">
        <f t="shared" si="17"/>
        <v>Weekday</v>
      </c>
    </row>
    <row r="383" spans="1:17" x14ac:dyDescent="0.25">
      <c r="A383">
        <v>382</v>
      </c>
      <c r="B383" s="5">
        <v>40560</v>
      </c>
      <c r="C383">
        <v>1</v>
      </c>
      <c r="D383">
        <f>VLOOKUP(A:A,Sheet1!A:D,4,0)</f>
        <v>0</v>
      </c>
      <c r="E383">
        <f>VLOOKUP(A383,Sheet1!A:E,5,0)</f>
        <v>1</v>
      </c>
      <c r="F383">
        <f>VLOOKUP(A383,Sheet1!A:F,6,0)</f>
        <v>9</v>
      </c>
      <c r="G383" t="b">
        <f>VLOOKUP(A383,Sheet1!A:G,7,0)</f>
        <v>1</v>
      </c>
      <c r="H383">
        <f>VLOOKUP(A383,Sheet1!A:H,8,0)</f>
        <v>1</v>
      </c>
      <c r="I383">
        <f>VLOOKUP(A383,Sheet1!A:J,10,0)</f>
        <v>0.16</v>
      </c>
      <c r="J383">
        <f>VLOOKUP(A383,Sheet2!B:C,2,0)</f>
        <v>0.1515</v>
      </c>
      <c r="K383">
        <f>VLOOKUP(A383,Sheet2!B:D,3,0)</f>
        <v>0.47</v>
      </c>
      <c r="L383" t="str">
        <f t="shared" si="15"/>
        <v>Less Humidity</v>
      </c>
      <c r="M383">
        <f>VLOOKUP(A383,Sheet2!B:E,4,0)</f>
        <v>0.22389999999999999</v>
      </c>
      <c r="N383">
        <f>VLOOKUP(A383,Sheet2!B:F,5,0)</f>
        <v>8</v>
      </c>
      <c r="O383">
        <f>VLOOKUP(A383,Sheet2!B:G,6,0)</f>
        <v>39</v>
      </c>
      <c r="P383">
        <f t="shared" si="16"/>
        <v>47</v>
      </c>
      <c r="Q383" t="str">
        <f t="shared" si="17"/>
        <v>Weekday</v>
      </c>
    </row>
    <row r="384" spans="1:17" x14ac:dyDescent="0.25">
      <c r="A384">
        <v>383</v>
      </c>
      <c r="B384" s="5">
        <v>40560</v>
      </c>
      <c r="C384">
        <v>1</v>
      </c>
      <c r="D384">
        <f>VLOOKUP(A:A,Sheet1!A:D,4,0)</f>
        <v>0</v>
      </c>
      <c r="E384">
        <f>VLOOKUP(A384,Sheet1!A:E,5,0)</f>
        <v>1</v>
      </c>
      <c r="F384">
        <f>VLOOKUP(A384,Sheet1!A:F,6,0)</f>
        <v>10</v>
      </c>
      <c r="G384" t="b">
        <f>VLOOKUP(A384,Sheet1!A:G,7,0)</f>
        <v>1</v>
      </c>
      <c r="H384">
        <f>VLOOKUP(A384,Sheet1!A:H,8,0)</f>
        <v>1</v>
      </c>
      <c r="I384">
        <f>VLOOKUP(A384,Sheet1!A:J,10,0)</f>
        <v>0.16</v>
      </c>
      <c r="J384">
        <f>VLOOKUP(A384,Sheet2!B:C,2,0)</f>
        <v>0.1515</v>
      </c>
      <c r="K384">
        <f>VLOOKUP(A384,Sheet2!B:D,3,0)</f>
        <v>0.5</v>
      </c>
      <c r="L384" t="str">
        <f t="shared" si="15"/>
        <v>Less Humidity</v>
      </c>
      <c r="M384">
        <f>VLOOKUP(A384,Sheet2!B:E,4,0)</f>
        <v>0.25369999999999998</v>
      </c>
      <c r="N384">
        <f>VLOOKUP(A384,Sheet2!B:F,5,0)</f>
        <v>7</v>
      </c>
      <c r="O384">
        <f>VLOOKUP(A384,Sheet2!B:G,6,0)</f>
        <v>50</v>
      </c>
      <c r="P384">
        <f t="shared" si="16"/>
        <v>57</v>
      </c>
      <c r="Q384" t="str">
        <f t="shared" si="17"/>
        <v>Weekday</v>
      </c>
    </row>
    <row r="385" spans="1:17" x14ac:dyDescent="0.25">
      <c r="A385">
        <v>384</v>
      </c>
      <c r="B385" s="5">
        <v>40560</v>
      </c>
      <c r="C385">
        <v>1</v>
      </c>
      <c r="D385">
        <f>VLOOKUP(A:A,Sheet1!A:D,4,0)</f>
        <v>0</v>
      </c>
      <c r="E385">
        <f>VLOOKUP(A385,Sheet1!A:E,5,0)</f>
        <v>1</v>
      </c>
      <c r="F385">
        <f>VLOOKUP(A385,Sheet1!A:F,6,0)</f>
        <v>11</v>
      </c>
      <c r="G385" t="b">
        <f>VLOOKUP(A385,Sheet1!A:G,7,0)</f>
        <v>1</v>
      </c>
      <c r="H385">
        <f>VLOOKUP(A385,Sheet1!A:H,8,0)</f>
        <v>1</v>
      </c>
      <c r="I385">
        <f>VLOOKUP(A385,Sheet1!A:J,10,0)</f>
        <v>0.16</v>
      </c>
      <c r="J385">
        <f>VLOOKUP(A385,Sheet2!B:C,2,0)</f>
        <v>0.1515</v>
      </c>
      <c r="K385">
        <f>VLOOKUP(A385,Sheet2!B:D,3,0)</f>
        <v>0.55000000000000004</v>
      </c>
      <c r="L385" t="str">
        <f t="shared" si="15"/>
        <v>Less Humidity</v>
      </c>
      <c r="M385">
        <f>VLOOKUP(A385,Sheet2!B:E,4,0)</f>
        <v>0.19400000000000001</v>
      </c>
      <c r="N385">
        <f>VLOOKUP(A385,Sheet2!B:F,5,0)</f>
        <v>9</v>
      </c>
      <c r="O385">
        <f>VLOOKUP(A385,Sheet2!B:G,6,0)</f>
        <v>55</v>
      </c>
      <c r="P385">
        <f t="shared" si="16"/>
        <v>64</v>
      </c>
      <c r="Q385" t="str">
        <f t="shared" si="17"/>
        <v>Weekday</v>
      </c>
    </row>
    <row r="386" spans="1:17" x14ac:dyDescent="0.25">
      <c r="A386">
        <v>385</v>
      </c>
      <c r="B386" s="5">
        <v>40560</v>
      </c>
      <c r="C386">
        <v>1</v>
      </c>
      <c r="D386">
        <f>VLOOKUP(A:A,Sheet1!A:D,4,0)</f>
        <v>0</v>
      </c>
      <c r="E386">
        <f>VLOOKUP(A386,Sheet1!A:E,5,0)</f>
        <v>1</v>
      </c>
      <c r="F386">
        <f>VLOOKUP(A386,Sheet1!A:F,6,0)</f>
        <v>12</v>
      </c>
      <c r="G386" t="b">
        <f>VLOOKUP(A386,Sheet1!A:G,7,0)</f>
        <v>1</v>
      </c>
      <c r="H386">
        <f>VLOOKUP(A386,Sheet1!A:H,8,0)</f>
        <v>1</v>
      </c>
      <c r="I386">
        <f>VLOOKUP(A386,Sheet1!A:J,10,0)</f>
        <v>0.18</v>
      </c>
      <c r="J386">
        <f>VLOOKUP(A386,Sheet2!B:C,2,0)</f>
        <v>0.19700000000000001</v>
      </c>
      <c r="K386">
        <f>VLOOKUP(A386,Sheet2!B:D,3,0)</f>
        <v>0.47</v>
      </c>
      <c r="L386" t="str">
        <f t="shared" si="15"/>
        <v>Less Humidity</v>
      </c>
      <c r="M386">
        <f>VLOOKUP(A386,Sheet2!B:E,4,0)</f>
        <v>0.1343</v>
      </c>
      <c r="N386">
        <f>VLOOKUP(A386,Sheet2!B:F,5,0)</f>
        <v>10</v>
      </c>
      <c r="O386">
        <f>VLOOKUP(A386,Sheet2!B:G,6,0)</f>
        <v>70</v>
      </c>
      <c r="P386">
        <f t="shared" si="16"/>
        <v>80</v>
      </c>
      <c r="Q386" t="str">
        <f t="shared" si="17"/>
        <v>Weekday</v>
      </c>
    </row>
    <row r="387" spans="1:17" x14ac:dyDescent="0.25">
      <c r="A387">
        <v>386</v>
      </c>
      <c r="B387" s="5">
        <v>40560</v>
      </c>
      <c r="C387">
        <v>1</v>
      </c>
      <c r="D387">
        <f>VLOOKUP(A:A,Sheet1!A:D,4,0)</f>
        <v>0</v>
      </c>
      <c r="E387">
        <f>VLOOKUP(A387,Sheet1!A:E,5,0)</f>
        <v>1</v>
      </c>
      <c r="F387">
        <f>VLOOKUP(A387,Sheet1!A:F,6,0)</f>
        <v>13</v>
      </c>
      <c r="G387" t="b">
        <f>VLOOKUP(A387,Sheet1!A:G,7,0)</f>
        <v>1</v>
      </c>
      <c r="H387">
        <f>VLOOKUP(A387,Sheet1!A:H,8,0)</f>
        <v>1</v>
      </c>
      <c r="I387">
        <f>VLOOKUP(A387,Sheet1!A:J,10,0)</f>
        <v>0.18</v>
      </c>
      <c r="J387">
        <f>VLOOKUP(A387,Sheet2!B:C,2,0)</f>
        <v>0.19700000000000001</v>
      </c>
      <c r="K387">
        <f>VLOOKUP(A387,Sheet2!B:D,3,0)</f>
        <v>0.47</v>
      </c>
      <c r="L387" t="str">
        <f t="shared" ref="L387:L450" si="18">IF(K387&lt;0.7,"Less Humidity",IF(K387&lt;0.75,"Moderate Humidity","High Humidity"))</f>
        <v>Less Humidity</v>
      </c>
      <c r="M387">
        <f>VLOOKUP(A387,Sheet2!B:E,4,0)</f>
        <v>0.1343</v>
      </c>
      <c r="N387">
        <f>VLOOKUP(A387,Sheet2!B:F,5,0)</f>
        <v>13</v>
      </c>
      <c r="O387">
        <f>VLOOKUP(A387,Sheet2!B:G,6,0)</f>
        <v>80</v>
      </c>
      <c r="P387">
        <f t="shared" ref="P387:P450" si="19">SUM(N387:O387)</f>
        <v>93</v>
      </c>
      <c r="Q387" t="str">
        <f t="shared" ref="Q387:Q450" si="20">IF(OR(H387=5,H387=6),"Weekend",IF(OR(H387=0,H387=1,H387=2,H387=3,H387=4),"Weekday",""))</f>
        <v>Weekday</v>
      </c>
    </row>
    <row r="388" spans="1:17" x14ac:dyDescent="0.25">
      <c r="A388">
        <v>387</v>
      </c>
      <c r="B388" s="5">
        <v>40560</v>
      </c>
      <c r="C388">
        <v>1</v>
      </c>
      <c r="D388">
        <f>VLOOKUP(A:A,Sheet1!A:D,4,0)</f>
        <v>0</v>
      </c>
      <c r="E388">
        <f>VLOOKUP(A388,Sheet1!A:E,5,0)</f>
        <v>1</v>
      </c>
      <c r="F388">
        <f>VLOOKUP(A388,Sheet1!A:F,6,0)</f>
        <v>14</v>
      </c>
      <c r="G388" t="b">
        <f>VLOOKUP(A388,Sheet1!A:G,7,0)</f>
        <v>1</v>
      </c>
      <c r="H388">
        <f>VLOOKUP(A388,Sheet1!A:H,8,0)</f>
        <v>1</v>
      </c>
      <c r="I388">
        <f>VLOOKUP(A388,Sheet1!A:J,10,0)</f>
        <v>0.18</v>
      </c>
      <c r="J388">
        <f>VLOOKUP(A388,Sheet2!B:C,2,0)</f>
        <v>0.21210000000000001</v>
      </c>
      <c r="K388">
        <f>VLOOKUP(A388,Sheet2!B:D,3,0)</f>
        <v>0.43</v>
      </c>
      <c r="L388" t="str">
        <f t="shared" si="18"/>
        <v>Less Humidity</v>
      </c>
      <c r="M388">
        <f>VLOOKUP(A388,Sheet2!B:E,4,0)</f>
        <v>0.1045</v>
      </c>
      <c r="N388">
        <f>VLOOKUP(A388,Sheet2!B:F,5,0)</f>
        <v>12</v>
      </c>
      <c r="O388">
        <f>VLOOKUP(A388,Sheet2!B:G,6,0)</f>
        <v>74</v>
      </c>
      <c r="P388">
        <f t="shared" si="19"/>
        <v>86</v>
      </c>
      <c r="Q388" t="str">
        <f t="shared" si="20"/>
        <v>Weekday</v>
      </c>
    </row>
    <row r="389" spans="1:17" x14ac:dyDescent="0.25">
      <c r="A389">
        <v>388</v>
      </c>
      <c r="B389" s="5">
        <v>40560</v>
      </c>
      <c r="C389">
        <v>1</v>
      </c>
      <c r="D389">
        <f>VLOOKUP(A:A,Sheet1!A:D,4,0)</f>
        <v>0</v>
      </c>
      <c r="E389">
        <f>VLOOKUP(A389,Sheet1!A:E,5,0)</f>
        <v>1</v>
      </c>
      <c r="F389">
        <f>VLOOKUP(A389,Sheet1!A:F,6,0)</f>
        <v>15</v>
      </c>
      <c r="G389" t="b">
        <f>VLOOKUP(A389,Sheet1!A:G,7,0)</f>
        <v>1</v>
      </c>
      <c r="H389">
        <f>VLOOKUP(A389,Sheet1!A:H,8,0)</f>
        <v>1</v>
      </c>
      <c r="I389">
        <f>VLOOKUP(A389,Sheet1!A:J,10,0)</f>
        <v>0.2</v>
      </c>
      <c r="J389">
        <f>VLOOKUP(A389,Sheet2!B:C,2,0)</f>
        <v>0.21210000000000001</v>
      </c>
      <c r="K389">
        <f>VLOOKUP(A389,Sheet2!B:D,3,0)</f>
        <v>0.47</v>
      </c>
      <c r="L389" t="str">
        <f t="shared" si="18"/>
        <v>Less Humidity</v>
      </c>
      <c r="M389">
        <f>VLOOKUP(A389,Sheet2!B:E,4,0)</f>
        <v>0.16420000000000001</v>
      </c>
      <c r="N389">
        <f>VLOOKUP(A389,Sheet2!B:F,5,0)</f>
        <v>21</v>
      </c>
      <c r="O389">
        <f>VLOOKUP(A389,Sheet2!B:G,6,0)</f>
        <v>72</v>
      </c>
      <c r="P389">
        <f t="shared" si="19"/>
        <v>93</v>
      </c>
      <c r="Q389" t="str">
        <f t="shared" si="20"/>
        <v>Weekday</v>
      </c>
    </row>
    <row r="390" spans="1:17" x14ac:dyDescent="0.25">
      <c r="A390">
        <v>389</v>
      </c>
      <c r="B390" s="5">
        <v>40560</v>
      </c>
      <c r="C390">
        <v>1</v>
      </c>
      <c r="D390">
        <f>VLOOKUP(A:A,Sheet1!A:D,4,0)</f>
        <v>0</v>
      </c>
      <c r="E390">
        <f>VLOOKUP(A390,Sheet1!A:E,5,0)</f>
        <v>1</v>
      </c>
      <c r="F390">
        <f>VLOOKUP(A390,Sheet1!A:F,6,0)</f>
        <v>16</v>
      </c>
      <c r="G390" t="b">
        <f>VLOOKUP(A390,Sheet1!A:G,7,0)</f>
        <v>1</v>
      </c>
      <c r="H390">
        <f>VLOOKUP(A390,Sheet1!A:H,8,0)</f>
        <v>1</v>
      </c>
      <c r="I390">
        <f>VLOOKUP(A390,Sheet1!A:J,10,0)</f>
        <v>0.2</v>
      </c>
      <c r="J390">
        <f>VLOOKUP(A390,Sheet2!B:C,2,0)</f>
        <v>0.21210000000000001</v>
      </c>
      <c r="K390">
        <f>VLOOKUP(A390,Sheet2!B:D,3,0)</f>
        <v>0.47</v>
      </c>
      <c r="L390" t="str">
        <f t="shared" si="18"/>
        <v>Less Humidity</v>
      </c>
      <c r="M390">
        <f>VLOOKUP(A390,Sheet2!B:E,4,0)</f>
        <v>0.16420000000000001</v>
      </c>
      <c r="N390">
        <f>VLOOKUP(A390,Sheet2!B:F,5,0)</f>
        <v>6</v>
      </c>
      <c r="O390">
        <f>VLOOKUP(A390,Sheet2!B:G,6,0)</f>
        <v>76</v>
      </c>
      <c r="P390">
        <f t="shared" si="19"/>
        <v>82</v>
      </c>
      <c r="Q390" t="str">
        <f t="shared" si="20"/>
        <v>Weekday</v>
      </c>
    </row>
    <row r="391" spans="1:17" x14ac:dyDescent="0.25">
      <c r="A391">
        <v>390</v>
      </c>
      <c r="B391" s="5">
        <v>40560</v>
      </c>
      <c r="C391">
        <v>1</v>
      </c>
      <c r="D391">
        <f>VLOOKUP(A:A,Sheet1!A:D,4,0)</f>
        <v>0</v>
      </c>
      <c r="E391">
        <f>VLOOKUP(A391,Sheet1!A:E,5,0)</f>
        <v>1</v>
      </c>
      <c r="F391">
        <f>VLOOKUP(A391,Sheet1!A:F,6,0)</f>
        <v>17</v>
      </c>
      <c r="G391" t="b">
        <f>VLOOKUP(A391,Sheet1!A:G,7,0)</f>
        <v>1</v>
      </c>
      <c r="H391">
        <f>VLOOKUP(A391,Sheet1!A:H,8,0)</f>
        <v>1</v>
      </c>
      <c r="I391">
        <f>VLOOKUP(A391,Sheet1!A:J,10,0)</f>
        <v>0.2</v>
      </c>
      <c r="J391">
        <f>VLOOKUP(A391,Sheet2!B:C,2,0)</f>
        <v>0.19700000000000001</v>
      </c>
      <c r="K391">
        <f>VLOOKUP(A391,Sheet2!B:D,3,0)</f>
        <v>0.51</v>
      </c>
      <c r="L391" t="str">
        <f t="shared" si="18"/>
        <v>Less Humidity</v>
      </c>
      <c r="M391">
        <f>VLOOKUP(A391,Sheet2!B:E,4,0)</f>
        <v>0.19400000000000001</v>
      </c>
      <c r="N391">
        <f>VLOOKUP(A391,Sheet2!B:F,5,0)</f>
        <v>4</v>
      </c>
      <c r="O391">
        <f>VLOOKUP(A391,Sheet2!B:G,6,0)</f>
        <v>67</v>
      </c>
      <c r="P391">
        <f t="shared" si="19"/>
        <v>71</v>
      </c>
      <c r="Q391" t="str">
        <f t="shared" si="20"/>
        <v>Weekday</v>
      </c>
    </row>
    <row r="392" spans="1:17" x14ac:dyDescent="0.25">
      <c r="A392">
        <v>391</v>
      </c>
      <c r="B392" s="5">
        <v>40560</v>
      </c>
      <c r="C392">
        <v>1</v>
      </c>
      <c r="D392">
        <f>VLOOKUP(A:A,Sheet1!A:D,4,0)</f>
        <v>0</v>
      </c>
      <c r="E392">
        <f>VLOOKUP(A392,Sheet1!A:E,5,0)</f>
        <v>1</v>
      </c>
      <c r="F392">
        <f>VLOOKUP(A392,Sheet1!A:F,6,0)</f>
        <v>18</v>
      </c>
      <c r="G392" t="b">
        <f>VLOOKUP(A392,Sheet1!A:G,7,0)</f>
        <v>1</v>
      </c>
      <c r="H392">
        <f>VLOOKUP(A392,Sheet1!A:H,8,0)</f>
        <v>1</v>
      </c>
      <c r="I392">
        <f>VLOOKUP(A392,Sheet1!A:J,10,0)</f>
        <v>0.18</v>
      </c>
      <c r="J392">
        <f>VLOOKUP(A392,Sheet2!B:C,2,0)</f>
        <v>0.16669999999999999</v>
      </c>
      <c r="K392">
        <f>VLOOKUP(A392,Sheet2!B:D,3,0)</f>
        <v>0.55000000000000004</v>
      </c>
      <c r="L392" t="str">
        <f t="shared" si="18"/>
        <v>Less Humidity</v>
      </c>
      <c r="M392">
        <f>VLOOKUP(A392,Sheet2!B:E,4,0)</f>
        <v>0.25369999999999998</v>
      </c>
      <c r="N392">
        <f>VLOOKUP(A392,Sheet2!B:F,5,0)</f>
        <v>7</v>
      </c>
      <c r="O392">
        <f>VLOOKUP(A392,Sheet2!B:G,6,0)</f>
        <v>85</v>
      </c>
      <c r="P392">
        <f t="shared" si="19"/>
        <v>92</v>
      </c>
      <c r="Q392" t="str">
        <f t="shared" si="20"/>
        <v>Weekday</v>
      </c>
    </row>
    <row r="393" spans="1:17" x14ac:dyDescent="0.25">
      <c r="A393">
        <v>392</v>
      </c>
      <c r="B393" s="5">
        <v>40560</v>
      </c>
      <c r="C393">
        <v>1</v>
      </c>
      <c r="D393">
        <f>VLOOKUP(A:A,Sheet1!A:D,4,0)</f>
        <v>0</v>
      </c>
      <c r="E393">
        <f>VLOOKUP(A393,Sheet1!A:E,5,0)</f>
        <v>1</v>
      </c>
      <c r="F393">
        <f>VLOOKUP(A393,Sheet1!A:F,6,0)</f>
        <v>19</v>
      </c>
      <c r="G393" t="b">
        <f>VLOOKUP(A393,Sheet1!A:G,7,0)</f>
        <v>1</v>
      </c>
      <c r="H393">
        <f>VLOOKUP(A393,Sheet1!A:H,8,0)</f>
        <v>1</v>
      </c>
      <c r="I393">
        <f>VLOOKUP(A393,Sheet1!A:J,10,0)</f>
        <v>0.18</v>
      </c>
      <c r="J393">
        <f>VLOOKUP(A393,Sheet2!B:C,2,0)</f>
        <v>0.18179999999999999</v>
      </c>
      <c r="K393">
        <f>VLOOKUP(A393,Sheet2!B:D,3,0)</f>
        <v>0.59</v>
      </c>
      <c r="L393" t="str">
        <f t="shared" si="18"/>
        <v>Less Humidity</v>
      </c>
      <c r="M393">
        <f>VLOOKUP(A393,Sheet2!B:E,4,0)</f>
        <v>0.19400000000000001</v>
      </c>
      <c r="N393">
        <f>VLOOKUP(A393,Sheet2!B:F,5,0)</f>
        <v>2</v>
      </c>
      <c r="O393">
        <f>VLOOKUP(A393,Sheet2!B:G,6,0)</f>
        <v>58</v>
      </c>
      <c r="P393">
        <f t="shared" si="19"/>
        <v>60</v>
      </c>
      <c r="Q393" t="str">
        <f t="shared" si="20"/>
        <v>Weekday</v>
      </c>
    </row>
    <row r="394" spans="1:17" x14ac:dyDescent="0.25">
      <c r="A394">
        <v>393</v>
      </c>
      <c r="B394" s="5">
        <v>40560</v>
      </c>
      <c r="C394">
        <v>1</v>
      </c>
      <c r="D394">
        <f>VLOOKUP(A:A,Sheet1!A:D,4,0)</f>
        <v>0</v>
      </c>
      <c r="E394">
        <f>VLOOKUP(A394,Sheet1!A:E,5,0)</f>
        <v>1</v>
      </c>
      <c r="F394">
        <f>VLOOKUP(A394,Sheet1!A:F,6,0)</f>
        <v>20</v>
      </c>
      <c r="G394" t="b">
        <f>VLOOKUP(A394,Sheet1!A:G,7,0)</f>
        <v>1</v>
      </c>
      <c r="H394">
        <f>VLOOKUP(A394,Sheet1!A:H,8,0)</f>
        <v>1</v>
      </c>
      <c r="I394">
        <f>VLOOKUP(A394,Sheet1!A:J,10,0)</f>
        <v>0.16</v>
      </c>
      <c r="J394">
        <f>VLOOKUP(A394,Sheet2!B:C,2,0)</f>
        <v>0.1515</v>
      </c>
      <c r="K394">
        <f>VLOOKUP(A394,Sheet2!B:D,3,0)</f>
        <v>0.8</v>
      </c>
      <c r="L394" t="str">
        <f t="shared" si="18"/>
        <v>High Humidity</v>
      </c>
      <c r="M394">
        <f>VLOOKUP(A394,Sheet2!B:E,4,0)</f>
        <v>0.19400000000000001</v>
      </c>
      <c r="N394">
        <f>VLOOKUP(A394,Sheet2!B:F,5,0)</f>
        <v>4</v>
      </c>
      <c r="O394">
        <f>VLOOKUP(A394,Sheet2!B:G,6,0)</f>
        <v>29</v>
      </c>
      <c r="P394">
        <f t="shared" si="19"/>
        <v>33</v>
      </c>
      <c r="Q394" t="str">
        <f t="shared" si="20"/>
        <v>Weekday</v>
      </c>
    </row>
    <row r="395" spans="1:17" x14ac:dyDescent="0.25">
      <c r="A395">
        <v>394</v>
      </c>
      <c r="B395" s="5">
        <v>40560</v>
      </c>
      <c r="C395">
        <v>1</v>
      </c>
      <c r="D395">
        <f>VLOOKUP(A:A,Sheet1!A:D,4,0)</f>
        <v>0</v>
      </c>
      <c r="E395">
        <f>VLOOKUP(A395,Sheet1!A:E,5,0)</f>
        <v>1</v>
      </c>
      <c r="F395">
        <f>VLOOKUP(A395,Sheet1!A:F,6,0)</f>
        <v>21</v>
      </c>
      <c r="G395" t="b">
        <f>VLOOKUP(A395,Sheet1!A:G,7,0)</f>
        <v>1</v>
      </c>
      <c r="H395">
        <f>VLOOKUP(A395,Sheet1!A:H,8,0)</f>
        <v>1</v>
      </c>
      <c r="I395">
        <f>VLOOKUP(A395,Sheet1!A:J,10,0)</f>
        <v>0.16</v>
      </c>
      <c r="J395">
        <f>VLOOKUP(A395,Sheet2!B:C,2,0)</f>
        <v>0.1515</v>
      </c>
      <c r="K395">
        <f>VLOOKUP(A395,Sheet2!B:D,3,0)</f>
        <v>0.8</v>
      </c>
      <c r="L395" t="str">
        <f t="shared" si="18"/>
        <v>High Humidity</v>
      </c>
      <c r="M395">
        <f>VLOOKUP(A395,Sheet2!B:E,4,0)</f>
        <v>0.19400000000000001</v>
      </c>
      <c r="N395">
        <f>VLOOKUP(A395,Sheet2!B:F,5,0)</f>
        <v>3</v>
      </c>
      <c r="O395">
        <f>VLOOKUP(A395,Sheet2!B:G,6,0)</f>
        <v>24</v>
      </c>
      <c r="P395">
        <f t="shared" si="19"/>
        <v>27</v>
      </c>
      <c r="Q395" t="str">
        <f t="shared" si="20"/>
        <v>Weekday</v>
      </c>
    </row>
    <row r="396" spans="1:17" x14ac:dyDescent="0.25">
      <c r="A396">
        <v>395</v>
      </c>
      <c r="B396" s="5">
        <v>40560</v>
      </c>
      <c r="C396">
        <v>1</v>
      </c>
      <c r="D396">
        <f>VLOOKUP(A:A,Sheet1!A:D,4,0)</f>
        <v>0</v>
      </c>
      <c r="E396">
        <f>VLOOKUP(A396,Sheet1!A:E,5,0)</f>
        <v>1</v>
      </c>
      <c r="F396">
        <f>VLOOKUP(A396,Sheet1!A:F,6,0)</f>
        <v>22</v>
      </c>
      <c r="G396" t="b">
        <f>VLOOKUP(A396,Sheet1!A:G,7,0)</f>
        <v>1</v>
      </c>
      <c r="H396">
        <f>VLOOKUP(A396,Sheet1!A:H,8,0)</f>
        <v>1</v>
      </c>
      <c r="I396">
        <f>VLOOKUP(A396,Sheet1!A:J,10,0)</f>
        <v>0.14000000000000001</v>
      </c>
      <c r="J396">
        <f>VLOOKUP(A396,Sheet2!B:C,2,0)</f>
        <v>0.1212</v>
      </c>
      <c r="K396">
        <f>VLOOKUP(A396,Sheet2!B:D,3,0)</f>
        <v>0.93</v>
      </c>
      <c r="L396" t="str">
        <f t="shared" si="18"/>
        <v>High Humidity</v>
      </c>
      <c r="M396">
        <f>VLOOKUP(A396,Sheet2!B:E,4,0)</f>
        <v>0.25369999999999998</v>
      </c>
      <c r="N396">
        <f>VLOOKUP(A396,Sheet2!B:F,5,0)</f>
        <v>0</v>
      </c>
      <c r="O396">
        <f>VLOOKUP(A396,Sheet2!B:G,6,0)</f>
        <v>13</v>
      </c>
      <c r="P396">
        <f t="shared" si="19"/>
        <v>13</v>
      </c>
      <c r="Q396" t="str">
        <f t="shared" si="20"/>
        <v>Weekday</v>
      </c>
    </row>
    <row r="397" spans="1:17" x14ac:dyDescent="0.25">
      <c r="A397">
        <v>396</v>
      </c>
      <c r="B397" s="5">
        <v>40560</v>
      </c>
      <c r="C397">
        <v>1</v>
      </c>
      <c r="D397">
        <f>VLOOKUP(A:A,Sheet1!A:D,4,0)</f>
        <v>0</v>
      </c>
      <c r="E397">
        <f>VLOOKUP(A397,Sheet1!A:E,5,0)</f>
        <v>1</v>
      </c>
      <c r="F397">
        <f>VLOOKUP(A397,Sheet1!A:F,6,0)</f>
        <v>23</v>
      </c>
      <c r="G397" t="b">
        <f>VLOOKUP(A397,Sheet1!A:G,7,0)</f>
        <v>1</v>
      </c>
      <c r="H397">
        <f>VLOOKUP(A397,Sheet1!A:H,8,0)</f>
        <v>1</v>
      </c>
      <c r="I397">
        <f>VLOOKUP(A397,Sheet1!A:J,10,0)</f>
        <v>0.16</v>
      </c>
      <c r="J397">
        <f>VLOOKUP(A397,Sheet2!B:C,2,0)</f>
        <v>0.13639999999999999</v>
      </c>
      <c r="K397">
        <f>VLOOKUP(A397,Sheet2!B:D,3,0)</f>
        <v>0.86</v>
      </c>
      <c r="L397" t="str">
        <f t="shared" si="18"/>
        <v>High Humidity</v>
      </c>
      <c r="M397">
        <f>VLOOKUP(A397,Sheet2!B:E,4,0)</f>
        <v>0.28360000000000002</v>
      </c>
      <c r="N397">
        <f>VLOOKUP(A397,Sheet2!B:F,5,0)</f>
        <v>1</v>
      </c>
      <c r="O397">
        <f>VLOOKUP(A397,Sheet2!B:G,6,0)</f>
        <v>3</v>
      </c>
      <c r="P397">
        <f t="shared" si="19"/>
        <v>4</v>
      </c>
      <c r="Q397" t="str">
        <f t="shared" si="20"/>
        <v>Weekday</v>
      </c>
    </row>
    <row r="398" spans="1:17" x14ac:dyDescent="0.25">
      <c r="A398">
        <v>397</v>
      </c>
      <c r="B398" s="5">
        <v>40561</v>
      </c>
      <c r="C398">
        <v>1</v>
      </c>
      <c r="D398">
        <f>VLOOKUP(A:A,Sheet1!A:D,4,0)</f>
        <v>0</v>
      </c>
      <c r="E398">
        <f>VLOOKUP(A398,Sheet1!A:E,5,0)</f>
        <v>1</v>
      </c>
      <c r="F398">
        <f>VLOOKUP(A398,Sheet1!A:F,6,0)</f>
        <v>12</v>
      </c>
      <c r="G398" t="b">
        <f>VLOOKUP(A398,Sheet1!A:G,7,0)</f>
        <v>0</v>
      </c>
      <c r="H398">
        <f>VLOOKUP(A398,Sheet1!A:H,8,0)</f>
        <v>2</v>
      </c>
      <c r="I398">
        <f>VLOOKUP(A398,Sheet1!A:J,10,0)</f>
        <v>0.2</v>
      </c>
      <c r="J398">
        <f>VLOOKUP(A398,Sheet2!B:C,2,0)</f>
        <v>0.18179999999999999</v>
      </c>
      <c r="K398">
        <f>VLOOKUP(A398,Sheet2!B:D,3,0)</f>
        <v>0.86</v>
      </c>
      <c r="L398" t="str">
        <f t="shared" si="18"/>
        <v>High Humidity</v>
      </c>
      <c r="M398">
        <f>VLOOKUP(A398,Sheet2!B:E,4,0)</f>
        <v>0.32840000000000003</v>
      </c>
      <c r="N398">
        <f>VLOOKUP(A398,Sheet2!B:F,5,0)</f>
        <v>0</v>
      </c>
      <c r="O398">
        <f>VLOOKUP(A398,Sheet2!B:G,6,0)</f>
        <v>3</v>
      </c>
      <c r="P398">
        <f t="shared" si="19"/>
        <v>3</v>
      </c>
      <c r="Q398" t="str">
        <f t="shared" si="20"/>
        <v>Weekday</v>
      </c>
    </row>
    <row r="399" spans="1:17" x14ac:dyDescent="0.25">
      <c r="A399">
        <v>398</v>
      </c>
      <c r="B399" s="5">
        <v>40561</v>
      </c>
      <c r="C399">
        <v>1</v>
      </c>
      <c r="D399">
        <f>VLOOKUP(A:A,Sheet1!A:D,4,0)</f>
        <v>0</v>
      </c>
      <c r="E399">
        <f>VLOOKUP(A399,Sheet1!A:E,5,0)</f>
        <v>1</v>
      </c>
      <c r="F399">
        <f>VLOOKUP(A399,Sheet1!A:F,6,0)</f>
        <v>13</v>
      </c>
      <c r="G399" t="b">
        <f>VLOOKUP(A399,Sheet1!A:G,7,0)</f>
        <v>0</v>
      </c>
      <c r="H399">
        <f>VLOOKUP(A399,Sheet1!A:H,8,0)</f>
        <v>2</v>
      </c>
      <c r="I399">
        <f>VLOOKUP(A399,Sheet1!A:J,10,0)</f>
        <v>0.2</v>
      </c>
      <c r="J399">
        <f>VLOOKUP(A399,Sheet2!B:C,2,0)</f>
        <v>0.19700000000000001</v>
      </c>
      <c r="K399">
        <f>VLOOKUP(A399,Sheet2!B:D,3,0)</f>
        <v>0.86</v>
      </c>
      <c r="L399" t="str">
        <f t="shared" si="18"/>
        <v>High Humidity</v>
      </c>
      <c r="M399">
        <f>VLOOKUP(A399,Sheet2!B:E,4,0)</f>
        <v>0.22389999999999999</v>
      </c>
      <c r="N399">
        <f>VLOOKUP(A399,Sheet2!B:F,5,0)</f>
        <v>0</v>
      </c>
      <c r="O399">
        <f>VLOOKUP(A399,Sheet2!B:G,6,0)</f>
        <v>22</v>
      </c>
      <c r="P399">
        <f t="shared" si="19"/>
        <v>22</v>
      </c>
      <c r="Q399" t="str">
        <f t="shared" si="20"/>
        <v>Weekday</v>
      </c>
    </row>
    <row r="400" spans="1:17" x14ac:dyDescent="0.25">
      <c r="A400">
        <v>399</v>
      </c>
      <c r="B400" s="5">
        <v>40561</v>
      </c>
      <c r="C400">
        <v>1</v>
      </c>
      <c r="D400">
        <f>VLOOKUP(A:A,Sheet1!A:D,4,0)</f>
        <v>0</v>
      </c>
      <c r="E400">
        <f>VLOOKUP(A400,Sheet1!A:E,5,0)</f>
        <v>1</v>
      </c>
      <c r="F400">
        <f>VLOOKUP(A400,Sheet1!A:F,6,0)</f>
        <v>14</v>
      </c>
      <c r="G400" t="b">
        <f>VLOOKUP(A400,Sheet1!A:G,7,0)</f>
        <v>0</v>
      </c>
      <c r="H400">
        <f>VLOOKUP(A400,Sheet1!A:H,8,0)</f>
        <v>2</v>
      </c>
      <c r="I400">
        <f>VLOOKUP(A400,Sheet1!A:J,10,0)</f>
        <v>0.22</v>
      </c>
      <c r="J400">
        <f>VLOOKUP(A400,Sheet2!B:C,2,0)</f>
        <v>0.2273</v>
      </c>
      <c r="K400">
        <f>VLOOKUP(A400,Sheet2!B:D,3,0)</f>
        <v>0.8</v>
      </c>
      <c r="L400" t="str">
        <f t="shared" si="18"/>
        <v>High Humidity</v>
      </c>
      <c r="M400">
        <f>VLOOKUP(A400,Sheet2!B:E,4,0)</f>
        <v>0.16420000000000001</v>
      </c>
      <c r="N400">
        <f>VLOOKUP(A400,Sheet2!B:F,5,0)</f>
        <v>2</v>
      </c>
      <c r="O400">
        <f>VLOOKUP(A400,Sheet2!B:G,6,0)</f>
        <v>26</v>
      </c>
      <c r="P400">
        <f t="shared" si="19"/>
        <v>28</v>
      </c>
      <c r="Q400" t="str">
        <f t="shared" si="20"/>
        <v>Weekday</v>
      </c>
    </row>
    <row r="401" spans="1:17" x14ac:dyDescent="0.25">
      <c r="A401">
        <v>400</v>
      </c>
      <c r="B401" s="5">
        <v>40561</v>
      </c>
      <c r="C401">
        <v>1</v>
      </c>
      <c r="D401">
        <f>VLOOKUP(A:A,Sheet1!A:D,4,0)</f>
        <v>0</v>
      </c>
      <c r="E401">
        <f>VLOOKUP(A401,Sheet1!A:E,5,0)</f>
        <v>1</v>
      </c>
      <c r="F401">
        <f>VLOOKUP(A401,Sheet1!A:F,6,0)</f>
        <v>15</v>
      </c>
      <c r="G401" t="b">
        <f>VLOOKUP(A401,Sheet1!A:G,7,0)</f>
        <v>0</v>
      </c>
      <c r="H401">
        <f>VLOOKUP(A401,Sheet1!A:H,8,0)</f>
        <v>2</v>
      </c>
      <c r="I401">
        <f>VLOOKUP(A401,Sheet1!A:J,10,0)</f>
        <v>0.22</v>
      </c>
      <c r="J401">
        <f>VLOOKUP(A401,Sheet2!B:C,2,0)</f>
        <v>0.2273</v>
      </c>
      <c r="K401">
        <f>VLOOKUP(A401,Sheet2!B:D,3,0)</f>
        <v>0.87</v>
      </c>
      <c r="L401" t="str">
        <f t="shared" si="18"/>
        <v>High Humidity</v>
      </c>
      <c r="M401">
        <f>VLOOKUP(A401,Sheet2!B:E,4,0)</f>
        <v>0.16420000000000001</v>
      </c>
      <c r="N401">
        <f>VLOOKUP(A401,Sheet2!B:F,5,0)</f>
        <v>3</v>
      </c>
      <c r="O401">
        <f>VLOOKUP(A401,Sheet2!B:G,6,0)</f>
        <v>32</v>
      </c>
      <c r="P401">
        <f t="shared" si="19"/>
        <v>35</v>
      </c>
      <c r="Q401" t="str">
        <f t="shared" si="20"/>
        <v>Weekday</v>
      </c>
    </row>
    <row r="402" spans="1:17" x14ac:dyDescent="0.25">
      <c r="A402">
        <v>401</v>
      </c>
      <c r="B402" s="5">
        <v>40561</v>
      </c>
      <c r="C402">
        <v>1</v>
      </c>
      <c r="D402">
        <f>VLOOKUP(A:A,Sheet1!A:D,4,0)</f>
        <v>0</v>
      </c>
      <c r="E402">
        <f>VLOOKUP(A402,Sheet1!A:E,5,0)</f>
        <v>1</v>
      </c>
      <c r="F402">
        <f>VLOOKUP(A402,Sheet1!A:F,6,0)</f>
        <v>16</v>
      </c>
      <c r="G402" t="b">
        <f>VLOOKUP(A402,Sheet1!A:G,7,0)</f>
        <v>0</v>
      </c>
      <c r="H402">
        <f>VLOOKUP(A402,Sheet1!A:H,8,0)</f>
        <v>2</v>
      </c>
      <c r="I402">
        <f>VLOOKUP(A402,Sheet1!A:J,10,0)</f>
        <v>0.22</v>
      </c>
      <c r="J402">
        <f>VLOOKUP(A402,Sheet2!B:C,2,0)</f>
        <v>0.2273</v>
      </c>
      <c r="K402">
        <f>VLOOKUP(A402,Sheet2!B:D,3,0)</f>
        <v>0.87</v>
      </c>
      <c r="L402" t="str">
        <f t="shared" si="18"/>
        <v>High Humidity</v>
      </c>
      <c r="M402">
        <f>VLOOKUP(A402,Sheet2!B:E,4,0)</f>
        <v>0.19400000000000001</v>
      </c>
      <c r="N402">
        <f>VLOOKUP(A402,Sheet2!B:F,5,0)</f>
        <v>0</v>
      </c>
      <c r="O402">
        <f>VLOOKUP(A402,Sheet2!B:G,6,0)</f>
        <v>61</v>
      </c>
      <c r="P402">
        <f t="shared" si="19"/>
        <v>61</v>
      </c>
      <c r="Q402" t="str">
        <f t="shared" si="20"/>
        <v>Weekday</v>
      </c>
    </row>
    <row r="403" spans="1:17" x14ac:dyDescent="0.25">
      <c r="A403">
        <v>402</v>
      </c>
      <c r="B403" s="5">
        <v>40561</v>
      </c>
      <c r="C403">
        <v>1</v>
      </c>
      <c r="D403">
        <f>VLOOKUP(A:A,Sheet1!A:D,4,0)</f>
        <v>0</v>
      </c>
      <c r="E403">
        <f>VLOOKUP(A403,Sheet1!A:E,5,0)</f>
        <v>1</v>
      </c>
      <c r="F403">
        <f>VLOOKUP(A403,Sheet1!A:F,6,0)</f>
        <v>17</v>
      </c>
      <c r="G403" t="b">
        <f>VLOOKUP(A403,Sheet1!A:G,7,0)</f>
        <v>0</v>
      </c>
      <c r="H403">
        <f>VLOOKUP(A403,Sheet1!A:H,8,0)</f>
        <v>2</v>
      </c>
      <c r="I403">
        <f>VLOOKUP(A403,Sheet1!A:J,10,0)</f>
        <v>0.22</v>
      </c>
      <c r="J403">
        <f>VLOOKUP(A403,Sheet2!B:C,2,0)</f>
        <v>0.2273</v>
      </c>
      <c r="K403">
        <f>VLOOKUP(A403,Sheet2!B:D,3,0)</f>
        <v>0.82</v>
      </c>
      <c r="L403" t="str">
        <f t="shared" si="18"/>
        <v>High Humidity</v>
      </c>
      <c r="M403">
        <f>VLOOKUP(A403,Sheet2!B:E,4,0)</f>
        <v>0.19400000000000001</v>
      </c>
      <c r="N403">
        <f>VLOOKUP(A403,Sheet2!B:F,5,0)</f>
        <v>1</v>
      </c>
      <c r="O403">
        <f>VLOOKUP(A403,Sheet2!B:G,6,0)</f>
        <v>124</v>
      </c>
      <c r="P403">
        <f t="shared" si="19"/>
        <v>125</v>
      </c>
      <c r="Q403" t="str">
        <f t="shared" si="20"/>
        <v>Weekday</v>
      </c>
    </row>
    <row r="404" spans="1:17" x14ac:dyDescent="0.25">
      <c r="A404">
        <v>403</v>
      </c>
      <c r="B404" s="5">
        <v>40561</v>
      </c>
      <c r="C404">
        <v>1</v>
      </c>
      <c r="D404">
        <f>VLOOKUP(A:A,Sheet1!A:D,4,0)</f>
        <v>0</v>
      </c>
      <c r="E404">
        <f>VLOOKUP(A404,Sheet1!A:E,5,0)</f>
        <v>1</v>
      </c>
      <c r="F404">
        <f>VLOOKUP(A404,Sheet1!A:F,6,0)</f>
        <v>18</v>
      </c>
      <c r="G404" t="b">
        <f>VLOOKUP(A404,Sheet1!A:G,7,0)</f>
        <v>0</v>
      </c>
      <c r="H404">
        <f>VLOOKUP(A404,Sheet1!A:H,8,0)</f>
        <v>2</v>
      </c>
      <c r="I404">
        <f>VLOOKUP(A404,Sheet1!A:J,10,0)</f>
        <v>0.22</v>
      </c>
      <c r="J404">
        <f>VLOOKUP(A404,Sheet2!B:C,2,0)</f>
        <v>0.2273</v>
      </c>
      <c r="K404">
        <f>VLOOKUP(A404,Sheet2!B:D,3,0)</f>
        <v>0.8</v>
      </c>
      <c r="L404" t="str">
        <f t="shared" si="18"/>
        <v>High Humidity</v>
      </c>
      <c r="M404">
        <f>VLOOKUP(A404,Sheet2!B:E,4,0)</f>
        <v>0.16420000000000001</v>
      </c>
      <c r="N404">
        <f>VLOOKUP(A404,Sheet2!B:F,5,0)</f>
        <v>1</v>
      </c>
      <c r="O404">
        <f>VLOOKUP(A404,Sheet2!B:G,6,0)</f>
        <v>132</v>
      </c>
      <c r="P404">
        <f t="shared" si="19"/>
        <v>133</v>
      </c>
      <c r="Q404" t="str">
        <f t="shared" si="20"/>
        <v>Weekday</v>
      </c>
    </row>
    <row r="405" spans="1:17" x14ac:dyDescent="0.25">
      <c r="A405">
        <v>404</v>
      </c>
      <c r="B405" s="5">
        <v>40561</v>
      </c>
      <c r="C405">
        <v>1</v>
      </c>
      <c r="D405">
        <f>VLOOKUP(A:A,Sheet1!A:D,4,0)</f>
        <v>0</v>
      </c>
      <c r="E405">
        <f>VLOOKUP(A405,Sheet1!A:E,5,0)</f>
        <v>1</v>
      </c>
      <c r="F405">
        <f>VLOOKUP(A405,Sheet1!A:F,6,0)</f>
        <v>19</v>
      </c>
      <c r="G405" t="b">
        <f>VLOOKUP(A405,Sheet1!A:G,7,0)</f>
        <v>0</v>
      </c>
      <c r="H405">
        <f>VLOOKUP(A405,Sheet1!A:H,8,0)</f>
        <v>2</v>
      </c>
      <c r="I405">
        <f>VLOOKUP(A405,Sheet1!A:J,10,0)</f>
        <v>0.22</v>
      </c>
      <c r="J405">
        <f>VLOOKUP(A405,Sheet2!B:C,2,0)</f>
        <v>0.2273</v>
      </c>
      <c r="K405">
        <f>VLOOKUP(A405,Sheet2!B:D,3,0)</f>
        <v>0.8</v>
      </c>
      <c r="L405" t="str">
        <f t="shared" si="18"/>
        <v>High Humidity</v>
      </c>
      <c r="M405">
        <f>VLOOKUP(A405,Sheet2!B:E,4,0)</f>
        <v>0.1343</v>
      </c>
      <c r="N405">
        <f>VLOOKUP(A405,Sheet2!B:F,5,0)</f>
        <v>1</v>
      </c>
      <c r="O405">
        <f>VLOOKUP(A405,Sheet2!B:G,6,0)</f>
        <v>98</v>
      </c>
      <c r="P405">
        <f t="shared" si="19"/>
        <v>99</v>
      </c>
      <c r="Q405" t="str">
        <f t="shared" si="20"/>
        <v>Weekday</v>
      </c>
    </row>
    <row r="406" spans="1:17" x14ac:dyDescent="0.25">
      <c r="A406">
        <v>405</v>
      </c>
      <c r="B406" s="5">
        <v>40561</v>
      </c>
      <c r="C406">
        <v>1</v>
      </c>
      <c r="D406">
        <f>VLOOKUP(A:A,Sheet1!A:D,4,0)</f>
        <v>0</v>
      </c>
      <c r="E406">
        <f>VLOOKUP(A406,Sheet1!A:E,5,0)</f>
        <v>1</v>
      </c>
      <c r="F406">
        <f>VLOOKUP(A406,Sheet1!A:F,6,0)</f>
        <v>20</v>
      </c>
      <c r="G406" t="b">
        <f>VLOOKUP(A406,Sheet1!A:G,7,0)</f>
        <v>0</v>
      </c>
      <c r="H406">
        <f>VLOOKUP(A406,Sheet1!A:H,8,0)</f>
        <v>2</v>
      </c>
      <c r="I406">
        <f>VLOOKUP(A406,Sheet1!A:J,10,0)</f>
        <v>0.22</v>
      </c>
      <c r="J406">
        <f>VLOOKUP(A406,Sheet2!B:C,2,0)</f>
        <v>0.2727</v>
      </c>
      <c r="K406">
        <f>VLOOKUP(A406,Sheet2!B:D,3,0)</f>
        <v>0.87</v>
      </c>
      <c r="L406" t="str">
        <f t="shared" si="18"/>
        <v>High Humidity</v>
      </c>
      <c r="M406">
        <f>VLOOKUP(A406,Sheet2!B:E,4,0)</f>
        <v>0</v>
      </c>
      <c r="N406">
        <f>VLOOKUP(A406,Sheet2!B:F,5,0)</f>
        <v>0</v>
      </c>
      <c r="O406">
        <f>VLOOKUP(A406,Sheet2!B:G,6,0)</f>
        <v>83</v>
      </c>
      <c r="P406">
        <f t="shared" si="19"/>
        <v>83</v>
      </c>
      <c r="Q406" t="str">
        <f t="shared" si="20"/>
        <v>Weekday</v>
      </c>
    </row>
    <row r="407" spans="1:17" x14ac:dyDescent="0.25">
      <c r="A407">
        <v>406</v>
      </c>
      <c r="B407" s="5">
        <v>40561</v>
      </c>
      <c r="C407">
        <v>1</v>
      </c>
      <c r="D407">
        <f>VLOOKUP(A:A,Sheet1!A:D,4,0)</f>
        <v>0</v>
      </c>
      <c r="E407">
        <f>VLOOKUP(A407,Sheet1!A:E,5,0)</f>
        <v>1</v>
      </c>
      <c r="F407">
        <f>VLOOKUP(A407,Sheet1!A:F,6,0)</f>
        <v>21</v>
      </c>
      <c r="G407" t="b">
        <f>VLOOKUP(A407,Sheet1!A:G,7,0)</f>
        <v>0</v>
      </c>
      <c r="H407">
        <f>VLOOKUP(A407,Sheet1!A:H,8,0)</f>
        <v>2</v>
      </c>
      <c r="I407">
        <f>VLOOKUP(A407,Sheet1!A:J,10,0)</f>
        <v>0.22</v>
      </c>
      <c r="J407">
        <f>VLOOKUP(A407,Sheet2!B:C,2,0)</f>
        <v>0.2424</v>
      </c>
      <c r="K407">
        <f>VLOOKUP(A407,Sheet2!B:D,3,0)</f>
        <v>0.93</v>
      </c>
      <c r="L407" t="str">
        <f t="shared" si="18"/>
        <v>High Humidity</v>
      </c>
      <c r="M407">
        <f>VLOOKUP(A407,Sheet2!B:E,4,0)</f>
        <v>0.1045</v>
      </c>
      <c r="N407">
        <f>VLOOKUP(A407,Sheet2!B:F,5,0)</f>
        <v>0</v>
      </c>
      <c r="O407">
        <f>VLOOKUP(A407,Sheet2!B:G,6,0)</f>
        <v>41</v>
      </c>
      <c r="P407">
        <f t="shared" si="19"/>
        <v>41</v>
      </c>
      <c r="Q407" t="str">
        <f t="shared" si="20"/>
        <v>Weekday</v>
      </c>
    </row>
    <row r="408" spans="1:17" x14ac:dyDescent="0.25">
      <c r="A408">
        <v>407</v>
      </c>
      <c r="B408" s="5">
        <v>40561</v>
      </c>
      <c r="C408">
        <v>1</v>
      </c>
      <c r="D408">
        <f>VLOOKUP(A:A,Sheet1!A:D,4,0)</f>
        <v>0</v>
      </c>
      <c r="E408">
        <f>VLOOKUP(A408,Sheet1!A:E,5,0)</f>
        <v>1</v>
      </c>
      <c r="F408">
        <f>VLOOKUP(A408,Sheet1!A:F,6,0)</f>
        <v>22</v>
      </c>
      <c r="G408" t="b">
        <f>VLOOKUP(A408,Sheet1!A:G,7,0)</f>
        <v>0</v>
      </c>
      <c r="H408">
        <f>VLOOKUP(A408,Sheet1!A:H,8,0)</f>
        <v>2</v>
      </c>
      <c r="I408">
        <f>VLOOKUP(A408,Sheet1!A:J,10,0)</f>
        <v>0.22</v>
      </c>
      <c r="J408">
        <f>VLOOKUP(A408,Sheet2!B:C,2,0)</f>
        <v>0.2576</v>
      </c>
      <c r="K408">
        <f>VLOOKUP(A408,Sheet2!B:D,3,0)</f>
        <v>0.93</v>
      </c>
      <c r="L408" t="str">
        <f t="shared" si="18"/>
        <v>High Humidity</v>
      </c>
      <c r="M408">
        <f>VLOOKUP(A408,Sheet2!B:E,4,0)</f>
        <v>8.9599999999999999E-2</v>
      </c>
      <c r="N408">
        <f>VLOOKUP(A408,Sheet2!B:F,5,0)</f>
        <v>0</v>
      </c>
      <c r="O408">
        <f>VLOOKUP(A408,Sheet2!B:G,6,0)</f>
        <v>33</v>
      </c>
      <c r="P408">
        <f t="shared" si="19"/>
        <v>33</v>
      </c>
      <c r="Q408" t="str">
        <f t="shared" si="20"/>
        <v>Weekday</v>
      </c>
    </row>
    <row r="409" spans="1:17" x14ac:dyDescent="0.25">
      <c r="A409">
        <v>408</v>
      </c>
      <c r="B409" s="5">
        <v>40561</v>
      </c>
      <c r="C409">
        <v>1</v>
      </c>
      <c r="D409">
        <f>VLOOKUP(A:A,Sheet1!A:D,4,0)</f>
        <v>0</v>
      </c>
      <c r="E409">
        <f>VLOOKUP(A409,Sheet1!A:E,5,0)</f>
        <v>1</v>
      </c>
      <c r="F409">
        <f>VLOOKUP(A409,Sheet1!A:F,6,0)</f>
        <v>23</v>
      </c>
      <c r="G409" t="b">
        <f>VLOOKUP(A409,Sheet1!A:G,7,0)</f>
        <v>0</v>
      </c>
      <c r="H409">
        <f>VLOOKUP(A409,Sheet1!A:H,8,0)</f>
        <v>2</v>
      </c>
      <c r="I409">
        <f>VLOOKUP(A409,Sheet1!A:J,10,0)</f>
        <v>0.22</v>
      </c>
      <c r="J409">
        <f>VLOOKUP(A409,Sheet2!B:C,2,0)</f>
        <v>0.2727</v>
      </c>
      <c r="K409">
        <f>VLOOKUP(A409,Sheet2!B:D,3,0)</f>
        <v>0.93</v>
      </c>
      <c r="L409" t="str">
        <f t="shared" si="18"/>
        <v>High Humidity</v>
      </c>
      <c r="M409">
        <f>VLOOKUP(A409,Sheet2!B:E,4,0)</f>
        <v>0</v>
      </c>
      <c r="N409">
        <f>VLOOKUP(A409,Sheet2!B:F,5,0)</f>
        <v>1</v>
      </c>
      <c r="O409">
        <f>VLOOKUP(A409,Sheet2!B:G,6,0)</f>
        <v>19</v>
      </c>
      <c r="P409">
        <f t="shared" si="19"/>
        <v>20</v>
      </c>
      <c r="Q409" t="str">
        <f t="shared" si="20"/>
        <v>Weekday</v>
      </c>
    </row>
    <row r="410" spans="1:17" x14ac:dyDescent="0.25">
      <c r="A410">
        <v>409</v>
      </c>
      <c r="B410" s="5">
        <v>40562</v>
      </c>
      <c r="C410">
        <v>1</v>
      </c>
      <c r="D410">
        <f>VLOOKUP(A:A,Sheet1!A:D,4,0)</f>
        <v>0</v>
      </c>
      <c r="E410">
        <f>VLOOKUP(A410,Sheet1!A:E,5,0)</f>
        <v>1</v>
      </c>
      <c r="F410">
        <f>VLOOKUP(A410,Sheet1!A:F,6,0)</f>
        <v>0</v>
      </c>
      <c r="G410" t="b">
        <f>VLOOKUP(A410,Sheet1!A:G,7,0)</f>
        <v>0</v>
      </c>
      <c r="H410">
        <f>VLOOKUP(A410,Sheet1!A:H,8,0)</f>
        <v>3</v>
      </c>
      <c r="I410">
        <f>VLOOKUP(A410,Sheet1!A:J,10,0)</f>
        <v>0.22</v>
      </c>
      <c r="J410">
        <f>VLOOKUP(A410,Sheet2!B:C,2,0)</f>
        <v>0.2727</v>
      </c>
      <c r="K410">
        <f>VLOOKUP(A410,Sheet2!B:D,3,0)</f>
        <v>0.93</v>
      </c>
      <c r="L410" t="str">
        <f t="shared" si="18"/>
        <v>High Humidity</v>
      </c>
      <c r="M410">
        <f>VLOOKUP(A410,Sheet2!B:E,4,0)</f>
        <v>0</v>
      </c>
      <c r="N410">
        <f>VLOOKUP(A410,Sheet2!B:F,5,0)</f>
        <v>0</v>
      </c>
      <c r="O410">
        <f>VLOOKUP(A410,Sheet2!B:G,6,0)</f>
        <v>3</v>
      </c>
      <c r="P410">
        <f t="shared" si="19"/>
        <v>3</v>
      </c>
      <c r="Q410" t="str">
        <f t="shared" si="20"/>
        <v>Weekday</v>
      </c>
    </row>
    <row r="411" spans="1:17" x14ac:dyDescent="0.25">
      <c r="A411">
        <v>410</v>
      </c>
      <c r="B411" s="5">
        <v>40562</v>
      </c>
      <c r="C411">
        <v>1</v>
      </c>
      <c r="D411">
        <f>VLOOKUP(A:A,Sheet1!A:D,4,0)</f>
        <v>0</v>
      </c>
      <c r="E411">
        <f>VLOOKUP(A411,Sheet1!A:E,5,0)</f>
        <v>1</v>
      </c>
      <c r="F411">
        <f>VLOOKUP(A411,Sheet1!A:F,6,0)</f>
        <v>1</v>
      </c>
      <c r="G411" t="b">
        <f>VLOOKUP(A411,Sheet1!A:G,7,0)</f>
        <v>0</v>
      </c>
      <c r="H411">
        <f>VLOOKUP(A411,Sheet1!A:H,8,0)</f>
        <v>3</v>
      </c>
      <c r="I411">
        <f>VLOOKUP(A411,Sheet1!A:J,10,0)</f>
        <v>0.22</v>
      </c>
      <c r="J411">
        <f>VLOOKUP(A411,Sheet2!B:C,2,0)</f>
        <v>0.2273</v>
      </c>
      <c r="K411">
        <f>VLOOKUP(A411,Sheet2!B:D,3,0)</f>
        <v>0.93</v>
      </c>
      <c r="L411" t="str">
        <f t="shared" si="18"/>
        <v>High Humidity</v>
      </c>
      <c r="M411">
        <f>VLOOKUP(A411,Sheet2!B:E,4,0)</f>
        <v>0.1343</v>
      </c>
      <c r="N411">
        <f>VLOOKUP(A411,Sheet2!B:F,5,0)</f>
        <v>1</v>
      </c>
      <c r="O411">
        <f>VLOOKUP(A411,Sheet2!B:G,6,0)</f>
        <v>6</v>
      </c>
      <c r="P411">
        <f t="shared" si="19"/>
        <v>7</v>
      </c>
      <c r="Q411" t="str">
        <f t="shared" si="20"/>
        <v>Weekday</v>
      </c>
    </row>
    <row r="412" spans="1:17" x14ac:dyDescent="0.25">
      <c r="A412">
        <v>411</v>
      </c>
      <c r="B412" s="5">
        <v>40562</v>
      </c>
      <c r="C412">
        <v>1</v>
      </c>
      <c r="D412">
        <f>VLOOKUP(A:A,Sheet1!A:D,4,0)</f>
        <v>0</v>
      </c>
      <c r="E412">
        <f>VLOOKUP(A412,Sheet1!A:E,5,0)</f>
        <v>1</v>
      </c>
      <c r="F412">
        <f>VLOOKUP(A412,Sheet1!A:F,6,0)</f>
        <v>2</v>
      </c>
      <c r="G412" t="b">
        <f>VLOOKUP(A412,Sheet1!A:G,7,0)</f>
        <v>0</v>
      </c>
      <c r="H412">
        <f>VLOOKUP(A412,Sheet1!A:H,8,0)</f>
        <v>3</v>
      </c>
      <c r="I412">
        <f>VLOOKUP(A412,Sheet1!A:J,10,0)</f>
        <v>0.22</v>
      </c>
      <c r="J412">
        <f>VLOOKUP(A412,Sheet2!B:C,2,0)</f>
        <v>0.2273</v>
      </c>
      <c r="K412">
        <f>VLOOKUP(A412,Sheet2!B:D,3,0)</f>
        <v>0.93</v>
      </c>
      <c r="L412" t="str">
        <f t="shared" si="18"/>
        <v>High Humidity</v>
      </c>
      <c r="M412">
        <f>VLOOKUP(A412,Sheet2!B:E,4,0)</f>
        <v>0.1343</v>
      </c>
      <c r="N412">
        <f>VLOOKUP(A412,Sheet2!B:F,5,0)</f>
        <v>0</v>
      </c>
      <c r="O412">
        <f>VLOOKUP(A412,Sheet2!B:G,6,0)</f>
        <v>3</v>
      </c>
      <c r="P412">
        <f t="shared" si="19"/>
        <v>3</v>
      </c>
      <c r="Q412" t="str">
        <f t="shared" si="20"/>
        <v>Weekday</v>
      </c>
    </row>
    <row r="413" spans="1:17" x14ac:dyDescent="0.25">
      <c r="A413">
        <v>412</v>
      </c>
      <c r="B413" s="5">
        <v>40562</v>
      </c>
      <c r="C413">
        <v>1</v>
      </c>
      <c r="D413">
        <f>VLOOKUP(A:A,Sheet1!A:D,4,0)</f>
        <v>0</v>
      </c>
      <c r="E413">
        <f>VLOOKUP(A413,Sheet1!A:E,5,0)</f>
        <v>1</v>
      </c>
      <c r="F413">
        <f>VLOOKUP(A413,Sheet1!A:F,6,0)</f>
        <v>4</v>
      </c>
      <c r="G413" t="b">
        <f>VLOOKUP(A413,Sheet1!A:G,7,0)</f>
        <v>0</v>
      </c>
      <c r="H413">
        <f>VLOOKUP(A413,Sheet1!A:H,8,0)</f>
        <v>3</v>
      </c>
      <c r="I413">
        <f>VLOOKUP(A413,Sheet1!A:J,10,0)</f>
        <v>0.22</v>
      </c>
      <c r="J413">
        <f>VLOOKUP(A413,Sheet2!B:C,2,0)</f>
        <v>0.2273</v>
      </c>
      <c r="K413">
        <f>VLOOKUP(A413,Sheet2!B:D,3,0)</f>
        <v>0.93</v>
      </c>
      <c r="L413" t="str">
        <f t="shared" si="18"/>
        <v>High Humidity</v>
      </c>
      <c r="M413">
        <f>VLOOKUP(A413,Sheet2!B:E,4,0)</f>
        <v>0.1343</v>
      </c>
      <c r="N413">
        <f>VLOOKUP(A413,Sheet2!B:F,5,0)</f>
        <v>1</v>
      </c>
      <c r="O413">
        <f>VLOOKUP(A413,Sheet2!B:G,6,0)</f>
        <v>1</v>
      </c>
      <c r="P413">
        <f t="shared" si="19"/>
        <v>2</v>
      </c>
      <c r="Q413" t="str">
        <f t="shared" si="20"/>
        <v>Weekday</v>
      </c>
    </row>
    <row r="414" spans="1:17" x14ac:dyDescent="0.25">
      <c r="A414">
        <v>413</v>
      </c>
      <c r="B414" s="5">
        <v>40562</v>
      </c>
      <c r="C414">
        <v>1</v>
      </c>
      <c r="D414">
        <f>VLOOKUP(A:A,Sheet1!A:D,4,0)</f>
        <v>0</v>
      </c>
      <c r="E414">
        <f>VLOOKUP(A414,Sheet1!A:E,5,0)</f>
        <v>1</v>
      </c>
      <c r="F414">
        <f>VLOOKUP(A414,Sheet1!A:F,6,0)</f>
        <v>5</v>
      </c>
      <c r="G414" t="b">
        <f>VLOOKUP(A414,Sheet1!A:G,7,0)</f>
        <v>0</v>
      </c>
      <c r="H414">
        <f>VLOOKUP(A414,Sheet1!A:H,8,0)</f>
        <v>3</v>
      </c>
      <c r="I414">
        <f>VLOOKUP(A414,Sheet1!A:J,10,0)</f>
        <v>0.22</v>
      </c>
      <c r="J414">
        <f>VLOOKUP(A414,Sheet2!B:C,2,0)</f>
        <v>0.2576</v>
      </c>
      <c r="K414">
        <f>VLOOKUP(A414,Sheet2!B:D,3,0)</f>
        <v>0.93</v>
      </c>
      <c r="L414" t="str">
        <f t="shared" si="18"/>
        <v>High Humidity</v>
      </c>
      <c r="M414">
        <f>VLOOKUP(A414,Sheet2!B:E,4,0)</f>
        <v>8.9599999999999999E-2</v>
      </c>
      <c r="N414">
        <f>VLOOKUP(A414,Sheet2!B:F,5,0)</f>
        <v>0</v>
      </c>
      <c r="O414">
        <f>VLOOKUP(A414,Sheet2!B:G,6,0)</f>
        <v>7</v>
      </c>
      <c r="P414">
        <f t="shared" si="19"/>
        <v>7</v>
      </c>
      <c r="Q414" t="str">
        <f t="shared" si="20"/>
        <v>Weekday</v>
      </c>
    </row>
    <row r="415" spans="1:17" x14ac:dyDescent="0.25">
      <c r="A415">
        <v>414</v>
      </c>
      <c r="B415" s="5">
        <v>40562</v>
      </c>
      <c r="C415">
        <v>1</v>
      </c>
      <c r="D415">
        <f>VLOOKUP(A:A,Sheet1!A:D,4,0)</f>
        <v>0</v>
      </c>
      <c r="E415">
        <f>VLOOKUP(A415,Sheet1!A:E,5,0)</f>
        <v>1</v>
      </c>
      <c r="F415">
        <f>VLOOKUP(A415,Sheet1!A:F,6,0)</f>
        <v>6</v>
      </c>
      <c r="G415" t="b">
        <f>VLOOKUP(A415,Sheet1!A:G,7,0)</f>
        <v>0</v>
      </c>
      <c r="H415">
        <f>VLOOKUP(A415,Sheet1!A:H,8,0)</f>
        <v>3</v>
      </c>
      <c r="I415">
        <f>VLOOKUP(A415,Sheet1!A:J,10,0)</f>
        <v>0.22</v>
      </c>
      <c r="J415">
        <f>VLOOKUP(A415,Sheet2!B:C,2,0)</f>
        <v>0.2576</v>
      </c>
      <c r="K415">
        <f>VLOOKUP(A415,Sheet2!B:D,3,0)</f>
        <v>0.93</v>
      </c>
      <c r="L415" t="str">
        <f t="shared" si="18"/>
        <v>High Humidity</v>
      </c>
      <c r="M415">
        <f>VLOOKUP(A415,Sheet2!B:E,4,0)</f>
        <v>8.9599999999999999E-2</v>
      </c>
      <c r="N415">
        <f>VLOOKUP(A415,Sheet2!B:F,5,0)</f>
        <v>0</v>
      </c>
      <c r="O415">
        <f>VLOOKUP(A415,Sheet2!B:G,6,0)</f>
        <v>32</v>
      </c>
      <c r="P415">
        <f t="shared" si="19"/>
        <v>32</v>
      </c>
      <c r="Q415" t="str">
        <f t="shared" si="20"/>
        <v>Weekday</v>
      </c>
    </row>
    <row r="416" spans="1:17" x14ac:dyDescent="0.25">
      <c r="A416">
        <v>415</v>
      </c>
      <c r="B416" s="5">
        <v>40562</v>
      </c>
      <c r="C416">
        <v>1</v>
      </c>
      <c r="D416">
        <f>VLOOKUP(A:A,Sheet1!A:D,4,0)</f>
        <v>0</v>
      </c>
      <c r="E416">
        <f>VLOOKUP(A416,Sheet1!A:E,5,0)</f>
        <v>1</v>
      </c>
      <c r="F416">
        <f>VLOOKUP(A416,Sheet1!A:F,6,0)</f>
        <v>7</v>
      </c>
      <c r="G416" t="b">
        <f>VLOOKUP(A416,Sheet1!A:G,7,0)</f>
        <v>0</v>
      </c>
      <c r="H416">
        <f>VLOOKUP(A416,Sheet1!A:H,8,0)</f>
        <v>3</v>
      </c>
      <c r="I416">
        <f>VLOOKUP(A416,Sheet1!A:J,10,0)</f>
        <v>0.24</v>
      </c>
      <c r="J416">
        <f>VLOOKUP(A416,Sheet2!B:C,2,0)</f>
        <v>0.2576</v>
      </c>
      <c r="K416">
        <f>VLOOKUP(A416,Sheet2!B:D,3,0)</f>
        <v>0.92</v>
      </c>
      <c r="L416" t="str">
        <f t="shared" si="18"/>
        <v>High Humidity</v>
      </c>
      <c r="M416">
        <f>VLOOKUP(A416,Sheet2!B:E,4,0)</f>
        <v>0.1045</v>
      </c>
      <c r="N416">
        <f>VLOOKUP(A416,Sheet2!B:F,5,0)</f>
        <v>1</v>
      </c>
      <c r="O416">
        <f>VLOOKUP(A416,Sheet2!B:G,6,0)</f>
        <v>89</v>
      </c>
      <c r="P416">
        <f t="shared" si="19"/>
        <v>90</v>
      </c>
      <c r="Q416" t="str">
        <f t="shared" si="20"/>
        <v>Weekday</v>
      </c>
    </row>
    <row r="417" spans="1:17" x14ac:dyDescent="0.25">
      <c r="A417">
        <v>416</v>
      </c>
      <c r="B417" s="5">
        <v>40562</v>
      </c>
      <c r="C417">
        <v>1</v>
      </c>
      <c r="D417">
        <f>VLOOKUP(A:A,Sheet1!A:D,4,0)</f>
        <v>0</v>
      </c>
      <c r="E417">
        <f>VLOOKUP(A417,Sheet1!A:E,5,0)</f>
        <v>1</v>
      </c>
      <c r="F417">
        <f>VLOOKUP(A417,Sheet1!A:F,6,0)</f>
        <v>8</v>
      </c>
      <c r="G417" t="b">
        <f>VLOOKUP(A417,Sheet1!A:G,7,0)</f>
        <v>0</v>
      </c>
      <c r="H417">
        <f>VLOOKUP(A417,Sheet1!A:H,8,0)</f>
        <v>3</v>
      </c>
      <c r="I417">
        <f>VLOOKUP(A417,Sheet1!A:J,10,0)</f>
        <v>0.24</v>
      </c>
      <c r="J417">
        <f>VLOOKUP(A417,Sheet2!B:C,2,0)</f>
        <v>0.2576</v>
      </c>
      <c r="K417">
        <f>VLOOKUP(A417,Sheet2!B:D,3,0)</f>
        <v>0.93</v>
      </c>
      <c r="L417" t="str">
        <f t="shared" si="18"/>
        <v>High Humidity</v>
      </c>
      <c r="M417">
        <f>VLOOKUP(A417,Sheet2!B:E,4,0)</f>
        <v>0.1045</v>
      </c>
      <c r="N417">
        <f>VLOOKUP(A417,Sheet2!B:F,5,0)</f>
        <v>1</v>
      </c>
      <c r="O417">
        <f>VLOOKUP(A417,Sheet2!B:G,6,0)</f>
        <v>196</v>
      </c>
      <c r="P417">
        <f t="shared" si="19"/>
        <v>197</v>
      </c>
      <c r="Q417" t="str">
        <f t="shared" si="20"/>
        <v>Weekday</v>
      </c>
    </row>
    <row r="418" spans="1:17" x14ac:dyDescent="0.25">
      <c r="A418">
        <v>417</v>
      </c>
      <c r="B418" s="5">
        <v>40562</v>
      </c>
      <c r="C418">
        <v>1</v>
      </c>
      <c r="D418">
        <f>VLOOKUP(A:A,Sheet1!A:D,4,0)</f>
        <v>0</v>
      </c>
      <c r="E418">
        <f>VLOOKUP(A418,Sheet1!A:E,5,0)</f>
        <v>1</v>
      </c>
      <c r="F418">
        <f>VLOOKUP(A418,Sheet1!A:F,6,0)</f>
        <v>9</v>
      </c>
      <c r="G418" t="b">
        <f>VLOOKUP(A418,Sheet1!A:G,7,0)</f>
        <v>0</v>
      </c>
      <c r="H418">
        <f>VLOOKUP(A418,Sheet1!A:H,8,0)</f>
        <v>3</v>
      </c>
      <c r="I418">
        <f>VLOOKUP(A418,Sheet1!A:J,10,0)</f>
        <v>0.24</v>
      </c>
      <c r="J418">
        <f>VLOOKUP(A418,Sheet2!B:C,2,0)</f>
        <v>0.2576</v>
      </c>
      <c r="K418">
        <f>VLOOKUP(A418,Sheet2!B:D,3,0)</f>
        <v>0.93</v>
      </c>
      <c r="L418" t="str">
        <f t="shared" si="18"/>
        <v>High Humidity</v>
      </c>
      <c r="M418">
        <f>VLOOKUP(A418,Sheet2!B:E,4,0)</f>
        <v>0.1045</v>
      </c>
      <c r="N418">
        <f>VLOOKUP(A418,Sheet2!B:F,5,0)</f>
        <v>2</v>
      </c>
      <c r="O418">
        <f>VLOOKUP(A418,Sheet2!B:G,6,0)</f>
        <v>107</v>
      </c>
      <c r="P418">
        <f t="shared" si="19"/>
        <v>109</v>
      </c>
      <c r="Q418" t="str">
        <f t="shared" si="20"/>
        <v>Weekday</v>
      </c>
    </row>
    <row r="419" spans="1:17" x14ac:dyDescent="0.25">
      <c r="A419">
        <v>418</v>
      </c>
      <c r="B419" s="5">
        <v>40562</v>
      </c>
      <c r="C419">
        <v>1</v>
      </c>
      <c r="D419">
        <f>VLOOKUP(A:A,Sheet1!A:D,4,0)</f>
        <v>0</v>
      </c>
      <c r="E419">
        <f>VLOOKUP(A419,Sheet1!A:E,5,0)</f>
        <v>1</v>
      </c>
      <c r="F419">
        <f>VLOOKUP(A419,Sheet1!A:F,6,0)</f>
        <v>10</v>
      </c>
      <c r="G419" t="b">
        <f>VLOOKUP(A419,Sheet1!A:G,7,0)</f>
        <v>0</v>
      </c>
      <c r="H419">
        <f>VLOOKUP(A419,Sheet1!A:H,8,0)</f>
        <v>3</v>
      </c>
      <c r="I419">
        <f>VLOOKUP(A419,Sheet1!A:J,10,0)</f>
        <v>0.26</v>
      </c>
      <c r="J419">
        <f>VLOOKUP(A419,Sheet2!B:C,2,0)</f>
        <v>0.2727</v>
      </c>
      <c r="K419">
        <f>VLOOKUP(A419,Sheet2!B:D,3,0)</f>
        <v>0.93</v>
      </c>
      <c r="L419" t="str">
        <f t="shared" si="18"/>
        <v>High Humidity</v>
      </c>
      <c r="M419">
        <f>VLOOKUP(A419,Sheet2!B:E,4,0)</f>
        <v>0.1343</v>
      </c>
      <c r="N419">
        <f>VLOOKUP(A419,Sheet2!B:F,5,0)</f>
        <v>1</v>
      </c>
      <c r="O419">
        <f>VLOOKUP(A419,Sheet2!B:G,6,0)</f>
        <v>46</v>
      </c>
      <c r="P419">
        <f t="shared" si="19"/>
        <v>47</v>
      </c>
      <c r="Q419" t="str">
        <f t="shared" si="20"/>
        <v>Weekday</v>
      </c>
    </row>
    <row r="420" spans="1:17" x14ac:dyDescent="0.25">
      <c r="A420">
        <v>419</v>
      </c>
      <c r="B420" s="5">
        <v>40562</v>
      </c>
      <c r="C420">
        <v>1</v>
      </c>
      <c r="D420">
        <f>VLOOKUP(A:A,Sheet1!A:D,4,0)</f>
        <v>0</v>
      </c>
      <c r="E420">
        <f>VLOOKUP(A420,Sheet1!A:E,5,0)</f>
        <v>1</v>
      </c>
      <c r="F420">
        <f>VLOOKUP(A420,Sheet1!A:F,6,0)</f>
        <v>11</v>
      </c>
      <c r="G420" t="b">
        <f>VLOOKUP(A420,Sheet1!A:G,7,0)</f>
        <v>0</v>
      </c>
      <c r="H420">
        <f>VLOOKUP(A420,Sheet1!A:H,8,0)</f>
        <v>3</v>
      </c>
      <c r="I420">
        <f>VLOOKUP(A420,Sheet1!A:J,10,0)</f>
        <v>0.28000000000000003</v>
      </c>
      <c r="J420">
        <f>VLOOKUP(A420,Sheet2!B:C,2,0)</f>
        <v>0.30299999999999999</v>
      </c>
      <c r="K420">
        <f>VLOOKUP(A420,Sheet2!B:D,3,0)</f>
        <v>0.87</v>
      </c>
      <c r="L420" t="str">
        <f t="shared" si="18"/>
        <v>High Humidity</v>
      </c>
      <c r="M420">
        <f>VLOOKUP(A420,Sheet2!B:E,4,0)</f>
        <v>8.9599999999999999E-2</v>
      </c>
      <c r="N420">
        <f>VLOOKUP(A420,Sheet2!B:F,5,0)</f>
        <v>5</v>
      </c>
      <c r="O420">
        <f>VLOOKUP(A420,Sheet2!B:G,6,0)</f>
        <v>47</v>
      </c>
      <c r="P420">
        <f t="shared" si="19"/>
        <v>52</v>
      </c>
      <c r="Q420" t="str">
        <f t="shared" si="20"/>
        <v>Weekday</v>
      </c>
    </row>
    <row r="421" spans="1:17" x14ac:dyDescent="0.25">
      <c r="A421">
        <v>420</v>
      </c>
      <c r="B421" s="5">
        <v>40562</v>
      </c>
      <c r="C421">
        <v>1</v>
      </c>
      <c r="D421">
        <f>VLOOKUP(A:A,Sheet1!A:D,4,0)</f>
        <v>0</v>
      </c>
      <c r="E421">
        <f>VLOOKUP(A421,Sheet1!A:E,5,0)</f>
        <v>1</v>
      </c>
      <c r="F421">
        <f>VLOOKUP(A421,Sheet1!A:F,6,0)</f>
        <v>12</v>
      </c>
      <c r="G421" t="b">
        <f>VLOOKUP(A421,Sheet1!A:G,7,0)</f>
        <v>0</v>
      </c>
      <c r="H421">
        <f>VLOOKUP(A421,Sheet1!A:H,8,0)</f>
        <v>3</v>
      </c>
      <c r="I421">
        <f>VLOOKUP(A421,Sheet1!A:J,10,0)</f>
        <v>0.3</v>
      </c>
      <c r="J421">
        <f>VLOOKUP(A421,Sheet2!B:C,2,0)</f>
        <v>0.31819999999999998</v>
      </c>
      <c r="K421">
        <f>VLOOKUP(A421,Sheet2!B:D,3,0)</f>
        <v>0.81</v>
      </c>
      <c r="L421" t="str">
        <f t="shared" si="18"/>
        <v>High Humidity</v>
      </c>
      <c r="M421">
        <f>VLOOKUP(A421,Sheet2!B:E,4,0)</f>
        <v>8.9599999999999999E-2</v>
      </c>
      <c r="N421">
        <f>VLOOKUP(A421,Sheet2!B:F,5,0)</f>
        <v>5</v>
      </c>
      <c r="O421">
        <f>VLOOKUP(A421,Sheet2!B:G,6,0)</f>
        <v>65</v>
      </c>
      <c r="P421">
        <f t="shared" si="19"/>
        <v>70</v>
      </c>
      <c r="Q421" t="str">
        <f t="shared" si="20"/>
        <v>Weekday</v>
      </c>
    </row>
    <row r="422" spans="1:17" x14ac:dyDescent="0.25">
      <c r="A422">
        <v>421</v>
      </c>
      <c r="B422" s="5">
        <v>40562</v>
      </c>
      <c r="C422">
        <v>1</v>
      </c>
      <c r="D422">
        <f>VLOOKUP(A:A,Sheet1!A:D,4,0)</f>
        <v>0</v>
      </c>
      <c r="E422">
        <f>VLOOKUP(A422,Sheet1!A:E,5,0)</f>
        <v>1</v>
      </c>
      <c r="F422">
        <f>VLOOKUP(A422,Sheet1!A:F,6,0)</f>
        <v>13</v>
      </c>
      <c r="G422" t="b">
        <f>VLOOKUP(A422,Sheet1!A:G,7,0)</f>
        <v>0</v>
      </c>
      <c r="H422">
        <f>VLOOKUP(A422,Sheet1!A:H,8,0)</f>
        <v>3</v>
      </c>
      <c r="I422">
        <f>VLOOKUP(A422,Sheet1!A:J,10,0)</f>
        <v>0.4</v>
      </c>
      <c r="J422">
        <f>VLOOKUP(A422,Sheet2!B:C,2,0)</f>
        <v>0.40910000000000002</v>
      </c>
      <c r="K422">
        <f>VLOOKUP(A422,Sheet2!B:D,3,0)</f>
        <v>0.62</v>
      </c>
      <c r="L422" t="str">
        <f t="shared" si="18"/>
        <v>Less Humidity</v>
      </c>
      <c r="M422">
        <f>VLOOKUP(A422,Sheet2!B:E,4,0)</f>
        <v>0.28360000000000002</v>
      </c>
      <c r="N422">
        <f>VLOOKUP(A422,Sheet2!B:F,5,0)</f>
        <v>11</v>
      </c>
      <c r="O422">
        <f>VLOOKUP(A422,Sheet2!B:G,6,0)</f>
        <v>67</v>
      </c>
      <c r="P422">
        <f t="shared" si="19"/>
        <v>78</v>
      </c>
      <c r="Q422" t="str">
        <f t="shared" si="20"/>
        <v>Weekday</v>
      </c>
    </row>
    <row r="423" spans="1:17" x14ac:dyDescent="0.25">
      <c r="A423">
        <v>422</v>
      </c>
      <c r="B423" s="5">
        <v>40562</v>
      </c>
      <c r="C423">
        <v>1</v>
      </c>
      <c r="D423">
        <f>VLOOKUP(A:A,Sheet1!A:D,4,0)</f>
        <v>0</v>
      </c>
      <c r="E423">
        <f>VLOOKUP(A423,Sheet1!A:E,5,0)</f>
        <v>1</v>
      </c>
      <c r="F423">
        <f>VLOOKUP(A423,Sheet1!A:F,6,0)</f>
        <v>14</v>
      </c>
      <c r="G423" t="b">
        <f>VLOOKUP(A423,Sheet1!A:G,7,0)</f>
        <v>0</v>
      </c>
      <c r="H423">
        <f>VLOOKUP(A423,Sheet1!A:H,8,0)</f>
        <v>3</v>
      </c>
      <c r="I423">
        <f>VLOOKUP(A423,Sheet1!A:J,10,0)</f>
        <v>0.4</v>
      </c>
      <c r="J423">
        <f>VLOOKUP(A423,Sheet2!B:C,2,0)</f>
        <v>0.40910000000000002</v>
      </c>
      <c r="K423">
        <f>VLOOKUP(A423,Sheet2!B:D,3,0)</f>
        <v>0.57999999999999996</v>
      </c>
      <c r="L423" t="str">
        <f t="shared" si="18"/>
        <v>Less Humidity</v>
      </c>
      <c r="M423">
        <f>VLOOKUP(A423,Sheet2!B:E,4,0)</f>
        <v>0.25369999999999998</v>
      </c>
      <c r="N423">
        <f>VLOOKUP(A423,Sheet2!B:F,5,0)</f>
        <v>7</v>
      </c>
      <c r="O423">
        <f>VLOOKUP(A423,Sheet2!B:G,6,0)</f>
        <v>68</v>
      </c>
      <c r="P423">
        <f t="shared" si="19"/>
        <v>75</v>
      </c>
      <c r="Q423" t="str">
        <f t="shared" si="20"/>
        <v>Weekday</v>
      </c>
    </row>
    <row r="424" spans="1:17" x14ac:dyDescent="0.25">
      <c r="A424">
        <v>423</v>
      </c>
      <c r="B424" s="5">
        <v>40562</v>
      </c>
      <c r="C424">
        <v>1</v>
      </c>
      <c r="D424">
        <f>VLOOKUP(A:A,Sheet1!A:D,4,0)</f>
        <v>0</v>
      </c>
      <c r="E424">
        <f>VLOOKUP(A424,Sheet1!A:E,5,0)</f>
        <v>1</v>
      </c>
      <c r="F424">
        <f>VLOOKUP(A424,Sheet1!A:F,6,0)</f>
        <v>15</v>
      </c>
      <c r="G424" t="b">
        <f>VLOOKUP(A424,Sheet1!A:G,7,0)</f>
        <v>0</v>
      </c>
      <c r="H424">
        <f>VLOOKUP(A424,Sheet1!A:H,8,0)</f>
        <v>3</v>
      </c>
      <c r="I424">
        <f>VLOOKUP(A424,Sheet1!A:J,10,0)</f>
        <v>0.4</v>
      </c>
      <c r="J424">
        <f>VLOOKUP(A424,Sheet2!B:C,2,0)</f>
        <v>0.40910000000000002</v>
      </c>
      <c r="K424">
        <f>VLOOKUP(A424,Sheet2!B:D,3,0)</f>
        <v>0.54</v>
      </c>
      <c r="L424" t="str">
        <f t="shared" si="18"/>
        <v>Less Humidity</v>
      </c>
      <c r="M424">
        <f>VLOOKUP(A424,Sheet2!B:E,4,0)</f>
        <v>0.28360000000000002</v>
      </c>
      <c r="N424">
        <f>VLOOKUP(A424,Sheet2!B:F,5,0)</f>
        <v>4</v>
      </c>
      <c r="O424">
        <f>VLOOKUP(A424,Sheet2!B:G,6,0)</f>
        <v>78</v>
      </c>
      <c r="P424">
        <f t="shared" si="19"/>
        <v>82</v>
      </c>
      <c r="Q424" t="str">
        <f t="shared" si="20"/>
        <v>Weekday</v>
      </c>
    </row>
    <row r="425" spans="1:17" x14ac:dyDescent="0.25">
      <c r="A425">
        <v>424</v>
      </c>
      <c r="B425" s="5">
        <v>40562</v>
      </c>
      <c r="C425">
        <v>1</v>
      </c>
      <c r="D425">
        <f>VLOOKUP(A:A,Sheet1!A:D,4,0)</f>
        <v>0</v>
      </c>
      <c r="E425">
        <f>VLOOKUP(A425,Sheet1!A:E,5,0)</f>
        <v>1</v>
      </c>
      <c r="F425">
        <f>VLOOKUP(A425,Sheet1!A:F,6,0)</f>
        <v>16</v>
      </c>
      <c r="G425" t="b">
        <f>VLOOKUP(A425,Sheet1!A:G,7,0)</f>
        <v>0</v>
      </c>
      <c r="H425">
        <f>VLOOKUP(A425,Sheet1!A:H,8,0)</f>
        <v>3</v>
      </c>
      <c r="I425">
        <f>VLOOKUP(A425,Sheet1!A:J,10,0)</f>
        <v>0.38</v>
      </c>
      <c r="J425">
        <f>VLOOKUP(A425,Sheet2!B:C,2,0)</f>
        <v>0.39389999999999997</v>
      </c>
      <c r="K425">
        <f>VLOOKUP(A425,Sheet2!B:D,3,0)</f>
        <v>0.57999999999999996</v>
      </c>
      <c r="L425" t="str">
        <f t="shared" si="18"/>
        <v>Less Humidity</v>
      </c>
      <c r="M425">
        <f>VLOOKUP(A425,Sheet2!B:E,4,0)</f>
        <v>0.3881</v>
      </c>
      <c r="N425">
        <f>VLOOKUP(A425,Sheet2!B:F,5,0)</f>
        <v>10</v>
      </c>
      <c r="O425">
        <f>VLOOKUP(A425,Sheet2!B:G,6,0)</f>
        <v>94</v>
      </c>
      <c r="P425">
        <f t="shared" si="19"/>
        <v>104</v>
      </c>
      <c r="Q425" t="str">
        <f t="shared" si="20"/>
        <v>Weekday</v>
      </c>
    </row>
    <row r="426" spans="1:17" x14ac:dyDescent="0.25">
      <c r="A426">
        <v>425</v>
      </c>
      <c r="B426" s="5">
        <v>40562</v>
      </c>
      <c r="C426">
        <v>1</v>
      </c>
      <c r="D426">
        <f>VLOOKUP(A:A,Sheet1!A:D,4,0)</f>
        <v>0</v>
      </c>
      <c r="E426">
        <f>VLOOKUP(A426,Sheet1!A:E,5,0)</f>
        <v>1</v>
      </c>
      <c r="F426">
        <f>VLOOKUP(A426,Sheet1!A:F,6,0)</f>
        <v>17</v>
      </c>
      <c r="G426" t="b">
        <f>VLOOKUP(A426,Sheet1!A:G,7,0)</f>
        <v>0</v>
      </c>
      <c r="H426">
        <f>VLOOKUP(A426,Sheet1!A:H,8,0)</f>
        <v>3</v>
      </c>
      <c r="I426">
        <f>VLOOKUP(A426,Sheet1!A:J,10,0)</f>
        <v>0.36</v>
      </c>
      <c r="J426">
        <f>VLOOKUP(A426,Sheet2!B:C,2,0)</f>
        <v>0.33329999999999999</v>
      </c>
      <c r="K426">
        <f>VLOOKUP(A426,Sheet2!B:D,3,0)</f>
        <v>0.56999999999999995</v>
      </c>
      <c r="L426" t="str">
        <f t="shared" si="18"/>
        <v>Less Humidity</v>
      </c>
      <c r="M426">
        <f>VLOOKUP(A426,Sheet2!B:E,4,0)</f>
        <v>0.32840000000000003</v>
      </c>
      <c r="N426">
        <f>VLOOKUP(A426,Sheet2!B:F,5,0)</f>
        <v>7</v>
      </c>
      <c r="O426">
        <f>VLOOKUP(A426,Sheet2!B:G,6,0)</f>
        <v>190</v>
      </c>
      <c r="P426">
        <f t="shared" si="19"/>
        <v>197</v>
      </c>
      <c r="Q426" t="str">
        <f t="shared" si="20"/>
        <v>Weekday</v>
      </c>
    </row>
    <row r="427" spans="1:17" x14ac:dyDescent="0.25">
      <c r="A427">
        <v>426</v>
      </c>
      <c r="B427" s="5">
        <v>40562</v>
      </c>
      <c r="C427">
        <v>1</v>
      </c>
      <c r="D427">
        <f>VLOOKUP(A:A,Sheet1!A:D,4,0)</f>
        <v>0</v>
      </c>
      <c r="E427">
        <f>VLOOKUP(A427,Sheet1!A:E,5,0)</f>
        <v>1</v>
      </c>
      <c r="F427">
        <f>VLOOKUP(A427,Sheet1!A:F,6,0)</f>
        <v>18</v>
      </c>
      <c r="G427" t="b">
        <f>VLOOKUP(A427,Sheet1!A:G,7,0)</f>
        <v>0</v>
      </c>
      <c r="H427">
        <f>VLOOKUP(A427,Sheet1!A:H,8,0)</f>
        <v>3</v>
      </c>
      <c r="I427">
        <f>VLOOKUP(A427,Sheet1!A:J,10,0)</f>
        <v>0.34</v>
      </c>
      <c r="J427">
        <f>VLOOKUP(A427,Sheet2!B:C,2,0)</f>
        <v>0.31819999999999998</v>
      </c>
      <c r="K427">
        <f>VLOOKUP(A427,Sheet2!B:D,3,0)</f>
        <v>0.61</v>
      </c>
      <c r="L427" t="str">
        <f t="shared" si="18"/>
        <v>Less Humidity</v>
      </c>
      <c r="M427">
        <f>VLOOKUP(A427,Sheet2!B:E,4,0)</f>
        <v>0.28360000000000002</v>
      </c>
      <c r="N427">
        <f>VLOOKUP(A427,Sheet2!B:F,5,0)</f>
        <v>5</v>
      </c>
      <c r="O427">
        <f>VLOOKUP(A427,Sheet2!B:G,6,0)</f>
        <v>156</v>
      </c>
      <c r="P427">
        <f t="shared" si="19"/>
        <v>161</v>
      </c>
      <c r="Q427" t="str">
        <f t="shared" si="20"/>
        <v>Weekday</v>
      </c>
    </row>
    <row r="428" spans="1:17" x14ac:dyDescent="0.25">
      <c r="A428">
        <v>427</v>
      </c>
      <c r="B428" s="5">
        <v>40562</v>
      </c>
      <c r="C428">
        <v>1</v>
      </c>
      <c r="D428">
        <f>VLOOKUP(A:A,Sheet1!A:D,4,0)</f>
        <v>0</v>
      </c>
      <c r="E428">
        <f>VLOOKUP(A428,Sheet1!A:E,5,0)</f>
        <v>1</v>
      </c>
      <c r="F428">
        <f>VLOOKUP(A428,Sheet1!A:F,6,0)</f>
        <v>19</v>
      </c>
      <c r="G428" t="b">
        <f>VLOOKUP(A428,Sheet1!A:G,7,0)</f>
        <v>0</v>
      </c>
      <c r="H428">
        <f>VLOOKUP(A428,Sheet1!A:H,8,0)</f>
        <v>3</v>
      </c>
      <c r="I428">
        <f>VLOOKUP(A428,Sheet1!A:J,10,0)</f>
        <v>0.32</v>
      </c>
      <c r="J428">
        <f>VLOOKUP(A428,Sheet2!B:C,2,0)</f>
        <v>0.28789999999999999</v>
      </c>
      <c r="K428">
        <f>VLOOKUP(A428,Sheet2!B:D,3,0)</f>
        <v>0.56999999999999995</v>
      </c>
      <c r="L428" t="str">
        <f t="shared" si="18"/>
        <v>Less Humidity</v>
      </c>
      <c r="M428">
        <f>VLOOKUP(A428,Sheet2!B:E,4,0)</f>
        <v>0.41789999999999999</v>
      </c>
      <c r="N428">
        <f>VLOOKUP(A428,Sheet2!B:F,5,0)</f>
        <v>4</v>
      </c>
      <c r="O428">
        <f>VLOOKUP(A428,Sheet2!B:G,6,0)</f>
        <v>108</v>
      </c>
      <c r="P428">
        <f t="shared" si="19"/>
        <v>112</v>
      </c>
      <c r="Q428" t="str">
        <f t="shared" si="20"/>
        <v>Weekday</v>
      </c>
    </row>
    <row r="429" spans="1:17" x14ac:dyDescent="0.25">
      <c r="A429">
        <v>428</v>
      </c>
      <c r="B429" s="5">
        <v>40562</v>
      </c>
      <c r="C429">
        <v>1</v>
      </c>
      <c r="D429">
        <f>VLOOKUP(A:A,Sheet1!A:D,4,0)</f>
        <v>0</v>
      </c>
      <c r="E429">
        <f>VLOOKUP(A429,Sheet1!A:E,5,0)</f>
        <v>1</v>
      </c>
      <c r="F429">
        <f>VLOOKUP(A429,Sheet1!A:F,6,0)</f>
        <v>20</v>
      </c>
      <c r="G429" t="b">
        <f>VLOOKUP(A429,Sheet1!A:G,7,0)</f>
        <v>0</v>
      </c>
      <c r="H429">
        <f>VLOOKUP(A429,Sheet1!A:H,8,0)</f>
        <v>3</v>
      </c>
      <c r="I429">
        <f>VLOOKUP(A429,Sheet1!A:J,10,0)</f>
        <v>0.32</v>
      </c>
      <c r="J429">
        <f>VLOOKUP(A429,Sheet2!B:C,2,0)</f>
        <v>0.30299999999999999</v>
      </c>
      <c r="K429">
        <f>VLOOKUP(A429,Sheet2!B:D,3,0)</f>
        <v>0.49</v>
      </c>
      <c r="L429" t="str">
        <f t="shared" si="18"/>
        <v>Less Humidity</v>
      </c>
      <c r="M429">
        <f>VLOOKUP(A429,Sheet2!B:E,4,0)</f>
        <v>0.29849999999999999</v>
      </c>
      <c r="N429">
        <f>VLOOKUP(A429,Sheet2!B:F,5,0)</f>
        <v>2</v>
      </c>
      <c r="O429">
        <f>VLOOKUP(A429,Sheet2!B:G,6,0)</f>
        <v>74</v>
      </c>
      <c r="P429">
        <f t="shared" si="19"/>
        <v>76</v>
      </c>
      <c r="Q429" t="str">
        <f t="shared" si="20"/>
        <v>Weekday</v>
      </c>
    </row>
    <row r="430" spans="1:17" x14ac:dyDescent="0.25">
      <c r="A430">
        <v>429</v>
      </c>
      <c r="B430" s="5">
        <v>40562</v>
      </c>
      <c r="C430">
        <v>1</v>
      </c>
      <c r="D430">
        <f>VLOOKUP(A:A,Sheet1!A:D,4,0)</f>
        <v>0</v>
      </c>
      <c r="E430">
        <f>VLOOKUP(A430,Sheet1!A:E,5,0)</f>
        <v>1</v>
      </c>
      <c r="F430">
        <f>VLOOKUP(A430,Sheet1!A:F,6,0)</f>
        <v>21</v>
      </c>
      <c r="G430" t="b">
        <f>VLOOKUP(A430,Sheet1!A:G,7,0)</f>
        <v>0</v>
      </c>
      <c r="H430">
        <f>VLOOKUP(A430,Sheet1!A:H,8,0)</f>
        <v>3</v>
      </c>
      <c r="I430">
        <f>VLOOKUP(A430,Sheet1!A:J,10,0)</f>
        <v>0.32</v>
      </c>
      <c r="J430">
        <f>VLOOKUP(A430,Sheet2!B:C,2,0)</f>
        <v>0.28789999999999999</v>
      </c>
      <c r="K430">
        <f>VLOOKUP(A430,Sheet2!B:D,3,0)</f>
        <v>0.49</v>
      </c>
      <c r="L430" t="str">
        <f t="shared" si="18"/>
        <v>Less Humidity</v>
      </c>
      <c r="M430">
        <f>VLOOKUP(A430,Sheet2!B:E,4,0)</f>
        <v>0.41789999999999999</v>
      </c>
      <c r="N430">
        <f>VLOOKUP(A430,Sheet2!B:F,5,0)</f>
        <v>4</v>
      </c>
      <c r="O430">
        <f>VLOOKUP(A430,Sheet2!B:G,6,0)</f>
        <v>55</v>
      </c>
      <c r="P430">
        <f t="shared" si="19"/>
        <v>59</v>
      </c>
      <c r="Q430" t="str">
        <f t="shared" si="20"/>
        <v>Weekday</v>
      </c>
    </row>
    <row r="431" spans="1:17" x14ac:dyDescent="0.25">
      <c r="A431">
        <v>430</v>
      </c>
      <c r="B431" s="5">
        <v>40562</v>
      </c>
      <c r="C431">
        <v>1</v>
      </c>
      <c r="D431">
        <f>VLOOKUP(A:A,Sheet1!A:D,4,0)</f>
        <v>0</v>
      </c>
      <c r="E431">
        <f>VLOOKUP(A431,Sheet1!A:E,5,0)</f>
        <v>1</v>
      </c>
      <c r="F431">
        <f>VLOOKUP(A431,Sheet1!A:F,6,0)</f>
        <v>22</v>
      </c>
      <c r="G431" t="b">
        <f>VLOOKUP(A431,Sheet1!A:G,7,0)</f>
        <v>0</v>
      </c>
      <c r="H431">
        <f>VLOOKUP(A431,Sheet1!A:H,8,0)</f>
        <v>3</v>
      </c>
      <c r="I431">
        <f>VLOOKUP(A431,Sheet1!A:J,10,0)</f>
        <v>0.3</v>
      </c>
      <c r="J431">
        <f>VLOOKUP(A431,Sheet2!B:C,2,0)</f>
        <v>0.30299999999999999</v>
      </c>
      <c r="K431">
        <f>VLOOKUP(A431,Sheet2!B:D,3,0)</f>
        <v>0.52</v>
      </c>
      <c r="L431" t="str">
        <f t="shared" si="18"/>
        <v>Less Humidity</v>
      </c>
      <c r="M431">
        <f>VLOOKUP(A431,Sheet2!B:E,4,0)</f>
        <v>0.16420000000000001</v>
      </c>
      <c r="N431">
        <f>VLOOKUP(A431,Sheet2!B:F,5,0)</f>
        <v>6</v>
      </c>
      <c r="O431">
        <f>VLOOKUP(A431,Sheet2!B:G,6,0)</f>
        <v>53</v>
      </c>
      <c r="P431">
        <f t="shared" si="19"/>
        <v>59</v>
      </c>
      <c r="Q431" t="str">
        <f t="shared" si="20"/>
        <v>Weekday</v>
      </c>
    </row>
    <row r="432" spans="1:17" x14ac:dyDescent="0.25">
      <c r="A432">
        <v>431</v>
      </c>
      <c r="B432" s="5">
        <v>40562</v>
      </c>
      <c r="C432">
        <v>1</v>
      </c>
      <c r="D432">
        <f>VLOOKUP(A:A,Sheet1!A:D,4,0)</f>
        <v>0</v>
      </c>
      <c r="E432">
        <f>VLOOKUP(A432,Sheet1!A:E,5,0)</f>
        <v>1</v>
      </c>
      <c r="F432">
        <f>VLOOKUP(A432,Sheet1!A:F,6,0)</f>
        <v>23</v>
      </c>
      <c r="G432" t="b">
        <f>VLOOKUP(A432,Sheet1!A:G,7,0)</f>
        <v>0</v>
      </c>
      <c r="H432">
        <f>VLOOKUP(A432,Sheet1!A:H,8,0)</f>
        <v>3</v>
      </c>
      <c r="I432">
        <f>VLOOKUP(A432,Sheet1!A:J,10,0)</f>
        <v>0.3</v>
      </c>
      <c r="J432">
        <f>VLOOKUP(A432,Sheet2!B:C,2,0)</f>
        <v>0.2727</v>
      </c>
      <c r="K432">
        <f>VLOOKUP(A432,Sheet2!B:D,3,0)</f>
        <v>0.52</v>
      </c>
      <c r="L432" t="str">
        <f t="shared" si="18"/>
        <v>Less Humidity</v>
      </c>
      <c r="M432">
        <f>VLOOKUP(A432,Sheet2!B:E,4,0)</f>
        <v>0.4627</v>
      </c>
      <c r="N432">
        <f>VLOOKUP(A432,Sheet2!B:F,5,0)</f>
        <v>1</v>
      </c>
      <c r="O432">
        <f>VLOOKUP(A432,Sheet2!B:G,6,0)</f>
        <v>27</v>
      </c>
      <c r="P432">
        <f t="shared" si="19"/>
        <v>28</v>
      </c>
      <c r="Q432" t="str">
        <f t="shared" si="20"/>
        <v>Weekday</v>
      </c>
    </row>
    <row r="433" spans="1:17" x14ac:dyDescent="0.25">
      <c r="A433">
        <v>432</v>
      </c>
      <c r="B433" s="5">
        <v>40563</v>
      </c>
      <c r="C433">
        <v>1</v>
      </c>
      <c r="D433">
        <f>VLOOKUP(A:A,Sheet1!A:D,4,0)</f>
        <v>0</v>
      </c>
      <c r="E433">
        <f>VLOOKUP(A433,Sheet1!A:E,5,0)</f>
        <v>1</v>
      </c>
      <c r="F433">
        <f>VLOOKUP(A433,Sheet1!A:F,6,0)</f>
        <v>0</v>
      </c>
      <c r="G433" t="b">
        <f>VLOOKUP(A433,Sheet1!A:G,7,0)</f>
        <v>0</v>
      </c>
      <c r="H433">
        <f>VLOOKUP(A433,Sheet1!A:H,8,0)</f>
        <v>4</v>
      </c>
      <c r="I433">
        <f>VLOOKUP(A433,Sheet1!A:J,10,0)</f>
        <v>0.26</v>
      </c>
      <c r="J433">
        <f>VLOOKUP(A433,Sheet2!B:C,2,0)</f>
        <v>0.2273</v>
      </c>
      <c r="K433">
        <f>VLOOKUP(A433,Sheet2!B:D,3,0)</f>
        <v>0.56000000000000005</v>
      </c>
      <c r="L433" t="str">
        <f t="shared" si="18"/>
        <v>Less Humidity</v>
      </c>
      <c r="M433">
        <f>VLOOKUP(A433,Sheet2!B:E,4,0)</f>
        <v>0.3881</v>
      </c>
      <c r="N433">
        <f>VLOOKUP(A433,Sheet2!B:F,5,0)</f>
        <v>5</v>
      </c>
      <c r="O433">
        <f>VLOOKUP(A433,Sheet2!B:G,6,0)</f>
        <v>8</v>
      </c>
      <c r="P433">
        <f t="shared" si="19"/>
        <v>13</v>
      </c>
      <c r="Q433" t="str">
        <f t="shared" si="20"/>
        <v>Weekday</v>
      </c>
    </row>
    <row r="434" spans="1:17" x14ac:dyDescent="0.25">
      <c r="A434">
        <v>433</v>
      </c>
      <c r="B434" s="5">
        <v>40563</v>
      </c>
      <c r="C434">
        <v>1</v>
      </c>
      <c r="D434">
        <f>VLOOKUP(A:A,Sheet1!A:D,4,0)</f>
        <v>0</v>
      </c>
      <c r="E434">
        <f>VLOOKUP(A434,Sheet1!A:E,5,0)</f>
        <v>1</v>
      </c>
      <c r="F434">
        <f>VLOOKUP(A434,Sheet1!A:F,6,0)</f>
        <v>1</v>
      </c>
      <c r="G434" t="b">
        <f>VLOOKUP(A434,Sheet1!A:G,7,0)</f>
        <v>0</v>
      </c>
      <c r="H434">
        <f>VLOOKUP(A434,Sheet1!A:H,8,0)</f>
        <v>4</v>
      </c>
      <c r="I434">
        <f>VLOOKUP(A434,Sheet1!A:J,10,0)</f>
        <v>0.26</v>
      </c>
      <c r="J434">
        <f>VLOOKUP(A434,Sheet2!B:C,2,0)</f>
        <v>0.2727</v>
      </c>
      <c r="K434">
        <f>VLOOKUP(A434,Sheet2!B:D,3,0)</f>
        <v>0.56000000000000005</v>
      </c>
      <c r="L434" t="str">
        <f t="shared" si="18"/>
        <v>Less Humidity</v>
      </c>
      <c r="M434">
        <f>VLOOKUP(A434,Sheet2!B:E,4,0)</f>
        <v>0</v>
      </c>
      <c r="N434">
        <f>VLOOKUP(A434,Sheet2!B:F,5,0)</f>
        <v>2</v>
      </c>
      <c r="O434">
        <f>VLOOKUP(A434,Sheet2!B:G,6,0)</f>
        <v>3</v>
      </c>
      <c r="P434">
        <f t="shared" si="19"/>
        <v>5</v>
      </c>
      <c r="Q434" t="str">
        <f t="shared" si="20"/>
        <v>Weekday</v>
      </c>
    </row>
    <row r="435" spans="1:17" x14ac:dyDescent="0.25">
      <c r="A435">
        <v>434</v>
      </c>
      <c r="B435" s="5">
        <v>40563</v>
      </c>
      <c r="C435">
        <v>1</v>
      </c>
      <c r="D435">
        <f>VLOOKUP(A:A,Sheet1!A:D,4,0)</f>
        <v>0</v>
      </c>
      <c r="E435">
        <f>VLOOKUP(A435,Sheet1!A:E,5,0)</f>
        <v>1</v>
      </c>
      <c r="F435">
        <f>VLOOKUP(A435,Sheet1!A:F,6,0)</f>
        <v>2</v>
      </c>
      <c r="G435" t="b">
        <f>VLOOKUP(A435,Sheet1!A:G,7,0)</f>
        <v>0</v>
      </c>
      <c r="H435">
        <f>VLOOKUP(A435,Sheet1!A:H,8,0)</f>
        <v>4</v>
      </c>
      <c r="I435">
        <f>VLOOKUP(A435,Sheet1!A:J,10,0)</f>
        <v>0.26</v>
      </c>
      <c r="J435">
        <f>VLOOKUP(A435,Sheet2!B:C,2,0)</f>
        <v>0.2727</v>
      </c>
      <c r="K435">
        <f>VLOOKUP(A435,Sheet2!B:D,3,0)</f>
        <v>0.56000000000000005</v>
      </c>
      <c r="L435" t="str">
        <f t="shared" si="18"/>
        <v>Less Humidity</v>
      </c>
      <c r="M435">
        <f>VLOOKUP(A435,Sheet2!B:E,4,0)</f>
        <v>0</v>
      </c>
      <c r="N435">
        <f>VLOOKUP(A435,Sheet2!B:F,5,0)</f>
        <v>0</v>
      </c>
      <c r="O435">
        <f>VLOOKUP(A435,Sheet2!B:G,6,0)</f>
        <v>2</v>
      </c>
      <c r="P435">
        <f t="shared" si="19"/>
        <v>2</v>
      </c>
      <c r="Q435" t="str">
        <f t="shared" si="20"/>
        <v>Weekday</v>
      </c>
    </row>
    <row r="436" spans="1:17" x14ac:dyDescent="0.25">
      <c r="A436">
        <v>435</v>
      </c>
      <c r="B436" s="5">
        <v>40563</v>
      </c>
      <c r="C436">
        <v>1</v>
      </c>
      <c r="D436">
        <f>VLOOKUP(A:A,Sheet1!A:D,4,0)</f>
        <v>0</v>
      </c>
      <c r="E436">
        <f>VLOOKUP(A436,Sheet1!A:E,5,0)</f>
        <v>1</v>
      </c>
      <c r="F436">
        <f>VLOOKUP(A436,Sheet1!A:F,6,0)</f>
        <v>3</v>
      </c>
      <c r="G436" t="b">
        <f>VLOOKUP(A436,Sheet1!A:G,7,0)</f>
        <v>0</v>
      </c>
      <c r="H436">
        <f>VLOOKUP(A436,Sheet1!A:H,8,0)</f>
        <v>4</v>
      </c>
      <c r="I436">
        <f>VLOOKUP(A436,Sheet1!A:J,10,0)</f>
        <v>0.26</v>
      </c>
      <c r="J436">
        <f>VLOOKUP(A436,Sheet2!B:C,2,0)</f>
        <v>0.2576</v>
      </c>
      <c r="K436">
        <f>VLOOKUP(A436,Sheet2!B:D,3,0)</f>
        <v>0.56000000000000005</v>
      </c>
      <c r="L436" t="str">
        <f t="shared" si="18"/>
        <v>Less Humidity</v>
      </c>
      <c r="M436">
        <f>VLOOKUP(A436,Sheet2!B:E,4,0)</f>
        <v>0.16420000000000001</v>
      </c>
      <c r="N436">
        <f>VLOOKUP(A436,Sheet2!B:F,5,0)</f>
        <v>0</v>
      </c>
      <c r="O436">
        <f>VLOOKUP(A436,Sheet2!B:G,6,0)</f>
        <v>1</v>
      </c>
      <c r="P436">
        <f t="shared" si="19"/>
        <v>1</v>
      </c>
      <c r="Q436" t="str">
        <f t="shared" si="20"/>
        <v>Weekday</v>
      </c>
    </row>
    <row r="437" spans="1:17" x14ac:dyDescent="0.25">
      <c r="A437">
        <v>436</v>
      </c>
      <c r="B437" s="5">
        <v>40563</v>
      </c>
      <c r="C437">
        <v>1</v>
      </c>
      <c r="D437">
        <f>VLOOKUP(A:A,Sheet1!A:D,4,0)</f>
        <v>0</v>
      </c>
      <c r="E437">
        <f>VLOOKUP(A437,Sheet1!A:E,5,0)</f>
        <v>1</v>
      </c>
      <c r="F437">
        <f>VLOOKUP(A437,Sheet1!A:F,6,0)</f>
        <v>4</v>
      </c>
      <c r="G437" t="b">
        <f>VLOOKUP(A437,Sheet1!A:G,7,0)</f>
        <v>0</v>
      </c>
      <c r="H437">
        <f>VLOOKUP(A437,Sheet1!A:H,8,0)</f>
        <v>4</v>
      </c>
      <c r="I437">
        <f>VLOOKUP(A437,Sheet1!A:J,10,0)</f>
        <v>0.26</v>
      </c>
      <c r="J437">
        <f>VLOOKUP(A437,Sheet2!B:C,2,0)</f>
        <v>0.2576</v>
      </c>
      <c r="K437">
        <f>VLOOKUP(A437,Sheet2!B:D,3,0)</f>
        <v>0.56000000000000005</v>
      </c>
      <c r="L437" t="str">
        <f t="shared" si="18"/>
        <v>Less Humidity</v>
      </c>
      <c r="M437">
        <f>VLOOKUP(A437,Sheet2!B:E,4,0)</f>
        <v>0.16420000000000001</v>
      </c>
      <c r="N437">
        <f>VLOOKUP(A437,Sheet2!B:F,5,0)</f>
        <v>0</v>
      </c>
      <c r="O437">
        <f>VLOOKUP(A437,Sheet2!B:G,6,0)</f>
        <v>1</v>
      </c>
      <c r="P437">
        <f t="shared" si="19"/>
        <v>1</v>
      </c>
      <c r="Q437" t="str">
        <f t="shared" si="20"/>
        <v>Weekday</v>
      </c>
    </row>
    <row r="438" spans="1:17" x14ac:dyDescent="0.25">
      <c r="A438">
        <v>437</v>
      </c>
      <c r="B438" s="5">
        <v>40563</v>
      </c>
      <c r="C438">
        <v>1</v>
      </c>
      <c r="D438">
        <f>VLOOKUP(A:A,Sheet1!A:D,4,0)</f>
        <v>0</v>
      </c>
      <c r="E438">
        <f>VLOOKUP(A438,Sheet1!A:E,5,0)</f>
        <v>1</v>
      </c>
      <c r="F438">
        <f>VLOOKUP(A438,Sheet1!A:F,6,0)</f>
        <v>5</v>
      </c>
      <c r="G438" t="b">
        <f>VLOOKUP(A438,Sheet1!A:G,7,0)</f>
        <v>0</v>
      </c>
      <c r="H438">
        <f>VLOOKUP(A438,Sheet1!A:H,8,0)</f>
        <v>4</v>
      </c>
      <c r="I438">
        <f>VLOOKUP(A438,Sheet1!A:J,10,0)</f>
        <v>0.24</v>
      </c>
      <c r="J438">
        <f>VLOOKUP(A438,Sheet2!B:C,2,0)</f>
        <v>0.2273</v>
      </c>
      <c r="K438">
        <f>VLOOKUP(A438,Sheet2!B:D,3,0)</f>
        <v>0.6</v>
      </c>
      <c r="L438" t="str">
        <f t="shared" si="18"/>
        <v>Less Humidity</v>
      </c>
      <c r="M438">
        <f>VLOOKUP(A438,Sheet2!B:E,4,0)</f>
        <v>0.22389999999999999</v>
      </c>
      <c r="N438">
        <f>VLOOKUP(A438,Sheet2!B:F,5,0)</f>
        <v>0</v>
      </c>
      <c r="O438">
        <f>VLOOKUP(A438,Sheet2!B:G,6,0)</f>
        <v>6</v>
      </c>
      <c r="P438">
        <f t="shared" si="19"/>
        <v>6</v>
      </c>
      <c r="Q438" t="str">
        <f t="shared" si="20"/>
        <v>Weekday</v>
      </c>
    </row>
    <row r="439" spans="1:17" x14ac:dyDescent="0.25">
      <c r="A439">
        <v>438</v>
      </c>
      <c r="B439" s="5">
        <v>40563</v>
      </c>
      <c r="C439">
        <v>1</v>
      </c>
      <c r="D439">
        <f>VLOOKUP(A:A,Sheet1!A:D,4,0)</f>
        <v>0</v>
      </c>
      <c r="E439">
        <f>VLOOKUP(A439,Sheet1!A:E,5,0)</f>
        <v>1</v>
      </c>
      <c r="F439">
        <f>VLOOKUP(A439,Sheet1!A:F,6,0)</f>
        <v>6</v>
      </c>
      <c r="G439" t="b">
        <f>VLOOKUP(A439,Sheet1!A:G,7,0)</f>
        <v>0</v>
      </c>
      <c r="H439">
        <f>VLOOKUP(A439,Sheet1!A:H,8,0)</f>
        <v>4</v>
      </c>
      <c r="I439">
        <f>VLOOKUP(A439,Sheet1!A:J,10,0)</f>
        <v>0.22</v>
      </c>
      <c r="J439">
        <f>VLOOKUP(A439,Sheet2!B:C,2,0)</f>
        <v>0.21210000000000001</v>
      </c>
      <c r="K439">
        <f>VLOOKUP(A439,Sheet2!B:D,3,0)</f>
        <v>0.6</v>
      </c>
      <c r="L439" t="str">
        <f t="shared" si="18"/>
        <v>Less Humidity</v>
      </c>
      <c r="M439">
        <f>VLOOKUP(A439,Sheet2!B:E,4,0)</f>
        <v>0.22389999999999999</v>
      </c>
      <c r="N439">
        <f>VLOOKUP(A439,Sheet2!B:F,5,0)</f>
        <v>0</v>
      </c>
      <c r="O439">
        <f>VLOOKUP(A439,Sheet2!B:G,6,0)</f>
        <v>35</v>
      </c>
      <c r="P439">
        <f t="shared" si="19"/>
        <v>35</v>
      </c>
      <c r="Q439" t="str">
        <f t="shared" si="20"/>
        <v>Weekday</v>
      </c>
    </row>
    <row r="440" spans="1:17" x14ac:dyDescent="0.25">
      <c r="A440">
        <v>439</v>
      </c>
      <c r="B440" s="5">
        <v>40563</v>
      </c>
      <c r="C440">
        <v>1</v>
      </c>
      <c r="D440">
        <f>VLOOKUP(A:A,Sheet1!A:D,4,0)</f>
        <v>0</v>
      </c>
      <c r="E440">
        <f>VLOOKUP(A440,Sheet1!A:E,5,0)</f>
        <v>1</v>
      </c>
      <c r="F440">
        <f>VLOOKUP(A440,Sheet1!A:F,6,0)</f>
        <v>7</v>
      </c>
      <c r="G440" t="b">
        <f>VLOOKUP(A440,Sheet1!A:G,7,0)</f>
        <v>0</v>
      </c>
      <c r="H440">
        <f>VLOOKUP(A440,Sheet1!A:H,8,0)</f>
        <v>4</v>
      </c>
      <c r="I440">
        <f>VLOOKUP(A440,Sheet1!A:J,10,0)</f>
        <v>0.22</v>
      </c>
      <c r="J440">
        <f>VLOOKUP(A440,Sheet2!B:C,2,0)</f>
        <v>0.21210000000000001</v>
      </c>
      <c r="K440">
        <f>VLOOKUP(A440,Sheet2!B:D,3,0)</f>
        <v>0.55000000000000004</v>
      </c>
      <c r="L440" t="str">
        <f t="shared" si="18"/>
        <v>Less Humidity</v>
      </c>
      <c r="M440">
        <f>VLOOKUP(A440,Sheet2!B:E,4,0)</f>
        <v>0.22389999999999999</v>
      </c>
      <c r="N440">
        <f>VLOOKUP(A440,Sheet2!B:F,5,0)</f>
        <v>1</v>
      </c>
      <c r="O440">
        <f>VLOOKUP(A440,Sheet2!B:G,6,0)</f>
        <v>100</v>
      </c>
      <c r="P440">
        <f t="shared" si="19"/>
        <v>101</v>
      </c>
      <c r="Q440" t="str">
        <f t="shared" si="20"/>
        <v>Weekday</v>
      </c>
    </row>
    <row r="441" spans="1:17" x14ac:dyDescent="0.25">
      <c r="A441">
        <v>440</v>
      </c>
      <c r="B441" s="5">
        <v>40563</v>
      </c>
      <c r="C441">
        <v>1</v>
      </c>
      <c r="D441">
        <f>VLOOKUP(A:A,Sheet1!A:D,4,0)</f>
        <v>0</v>
      </c>
      <c r="E441">
        <f>VLOOKUP(A441,Sheet1!A:E,5,0)</f>
        <v>1</v>
      </c>
      <c r="F441">
        <f>VLOOKUP(A441,Sheet1!A:F,6,0)</f>
        <v>8</v>
      </c>
      <c r="G441" t="b">
        <f>VLOOKUP(A441,Sheet1!A:G,7,0)</f>
        <v>0</v>
      </c>
      <c r="H441">
        <f>VLOOKUP(A441,Sheet1!A:H,8,0)</f>
        <v>4</v>
      </c>
      <c r="I441">
        <f>VLOOKUP(A441,Sheet1!A:J,10,0)</f>
        <v>0.22</v>
      </c>
      <c r="J441">
        <f>VLOOKUP(A441,Sheet2!B:C,2,0)</f>
        <v>0.21210000000000001</v>
      </c>
      <c r="K441">
        <f>VLOOKUP(A441,Sheet2!B:D,3,0)</f>
        <v>0.55000000000000004</v>
      </c>
      <c r="L441" t="str">
        <f t="shared" si="18"/>
        <v>Less Humidity</v>
      </c>
      <c r="M441">
        <f>VLOOKUP(A441,Sheet2!B:E,4,0)</f>
        <v>0.28360000000000002</v>
      </c>
      <c r="N441">
        <f>VLOOKUP(A441,Sheet2!B:F,5,0)</f>
        <v>2</v>
      </c>
      <c r="O441">
        <f>VLOOKUP(A441,Sheet2!B:G,6,0)</f>
        <v>247</v>
      </c>
      <c r="P441">
        <f t="shared" si="19"/>
        <v>249</v>
      </c>
      <c r="Q441" t="str">
        <f t="shared" si="20"/>
        <v>Weekday</v>
      </c>
    </row>
    <row r="442" spans="1:17" x14ac:dyDescent="0.25">
      <c r="A442">
        <v>441</v>
      </c>
      <c r="B442" s="5">
        <v>40563</v>
      </c>
      <c r="C442">
        <v>1</v>
      </c>
      <c r="D442">
        <f>VLOOKUP(A:A,Sheet1!A:D,4,0)</f>
        <v>0</v>
      </c>
      <c r="E442">
        <f>VLOOKUP(A442,Sheet1!A:E,5,0)</f>
        <v>1</v>
      </c>
      <c r="F442">
        <f>VLOOKUP(A442,Sheet1!A:F,6,0)</f>
        <v>9</v>
      </c>
      <c r="G442" t="b">
        <f>VLOOKUP(A442,Sheet1!A:G,7,0)</f>
        <v>0</v>
      </c>
      <c r="H442">
        <f>VLOOKUP(A442,Sheet1!A:H,8,0)</f>
        <v>4</v>
      </c>
      <c r="I442">
        <f>VLOOKUP(A442,Sheet1!A:J,10,0)</f>
        <v>0.24</v>
      </c>
      <c r="J442">
        <f>VLOOKUP(A442,Sheet2!B:C,2,0)</f>
        <v>0.2273</v>
      </c>
      <c r="K442">
        <f>VLOOKUP(A442,Sheet2!B:D,3,0)</f>
        <v>0.52</v>
      </c>
      <c r="L442" t="str">
        <f t="shared" si="18"/>
        <v>Less Humidity</v>
      </c>
      <c r="M442">
        <f>VLOOKUP(A442,Sheet2!B:E,4,0)</f>
        <v>0.22389999999999999</v>
      </c>
      <c r="N442">
        <f>VLOOKUP(A442,Sheet2!B:F,5,0)</f>
        <v>3</v>
      </c>
      <c r="O442">
        <f>VLOOKUP(A442,Sheet2!B:G,6,0)</f>
        <v>140</v>
      </c>
      <c r="P442">
        <f t="shared" si="19"/>
        <v>143</v>
      </c>
      <c r="Q442" t="str">
        <f t="shared" si="20"/>
        <v>Weekday</v>
      </c>
    </row>
    <row r="443" spans="1:17" x14ac:dyDescent="0.25">
      <c r="A443">
        <v>442</v>
      </c>
      <c r="B443" s="5">
        <v>40563</v>
      </c>
      <c r="C443">
        <v>1</v>
      </c>
      <c r="D443">
        <f>VLOOKUP(A:A,Sheet1!A:D,4,0)</f>
        <v>0</v>
      </c>
      <c r="E443">
        <f>VLOOKUP(A443,Sheet1!A:E,5,0)</f>
        <v>1</v>
      </c>
      <c r="F443">
        <f>VLOOKUP(A443,Sheet1!A:F,6,0)</f>
        <v>10</v>
      </c>
      <c r="G443" t="b">
        <f>VLOOKUP(A443,Sheet1!A:G,7,0)</f>
        <v>0</v>
      </c>
      <c r="H443">
        <f>VLOOKUP(A443,Sheet1!A:H,8,0)</f>
        <v>4</v>
      </c>
      <c r="I443">
        <f>VLOOKUP(A443,Sheet1!A:J,10,0)</f>
        <v>0.26</v>
      </c>
      <c r="J443">
        <f>VLOOKUP(A443,Sheet2!B:C,2,0)</f>
        <v>0.2273</v>
      </c>
      <c r="K443">
        <f>VLOOKUP(A443,Sheet2!B:D,3,0)</f>
        <v>0.48</v>
      </c>
      <c r="L443" t="str">
        <f t="shared" si="18"/>
        <v>Less Humidity</v>
      </c>
      <c r="M443">
        <f>VLOOKUP(A443,Sheet2!B:E,4,0)</f>
        <v>0.29849999999999999</v>
      </c>
      <c r="N443">
        <f>VLOOKUP(A443,Sheet2!B:F,5,0)</f>
        <v>1</v>
      </c>
      <c r="O443">
        <f>VLOOKUP(A443,Sheet2!B:G,6,0)</f>
        <v>56</v>
      </c>
      <c r="P443">
        <f t="shared" si="19"/>
        <v>57</v>
      </c>
      <c r="Q443" t="str">
        <f t="shared" si="20"/>
        <v>Weekday</v>
      </c>
    </row>
    <row r="444" spans="1:17" x14ac:dyDescent="0.25">
      <c r="A444">
        <v>443</v>
      </c>
      <c r="B444" s="5">
        <v>40563</v>
      </c>
      <c r="C444">
        <v>1</v>
      </c>
      <c r="D444">
        <f>VLOOKUP(A:A,Sheet1!A:D,4,0)</f>
        <v>0</v>
      </c>
      <c r="E444">
        <f>VLOOKUP(A444,Sheet1!A:E,5,0)</f>
        <v>1</v>
      </c>
      <c r="F444">
        <f>VLOOKUP(A444,Sheet1!A:F,6,0)</f>
        <v>11</v>
      </c>
      <c r="G444" t="b">
        <f>VLOOKUP(A444,Sheet1!A:G,7,0)</f>
        <v>0</v>
      </c>
      <c r="H444">
        <f>VLOOKUP(A444,Sheet1!A:H,8,0)</f>
        <v>4</v>
      </c>
      <c r="I444">
        <f>VLOOKUP(A444,Sheet1!A:J,10,0)</f>
        <v>0.28000000000000003</v>
      </c>
      <c r="J444">
        <f>VLOOKUP(A444,Sheet2!B:C,2,0)</f>
        <v>0.2727</v>
      </c>
      <c r="K444">
        <f>VLOOKUP(A444,Sheet2!B:D,3,0)</f>
        <v>0.45</v>
      </c>
      <c r="L444" t="str">
        <f t="shared" si="18"/>
        <v>Less Humidity</v>
      </c>
      <c r="M444">
        <f>VLOOKUP(A444,Sheet2!B:E,4,0)</f>
        <v>0.16420000000000001</v>
      </c>
      <c r="N444">
        <f>VLOOKUP(A444,Sheet2!B:F,5,0)</f>
        <v>5</v>
      </c>
      <c r="O444">
        <f>VLOOKUP(A444,Sheet2!B:G,6,0)</f>
        <v>63</v>
      </c>
      <c r="P444">
        <f t="shared" si="19"/>
        <v>68</v>
      </c>
      <c r="Q444" t="str">
        <f t="shared" si="20"/>
        <v>Weekday</v>
      </c>
    </row>
    <row r="445" spans="1:17" x14ac:dyDescent="0.25">
      <c r="A445">
        <v>444</v>
      </c>
      <c r="B445" s="5">
        <v>40563</v>
      </c>
      <c r="C445">
        <v>1</v>
      </c>
      <c r="D445">
        <f>VLOOKUP(A:A,Sheet1!A:D,4,0)</f>
        <v>0</v>
      </c>
      <c r="E445">
        <f>VLOOKUP(A445,Sheet1!A:E,5,0)</f>
        <v>1</v>
      </c>
      <c r="F445">
        <f>VLOOKUP(A445,Sheet1!A:F,6,0)</f>
        <v>12</v>
      </c>
      <c r="G445" t="b">
        <f>VLOOKUP(A445,Sheet1!A:G,7,0)</f>
        <v>0</v>
      </c>
      <c r="H445">
        <f>VLOOKUP(A445,Sheet1!A:H,8,0)</f>
        <v>4</v>
      </c>
      <c r="I445">
        <f>VLOOKUP(A445,Sheet1!A:J,10,0)</f>
        <v>0.3</v>
      </c>
      <c r="J445">
        <f>VLOOKUP(A445,Sheet2!B:C,2,0)</f>
        <v>0.33329999999999999</v>
      </c>
      <c r="K445">
        <f>VLOOKUP(A445,Sheet2!B:D,3,0)</f>
        <v>0.42</v>
      </c>
      <c r="L445" t="str">
        <f t="shared" si="18"/>
        <v>Less Humidity</v>
      </c>
      <c r="M445">
        <f>VLOOKUP(A445,Sheet2!B:E,4,0)</f>
        <v>0</v>
      </c>
      <c r="N445">
        <f>VLOOKUP(A445,Sheet2!B:F,5,0)</f>
        <v>7</v>
      </c>
      <c r="O445">
        <f>VLOOKUP(A445,Sheet2!B:G,6,0)</f>
        <v>77</v>
      </c>
      <c r="P445">
        <f t="shared" si="19"/>
        <v>84</v>
      </c>
      <c r="Q445" t="str">
        <f t="shared" si="20"/>
        <v>Weekday</v>
      </c>
    </row>
    <row r="446" spans="1:17" x14ac:dyDescent="0.25">
      <c r="A446">
        <v>445</v>
      </c>
      <c r="B446" s="5">
        <v>40563</v>
      </c>
      <c r="C446">
        <v>1</v>
      </c>
      <c r="D446">
        <f>VLOOKUP(A:A,Sheet1!A:D,4,0)</f>
        <v>0</v>
      </c>
      <c r="E446">
        <f>VLOOKUP(A446,Sheet1!A:E,5,0)</f>
        <v>1</v>
      </c>
      <c r="F446">
        <f>VLOOKUP(A446,Sheet1!A:F,6,0)</f>
        <v>13</v>
      </c>
      <c r="G446" t="b">
        <f>VLOOKUP(A446,Sheet1!A:G,7,0)</f>
        <v>0</v>
      </c>
      <c r="H446">
        <f>VLOOKUP(A446,Sheet1!A:H,8,0)</f>
        <v>4</v>
      </c>
      <c r="I446">
        <f>VLOOKUP(A446,Sheet1!A:J,10,0)</f>
        <v>0.28000000000000003</v>
      </c>
      <c r="J446">
        <f>VLOOKUP(A446,Sheet2!B:C,2,0)</f>
        <v>0.28789999999999999</v>
      </c>
      <c r="K446">
        <f>VLOOKUP(A446,Sheet2!B:D,3,0)</f>
        <v>0.45</v>
      </c>
      <c r="L446" t="str">
        <f t="shared" si="18"/>
        <v>Less Humidity</v>
      </c>
      <c r="M446">
        <f>VLOOKUP(A446,Sheet2!B:E,4,0)</f>
        <v>0.1045</v>
      </c>
      <c r="N446">
        <f>VLOOKUP(A446,Sheet2!B:F,5,0)</f>
        <v>12</v>
      </c>
      <c r="O446">
        <f>VLOOKUP(A446,Sheet2!B:G,6,0)</f>
        <v>86</v>
      </c>
      <c r="P446">
        <f t="shared" si="19"/>
        <v>98</v>
      </c>
      <c r="Q446" t="str">
        <f t="shared" si="20"/>
        <v>Weekday</v>
      </c>
    </row>
    <row r="447" spans="1:17" x14ac:dyDescent="0.25">
      <c r="A447">
        <v>446</v>
      </c>
      <c r="B447" s="5">
        <v>40563</v>
      </c>
      <c r="C447">
        <v>1</v>
      </c>
      <c r="D447">
        <f>VLOOKUP(A:A,Sheet1!A:D,4,0)</f>
        <v>0</v>
      </c>
      <c r="E447">
        <f>VLOOKUP(A447,Sheet1!A:E,5,0)</f>
        <v>1</v>
      </c>
      <c r="F447">
        <f>VLOOKUP(A447,Sheet1!A:F,6,0)</f>
        <v>14</v>
      </c>
      <c r="G447" t="b">
        <f>VLOOKUP(A447,Sheet1!A:G,7,0)</f>
        <v>0</v>
      </c>
      <c r="H447">
        <f>VLOOKUP(A447,Sheet1!A:H,8,0)</f>
        <v>4</v>
      </c>
      <c r="I447">
        <f>VLOOKUP(A447,Sheet1!A:J,10,0)</f>
        <v>0.3</v>
      </c>
      <c r="J447">
        <f>VLOOKUP(A447,Sheet2!B:C,2,0)</f>
        <v>0.30299999999999999</v>
      </c>
      <c r="K447">
        <f>VLOOKUP(A447,Sheet2!B:D,3,0)</f>
        <v>0.45</v>
      </c>
      <c r="L447" t="str">
        <f t="shared" si="18"/>
        <v>Less Humidity</v>
      </c>
      <c r="M447">
        <f>VLOOKUP(A447,Sheet2!B:E,4,0)</f>
        <v>0.1343</v>
      </c>
      <c r="N447">
        <f>VLOOKUP(A447,Sheet2!B:F,5,0)</f>
        <v>6</v>
      </c>
      <c r="O447">
        <f>VLOOKUP(A447,Sheet2!B:G,6,0)</f>
        <v>75</v>
      </c>
      <c r="P447">
        <f t="shared" si="19"/>
        <v>81</v>
      </c>
      <c r="Q447" t="str">
        <f t="shared" si="20"/>
        <v>Weekday</v>
      </c>
    </row>
    <row r="448" spans="1:17" x14ac:dyDescent="0.25">
      <c r="A448">
        <v>447</v>
      </c>
      <c r="B448" s="5">
        <v>40563</v>
      </c>
      <c r="C448">
        <v>1</v>
      </c>
      <c r="D448">
        <f>VLOOKUP(A:A,Sheet1!A:D,4,0)</f>
        <v>0</v>
      </c>
      <c r="E448">
        <f>VLOOKUP(A448,Sheet1!A:E,5,0)</f>
        <v>1</v>
      </c>
      <c r="F448">
        <f>VLOOKUP(A448,Sheet1!A:F,6,0)</f>
        <v>15</v>
      </c>
      <c r="G448" t="b">
        <f>VLOOKUP(A448,Sheet1!A:G,7,0)</f>
        <v>0</v>
      </c>
      <c r="H448">
        <f>VLOOKUP(A448,Sheet1!A:H,8,0)</f>
        <v>4</v>
      </c>
      <c r="I448">
        <f>VLOOKUP(A448,Sheet1!A:J,10,0)</f>
        <v>0.32</v>
      </c>
      <c r="J448">
        <f>VLOOKUP(A448,Sheet2!B:C,2,0)</f>
        <v>0.31819999999999998</v>
      </c>
      <c r="K448">
        <f>VLOOKUP(A448,Sheet2!B:D,3,0)</f>
        <v>0.45</v>
      </c>
      <c r="L448" t="str">
        <f t="shared" si="18"/>
        <v>Less Humidity</v>
      </c>
      <c r="M448">
        <f>VLOOKUP(A448,Sheet2!B:E,4,0)</f>
        <v>0.19400000000000001</v>
      </c>
      <c r="N448">
        <f>VLOOKUP(A448,Sheet2!B:F,5,0)</f>
        <v>8</v>
      </c>
      <c r="O448">
        <f>VLOOKUP(A448,Sheet2!B:G,6,0)</f>
        <v>62</v>
      </c>
      <c r="P448">
        <f t="shared" si="19"/>
        <v>70</v>
      </c>
      <c r="Q448" t="str">
        <f t="shared" si="20"/>
        <v>Weekday</v>
      </c>
    </row>
    <row r="449" spans="1:17" x14ac:dyDescent="0.25">
      <c r="A449">
        <v>448</v>
      </c>
      <c r="B449" s="5">
        <v>40563</v>
      </c>
      <c r="C449">
        <v>1</v>
      </c>
      <c r="D449">
        <f>VLOOKUP(A:A,Sheet1!A:D,4,0)</f>
        <v>0</v>
      </c>
      <c r="E449">
        <f>VLOOKUP(A449,Sheet1!A:E,5,0)</f>
        <v>1</v>
      </c>
      <c r="F449">
        <f>VLOOKUP(A449,Sheet1!A:F,6,0)</f>
        <v>16</v>
      </c>
      <c r="G449" t="b">
        <f>VLOOKUP(A449,Sheet1!A:G,7,0)</f>
        <v>0</v>
      </c>
      <c r="H449">
        <f>VLOOKUP(A449,Sheet1!A:H,8,0)</f>
        <v>4</v>
      </c>
      <c r="I449">
        <f>VLOOKUP(A449,Sheet1!A:J,10,0)</f>
        <v>0.3</v>
      </c>
      <c r="J449">
        <f>VLOOKUP(A449,Sheet2!B:C,2,0)</f>
        <v>0.30299999999999999</v>
      </c>
      <c r="K449">
        <f>VLOOKUP(A449,Sheet2!B:D,3,0)</f>
        <v>0.49</v>
      </c>
      <c r="L449" t="str">
        <f t="shared" si="18"/>
        <v>Less Humidity</v>
      </c>
      <c r="M449">
        <f>VLOOKUP(A449,Sheet2!B:E,4,0)</f>
        <v>0.1343</v>
      </c>
      <c r="N449">
        <f>VLOOKUP(A449,Sheet2!B:F,5,0)</f>
        <v>8</v>
      </c>
      <c r="O449">
        <f>VLOOKUP(A449,Sheet2!B:G,6,0)</f>
        <v>83</v>
      </c>
      <c r="P449">
        <f t="shared" si="19"/>
        <v>91</v>
      </c>
      <c r="Q449" t="str">
        <f t="shared" si="20"/>
        <v>Weekday</v>
      </c>
    </row>
    <row r="450" spans="1:17" x14ac:dyDescent="0.25">
      <c r="A450">
        <v>449</v>
      </c>
      <c r="B450" s="5">
        <v>40563</v>
      </c>
      <c r="C450">
        <v>1</v>
      </c>
      <c r="D450">
        <f>VLOOKUP(A:A,Sheet1!A:D,4,0)</f>
        <v>0</v>
      </c>
      <c r="E450">
        <f>VLOOKUP(A450,Sheet1!A:E,5,0)</f>
        <v>1</v>
      </c>
      <c r="F450">
        <f>VLOOKUP(A450,Sheet1!A:F,6,0)</f>
        <v>17</v>
      </c>
      <c r="G450" t="b">
        <f>VLOOKUP(A450,Sheet1!A:G,7,0)</f>
        <v>0</v>
      </c>
      <c r="H450">
        <f>VLOOKUP(A450,Sheet1!A:H,8,0)</f>
        <v>4</v>
      </c>
      <c r="I450">
        <f>VLOOKUP(A450,Sheet1!A:J,10,0)</f>
        <v>0.3</v>
      </c>
      <c r="J450">
        <f>VLOOKUP(A450,Sheet2!B:C,2,0)</f>
        <v>0.31819999999999998</v>
      </c>
      <c r="K450">
        <f>VLOOKUP(A450,Sheet2!B:D,3,0)</f>
        <v>0.49</v>
      </c>
      <c r="L450" t="str">
        <f t="shared" si="18"/>
        <v>Less Humidity</v>
      </c>
      <c r="M450">
        <f>VLOOKUP(A450,Sheet2!B:E,4,0)</f>
        <v>0.1045</v>
      </c>
      <c r="N450">
        <f>VLOOKUP(A450,Sheet2!B:F,5,0)</f>
        <v>8</v>
      </c>
      <c r="O450">
        <f>VLOOKUP(A450,Sheet2!B:G,6,0)</f>
        <v>207</v>
      </c>
      <c r="P450">
        <f t="shared" si="19"/>
        <v>215</v>
      </c>
      <c r="Q450" t="str">
        <f t="shared" si="20"/>
        <v>Weekday</v>
      </c>
    </row>
    <row r="451" spans="1:17" x14ac:dyDescent="0.25">
      <c r="A451">
        <v>450</v>
      </c>
      <c r="B451" s="5">
        <v>40563</v>
      </c>
      <c r="C451">
        <v>1</v>
      </c>
      <c r="D451">
        <f>VLOOKUP(A:A,Sheet1!A:D,4,0)</f>
        <v>0</v>
      </c>
      <c r="E451">
        <f>VLOOKUP(A451,Sheet1!A:E,5,0)</f>
        <v>1</v>
      </c>
      <c r="F451">
        <f>VLOOKUP(A451,Sheet1!A:F,6,0)</f>
        <v>18</v>
      </c>
      <c r="G451" t="b">
        <f>VLOOKUP(A451,Sheet1!A:G,7,0)</f>
        <v>0</v>
      </c>
      <c r="H451">
        <f>VLOOKUP(A451,Sheet1!A:H,8,0)</f>
        <v>4</v>
      </c>
      <c r="I451">
        <f>VLOOKUP(A451,Sheet1!A:J,10,0)</f>
        <v>0.26</v>
      </c>
      <c r="J451">
        <f>VLOOKUP(A451,Sheet2!B:C,2,0)</f>
        <v>0.2576</v>
      </c>
      <c r="K451">
        <f>VLOOKUP(A451,Sheet2!B:D,3,0)</f>
        <v>0.56000000000000005</v>
      </c>
      <c r="L451" t="str">
        <f t="shared" ref="L451:L514" si="21">IF(K451&lt;0.7,"Less Humidity",IF(K451&lt;0.75,"Moderate Humidity","High Humidity"))</f>
        <v>Less Humidity</v>
      </c>
      <c r="M451">
        <f>VLOOKUP(A451,Sheet2!B:E,4,0)</f>
        <v>0.19400000000000001</v>
      </c>
      <c r="N451">
        <f>VLOOKUP(A451,Sheet2!B:F,5,0)</f>
        <v>1</v>
      </c>
      <c r="O451">
        <f>VLOOKUP(A451,Sheet2!B:G,6,0)</f>
        <v>184</v>
      </c>
      <c r="P451">
        <f t="shared" ref="P451:P514" si="22">SUM(N451:O451)</f>
        <v>185</v>
      </c>
      <c r="Q451" t="str">
        <f t="shared" ref="Q451:Q514" si="23">IF(OR(H451=5,H451=6),"Weekend",IF(OR(H451=0,H451=1,H451=2,H451=3,H451=4),"Weekday",""))</f>
        <v>Weekday</v>
      </c>
    </row>
    <row r="452" spans="1:17" x14ac:dyDescent="0.25">
      <c r="A452">
        <v>451</v>
      </c>
      <c r="B452" s="5">
        <v>40563</v>
      </c>
      <c r="C452">
        <v>1</v>
      </c>
      <c r="D452">
        <f>VLOOKUP(A:A,Sheet1!A:D,4,0)</f>
        <v>0</v>
      </c>
      <c r="E452">
        <f>VLOOKUP(A452,Sheet1!A:E,5,0)</f>
        <v>1</v>
      </c>
      <c r="F452">
        <f>VLOOKUP(A452,Sheet1!A:F,6,0)</f>
        <v>19</v>
      </c>
      <c r="G452" t="b">
        <f>VLOOKUP(A452,Sheet1!A:G,7,0)</f>
        <v>0</v>
      </c>
      <c r="H452">
        <f>VLOOKUP(A452,Sheet1!A:H,8,0)</f>
        <v>4</v>
      </c>
      <c r="I452">
        <f>VLOOKUP(A452,Sheet1!A:J,10,0)</f>
        <v>0.26</v>
      </c>
      <c r="J452">
        <f>VLOOKUP(A452,Sheet2!B:C,2,0)</f>
        <v>0.2273</v>
      </c>
      <c r="K452">
        <f>VLOOKUP(A452,Sheet2!B:D,3,0)</f>
        <v>0.56000000000000005</v>
      </c>
      <c r="L452" t="str">
        <f t="shared" si="21"/>
        <v>Less Humidity</v>
      </c>
      <c r="M452">
        <f>VLOOKUP(A452,Sheet2!B:E,4,0)</f>
        <v>0.32840000000000003</v>
      </c>
      <c r="N452">
        <f>VLOOKUP(A452,Sheet2!B:F,5,0)</f>
        <v>6</v>
      </c>
      <c r="O452">
        <f>VLOOKUP(A452,Sheet2!B:G,6,0)</f>
        <v>146</v>
      </c>
      <c r="P452">
        <f t="shared" si="22"/>
        <v>152</v>
      </c>
      <c r="Q452" t="str">
        <f t="shared" si="23"/>
        <v>Weekday</v>
      </c>
    </row>
    <row r="453" spans="1:17" x14ac:dyDescent="0.25">
      <c r="A453">
        <v>452</v>
      </c>
      <c r="B453" s="5">
        <v>40563</v>
      </c>
      <c r="C453">
        <v>1</v>
      </c>
      <c r="D453">
        <f>VLOOKUP(A:A,Sheet1!A:D,4,0)</f>
        <v>0</v>
      </c>
      <c r="E453">
        <f>VLOOKUP(A453,Sheet1!A:E,5,0)</f>
        <v>1</v>
      </c>
      <c r="F453">
        <f>VLOOKUP(A453,Sheet1!A:F,6,0)</f>
        <v>20</v>
      </c>
      <c r="G453" t="b">
        <f>VLOOKUP(A453,Sheet1!A:G,7,0)</f>
        <v>0</v>
      </c>
      <c r="H453">
        <f>VLOOKUP(A453,Sheet1!A:H,8,0)</f>
        <v>4</v>
      </c>
      <c r="I453">
        <f>VLOOKUP(A453,Sheet1!A:J,10,0)</f>
        <v>0.26</v>
      </c>
      <c r="J453">
        <f>VLOOKUP(A453,Sheet2!B:C,2,0)</f>
        <v>0.2424</v>
      </c>
      <c r="K453">
        <f>VLOOKUP(A453,Sheet2!B:D,3,0)</f>
        <v>0.6</v>
      </c>
      <c r="L453" t="str">
        <f t="shared" si="21"/>
        <v>Less Humidity</v>
      </c>
      <c r="M453">
        <f>VLOOKUP(A453,Sheet2!B:E,4,0)</f>
        <v>0.28360000000000002</v>
      </c>
      <c r="N453">
        <f>VLOOKUP(A453,Sheet2!B:F,5,0)</f>
        <v>2</v>
      </c>
      <c r="O453">
        <f>VLOOKUP(A453,Sheet2!B:G,6,0)</f>
        <v>124</v>
      </c>
      <c r="P453">
        <f t="shared" si="22"/>
        <v>126</v>
      </c>
      <c r="Q453" t="str">
        <f t="shared" si="23"/>
        <v>Weekday</v>
      </c>
    </row>
    <row r="454" spans="1:17" x14ac:dyDescent="0.25">
      <c r="A454">
        <v>453</v>
      </c>
      <c r="B454" s="5">
        <v>40563</v>
      </c>
      <c r="C454">
        <v>1</v>
      </c>
      <c r="D454">
        <f>VLOOKUP(A:A,Sheet1!A:D,4,0)</f>
        <v>0</v>
      </c>
      <c r="E454">
        <f>VLOOKUP(A454,Sheet1!A:E,5,0)</f>
        <v>1</v>
      </c>
      <c r="F454">
        <f>VLOOKUP(A454,Sheet1!A:F,6,0)</f>
        <v>21</v>
      </c>
      <c r="G454" t="b">
        <f>VLOOKUP(A454,Sheet1!A:G,7,0)</f>
        <v>0</v>
      </c>
      <c r="H454">
        <f>VLOOKUP(A454,Sheet1!A:H,8,0)</f>
        <v>4</v>
      </c>
      <c r="I454">
        <f>VLOOKUP(A454,Sheet1!A:J,10,0)</f>
        <v>0.24</v>
      </c>
      <c r="J454">
        <f>VLOOKUP(A454,Sheet2!B:C,2,0)</f>
        <v>0.2273</v>
      </c>
      <c r="K454">
        <f>VLOOKUP(A454,Sheet2!B:D,3,0)</f>
        <v>0.6</v>
      </c>
      <c r="L454" t="str">
        <f t="shared" si="21"/>
        <v>Less Humidity</v>
      </c>
      <c r="M454">
        <f>VLOOKUP(A454,Sheet2!B:E,4,0)</f>
        <v>0.25369999999999998</v>
      </c>
      <c r="N454">
        <f>VLOOKUP(A454,Sheet2!B:F,5,0)</f>
        <v>3</v>
      </c>
      <c r="O454">
        <f>VLOOKUP(A454,Sheet2!B:G,6,0)</f>
        <v>54</v>
      </c>
      <c r="P454">
        <f t="shared" si="22"/>
        <v>57</v>
      </c>
      <c r="Q454" t="str">
        <f t="shared" si="23"/>
        <v>Weekday</v>
      </c>
    </row>
    <row r="455" spans="1:17" x14ac:dyDescent="0.25">
      <c r="A455">
        <v>454</v>
      </c>
      <c r="B455" s="5">
        <v>40563</v>
      </c>
      <c r="C455">
        <v>1</v>
      </c>
      <c r="D455">
        <f>VLOOKUP(A:A,Sheet1!A:D,4,0)</f>
        <v>0</v>
      </c>
      <c r="E455">
        <f>VLOOKUP(A455,Sheet1!A:E,5,0)</f>
        <v>1</v>
      </c>
      <c r="F455">
        <f>VLOOKUP(A455,Sheet1!A:F,6,0)</f>
        <v>22</v>
      </c>
      <c r="G455" t="b">
        <f>VLOOKUP(A455,Sheet1!A:G,7,0)</f>
        <v>0</v>
      </c>
      <c r="H455">
        <f>VLOOKUP(A455,Sheet1!A:H,8,0)</f>
        <v>4</v>
      </c>
      <c r="I455">
        <f>VLOOKUP(A455,Sheet1!A:J,10,0)</f>
        <v>0.24</v>
      </c>
      <c r="J455">
        <f>VLOOKUP(A455,Sheet2!B:C,2,0)</f>
        <v>0.21210000000000001</v>
      </c>
      <c r="K455">
        <f>VLOOKUP(A455,Sheet2!B:D,3,0)</f>
        <v>0.65</v>
      </c>
      <c r="L455" t="str">
        <f t="shared" si="21"/>
        <v>Less Humidity</v>
      </c>
      <c r="M455">
        <f>VLOOKUP(A455,Sheet2!B:E,4,0)</f>
        <v>0.28360000000000002</v>
      </c>
      <c r="N455">
        <f>VLOOKUP(A455,Sheet2!B:F,5,0)</f>
        <v>0</v>
      </c>
      <c r="O455">
        <f>VLOOKUP(A455,Sheet2!B:G,6,0)</f>
        <v>56</v>
      </c>
      <c r="P455">
        <f t="shared" si="22"/>
        <v>56</v>
      </c>
      <c r="Q455" t="str">
        <f t="shared" si="23"/>
        <v>Weekday</v>
      </c>
    </row>
    <row r="456" spans="1:17" x14ac:dyDescent="0.25">
      <c r="A456">
        <v>455</v>
      </c>
      <c r="B456" s="5">
        <v>40563</v>
      </c>
      <c r="C456">
        <v>1</v>
      </c>
      <c r="D456">
        <f>VLOOKUP(A:A,Sheet1!A:D,4,0)</f>
        <v>0</v>
      </c>
      <c r="E456">
        <f>VLOOKUP(A456,Sheet1!A:E,5,0)</f>
        <v>1</v>
      </c>
      <c r="F456">
        <f>VLOOKUP(A456,Sheet1!A:F,6,0)</f>
        <v>23</v>
      </c>
      <c r="G456" t="b">
        <f>VLOOKUP(A456,Sheet1!A:G,7,0)</f>
        <v>0</v>
      </c>
      <c r="H456">
        <f>VLOOKUP(A456,Sheet1!A:H,8,0)</f>
        <v>4</v>
      </c>
      <c r="I456">
        <f>VLOOKUP(A456,Sheet1!A:J,10,0)</f>
        <v>0.24</v>
      </c>
      <c r="J456">
        <f>VLOOKUP(A456,Sheet2!B:C,2,0)</f>
        <v>0.21210000000000001</v>
      </c>
      <c r="K456">
        <f>VLOOKUP(A456,Sheet2!B:D,3,0)</f>
        <v>0.65</v>
      </c>
      <c r="L456" t="str">
        <f t="shared" si="21"/>
        <v>Less Humidity</v>
      </c>
      <c r="M456">
        <f>VLOOKUP(A456,Sheet2!B:E,4,0)</f>
        <v>0.32840000000000003</v>
      </c>
      <c r="N456">
        <f>VLOOKUP(A456,Sheet2!B:F,5,0)</f>
        <v>3</v>
      </c>
      <c r="O456">
        <f>VLOOKUP(A456,Sheet2!B:G,6,0)</f>
        <v>28</v>
      </c>
      <c r="P456">
        <f t="shared" si="22"/>
        <v>31</v>
      </c>
      <c r="Q456" t="str">
        <f t="shared" si="23"/>
        <v>Weekday</v>
      </c>
    </row>
    <row r="457" spans="1:17" x14ac:dyDescent="0.25">
      <c r="A457">
        <v>456</v>
      </c>
      <c r="B457" s="5">
        <v>40564</v>
      </c>
      <c r="C457">
        <v>1</v>
      </c>
      <c r="D457">
        <f>VLOOKUP(A:A,Sheet1!A:D,4,0)</f>
        <v>0</v>
      </c>
      <c r="E457">
        <f>VLOOKUP(A457,Sheet1!A:E,5,0)</f>
        <v>1</v>
      </c>
      <c r="F457">
        <f>VLOOKUP(A457,Sheet1!A:F,6,0)</f>
        <v>0</v>
      </c>
      <c r="G457" t="b">
        <f>VLOOKUP(A457,Sheet1!A:G,7,0)</f>
        <v>0</v>
      </c>
      <c r="H457">
        <f>VLOOKUP(A457,Sheet1!A:H,8,0)</f>
        <v>5</v>
      </c>
      <c r="I457">
        <f>VLOOKUP(A457,Sheet1!A:J,10,0)</f>
        <v>0.24</v>
      </c>
      <c r="J457">
        <f>VLOOKUP(A457,Sheet2!B:C,2,0)</f>
        <v>0.2273</v>
      </c>
      <c r="K457">
        <f>VLOOKUP(A457,Sheet2!B:D,3,0)</f>
        <v>0.7</v>
      </c>
      <c r="L457" t="str">
        <f t="shared" si="21"/>
        <v>Moderate Humidity</v>
      </c>
      <c r="M457">
        <f>VLOOKUP(A457,Sheet2!B:E,4,0)</f>
        <v>0.25369999999999998</v>
      </c>
      <c r="N457">
        <f>VLOOKUP(A457,Sheet2!B:F,5,0)</f>
        <v>1</v>
      </c>
      <c r="O457">
        <f>VLOOKUP(A457,Sheet2!B:G,6,0)</f>
        <v>20</v>
      </c>
      <c r="P457">
        <f t="shared" si="22"/>
        <v>21</v>
      </c>
      <c r="Q457" t="str">
        <f t="shared" si="23"/>
        <v>Weekend</v>
      </c>
    </row>
    <row r="458" spans="1:17" x14ac:dyDescent="0.25">
      <c r="A458">
        <v>457</v>
      </c>
      <c r="B458" s="5">
        <v>40564</v>
      </c>
      <c r="C458">
        <v>1</v>
      </c>
      <c r="D458">
        <f>VLOOKUP(A:A,Sheet1!A:D,4,0)</f>
        <v>0</v>
      </c>
      <c r="E458">
        <f>VLOOKUP(A458,Sheet1!A:E,5,0)</f>
        <v>1</v>
      </c>
      <c r="F458">
        <f>VLOOKUP(A458,Sheet1!A:F,6,0)</f>
        <v>1</v>
      </c>
      <c r="G458" t="b">
        <f>VLOOKUP(A458,Sheet1!A:G,7,0)</f>
        <v>0</v>
      </c>
      <c r="H458">
        <f>VLOOKUP(A458,Sheet1!A:H,8,0)</f>
        <v>5</v>
      </c>
      <c r="I458">
        <f>VLOOKUP(A458,Sheet1!A:J,10,0)</f>
        <v>0.24</v>
      </c>
      <c r="J458">
        <f>VLOOKUP(A458,Sheet2!B:C,2,0)</f>
        <v>0.2273</v>
      </c>
      <c r="K458">
        <f>VLOOKUP(A458,Sheet2!B:D,3,0)</f>
        <v>0.7</v>
      </c>
      <c r="L458" t="str">
        <f t="shared" si="21"/>
        <v>Moderate Humidity</v>
      </c>
      <c r="M458">
        <f>VLOOKUP(A458,Sheet2!B:E,4,0)</f>
        <v>0.25369999999999998</v>
      </c>
      <c r="N458">
        <f>VLOOKUP(A458,Sheet2!B:F,5,0)</f>
        <v>0</v>
      </c>
      <c r="O458">
        <f>VLOOKUP(A458,Sheet2!B:G,6,0)</f>
        <v>6</v>
      </c>
      <c r="P458">
        <f t="shared" si="22"/>
        <v>6</v>
      </c>
      <c r="Q458" t="str">
        <f t="shared" si="23"/>
        <v>Weekend</v>
      </c>
    </row>
    <row r="459" spans="1:17" x14ac:dyDescent="0.25">
      <c r="A459">
        <v>458</v>
      </c>
      <c r="B459" s="5">
        <v>40564</v>
      </c>
      <c r="C459">
        <v>1</v>
      </c>
      <c r="D459">
        <f>VLOOKUP(A:A,Sheet1!A:D,4,0)</f>
        <v>0</v>
      </c>
      <c r="E459">
        <f>VLOOKUP(A459,Sheet1!A:E,5,0)</f>
        <v>1</v>
      </c>
      <c r="F459">
        <f>VLOOKUP(A459,Sheet1!A:F,6,0)</f>
        <v>2</v>
      </c>
      <c r="G459" t="b">
        <f>VLOOKUP(A459,Sheet1!A:G,7,0)</f>
        <v>0</v>
      </c>
      <c r="H459">
        <f>VLOOKUP(A459,Sheet1!A:H,8,0)</f>
        <v>5</v>
      </c>
      <c r="I459">
        <f>VLOOKUP(A459,Sheet1!A:J,10,0)</f>
        <v>0.24</v>
      </c>
      <c r="J459">
        <f>VLOOKUP(A459,Sheet2!B:C,2,0)</f>
        <v>0.2424</v>
      </c>
      <c r="K459">
        <f>VLOOKUP(A459,Sheet2!B:D,3,0)</f>
        <v>0.75</v>
      </c>
      <c r="L459" t="str">
        <f t="shared" si="21"/>
        <v>High Humidity</v>
      </c>
      <c r="M459">
        <f>VLOOKUP(A459,Sheet2!B:E,4,0)</f>
        <v>0.16420000000000001</v>
      </c>
      <c r="N459">
        <f>VLOOKUP(A459,Sheet2!B:F,5,0)</f>
        <v>0</v>
      </c>
      <c r="O459">
        <f>VLOOKUP(A459,Sheet2!B:G,6,0)</f>
        <v>2</v>
      </c>
      <c r="P459">
        <f t="shared" si="22"/>
        <v>2</v>
      </c>
      <c r="Q459" t="str">
        <f t="shared" si="23"/>
        <v>Weekend</v>
      </c>
    </row>
    <row r="460" spans="1:17" x14ac:dyDescent="0.25">
      <c r="A460">
        <v>459</v>
      </c>
      <c r="B460" s="5">
        <v>40564</v>
      </c>
      <c r="C460">
        <v>1</v>
      </c>
      <c r="D460">
        <f>VLOOKUP(A:A,Sheet1!A:D,4,0)</f>
        <v>0</v>
      </c>
      <c r="E460">
        <f>VLOOKUP(A460,Sheet1!A:E,5,0)</f>
        <v>1</v>
      </c>
      <c r="F460">
        <f>VLOOKUP(A460,Sheet1!A:F,6,0)</f>
        <v>3</v>
      </c>
      <c r="G460" t="b">
        <f>VLOOKUP(A460,Sheet1!A:G,7,0)</f>
        <v>0</v>
      </c>
      <c r="H460">
        <f>VLOOKUP(A460,Sheet1!A:H,8,0)</f>
        <v>5</v>
      </c>
      <c r="I460">
        <f>VLOOKUP(A460,Sheet1!A:J,10,0)</f>
        <v>0.22</v>
      </c>
      <c r="J460">
        <f>VLOOKUP(A460,Sheet2!B:C,2,0)</f>
        <v>0.21210000000000001</v>
      </c>
      <c r="K460">
        <f>VLOOKUP(A460,Sheet2!B:D,3,0)</f>
        <v>0.8</v>
      </c>
      <c r="L460" t="str">
        <f t="shared" si="21"/>
        <v>High Humidity</v>
      </c>
      <c r="M460">
        <f>VLOOKUP(A460,Sheet2!B:E,4,0)</f>
        <v>0.29849999999999999</v>
      </c>
      <c r="N460">
        <f>VLOOKUP(A460,Sheet2!B:F,5,0)</f>
        <v>0</v>
      </c>
      <c r="O460">
        <f>VLOOKUP(A460,Sheet2!B:G,6,0)</f>
        <v>1</v>
      </c>
      <c r="P460">
        <f t="shared" si="22"/>
        <v>1</v>
      </c>
      <c r="Q460" t="str">
        <f t="shared" si="23"/>
        <v>Weekend</v>
      </c>
    </row>
    <row r="461" spans="1:17" x14ac:dyDescent="0.25">
      <c r="A461">
        <v>460</v>
      </c>
      <c r="B461" s="5">
        <v>40564</v>
      </c>
      <c r="C461">
        <v>1</v>
      </c>
      <c r="D461">
        <f>VLOOKUP(A:A,Sheet1!A:D,4,0)</f>
        <v>0</v>
      </c>
      <c r="E461">
        <f>VLOOKUP(A461,Sheet1!A:E,5,0)</f>
        <v>1</v>
      </c>
      <c r="F461">
        <f>VLOOKUP(A461,Sheet1!A:F,6,0)</f>
        <v>4</v>
      </c>
      <c r="G461" t="b">
        <f>VLOOKUP(A461,Sheet1!A:G,7,0)</f>
        <v>0</v>
      </c>
      <c r="H461">
        <f>VLOOKUP(A461,Sheet1!A:H,8,0)</f>
        <v>5</v>
      </c>
      <c r="I461">
        <f>VLOOKUP(A461,Sheet1!A:J,10,0)</f>
        <v>0.22</v>
      </c>
      <c r="J461">
        <f>VLOOKUP(A461,Sheet2!B:C,2,0)</f>
        <v>0.2576</v>
      </c>
      <c r="K461">
        <f>VLOOKUP(A461,Sheet2!B:D,3,0)</f>
        <v>0.87</v>
      </c>
      <c r="L461" t="str">
        <f t="shared" si="21"/>
        <v>High Humidity</v>
      </c>
      <c r="M461">
        <f>VLOOKUP(A461,Sheet2!B:E,4,0)</f>
        <v>8.9599999999999999E-2</v>
      </c>
      <c r="N461">
        <f>VLOOKUP(A461,Sheet2!B:F,5,0)</f>
        <v>0</v>
      </c>
      <c r="O461">
        <f>VLOOKUP(A461,Sheet2!B:G,6,0)</f>
        <v>1</v>
      </c>
      <c r="P461">
        <f t="shared" si="22"/>
        <v>1</v>
      </c>
      <c r="Q461" t="str">
        <f t="shared" si="23"/>
        <v>Weekend</v>
      </c>
    </row>
    <row r="462" spans="1:17" x14ac:dyDescent="0.25">
      <c r="A462">
        <v>461</v>
      </c>
      <c r="B462" s="5">
        <v>40564</v>
      </c>
      <c r="C462">
        <v>1</v>
      </c>
      <c r="D462">
        <f>VLOOKUP(A:A,Sheet1!A:D,4,0)</f>
        <v>0</v>
      </c>
      <c r="E462">
        <f>VLOOKUP(A462,Sheet1!A:E,5,0)</f>
        <v>1</v>
      </c>
      <c r="F462">
        <f>VLOOKUP(A462,Sheet1!A:F,6,0)</f>
        <v>5</v>
      </c>
      <c r="G462" t="b">
        <f>VLOOKUP(A462,Sheet1!A:G,7,0)</f>
        <v>0</v>
      </c>
      <c r="H462">
        <f>VLOOKUP(A462,Sheet1!A:H,8,0)</f>
        <v>5</v>
      </c>
      <c r="I462">
        <f>VLOOKUP(A462,Sheet1!A:J,10,0)</f>
        <v>0.24</v>
      </c>
      <c r="J462">
        <f>VLOOKUP(A462,Sheet2!B:C,2,0)</f>
        <v>0.19700000000000001</v>
      </c>
      <c r="K462">
        <f>VLOOKUP(A462,Sheet2!B:D,3,0)</f>
        <v>0.6</v>
      </c>
      <c r="L462" t="str">
        <f t="shared" si="21"/>
        <v>Less Humidity</v>
      </c>
      <c r="M462">
        <f>VLOOKUP(A462,Sheet2!B:E,4,0)</f>
        <v>0.41789999999999999</v>
      </c>
      <c r="N462">
        <f>VLOOKUP(A462,Sheet2!B:F,5,0)</f>
        <v>1</v>
      </c>
      <c r="O462">
        <f>VLOOKUP(A462,Sheet2!B:G,6,0)</f>
        <v>4</v>
      </c>
      <c r="P462">
        <f t="shared" si="22"/>
        <v>5</v>
      </c>
      <c r="Q462" t="str">
        <f t="shared" si="23"/>
        <v>Weekend</v>
      </c>
    </row>
    <row r="463" spans="1:17" x14ac:dyDescent="0.25">
      <c r="A463">
        <v>462</v>
      </c>
      <c r="B463" s="5">
        <v>40564</v>
      </c>
      <c r="C463">
        <v>1</v>
      </c>
      <c r="D463">
        <f>VLOOKUP(A:A,Sheet1!A:D,4,0)</f>
        <v>0</v>
      </c>
      <c r="E463">
        <f>VLOOKUP(A463,Sheet1!A:E,5,0)</f>
        <v>1</v>
      </c>
      <c r="F463">
        <f>VLOOKUP(A463,Sheet1!A:F,6,0)</f>
        <v>6</v>
      </c>
      <c r="G463" t="b">
        <f>VLOOKUP(A463,Sheet1!A:G,7,0)</f>
        <v>0</v>
      </c>
      <c r="H463">
        <f>VLOOKUP(A463,Sheet1!A:H,8,0)</f>
        <v>5</v>
      </c>
      <c r="I463">
        <f>VLOOKUP(A463,Sheet1!A:J,10,0)</f>
        <v>0.22</v>
      </c>
      <c r="J463">
        <f>VLOOKUP(A463,Sheet2!B:C,2,0)</f>
        <v>0.21210000000000001</v>
      </c>
      <c r="K463">
        <f>VLOOKUP(A463,Sheet2!B:D,3,0)</f>
        <v>0.55000000000000004</v>
      </c>
      <c r="L463" t="str">
        <f t="shared" si="21"/>
        <v>Less Humidity</v>
      </c>
      <c r="M463">
        <f>VLOOKUP(A463,Sheet2!B:E,4,0)</f>
        <v>0.25369999999999998</v>
      </c>
      <c r="N463">
        <f>VLOOKUP(A463,Sheet2!B:F,5,0)</f>
        <v>0</v>
      </c>
      <c r="O463">
        <f>VLOOKUP(A463,Sheet2!B:G,6,0)</f>
        <v>27</v>
      </c>
      <c r="P463">
        <f t="shared" si="22"/>
        <v>27</v>
      </c>
      <c r="Q463" t="str">
        <f t="shared" si="23"/>
        <v>Weekend</v>
      </c>
    </row>
    <row r="464" spans="1:17" x14ac:dyDescent="0.25">
      <c r="A464">
        <v>463</v>
      </c>
      <c r="B464" s="5">
        <v>40564</v>
      </c>
      <c r="C464">
        <v>1</v>
      </c>
      <c r="D464">
        <f>VLOOKUP(A:A,Sheet1!A:D,4,0)</f>
        <v>0</v>
      </c>
      <c r="E464">
        <f>VLOOKUP(A464,Sheet1!A:E,5,0)</f>
        <v>1</v>
      </c>
      <c r="F464">
        <f>VLOOKUP(A464,Sheet1!A:F,6,0)</f>
        <v>7</v>
      </c>
      <c r="G464" t="b">
        <f>VLOOKUP(A464,Sheet1!A:G,7,0)</f>
        <v>0</v>
      </c>
      <c r="H464">
        <f>VLOOKUP(A464,Sheet1!A:H,8,0)</f>
        <v>5</v>
      </c>
      <c r="I464">
        <f>VLOOKUP(A464,Sheet1!A:J,10,0)</f>
        <v>0.2</v>
      </c>
      <c r="J464">
        <f>VLOOKUP(A464,Sheet2!B:C,2,0)</f>
        <v>0.18179999999999999</v>
      </c>
      <c r="K464">
        <f>VLOOKUP(A464,Sheet2!B:D,3,0)</f>
        <v>0.51</v>
      </c>
      <c r="L464" t="str">
        <f t="shared" si="21"/>
        <v>Less Humidity</v>
      </c>
      <c r="M464">
        <f>VLOOKUP(A464,Sheet2!B:E,4,0)</f>
        <v>0.28360000000000002</v>
      </c>
      <c r="N464">
        <f>VLOOKUP(A464,Sheet2!B:F,5,0)</f>
        <v>2</v>
      </c>
      <c r="O464">
        <f>VLOOKUP(A464,Sheet2!B:G,6,0)</f>
        <v>66</v>
      </c>
      <c r="P464">
        <f t="shared" si="22"/>
        <v>68</v>
      </c>
      <c r="Q464" t="str">
        <f t="shared" si="23"/>
        <v>Weekend</v>
      </c>
    </row>
    <row r="465" spans="1:17" x14ac:dyDescent="0.25">
      <c r="A465">
        <v>464</v>
      </c>
      <c r="B465" s="5">
        <v>40564</v>
      </c>
      <c r="C465">
        <v>1</v>
      </c>
      <c r="D465">
        <f>VLOOKUP(A:A,Sheet1!A:D,4,0)</f>
        <v>0</v>
      </c>
      <c r="E465">
        <f>VLOOKUP(A465,Sheet1!A:E,5,0)</f>
        <v>1</v>
      </c>
      <c r="F465">
        <f>VLOOKUP(A465,Sheet1!A:F,6,0)</f>
        <v>8</v>
      </c>
      <c r="G465" t="b">
        <f>VLOOKUP(A465,Sheet1!A:G,7,0)</f>
        <v>0</v>
      </c>
      <c r="H465">
        <f>VLOOKUP(A465,Sheet1!A:H,8,0)</f>
        <v>5</v>
      </c>
      <c r="I465">
        <f>VLOOKUP(A465,Sheet1!A:J,10,0)</f>
        <v>0.2</v>
      </c>
      <c r="J465">
        <f>VLOOKUP(A465,Sheet2!B:C,2,0)</f>
        <v>0.18179999999999999</v>
      </c>
      <c r="K465">
        <f>VLOOKUP(A465,Sheet2!B:D,3,0)</f>
        <v>0.47</v>
      </c>
      <c r="L465" t="str">
        <f t="shared" si="21"/>
        <v>Less Humidity</v>
      </c>
      <c r="M465">
        <f>VLOOKUP(A465,Sheet2!B:E,4,0)</f>
        <v>0.32840000000000003</v>
      </c>
      <c r="N465">
        <f>VLOOKUP(A465,Sheet2!B:F,5,0)</f>
        <v>7</v>
      </c>
      <c r="O465">
        <f>VLOOKUP(A465,Sheet2!B:G,6,0)</f>
        <v>210</v>
      </c>
      <c r="P465">
        <f t="shared" si="22"/>
        <v>217</v>
      </c>
      <c r="Q465" t="str">
        <f t="shared" si="23"/>
        <v>Weekend</v>
      </c>
    </row>
    <row r="466" spans="1:17" x14ac:dyDescent="0.25">
      <c r="A466">
        <v>465</v>
      </c>
      <c r="B466" s="5">
        <v>40564</v>
      </c>
      <c r="C466">
        <v>1</v>
      </c>
      <c r="D466">
        <f>VLOOKUP(A:A,Sheet1!A:D,4,0)</f>
        <v>0</v>
      </c>
      <c r="E466">
        <f>VLOOKUP(A466,Sheet1!A:E,5,0)</f>
        <v>1</v>
      </c>
      <c r="F466">
        <f>VLOOKUP(A466,Sheet1!A:F,6,0)</f>
        <v>9</v>
      </c>
      <c r="G466" t="b">
        <f>VLOOKUP(A466,Sheet1!A:G,7,0)</f>
        <v>0</v>
      </c>
      <c r="H466">
        <f>VLOOKUP(A466,Sheet1!A:H,8,0)</f>
        <v>5</v>
      </c>
      <c r="I466">
        <f>VLOOKUP(A466,Sheet1!A:J,10,0)</f>
        <v>0.2</v>
      </c>
      <c r="J466">
        <f>VLOOKUP(A466,Sheet2!B:C,2,0)</f>
        <v>0.18179999999999999</v>
      </c>
      <c r="K466">
        <f>VLOOKUP(A466,Sheet2!B:D,3,0)</f>
        <v>0.51</v>
      </c>
      <c r="L466" t="str">
        <f t="shared" si="21"/>
        <v>Less Humidity</v>
      </c>
      <c r="M466">
        <f>VLOOKUP(A466,Sheet2!B:E,4,0)</f>
        <v>0.35820000000000002</v>
      </c>
      <c r="N466">
        <f>VLOOKUP(A466,Sheet2!B:F,5,0)</f>
        <v>7</v>
      </c>
      <c r="O466">
        <f>VLOOKUP(A466,Sheet2!B:G,6,0)</f>
        <v>159</v>
      </c>
      <c r="P466">
        <f t="shared" si="22"/>
        <v>166</v>
      </c>
      <c r="Q466" t="str">
        <f t="shared" si="23"/>
        <v>Weekend</v>
      </c>
    </row>
    <row r="467" spans="1:17" x14ac:dyDescent="0.25">
      <c r="A467">
        <v>466</v>
      </c>
      <c r="B467" s="5">
        <v>40564</v>
      </c>
      <c r="C467">
        <v>1</v>
      </c>
      <c r="D467">
        <f>VLOOKUP(A:A,Sheet1!A:D,4,0)</f>
        <v>0</v>
      </c>
      <c r="E467">
        <f>VLOOKUP(A467,Sheet1!A:E,5,0)</f>
        <v>1</v>
      </c>
      <c r="F467">
        <f>VLOOKUP(A467,Sheet1!A:F,6,0)</f>
        <v>10</v>
      </c>
      <c r="G467" t="b">
        <f>VLOOKUP(A467,Sheet1!A:G,7,0)</f>
        <v>0</v>
      </c>
      <c r="H467">
        <f>VLOOKUP(A467,Sheet1!A:H,8,0)</f>
        <v>5</v>
      </c>
      <c r="I467">
        <f>VLOOKUP(A467,Sheet1!A:J,10,0)</f>
        <v>0.2</v>
      </c>
      <c r="J467">
        <f>VLOOKUP(A467,Sheet2!B:C,2,0)</f>
        <v>0.16669999999999999</v>
      </c>
      <c r="K467">
        <f>VLOOKUP(A467,Sheet2!B:D,3,0)</f>
        <v>0.47</v>
      </c>
      <c r="L467" t="str">
        <f t="shared" si="21"/>
        <v>Less Humidity</v>
      </c>
      <c r="M467">
        <f>VLOOKUP(A467,Sheet2!B:E,4,0)</f>
        <v>0.4627</v>
      </c>
      <c r="N467">
        <f>VLOOKUP(A467,Sheet2!B:F,5,0)</f>
        <v>6</v>
      </c>
      <c r="O467">
        <f>VLOOKUP(A467,Sheet2!B:G,6,0)</f>
        <v>57</v>
      </c>
      <c r="P467">
        <f t="shared" si="22"/>
        <v>63</v>
      </c>
      <c r="Q467" t="str">
        <f t="shared" si="23"/>
        <v>Weekend</v>
      </c>
    </row>
    <row r="468" spans="1:17" x14ac:dyDescent="0.25">
      <c r="A468">
        <v>467</v>
      </c>
      <c r="B468" s="5">
        <v>40564</v>
      </c>
      <c r="C468">
        <v>1</v>
      </c>
      <c r="D468">
        <f>VLOOKUP(A:A,Sheet1!A:D,4,0)</f>
        <v>0</v>
      </c>
      <c r="E468">
        <f>VLOOKUP(A468,Sheet1!A:E,5,0)</f>
        <v>1</v>
      </c>
      <c r="F468">
        <f>VLOOKUP(A468,Sheet1!A:F,6,0)</f>
        <v>11</v>
      </c>
      <c r="G468" t="b">
        <f>VLOOKUP(A468,Sheet1!A:G,7,0)</f>
        <v>0</v>
      </c>
      <c r="H468">
        <f>VLOOKUP(A468,Sheet1!A:H,8,0)</f>
        <v>5</v>
      </c>
      <c r="I468">
        <f>VLOOKUP(A468,Sheet1!A:J,10,0)</f>
        <v>0.22</v>
      </c>
      <c r="J468">
        <f>VLOOKUP(A468,Sheet2!B:C,2,0)</f>
        <v>0.18179999999999999</v>
      </c>
      <c r="K468">
        <f>VLOOKUP(A468,Sheet2!B:D,3,0)</f>
        <v>0.41</v>
      </c>
      <c r="L468" t="str">
        <f t="shared" si="21"/>
        <v>Less Humidity</v>
      </c>
      <c r="M468">
        <f>VLOOKUP(A468,Sheet2!B:E,4,0)</f>
        <v>0.4627</v>
      </c>
      <c r="N468">
        <f>VLOOKUP(A468,Sheet2!B:F,5,0)</f>
        <v>6</v>
      </c>
      <c r="O468">
        <f>VLOOKUP(A468,Sheet2!B:G,6,0)</f>
        <v>53</v>
      </c>
      <c r="P468">
        <f t="shared" si="22"/>
        <v>59</v>
      </c>
      <c r="Q468" t="str">
        <f t="shared" si="23"/>
        <v>Weekend</v>
      </c>
    </row>
    <row r="469" spans="1:17" x14ac:dyDescent="0.25">
      <c r="A469">
        <v>468</v>
      </c>
      <c r="B469" s="5">
        <v>40564</v>
      </c>
      <c r="C469">
        <v>1</v>
      </c>
      <c r="D469">
        <f>VLOOKUP(A:A,Sheet1!A:D,4,0)</f>
        <v>0</v>
      </c>
      <c r="E469">
        <f>VLOOKUP(A469,Sheet1!A:E,5,0)</f>
        <v>1</v>
      </c>
      <c r="F469">
        <f>VLOOKUP(A469,Sheet1!A:F,6,0)</f>
        <v>12</v>
      </c>
      <c r="G469" t="b">
        <f>VLOOKUP(A469,Sheet1!A:G,7,0)</f>
        <v>0</v>
      </c>
      <c r="H469">
        <f>VLOOKUP(A469,Sheet1!A:H,8,0)</f>
        <v>5</v>
      </c>
      <c r="I469">
        <f>VLOOKUP(A469,Sheet1!A:J,10,0)</f>
        <v>0.22</v>
      </c>
      <c r="J469">
        <f>VLOOKUP(A469,Sheet2!B:C,2,0)</f>
        <v>0.18179999999999999</v>
      </c>
      <c r="K469">
        <f>VLOOKUP(A469,Sheet2!B:D,3,0)</f>
        <v>0.27</v>
      </c>
      <c r="L469" t="str">
        <f t="shared" si="21"/>
        <v>Less Humidity</v>
      </c>
      <c r="M469">
        <f>VLOOKUP(A469,Sheet2!B:E,4,0)</f>
        <v>0.58209999999999995</v>
      </c>
      <c r="N469">
        <f>VLOOKUP(A469,Sheet2!B:F,5,0)</f>
        <v>11</v>
      </c>
      <c r="O469">
        <f>VLOOKUP(A469,Sheet2!B:G,6,0)</f>
        <v>67</v>
      </c>
      <c r="P469">
        <f t="shared" si="22"/>
        <v>78</v>
      </c>
      <c r="Q469" t="str">
        <f t="shared" si="23"/>
        <v>Weekend</v>
      </c>
    </row>
    <row r="470" spans="1:17" x14ac:dyDescent="0.25">
      <c r="A470">
        <v>469</v>
      </c>
      <c r="B470" s="5">
        <v>40564</v>
      </c>
      <c r="C470">
        <v>1</v>
      </c>
      <c r="D470">
        <f>VLOOKUP(A:A,Sheet1!A:D,4,0)</f>
        <v>0</v>
      </c>
      <c r="E470">
        <f>VLOOKUP(A470,Sheet1!A:E,5,0)</f>
        <v>1</v>
      </c>
      <c r="F470">
        <f>VLOOKUP(A470,Sheet1!A:F,6,0)</f>
        <v>13</v>
      </c>
      <c r="G470" t="b">
        <f>VLOOKUP(A470,Sheet1!A:G,7,0)</f>
        <v>0</v>
      </c>
      <c r="H470">
        <f>VLOOKUP(A470,Sheet1!A:H,8,0)</f>
        <v>5</v>
      </c>
      <c r="I470">
        <f>VLOOKUP(A470,Sheet1!A:J,10,0)</f>
        <v>0.2</v>
      </c>
      <c r="J470">
        <f>VLOOKUP(A470,Sheet2!B:C,2,0)</f>
        <v>0.1515</v>
      </c>
      <c r="K470">
        <f>VLOOKUP(A470,Sheet2!B:D,3,0)</f>
        <v>0.21</v>
      </c>
      <c r="L470" t="str">
        <f t="shared" si="21"/>
        <v>Less Humidity</v>
      </c>
      <c r="M470">
        <f>VLOOKUP(A470,Sheet2!B:E,4,0)</f>
        <v>0.58209999999999995</v>
      </c>
      <c r="N470">
        <f>VLOOKUP(A470,Sheet2!B:F,5,0)</f>
        <v>8</v>
      </c>
      <c r="O470">
        <f>VLOOKUP(A470,Sheet2!B:G,6,0)</f>
        <v>65</v>
      </c>
      <c r="P470">
        <f t="shared" si="22"/>
        <v>73</v>
      </c>
      <c r="Q470" t="str">
        <f t="shared" si="23"/>
        <v>Weekend</v>
      </c>
    </row>
    <row r="471" spans="1:17" x14ac:dyDescent="0.25">
      <c r="A471">
        <v>470</v>
      </c>
      <c r="B471" s="5">
        <v>40564</v>
      </c>
      <c r="C471">
        <v>1</v>
      </c>
      <c r="D471">
        <f>VLOOKUP(A:A,Sheet1!A:D,4,0)</f>
        <v>0</v>
      </c>
      <c r="E471">
        <f>VLOOKUP(A471,Sheet1!A:E,5,0)</f>
        <v>1</v>
      </c>
      <c r="F471">
        <f>VLOOKUP(A471,Sheet1!A:F,6,0)</f>
        <v>14</v>
      </c>
      <c r="G471" t="b">
        <f>VLOOKUP(A471,Sheet1!A:G,7,0)</f>
        <v>0</v>
      </c>
      <c r="H471">
        <f>VLOOKUP(A471,Sheet1!A:H,8,0)</f>
        <v>5</v>
      </c>
      <c r="I471">
        <f>VLOOKUP(A471,Sheet1!A:J,10,0)</f>
        <v>0.2</v>
      </c>
      <c r="J471">
        <f>VLOOKUP(A471,Sheet2!B:C,2,0)</f>
        <v>0.1515</v>
      </c>
      <c r="K471">
        <f>VLOOKUP(A471,Sheet2!B:D,3,0)</f>
        <v>0.25</v>
      </c>
      <c r="L471" t="str">
        <f t="shared" si="21"/>
        <v>Less Humidity</v>
      </c>
      <c r="M471">
        <f>VLOOKUP(A471,Sheet2!B:E,4,0)</f>
        <v>0.52239999999999998</v>
      </c>
      <c r="N471">
        <f>VLOOKUP(A471,Sheet2!B:F,5,0)</f>
        <v>6</v>
      </c>
      <c r="O471">
        <f>VLOOKUP(A471,Sheet2!B:G,6,0)</f>
        <v>56</v>
      </c>
      <c r="P471">
        <f t="shared" si="22"/>
        <v>62</v>
      </c>
      <c r="Q471" t="str">
        <f t="shared" si="23"/>
        <v>Weekend</v>
      </c>
    </row>
    <row r="472" spans="1:17" x14ac:dyDescent="0.25">
      <c r="A472">
        <v>471</v>
      </c>
      <c r="B472" s="5">
        <v>40564</v>
      </c>
      <c r="C472">
        <v>1</v>
      </c>
      <c r="D472">
        <f>VLOOKUP(A:A,Sheet1!A:D,4,0)</f>
        <v>0</v>
      </c>
      <c r="E472">
        <f>VLOOKUP(A472,Sheet1!A:E,5,0)</f>
        <v>1</v>
      </c>
      <c r="F472">
        <f>VLOOKUP(A472,Sheet1!A:F,6,0)</f>
        <v>15</v>
      </c>
      <c r="G472" t="b">
        <f>VLOOKUP(A472,Sheet1!A:G,7,0)</f>
        <v>0</v>
      </c>
      <c r="H472">
        <f>VLOOKUP(A472,Sheet1!A:H,8,0)</f>
        <v>5</v>
      </c>
      <c r="I472">
        <f>VLOOKUP(A472,Sheet1!A:J,10,0)</f>
        <v>0.16</v>
      </c>
      <c r="J472">
        <f>VLOOKUP(A472,Sheet2!B:C,2,0)</f>
        <v>0.1212</v>
      </c>
      <c r="K472">
        <f>VLOOKUP(A472,Sheet2!B:D,3,0)</f>
        <v>0.26</v>
      </c>
      <c r="L472" t="str">
        <f t="shared" si="21"/>
        <v>Less Humidity</v>
      </c>
      <c r="M472">
        <f>VLOOKUP(A472,Sheet2!B:E,4,0)</f>
        <v>0.44779999999999998</v>
      </c>
      <c r="N472">
        <f>VLOOKUP(A472,Sheet2!B:F,5,0)</f>
        <v>4</v>
      </c>
      <c r="O472">
        <f>VLOOKUP(A472,Sheet2!B:G,6,0)</f>
        <v>61</v>
      </c>
      <c r="P472">
        <f t="shared" si="22"/>
        <v>65</v>
      </c>
      <c r="Q472" t="str">
        <f t="shared" si="23"/>
        <v>Weekend</v>
      </c>
    </row>
    <row r="473" spans="1:17" x14ac:dyDescent="0.25">
      <c r="A473">
        <v>472</v>
      </c>
      <c r="B473" s="5">
        <v>40564</v>
      </c>
      <c r="C473">
        <v>1</v>
      </c>
      <c r="D473">
        <f>VLOOKUP(A:A,Sheet1!A:D,4,0)</f>
        <v>0</v>
      </c>
      <c r="E473">
        <f>VLOOKUP(A473,Sheet1!A:E,5,0)</f>
        <v>1</v>
      </c>
      <c r="F473">
        <f>VLOOKUP(A473,Sheet1!A:F,6,0)</f>
        <v>16</v>
      </c>
      <c r="G473" t="b">
        <f>VLOOKUP(A473,Sheet1!A:G,7,0)</f>
        <v>0</v>
      </c>
      <c r="H473">
        <f>VLOOKUP(A473,Sheet1!A:H,8,0)</f>
        <v>5</v>
      </c>
      <c r="I473">
        <f>VLOOKUP(A473,Sheet1!A:J,10,0)</f>
        <v>0.16</v>
      </c>
      <c r="J473">
        <f>VLOOKUP(A473,Sheet2!B:C,2,0)</f>
        <v>0.13639999999999999</v>
      </c>
      <c r="K473">
        <f>VLOOKUP(A473,Sheet2!B:D,3,0)</f>
        <v>0.26</v>
      </c>
      <c r="L473" t="str">
        <f t="shared" si="21"/>
        <v>Less Humidity</v>
      </c>
      <c r="M473">
        <f>VLOOKUP(A473,Sheet2!B:E,4,0)</f>
        <v>0.35820000000000002</v>
      </c>
      <c r="N473">
        <f>VLOOKUP(A473,Sheet2!B:F,5,0)</f>
        <v>0</v>
      </c>
      <c r="O473">
        <f>VLOOKUP(A473,Sheet2!B:G,6,0)</f>
        <v>97</v>
      </c>
      <c r="P473">
        <f t="shared" si="22"/>
        <v>97</v>
      </c>
      <c r="Q473" t="str">
        <f t="shared" si="23"/>
        <v>Weekend</v>
      </c>
    </row>
    <row r="474" spans="1:17" x14ac:dyDescent="0.25">
      <c r="A474">
        <v>473</v>
      </c>
      <c r="B474" s="5">
        <v>40564</v>
      </c>
      <c r="C474">
        <v>1</v>
      </c>
      <c r="D474">
        <f>VLOOKUP(A:A,Sheet1!A:D,4,0)</f>
        <v>0</v>
      </c>
      <c r="E474">
        <f>VLOOKUP(A474,Sheet1!A:E,5,0)</f>
        <v>1</v>
      </c>
      <c r="F474">
        <f>VLOOKUP(A474,Sheet1!A:F,6,0)</f>
        <v>17</v>
      </c>
      <c r="G474" t="b">
        <f>VLOOKUP(A474,Sheet1!A:G,7,0)</f>
        <v>0</v>
      </c>
      <c r="H474">
        <f>VLOOKUP(A474,Sheet1!A:H,8,0)</f>
        <v>5</v>
      </c>
      <c r="I474">
        <f>VLOOKUP(A474,Sheet1!A:J,10,0)</f>
        <v>0.14000000000000001</v>
      </c>
      <c r="J474">
        <f>VLOOKUP(A474,Sheet2!B:C,2,0)</f>
        <v>0.1212</v>
      </c>
      <c r="K474">
        <f>VLOOKUP(A474,Sheet2!B:D,3,0)</f>
        <v>0.28000000000000003</v>
      </c>
      <c r="L474" t="str">
        <f t="shared" si="21"/>
        <v>Less Humidity</v>
      </c>
      <c r="M474">
        <f>VLOOKUP(A474,Sheet2!B:E,4,0)</f>
        <v>0.35820000000000002</v>
      </c>
      <c r="N474">
        <f>VLOOKUP(A474,Sheet2!B:F,5,0)</f>
        <v>10</v>
      </c>
      <c r="O474">
        <f>VLOOKUP(A474,Sheet2!B:G,6,0)</f>
        <v>151</v>
      </c>
      <c r="P474">
        <f t="shared" si="22"/>
        <v>161</v>
      </c>
      <c r="Q474" t="str">
        <f t="shared" si="23"/>
        <v>Weekend</v>
      </c>
    </row>
    <row r="475" spans="1:17" x14ac:dyDescent="0.25">
      <c r="A475">
        <v>474</v>
      </c>
      <c r="B475" s="5">
        <v>40564</v>
      </c>
      <c r="C475">
        <v>1</v>
      </c>
      <c r="D475">
        <f>VLOOKUP(A:A,Sheet1!A:D,4,0)</f>
        <v>0</v>
      </c>
      <c r="E475">
        <f>VLOOKUP(A475,Sheet1!A:E,5,0)</f>
        <v>1</v>
      </c>
      <c r="F475">
        <f>VLOOKUP(A475,Sheet1!A:F,6,0)</f>
        <v>18</v>
      </c>
      <c r="G475" t="b">
        <f>VLOOKUP(A475,Sheet1!A:G,7,0)</f>
        <v>0</v>
      </c>
      <c r="H475">
        <f>VLOOKUP(A475,Sheet1!A:H,8,0)</f>
        <v>5</v>
      </c>
      <c r="I475">
        <f>VLOOKUP(A475,Sheet1!A:J,10,0)</f>
        <v>0.12</v>
      </c>
      <c r="J475">
        <f>VLOOKUP(A475,Sheet2!B:C,2,0)</f>
        <v>0.1212</v>
      </c>
      <c r="K475">
        <f>VLOOKUP(A475,Sheet2!B:D,3,0)</f>
        <v>0.3</v>
      </c>
      <c r="L475" t="str">
        <f t="shared" si="21"/>
        <v>Less Humidity</v>
      </c>
      <c r="M475">
        <f>VLOOKUP(A475,Sheet2!B:E,4,0)</f>
        <v>0.25369999999999998</v>
      </c>
      <c r="N475">
        <f>VLOOKUP(A475,Sheet2!B:F,5,0)</f>
        <v>1</v>
      </c>
      <c r="O475">
        <f>VLOOKUP(A475,Sheet2!B:G,6,0)</f>
        <v>119</v>
      </c>
      <c r="P475">
        <f t="shared" si="22"/>
        <v>120</v>
      </c>
      <c r="Q475" t="str">
        <f t="shared" si="23"/>
        <v>Weekend</v>
      </c>
    </row>
    <row r="476" spans="1:17" x14ac:dyDescent="0.25">
      <c r="A476">
        <v>475</v>
      </c>
      <c r="B476" s="5">
        <v>40564</v>
      </c>
      <c r="C476">
        <v>1</v>
      </c>
      <c r="D476">
        <f>VLOOKUP(A:A,Sheet1!A:D,4,0)</f>
        <v>0</v>
      </c>
      <c r="E476">
        <f>VLOOKUP(A476,Sheet1!A:E,5,0)</f>
        <v>1</v>
      </c>
      <c r="F476">
        <f>VLOOKUP(A476,Sheet1!A:F,6,0)</f>
        <v>19</v>
      </c>
      <c r="G476" t="b">
        <f>VLOOKUP(A476,Sheet1!A:G,7,0)</f>
        <v>0</v>
      </c>
      <c r="H476">
        <f>VLOOKUP(A476,Sheet1!A:H,8,0)</f>
        <v>5</v>
      </c>
      <c r="I476">
        <f>VLOOKUP(A476,Sheet1!A:J,10,0)</f>
        <v>0.12</v>
      </c>
      <c r="J476">
        <f>VLOOKUP(A476,Sheet2!B:C,2,0)</f>
        <v>0.1061</v>
      </c>
      <c r="K476">
        <f>VLOOKUP(A476,Sheet2!B:D,3,0)</f>
        <v>0.3</v>
      </c>
      <c r="L476" t="str">
        <f t="shared" si="21"/>
        <v>Less Humidity</v>
      </c>
      <c r="M476">
        <f>VLOOKUP(A476,Sheet2!B:E,4,0)</f>
        <v>0.32840000000000003</v>
      </c>
      <c r="N476">
        <f>VLOOKUP(A476,Sheet2!B:F,5,0)</f>
        <v>3</v>
      </c>
      <c r="O476">
        <f>VLOOKUP(A476,Sheet2!B:G,6,0)</f>
        <v>93</v>
      </c>
      <c r="P476">
        <f t="shared" si="22"/>
        <v>96</v>
      </c>
      <c r="Q476" t="str">
        <f t="shared" si="23"/>
        <v>Weekend</v>
      </c>
    </row>
    <row r="477" spans="1:17" x14ac:dyDescent="0.25">
      <c r="A477">
        <v>476</v>
      </c>
      <c r="B477" s="5">
        <v>40564</v>
      </c>
      <c r="C477">
        <v>1</v>
      </c>
      <c r="D477">
        <f>VLOOKUP(A:A,Sheet1!A:D,4,0)</f>
        <v>0</v>
      </c>
      <c r="E477">
        <f>VLOOKUP(A477,Sheet1!A:E,5,0)</f>
        <v>1</v>
      </c>
      <c r="F477">
        <f>VLOOKUP(A477,Sheet1!A:F,6,0)</f>
        <v>20</v>
      </c>
      <c r="G477" t="b">
        <f>VLOOKUP(A477,Sheet1!A:G,7,0)</f>
        <v>0</v>
      </c>
      <c r="H477">
        <f>VLOOKUP(A477,Sheet1!A:H,8,0)</f>
        <v>5</v>
      </c>
      <c r="I477">
        <f>VLOOKUP(A477,Sheet1!A:J,10,0)</f>
        <v>0.1</v>
      </c>
      <c r="J477">
        <f>VLOOKUP(A477,Sheet2!B:C,2,0)</f>
        <v>7.5800000000000006E-2</v>
      </c>
      <c r="K477">
        <f>VLOOKUP(A477,Sheet2!B:D,3,0)</f>
        <v>0.33</v>
      </c>
      <c r="L477" t="str">
        <f t="shared" si="21"/>
        <v>Less Humidity</v>
      </c>
      <c r="M477">
        <f>VLOOKUP(A477,Sheet2!B:E,4,0)</f>
        <v>0.41789999999999999</v>
      </c>
      <c r="N477">
        <f>VLOOKUP(A477,Sheet2!B:F,5,0)</f>
        <v>1</v>
      </c>
      <c r="O477">
        <f>VLOOKUP(A477,Sheet2!B:G,6,0)</f>
        <v>52</v>
      </c>
      <c r="P477">
        <f t="shared" si="22"/>
        <v>53</v>
      </c>
      <c r="Q477" t="str">
        <f t="shared" si="23"/>
        <v>Weekend</v>
      </c>
    </row>
    <row r="478" spans="1:17" x14ac:dyDescent="0.25">
      <c r="A478">
        <v>477</v>
      </c>
      <c r="B478" s="5">
        <v>40564</v>
      </c>
      <c r="C478">
        <v>1</v>
      </c>
      <c r="D478">
        <f>VLOOKUP(A:A,Sheet1!A:D,4,0)</f>
        <v>0</v>
      </c>
      <c r="E478">
        <f>VLOOKUP(A478,Sheet1!A:E,5,0)</f>
        <v>1</v>
      </c>
      <c r="F478">
        <f>VLOOKUP(A478,Sheet1!A:F,6,0)</f>
        <v>21</v>
      </c>
      <c r="G478" t="b">
        <f>VLOOKUP(A478,Sheet1!A:G,7,0)</f>
        <v>0</v>
      </c>
      <c r="H478">
        <f>VLOOKUP(A478,Sheet1!A:H,8,0)</f>
        <v>5</v>
      </c>
      <c r="I478">
        <f>VLOOKUP(A478,Sheet1!A:J,10,0)</f>
        <v>0.08</v>
      </c>
      <c r="J478">
        <f>VLOOKUP(A478,Sheet2!B:C,2,0)</f>
        <v>7.5800000000000006E-2</v>
      </c>
      <c r="K478">
        <f>VLOOKUP(A478,Sheet2!B:D,3,0)</f>
        <v>0.38</v>
      </c>
      <c r="L478" t="str">
        <f t="shared" si="21"/>
        <v>Less Humidity</v>
      </c>
      <c r="M478">
        <f>VLOOKUP(A478,Sheet2!B:E,4,0)</f>
        <v>0.28360000000000002</v>
      </c>
      <c r="N478">
        <f>VLOOKUP(A478,Sheet2!B:F,5,0)</f>
        <v>0</v>
      </c>
      <c r="O478">
        <f>VLOOKUP(A478,Sheet2!B:G,6,0)</f>
        <v>41</v>
      </c>
      <c r="P478">
        <f t="shared" si="22"/>
        <v>41</v>
      </c>
      <c r="Q478" t="str">
        <f t="shared" si="23"/>
        <v>Weekend</v>
      </c>
    </row>
    <row r="479" spans="1:17" x14ac:dyDescent="0.25">
      <c r="A479">
        <v>478</v>
      </c>
      <c r="B479" s="5">
        <v>40564</v>
      </c>
      <c r="C479">
        <v>1</v>
      </c>
      <c r="D479">
        <f>VLOOKUP(A:A,Sheet1!A:D,4,0)</f>
        <v>0</v>
      </c>
      <c r="E479">
        <f>VLOOKUP(A479,Sheet1!A:E,5,0)</f>
        <v>1</v>
      </c>
      <c r="F479">
        <f>VLOOKUP(A479,Sheet1!A:F,6,0)</f>
        <v>22</v>
      </c>
      <c r="G479" t="b">
        <f>VLOOKUP(A479,Sheet1!A:G,7,0)</f>
        <v>0</v>
      </c>
      <c r="H479">
        <f>VLOOKUP(A479,Sheet1!A:H,8,0)</f>
        <v>5</v>
      </c>
      <c r="I479">
        <f>VLOOKUP(A479,Sheet1!A:J,10,0)</f>
        <v>0.06</v>
      </c>
      <c r="J479">
        <f>VLOOKUP(A479,Sheet2!B:C,2,0)</f>
        <v>3.0300000000000001E-2</v>
      </c>
      <c r="K479">
        <f>VLOOKUP(A479,Sheet2!B:D,3,0)</f>
        <v>0.41</v>
      </c>
      <c r="L479" t="str">
        <f t="shared" si="21"/>
        <v>Less Humidity</v>
      </c>
      <c r="M479">
        <f>VLOOKUP(A479,Sheet2!B:E,4,0)</f>
        <v>0.3881</v>
      </c>
      <c r="N479">
        <f>VLOOKUP(A479,Sheet2!B:F,5,0)</f>
        <v>1</v>
      </c>
      <c r="O479">
        <f>VLOOKUP(A479,Sheet2!B:G,6,0)</f>
        <v>33</v>
      </c>
      <c r="P479">
        <f t="shared" si="22"/>
        <v>34</v>
      </c>
      <c r="Q479" t="str">
        <f t="shared" si="23"/>
        <v>Weekend</v>
      </c>
    </row>
    <row r="480" spans="1:17" x14ac:dyDescent="0.25">
      <c r="A480">
        <v>479</v>
      </c>
      <c r="B480" s="5">
        <v>40564</v>
      </c>
      <c r="C480">
        <v>1</v>
      </c>
      <c r="D480">
        <f>VLOOKUP(A:A,Sheet1!A:D,4,0)</f>
        <v>0</v>
      </c>
      <c r="E480">
        <f>VLOOKUP(A480,Sheet1!A:E,5,0)</f>
        <v>1</v>
      </c>
      <c r="F480">
        <f>VLOOKUP(A480,Sheet1!A:F,6,0)</f>
        <v>23</v>
      </c>
      <c r="G480" t="b">
        <f>VLOOKUP(A480,Sheet1!A:G,7,0)</f>
        <v>0</v>
      </c>
      <c r="H480">
        <f>VLOOKUP(A480,Sheet1!A:H,8,0)</f>
        <v>5</v>
      </c>
      <c r="I480">
        <f>VLOOKUP(A480,Sheet1!A:J,10,0)</f>
        <v>0.06</v>
      </c>
      <c r="J480">
        <f>VLOOKUP(A480,Sheet2!B:C,2,0)</f>
        <v>4.5499999999999999E-2</v>
      </c>
      <c r="K480">
        <f>VLOOKUP(A480,Sheet2!B:D,3,0)</f>
        <v>0.38</v>
      </c>
      <c r="L480" t="str">
        <f t="shared" si="21"/>
        <v>Less Humidity</v>
      </c>
      <c r="M480">
        <f>VLOOKUP(A480,Sheet2!B:E,4,0)</f>
        <v>0.32840000000000003</v>
      </c>
      <c r="N480">
        <f>VLOOKUP(A480,Sheet2!B:F,5,0)</f>
        <v>0</v>
      </c>
      <c r="O480">
        <f>VLOOKUP(A480,Sheet2!B:G,6,0)</f>
        <v>27</v>
      </c>
      <c r="P480">
        <f t="shared" si="22"/>
        <v>27</v>
      </c>
      <c r="Q480" t="str">
        <f t="shared" si="23"/>
        <v>Weekend</v>
      </c>
    </row>
    <row r="481" spans="1:17" x14ac:dyDescent="0.25">
      <c r="A481">
        <v>480</v>
      </c>
      <c r="B481" s="5">
        <v>40565</v>
      </c>
      <c r="C481">
        <v>1</v>
      </c>
      <c r="D481">
        <f>VLOOKUP(A:A,Sheet1!A:D,4,0)</f>
        <v>0</v>
      </c>
      <c r="E481">
        <f>VLOOKUP(A481,Sheet1!A:E,5,0)</f>
        <v>1</v>
      </c>
      <c r="F481">
        <f>VLOOKUP(A481,Sheet1!A:F,6,0)</f>
        <v>0</v>
      </c>
      <c r="G481" t="b">
        <f>VLOOKUP(A481,Sheet1!A:G,7,0)</f>
        <v>0</v>
      </c>
      <c r="H481">
        <f>VLOOKUP(A481,Sheet1!A:H,8,0)</f>
        <v>6</v>
      </c>
      <c r="I481">
        <f>VLOOKUP(A481,Sheet1!A:J,10,0)</f>
        <v>0.04</v>
      </c>
      <c r="J481">
        <f>VLOOKUP(A481,Sheet2!B:C,2,0)</f>
        <v>3.0300000000000001E-2</v>
      </c>
      <c r="K481">
        <f>VLOOKUP(A481,Sheet2!B:D,3,0)</f>
        <v>0.45</v>
      </c>
      <c r="L481" t="str">
        <f t="shared" si="21"/>
        <v>Less Humidity</v>
      </c>
      <c r="M481">
        <f>VLOOKUP(A481,Sheet2!B:E,4,0)</f>
        <v>0.25369999999999998</v>
      </c>
      <c r="N481">
        <f>VLOOKUP(A481,Sheet2!B:F,5,0)</f>
        <v>0</v>
      </c>
      <c r="O481">
        <f>VLOOKUP(A481,Sheet2!B:G,6,0)</f>
        <v>13</v>
      </c>
      <c r="P481">
        <f t="shared" si="22"/>
        <v>13</v>
      </c>
      <c r="Q481" t="str">
        <f t="shared" si="23"/>
        <v>Weekend</v>
      </c>
    </row>
    <row r="482" spans="1:17" x14ac:dyDescent="0.25">
      <c r="A482">
        <v>481</v>
      </c>
      <c r="B482" s="5">
        <v>40565</v>
      </c>
      <c r="C482">
        <v>1</v>
      </c>
      <c r="D482">
        <f>VLOOKUP(A:A,Sheet1!A:D,4,0)</f>
        <v>0</v>
      </c>
      <c r="E482">
        <f>VLOOKUP(A482,Sheet1!A:E,5,0)</f>
        <v>1</v>
      </c>
      <c r="F482">
        <f>VLOOKUP(A482,Sheet1!A:F,6,0)</f>
        <v>1</v>
      </c>
      <c r="G482" t="b">
        <f>VLOOKUP(A482,Sheet1!A:G,7,0)</f>
        <v>0</v>
      </c>
      <c r="H482">
        <f>VLOOKUP(A482,Sheet1!A:H,8,0)</f>
        <v>6</v>
      </c>
      <c r="I482">
        <f>VLOOKUP(A482,Sheet1!A:J,10,0)</f>
        <v>0.04</v>
      </c>
      <c r="J482">
        <f>VLOOKUP(A482,Sheet2!B:C,2,0)</f>
        <v>0</v>
      </c>
      <c r="K482">
        <f>VLOOKUP(A482,Sheet2!B:D,3,0)</f>
        <v>0.41</v>
      </c>
      <c r="L482" t="str">
        <f t="shared" si="21"/>
        <v>Less Humidity</v>
      </c>
      <c r="M482">
        <f>VLOOKUP(A482,Sheet2!B:E,4,0)</f>
        <v>0.3881</v>
      </c>
      <c r="N482">
        <f>VLOOKUP(A482,Sheet2!B:F,5,0)</f>
        <v>3</v>
      </c>
      <c r="O482">
        <f>VLOOKUP(A482,Sheet2!B:G,6,0)</f>
        <v>9</v>
      </c>
      <c r="P482">
        <f t="shared" si="22"/>
        <v>12</v>
      </c>
      <c r="Q482" t="str">
        <f t="shared" si="23"/>
        <v>Weekend</v>
      </c>
    </row>
    <row r="483" spans="1:17" x14ac:dyDescent="0.25">
      <c r="A483">
        <v>482</v>
      </c>
      <c r="B483" s="5">
        <v>40565</v>
      </c>
      <c r="C483">
        <v>1</v>
      </c>
      <c r="D483">
        <f>VLOOKUP(A:A,Sheet1!A:D,4,0)</f>
        <v>0</v>
      </c>
      <c r="E483">
        <f>VLOOKUP(A483,Sheet1!A:E,5,0)</f>
        <v>1</v>
      </c>
      <c r="F483">
        <f>VLOOKUP(A483,Sheet1!A:F,6,0)</f>
        <v>2</v>
      </c>
      <c r="G483" t="b">
        <f>VLOOKUP(A483,Sheet1!A:G,7,0)</f>
        <v>0</v>
      </c>
      <c r="H483">
        <f>VLOOKUP(A483,Sheet1!A:H,8,0)</f>
        <v>6</v>
      </c>
      <c r="I483">
        <f>VLOOKUP(A483,Sheet1!A:J,10,0)</f>
        <v>0.04</v>
      </c>
      <c r="J483">
        <f>VLOOKUP(A483,Sheet2!B:C,2,0)</f>
        <v>3.0300000000000001E-2</v>
      </c>
      <c r="K483">
        <f>VLOOKUP(A483,Sheet2!B:D,3,0)</f>
        <v>0.41</v>
      </c>
      <c r="L483" t="str">
        <f t="shared" si="21"/>
        <v>Less Humidity</v>
      </c>
      <c r="M483">
        <f>VLOOKUP(A483,Sheet2!B:E,4,0)</f>
        <v>0.25369999999999998</v>
      </c>
      <c r="N483">
        <f>VLOOKUP(A483,Sheet2!B:F,5,0)</f>
        <v>0</v>
      </c>
      <c r="O483">
        <f>VLOOKUP(A483,Sheet2!B:G,6,0)</f>
        <v>11</v>
      </c>
      <c r="P483">
        <f t="shared" si="22"/>
        <v>11</v>
      </c>
      <c r="Q483" t="str">
        <f t="shared" si="23"/>
        <v>Weekend</v>
      </c>
    </row>
    <row r="484" spans="1:17" x14ac:dyDescent="0.25">
      <c r="A484">
        <v>483</v>
      </c>
      <c r="B484" s="5">
        <v>40565</v>
      </c>
      <c r="C484">
        <v>1</v>
      </c>
      <c r="D484">
        <f>VLOOKUP(A:A,Sheet1!A:D,4,0)</f>
        <v>0</v>
      </c>
      <c r="E484">
        <f>VLOOKUP(A484,Sheet1!A:E,5,0)</f>
        <v>1</v>
      </c>
      <c r="F484">
        <f>VLOOKUP(A484,Sheet1!A:F,6,0)</f>
        <v>3</v>
      </c>
      <c r="G484" t="b">
        <f>VLOOKUP(A484,Sheet1!A:G,7,0)</f>
        <v>0</v>
      </c>
      <c r="H484">
        <f>VLOOKUP(A484,Sheet1!A:H,8,0)</f>
        <v>6</v>
      </c>
      <c r="I484">
        <f>VLOOKUP(A484,Sheet1!A:J,10,0)</f>
        <v>0.04</v>
      </c>
      <c r="J484">
        <f>VLOOKUP(A484,Sheet2!B:C,2,0)</f>
        <v>3.0300000000000001E-2</v>
      </c>
      <c r="K484">
        <f>VLOOKUP(A484,Sheet2!B:D,3,0)</f>
        <v>0.41</v>
      </c>
      <c r="L484" t="str">
        <f t="shared" si="21"/>
        <v>Less Humidity</v>
      </c>
      <c r="M484">
        <f>VLOOKUP(A484,Sheet2!B:E,4,0)</f>
        <v>0.28360000000000002</v>
      </c>
      <c r="N484">
        <f>VLOOKUP(A484,Sheet2!B:F,5,0)</f>
        <v>1</v>
      </c>
      <c r="O484">
        <f>VLOOKUP(A484,Sheet2!B:G,6,0)</f>
        <v>6</v>
      </c>
      <c r="P484">
        <f t="shared" si="22"/>
        <v>7</v>
      </c>
      <c r="Q484" t="str">
        <f t="shared" si="23"/>
        <v>Weekend</v>
      </c>
    </row>
    <row r="485" spans="1:17" x14ac:dyDescent="0.25">
      <c r="A485">
        <v>484</v>
      </c>
      <c r="B485" s="5">
        <v>40565</v>
      </c>
      <c r="C485">
        <v>1</v>
      </c>
      <c r="D485">
        <f>VLOOKUP(A:A,Sheet1!A:D,4,0)</f>
        <v>0</v>
      </c>
      <c r="E485">
        <f>VLOOKUP(A485,Sheet1!A:E,5,0)</f>
        <v>1</v>
      </c>
      <c r="F485">
        <f>VLOOKUP(A485,Sheet1!A:F,6,0)</f>
        <v>4</v>
      </c>
      <c r="G485" t="b">
        <f>VLOOKUP(A485,Sheet1!A:G,7,0)</f>
        <v>0</v>
      </c>
      <c r="H485">
        <f>VLOOKUP(A485,Sheet1!A:H,8,0)</f>
        <v>6</v>
      </c>
      <c r="I485">
        <f>VLOOKUP(A485,Sheet1!A:J,10,0)</f>
        <v>0.02</v>
      </c>
      <c r="J485">
        <f>VLOOKUP(A485,Sheet2!B:C,2,0)</f>
        <v>1.52E-2</v>
      </c>
      <c r="K485">
        <f>VLOOKUP(A485,Sheet2!B:D,3,0)</f>
        <v>0.48</v>
      </c>
      <c r="L485" t="str">
        <f t="shared" si="21"/>
        <v>Less Humidity</v>
      </c>
      <c r="M485">
        <f>VLOOKUP(A485,Sheet2!B:E,4,0)</f>
        <v>0.29849999999999999</v>
      </c>
      <c r="N485">
        <f>VLOOKUP(A485,Sheet2!B:F,5,0)</f>
        <v>0</v>
      </c>
      <c r="O485">
        <f>VLOOKUP(A485,Sheet2!B:G,6,0)</f>
        <v>3</v>
      </c>
      <c r="P485">
        <f t="shared" si="22"/>
        <v>3</v>
      </c>
      <c r="Q485" t="str">
        <f t="shared" si="23"/>
        <v>Weekend</v>
      </c>
    </row>
    <row r="486" spans="1:17" x14ac:dyDescent="0.25">
      <c r="A486">
        <v>485</v>
      </c>
      <c r="B486" s="5">
        <v>40565</v>
      </c>
      <c r="C486">
        <v>1</v>
      </c>
      <c r="D486">
        <f>VLOOKUP(A:A,Sheet1!A:D,4,0)</f>
        <v>0</v>
      </c>
      <c r="E486">
        <f>VLOOKUP(A486,Sheet1!A:E,5,0)</f>
        <v>1</v>
      </c>
      <c r="F486">
        <f>VLOOKUP(A486,Sheet1!A:F,6,0)</f>
        <v>6</v>
      </c>
      <c r="G486" t="b">
        <f>VLOOKUP(A486,Sheet1!A:G,7,0)</f>
        <v>0</v>
      </c>
      <c r="H486">
        <f>VLOOKUP(A486,Sheet1!A:H,8,0)</f>
        <v>6</v>
      </c>
      <c r="I486">
        <f>VLOOKUP(A486,Sheet1!A:J,10,0)</f>
        <v>0.02</v>
      </c>
      <c r="J486">
        <f>VLOOKUP(A486,Sheet2!B:C,2,0)</f>
        <v>3.0300000000000001E-2</v>
      </c>
      <c r="K486">
        <f>VLOOKUP(A486,Sheet2!B:D,3,0)</f>
        <v>0.44</v>
      </c>
      <c r="L486" t="str">
        <f t="shared" si="21"/>
        <v>Less Humidity</v>
      </c>
      <c r="M486">
        <f>VLOOKUP(A486,Sheet2!B:E,4,0)</f>
        <v>0.22389999999999999</v>
      </c>
      <c r="N486">
        <f>VLOOKUP(A486,Sheet2!B:F,5,0)</f>
        <v>0</v>
      </c>
      <c r="O486">
        <f>VLOOKUP(A486,Sheet2!B:G,6,0)</f>
        <v>2</v>
      </c>
      <c r="P486">
        <f t="shared" si="22"/>
        <v>2</v>
      </c>
      <c r="Q486" t="str">
        <f t="shared" si="23"/>
        <v>Weekend</v>
      </c>
    </row>
    <row r="487" spans="1:17" x14ac:dyDescent="0.25">
      <c r="A487">
        <v>486</v>
      </c>
      <c r="B487" s="5">
        <v>40565</v>
      </c>
      <c r="C487">
        <v>1</v>
      </c>
      <c r="D487">
        <f>VLOOKUP(A:A,Sheet1!A:D,4,0)</f>
        <v>0</v>
      </c>
      <c r="E487">
        <f>VLOOKUP(A487,Sheet1!A:E,5,0)</f>
        <v>1</v>
      </c>
      <c r="F487">
        <f>VLOOKUP(A487,Sheet1!A:F,6,0)</f>
        <v>7</v>
      </c>
      <c r="G487" t="b">
        <f>VLOOKUP(A487,Sheet1!A:G,7,0)</f>
        <v>0</v>
      </c>
      <c r="H487">
        <f>VLOOKUP(A487,Sheet1!A:H,8,0)</f>
        <v>6</v>
      </c>
      <c r="I487">
        <f>VLOOKUP(A487,Sheet1!A:J,10,0)</f>
        <v>0.02</v>
      </c>
      <c r="J487">
        <f>VLOOKUP(A487,Sheet2!B:C,2,0)</f>
        <v>1.52E-2</v>
      </c>
      <c r="K487">
        <f>VLOOKUP(A487,Sheet2!B:D,3,0)</f>
        <v>0.44</v>
      </c>
      <c r="L487" t="str">
        <f t="shared" si="21"/>
        <v>Less Humidity</v>
      </c>
      <c r="M487">
        <f>VLOOKUP(A487,Sheet2!B:E,4,0)</f>
        <v>0.28360000000000002</v>
      </c>
      <c r="N487">
        <f>VLOOKUP(A487,Sheet2!B:F,5,0)</f>
        <v>0</v>
      </c>
      <c r="O487">
        <f>VLOOKUP(A487,Sheet2!B:G,6,0)</f>
        <v>8</v>
      </c>
      <c r="P487">
        <f t="shared" si="22"/>
        <v>8</v>
      </c>
      <c r="Q487" t="str">
        <f t="shared" si="23"/>
        <v>Weekend</v>
      </c>
    </row>
    <row r="488" spans="1:17" x14ac:dyDescent="0.25">
      <c r="A488">
        <v>487</v>
      </c>
      <c r="B488" s="5">
        <v>40565</v>
      </c>
      <c r="C488">
        <v>1</v>
      </c>
      <c r="D488">
        <f>VLOOKUP(A:A,Sheet1!A:D,4,0)</f>
        <v>0</v>
      </c>
      <c r="E488">
        <f>VLOOKUP(A488,Sheet1!A:E,5,0)</f>
        <v>1</v>
      </c>
      <c r="F488">
        <f>VLOOKUP(A488,Sheet1!A:F,6,0)</f>
        <v>8</v>
      </c>
      <c r="G488" t="b">
        <f>VLOOKUP(A488,Sheet1!A:G,7,0)</f>
        <v>0</v>
      </c>
      <c r="H488">
        <f>VLOOKUP(A488,Sheet1!A:H,8,0)</f>
        <v>6</v>
      </c>
      <c r="I488">
        <f>VLOOKUP(A488,Sheet1!A:J,10,0)</f>
        <v>0.02</v>
      </c>
      <c r="J488">
        <f>VLOOKUP(A488,Sheet2!B:C,2,0)</f>
        <v>0</v>
      </c>
      <c r="K488">
        <f>VLOOKUP(A488,Sheet2!B:D,3,0)</f>
        <v>0.44</v>
      </c>
      <c r="L488" t="str">
        <f t="shared" si="21"/>
        <v>Less Humidity</v>
      </c>
      <c r="M488">
        <f>VLOOKUP(A488,Sheet2!B:E,4,0)</f>
        <v>0.32840000000000003</v>
      </c>
      <c r="N488">
        <f>VLOOKUP(A488,Sheet2!B:F,5,0)</f>
        <v>1</v>
      </c>
      <c r="O488">
        <f>VLOOKUP(A488,Sheet2!B:G,6,0)</f>
        <v>26</v>
      </c>
      <c r="P488">
        <f t="shared" si="22"/>
        <v>27</v>
      </c>
      <c r="Q488" t="str">
        <f t="shared" si="23"/>
        <v>Weekend</v>
      </c>
    </row>
    <row r="489" spans="1:17" x14ac:dyDescent="0.25">
      <c r="A489">
        <v>488</v>
      </c>
      <c r="B489" s="5">
        <v>40565</v>
      </c>
      <c r="C489">
        <v>1</v>
      </c>
      <c r="D489">
        <f>VLOOKUP(A:A,Sheet1!A:D,4,0)</f>
        <v>0</v>
      </c>
      <c r="E489">
        <f>VLOOKUP(A489,Sheet1!A:E,5,0)</f>
        <v>1</v>
      </c>
      <c r="F489">
        <f>VLOOKUP(A489,Sheet1!A:F,6,0)</f>
        <v>9</v>
      </c>
      <c r="G489" t="b">
        <f>VLOOKUP(A489,Sheet1!A:G,7,0)</f>
        <v>0</v>
      </c>
      <c r="H489">
        <f>VLOOKUP(A489,Sheet1!A:H,8,0)</f>
        <v>6</v>
      </c>
      <c r="I489">
        <f>VLOOKUP(A489,Sheet1!A:J,10,0)</f>
        <v>0.04</v>
      </c>
      <c r="J489">
        <f>VLOOKUP(A489,Sheet2!B:C,2,0)</f>
        <v>3.0300000000000001E-2</v>
      </c>
      <c r="K489">
        <f>VLOOKUP(A489,Sheet2!B:D,3,0)</f>
        <v>0.41</v>
      </c>
      <c r="L489" t="str">
        <f t="shared" si="21"/>
        <v>Less Humidity</v>
      </c>
      <c r="M489">
        <f>VLOOKUP(A489,Sheet2!B:E,4,0)</f>
        <v>0.25369999999999998</v>
      </c>
      <c r="N489">
        <f>VLOOKUP(A489,Sheet2!B:F,5,0)</f>
        <v>3</v>
      </c>
      <c r="O489">
        <f>VLOOKUP(A489,Sheet2!B:G,6,0)</f>
        <v>37</v>
      </c>
      <c r="P489">
        <f t="shared" si="22"/>
        <v>40</v>
      </c>
      <c r="Q489" t="str">
        <f t="shared" si="23"/>
        <v>Weekend</v>
      </c>
    </row>
    <row r="490" spans="1:17" x14ac:dyDescent="0.25">
      <c r="A490">
        <v>489</v>
      </c>
      <c r="B490" s="5">
        <v>40565</v>
      </c>
      <c r="C490">
        <v>1</v>
      </c>
      <c r="D490">
        <f>VLOOKUP(A:A,Sheet1!A:D,4,0)</f>
        <v>0</v>
      </c>
      <c r="E490">
        <f>VLOOKUP(A490,Sheet1!A:E,5,0)</f>
        <v>1</v>
      </c>
      <c r="F490">
        <f>VLOOKUP(A490,Sheet1!A:F,6,0)</f>
        <v>10</v>
      </c>
      <c r="G490" t="b">
        <f>VLOOKUP(A490,Sheet1!A:G,7,0)</f>
        <v>0</v>
      </c>
      <c r="H490">
        <f>VLOOKUP(A490,Sheet1!A:H,8,0)</f>
        <v>6</v>
      </c>
      <c r="I490">
        <f>VLOOKUP(A490,Sheet1!A:J,10,0)</f>
        <v>0.04</v>
      </c>
      <c r="J490">
        <f>VLOOKUP(A490,Sheet2!B:C,2,0)</f>
        <v>6.0600000000000001E-2</v>
      </c>
      <c r="K490">
        <f>VLOOKUP(A490,Sheet2!B:D,3,0)</f>
        <v>0.41</v>
      </c>
      <c r="L490" t="str">
        <f t="shared" si="21"/>
        <v>Less Humidity</v>
      </c>
      <c r="M490">
        <f>VLOOKUP(A490,Sheet2!B:E,4,0)</f>
        <v>0.16420000000000001</v>
      </c>
      <c r="N490">
        <f>VLOOKUP(A490,Sheet2!B:F,5,0)</f>
        <v>3</v>
      </c>
      <c r="O490">
        <f>VLOOKUP(A490,Sheet2!B:G,6,0)</f>
        <v>50</v>
      </c>
      <c r="P490">
        <f t="shared" si="22"/>
        <v>53</v>
      </c>
      <c r="Q490" t="str">
        <f t="shared" si="23"/>
        <v>Weekend</v>
      </c>
    </row>
    <row r="491" spans="1:17" x14ac:dyDescent="0.25">
      <c r="A491">
        <v>490</v>
      </c>
      <c r="B491" s="5">
        <v>40565</v>
      </c>
      <c r="C491">
        <v>1</v>
      </c>
      <c r="D491">
        <f>VLOOKUP(A:A,Sheet1!A:D,4,0)</f>
        <v>0</v>
      </c>
      <c r="E491">
        <f>VLOOKUP(A491,Sheet1!A:E,5,0)</f>
        <v>1</v>
      </c>
      <c r="F491">
        <f>VLOOKUP(A491,Sheet1!A:F,6,0)</f>
        <v>11</v>
      </c>
      <c r="G491" t="b">
        <f>VLOOKUP(A491,Sheet1!A:G,7,0)</f>
        <v>0</v>
      </c>
      <c r="H491">
        <f>VLOOKUP(A491,Sheet1!A:H,8,0)</f>
        <v>6</v>
      </c>
      <c r="I491">
        <f>VLOOKUP(A491,Sheet1!A:J,10,0)</f>
        <v>0.06</v>
      </c>
      <c r="J491">
        <f>VLOOKUP(A491,Sheet2!B:C,2,0)</f>
        <v>7.5800000000000006E-2</v>
      </c>
      <c r="K491">
        <f>VLOOKUP(A491,Sheet2!B:D,3,0)</f>
        <v>0.38</v>
      </c>
      <c r="L491" t="str">
        <f t="shared" si="21"/>
        <v>Less Humidity</v>
      </c>
      <c r="M491">
        <f>VLOOKUP(A491,Sheet2!B:E,4,0)</f>
        <v>0.1343</v>
      </c>
      <c r="N491">
        <f>VLOOKUP(A491,Sheet2!B:F,5,0)</f>
        <v>4</v>
      </c>
      <c r="O491">
        <f>VLOOKUP(A491,Sheet2!B:G,6,0)</f>
        <v>59</v>
      </c>
      <c r="P491">
        <f t="shared" si="22"/>
        <v>63</v>
      </c>
      <c r="Q491" t="str">
        <f t="shared" si="23"/>
        <v>Weekend</v>
      </c>
    </row>
    <row r="492" spans="1:17" x14ac:dyDescent="0.25">
      <c r="A492">
        <v>491</v>
      </c>
      <c r="B492" s="5">
        <v>40565</v>
      </c>
      <c r="C492">
        <v>1</v>
      </c>
      <c r="D492">
        <f>VLOOKUP(A:A,Sheet1!A:D,4,0)</f>
        <v>0</v>
      </c>
      <c r="E492">
        <f>VLOOKUP(A492,Sheet1!A:E,5,0)</f>
        <v>1</v>
      </c>
      <c r="F492">
        <f>VLOOKUP(A492,Sheet1!A:F,6,0)</f>
        <v>12</v>
      </c>
      <c r="G492" t="b">
        <f>VLOOKUP(A492,Sheet1!A:G,7,0)</f>
        <v>0</v>
      </c>
      <c r="H492">
        <f>VLOOKUP(A492,Sheet1!A:H,8,0)</f>
        <v>6</v>
      </c>
      <c r="I492">
        <f>VLOOKUP(A492,Sheet1!A:J,10,0)</f>
        <v>0.06</v>
      </c>
      <c r="J492">
        <f>VLOOKUP(A492,Sheet2!B:C,2,0)</f>
        <v>0.1061</v>
      </c>
      <c r="K492">
        <f>VLOOKUP(A492,Sheet2!B:D,3,0)</f>
        <v>0.38</v>
      </c>
      <c r="L492" t="str">
        <f t="shared" si="21"/>
        <v>Less Humidity</v>
      </c>
      <c r="M492">
        <f>VLOOKUP(A492,Sheet2!B:E,4,0)</f>
        <v>0.1045</v>
      </c>
      <c r="N492">
        <f>VLOOKUP(A492,Sheet2!B:F,5,0)</f>
        <v>10</v>
      </c>
      <c r="O492">
        <f>VLOOKUP(A492,Sheet2!B:G,6,0)</f>
        <v>60</v>
      </c>
      <c r="P492">
        <f t="shared" si="22"/>
        <v>70</v>
      </c>
      <c r="Q492" t="str">
        <f t="shared" si="23"/>
        <v>Weekend</v>
      </c>
    </row>
    <row r="493" spans="1:17" x14ac:dyDescent="0.25">
      <c r="A493">
        <v>492</v>
      </c>
      <c r="B493" s="5">
        <v>40565</v>
      </c>
      <c r="C493">
        <v>1</v>
      </c>
      <c r="D493">
        <f>VLOOKUP(A:A,Sheet1!A:D,4,0)</f>
        <v>0</v>
      </c>
      <c r="E493">
        <f>VLOOKUP(A493,Sheet1!A:E,5,0)</f>
        <v>1</v>
      </c>
      <c r="F493">
        <f>VLOOKUP(A493,Sheet1!A:F,6,0)</f>
        <v>13</v>
      </c>
      <c r="G493" t="b">
        <f>VLOOKUP(A493,Sheet1!A:G,7,0)</f>
        <v>0</v>
      </c>
      <c r="H493">
        <f>VLOOKUP(A493,Sheet1!A:H,8,0)</f>
        <v>6</v>
      </c>
      <c r="I493">
        <f>VLOOKUP(A493,Sheet1!A:J,10,0)</f>
        <v>0.08</v>
      </c>
      <c r="J493">
        <f>VLOOKUP(A493,Sheet2!B:C,2,0)</f>
        <v>0.16669999999999999</v>
      </c>
      <c r="K493">
        <f>VLOOKUP(A493,Sheet2!B:D,3,0)</f>
        <v>0.35</v>
      </c>
      <c r="L493" t="str">
        <f t="shared" si="21"/>
        <v>Less Humidity</v>
      </c>
      <c r="M493">
        <f>VLOOKUP(A493,Sheet2!B:E,4,0)</f>
        <v>0</v>
      </c>
      <c r="N493">
        <f>VLOOKUP(A493,Sheet2!B:F,5,0)</f>
        <v>12</v>
      </c>
      <c r="O493">
        <f>VLOOKUP(A493,Sheet2!B:G,6,0)</f>
        <v>72</v>
      </c>
      <c r="P493">
        <f t="shared" si="22"/>
        <v>84</v>
      </c>
      <c r="Q493" t="str">
        <f t="shared" si="23"/>
        <v>Weekend</v>
      </c>
    </row>
    <row r="494" spans="1:17" x14ac:dyDescent="0.25">
      <c r="A494">
        <v>493</v>
      </c>
      <c r="B494" s="5">
        <v>40565</v>
      </c>
      <c r="C494">
        <v>1</v>
      </c>
      <c r="D494">
        <f>VLOOKUP(A:A,Sheet1!A:D,4,0)</f>
        <v>0</v>
      </c>
      <c r="E494">
        <f>VLOOKUP(A494,Sheet1!A:E,5,0)</f>
        <v>1</v>
      </c>
      <c r="F494">
        <f>VLOOKUP(A494,Sheet1!A:F,6,0)</f>
        <v>14</v>
      </c>
      <c r="G494" t="b">
        <f>VLOOKUP(A494,Sheet1!A:G,7,0)</f>
        <v>0</v>
      </c>
      <c r="H494">
        <f>VLOOKUP(A494,Sheet1!A:H,8,0)</f>
        <v>6</v>
      </c>
      <c r="I494">
        <f>VLOOKUP(A494,Sheet1!A:J,10,0)</f>
        <v>0.1</v>
      </c>
      <c r="J494">
        <f>VLOOKUP(A494,Sheet2!B:C,2,0)</f>
        <v>0.13639999999999999</v>
      </c>
      <c r="K494">
        <f>VLOOKUP(A494,Sheet2!B:D,3,0)</f>
        <v>0.33</v>
      </c>
      <c r="L494" t="str">
        <f t="shared" si="21"/>
        <v>Less Humidity</v>
      </c>
      <c r="M494">
        <f>VLOOKUP(A494,Sheet2!B:E,4,0)</f>
        <v>0.1045</v>
      </c>
      <c r="N494">
        <f>VLOOKUP(A494,Sheet2!B:F,5,0)</f>
        <v>11</v>
      </c>
      <c r="O494">
        <f>VLOOKUP(A494,Sheet2!B:G,6,0)</f>
        <v>64</v>
      </c>
      <c r="P494">
        <f t="shared" si="22"/>
        <v>75</v>
      </c>
      <c r="Q494" t="str">
        <f t="shared" si="23"/>
        <v>Weekend</v>
      </c>
    </row>
    <row r="495" spans="1:17" x14ac:dyDescent="0.25">
      <c r="A495">
        <v>494</v>
      </c>
      <c r="B495" s="5">
        <v>40565</v>
      </c>
      <c r="C495">
        <v>1</v>
      </c>
      <c r="D495">
        <f>VLOOKUP(A:A,Sheet1!A:D,4,0)</f>
        <v>0</v>
      </c>
      <c r="E495">
        <f>VLOOKUP(A495,Sheet1!A:E,5,0)</f>
        <v>1</v>
      </c>
      <c r="F495">
        <f>VLOOKUP(A495,Sheet1!A:F,6,0)</f>
        <v>15</v>
      </c>
      <c r="G495" t="b">
        <f>VLOOKUP(A495,Sheet1!A:G,7,0)</f>
        <v>0</v>
      </c>
      <c r="H495">
        <f>VLOOKUP(A495,Sheet1!A:H,8,0)</f>
        <v>6</v>
      </c>
      <c r="I495">
        <f>VLOOKUP(A495,Sheet1!A:J,10,0)</f>
        <v>0.12</v>
      </c>
      <c r="J495">
        <f>VLOOKUP(A495,Sheet2!B:C,2,0)</f>
        <v>0.1515</v>
      </c>
      <c r="K495">
        <f>VLOOKUP(A495,Sheet2!B:D,3,0)</f>
        <v>0.28000000000000003</v>
      </c>
      <c r="L495" t="str">
        <f t="shared" si="21"/>
        <v>Less Humidity</v>
      </c>
      <c r="M495">
        <f>VLOOKUP(A495,Sheet2!B:E,4,0)</f>
        <v>0</v>
      </c>
      <c r="N495">
        <f>VLOOKUP(A495,Sheet2!B:F,5,0)</f>
        <v>10</v>
      </c>
      <c r="O495">
        <f>VLOOKUP(A495,Sheet2!B:G,6,0)</f>
        <v>93</v>
      </c>
      <c r="P495">
        <f t="shared" si="22"/>
        <v>103</v>
      </c>
      <c r="Q495" t="str">
        <f t="shared" si="23"/>
        <v>Weekend</v>
      </c>
    </row>
    <row r="496" spans="1:17" x14ac:dyDescent="0.25">
      <c r="A496">
        <v>495</v>
      </c>
      <c r="B496" s="5">
        <v>40565</v>
      </c>
      <c r="C496">
        <v>1</v>
      </c>
      <c r="D496">
        <f>VLOOKUP(A:A,Sheet1!A:D,4,0)</f>
        <v>0</v>
      </c>
      <c r="E496">
        <f>VLOOKUP(A496,Sheet1!A:E,5,0)</f>
        <v>1</v>
      </c>
      <c r="F496">
        <f>VLOOKUP(A496,Sheet1!A:F,6,0)</f>
        <v>16</v>
      </c>
      <c r="G496" t="b">
        <f>VLOOKUP(A496,Sheet1!A:G,7,0)</f>
        <v>0</v>
      </c>
      <c r="H496">
        <f>VLOOKUP(A496,Sheet1!A:H,8,0)</f>
        <v>6</v>
      </c>
      <c r="I496">
        <f>VLOOKUP(A496,Sheet1!A:J,10,0)</f>
        <v>0.12</v>
      </c>
      <c r="J496">
        <f>VLOOKUP(A496,Sheet2!B:C,2,0)</f>
        <v>0.13639999999999999</v>
      </c>
      <c r="K496">
        <f>VLOOKUP(A496,Sheet2!B:D,3,0)</f>
        <v>0.28000000000000003</v>
      </c>
      <c r="L496" t="str">
        <f t="shared" si="21"/>
        <v>Less Humidity</v>
      </c>
      <c r="M496">
        <f>VLOOKUP(A496,Sheet2!B:E,4,0)</f>
        <v>0.19400000000000001</v>
      </c>
      <c r="N496">
        <f>VLOOKUP(A496,Sheet2!B:F,5,0)</f>
        <v>11</v>
      </c>
      <c r="O496">
        <f>VLOOKUP(A496,Sheet2!B:G,6,0)</f>
        <v>72</v>
      </c>
      <c r="P496">
        <f t="shared" si="22"/>
        <v>83</v>
      </c>
      <c r="Q496" t="str">
        <f t="shared" si="23"/>
        <v>Weekend</v>
      </c>
    </row>
    <row r="497" spans="1:17" x14ac:dyDescent="0.25">
      <c r="A497">
        <v>496</v>
      </c>
      <c r="B497" s="5">
        <v>40565</v>
      </c>
      <c r="C497">
        <v>1</v>
      </c>
      <c r="D497">
        <f>VLOOKUP(A:A,Sheet1!A:D,4,0)</f>
        <v>0</v>
      </c>
      <c r="E497">
        <f>VLOOKUP(A497,Sheet1!A:E,5,0)</f>
        <v>1</v>
      </c>
      <c r="F497">
        <f>VLOOKUP(A497,Sheet1!A:F,6,0)</f>
        <v>17</v>
      </c>
      <c r="G497" t="b">
        <f>VLOOKUP(A497,Sheet1!A:G,7,0)</f>
        <v>0</v>
      </c>
      <c r="H497">
        <f>VLOOKUP(A497,Sheet1!A:H,8,0)</f>
        <v>6</v>
      </c>
      <c r="I497">
        <f>VLOOKUP(A497,Sheet1!A:J,10,0)</f>
        <v>0.12</v>
      </c>
      <c r="J497">
        <f>VLOOKUP(A497,Sheet2!B:C,2,0)</f>
        <v>0.19700000000000001</v>
      </c>
      <c r="K497">
        <f>VLOOKUP(A497,Sheet2!B:D,3,0)</f>
        <v>0.28000000000000003</v>
      </c>
      <c r="L497" t="str">
        <f t="shared" si="21"/>
        <v>Less Humidity</v>
      </c>
      <c r="M497">
        <f>VLOOKUP(A497,Sheet2!B:E,4,0)</f>
        <v>0</v>
      </c>
      <c r="N497">
        <f>VLOOKUP(A497,Sheet2!B:F,5,0)</f>
        <v>8</v>
      </c>
      <c r="O497">
        <f>VLOOKUP(A497,Sheet2!B:G,6,0)</f>
        <v>59</v>
      </c>
      <c r="P497">
        <f t="shared" si="22"/>
        <v>67</v>
      </c>
      <c r="Q497" t="str">
        <f t="shared" si="23"/>
        <v>Weekend</v>
      </c>
    </row>
    <row r="498" spans="1:17" x14ac:dyDescent="0.25">
      <c r="A498">
        <v>497</v>
      </c>
      <c r="B498" s="5">
        <v>40565</v>
      </c>
      <c r="C498">
        <v>1</v>
      </c>
      <c r="D498">
        <f>VLOOKUP(A:A,Sheet1!A:D,4,0)</f>
        <v>0</v>
      </c>
      <c r="E498">
        <f>VLOOKUP(A498,Sheet1!A:E,5,0)</f>
        <v>1</v>
      </c>
      <c r="F498">
        <f>VLOOKUP(A498,Sheet1!A:F,6,0)</f>
        <v>18</v>
      </c>
      <c r="G498" t="b">
        <f>VLOOKUP(A498,Sheet1!A:G,7,0)</f>
        <v>0</v>
      </c>
      <c r="H498">
        <f>VLOOKUP(A498,Sheet1!A:H,8,0)</f>
        <v>6</v>
      </c>
      <c r="I498">
        <f>VLOOKUP(A498,Sheet1!A:J,10,0)</f>
        <v>0.08</v>
      </c>
      <c r="J498">
        <f>VLOOKUP(A498,Sheet2!B:C,2,0)</f>
        <v>9.0899999999999995E-2</v>
      </c>
      <c r="K498">
        <f>VLOOKUP(A498,Sheet2!B:D,3,0)</f>
        <v>0.35</v>
      </c>
      <c r="L498" t="str">
        <f t="shared" si="21"/>
        <v>Less Humidity</v>
      </c>
      <c r="M498">
        <f>VLOOKUP(A498,Sheet2!B:E,4,0)</f>
        <v>0.19400000000000001</v>
      </c>
      <c r="N498">
        <f>VLOOKUP(A498,Sheet2!B:F,5,0)</f>
        <v>0</v>
      </c>
      <c r="O498">
        <f>VLOOKUP(A498,Sheet2!B:G,6,0)</f>
        <v>54</v>
      </c>
      <c r="P498">
        <f t="shared" si="22"/>
        <v>54</v>
      </c>
      <c r="Q498" t="str">
        <f t="shared" si="23"/>
        <v>Weekend</v>
      </c>
    </row>
    <row r="499" spans="1:17" x14ac:dyDescent="0.25">
      <c r="A499">
        <v>498</v>
      </c>
      <c r="B499" s="5">
        <v>40565</v>
      </c>
      <c r="C499">
        <v>1</v>
      </c>
      <c r="D499">
        <f>VLOOKUP(A:A,Sheet1!A:D,4,0)</f>
        <v>0</v>
      </c>
      <c r="E499">
        <f>VLOOKUP(A499,Sheet1!A:E,5,0)</f>
        <v>1</v>
      </c>
      <c r="F499">
        <f>VLOOKUP(A499,Sheet1!A:F,6,0)</f>
        <v>19</v>
      </c>
      <c r="G499" t="b">
        <f>VLOOKUP(A499,Sheet1!A:G,7,0)</f>
        <v>0</v>
      </c>
      <c r="H499">
        <f>VLOOKUP(A499,Sheet1!A:H,8,0)</f>
        <v>6</v>
      </c>
      <c r="I499">
        <f>VLOOKUP(A499,Sheet1!A:J,10,0)</f>
        <v>0.08</v>
      </c>
      <c r="J499">
        <f>VLOOKUP(A499,Sheet2!B:C,2,0)</f>
        <v>0.1061</v>
      </c>
      <c r="K499">
        <f>VLOOKUP(A499,Sheet2!B:D,3,0)</f>
        <v>0.35</v>
      </c>
      <c r="L499" t="str">
        <f t="shared" si="21"/>
        <v>Less Humidity</v>
      </c>
      <c r="M499">
        <f>VLOOKUP(A499,Sheet2!B:E,4,0)</f>
        <v>0.1343</v>
      </c>
      <c r="N499">
        <f>VLOOKUP(A499,Sheet2!B:F,5,0)</f>
        <v>6</v>
      </c>
      <c r="O499">
        <f>VLOOKUP(A499,Sheet2!B:G,6,0)</f>
        <v>53</v>
      </c>
      <c r="P499">
        <f t="shared" si="22"/>
        <v>59</v>
      </c>
      <c r="Q499" t="str">
        <f t="shared" si="23"/>
        <v>Weekend</v>
      </c>
    </row>
    <row r="500" spans="1:17" x14ac:dyDescent="0.25">
      <c r="A500">
        <v>499</v>
      </c>
      <c r="B500" s="5">
        <v>40565</v>
      </c>
      <c r="C500">
        <v>1</v>
      </c>
      <c r="D500">
        <f>VLOOKUP(A:A,Sheet1!A:D,4,0)</f>
        <v>0</v>
      </c>
      <c r="E500">
        <f>VLOOKUP(A500,Sheet1!A:E,5,0)</f>
        <v>1</v>
      </c>
      <c r="F500">
        <f>VLOOKUP(A500,Sheet1!A:F,6,0)</f>
        <v>20</v>
      </c>
      <c r="G500" t="b">
        <f>VLOOKUP(A500,Sheet1!A:G,7,0)</f>
        <v>0</v>
      </c>
      <c r="H500">
        <f>VLOOKUP(A500,Sheet1!A:H,8,0)</f>
        <v>6</v>
      </c>
      <c r="I500">
        <f>VLOOKUP(A500,Sheet1!A:J,10,0)</f>
        <v>0.06</v>
      </c>
      <c r="J500">
        <f>VLOOKUP(A500,Sheet2!B:C,2,0)</f>
        <v>7.5800000000000006E-2</v>
      </c>
      <c r="K500">
        <f>VLOOKUP(A500,Sheet2!B:D,3,0)</f>
        <v>0.45</v>
      </c>
      <c r="L500" t="str">
        <f t="shared" si="21"/>
        <v>Less Humidity</v>
      </c>
      <c r="M500">
        <f>VLOOKUP(A500,Sheet2!B:E,4,0)</f>
        <v>0.16420000000000001</v>
      </c>
      <c r="N500">
        <f>VLOOKUP(A500,Sheet2!B:F,5,0)</f>
        <v>1</v>
      </c>
      <c r="O500">
        <f>VLOOKUP(A500,Sheet2!B:G,6,0)</f>
        <v>44</v>
      </c>
      <c r="P500">
        <f t="shared" si="22"/>
        <v>45</v>
      </c>
      <c r="Q500" t="str">
        <f t="shared" si="23"/>
        <v>Weekend</v>
      </c>
    </row>
    <row r="501" spans="1:17" x14ac:dyDescent="0.25">
      <c r="A501">
        <v>500</v>
      </c>
      <c r="B501" s="5">
        <v>40565</v>
      </c>
      <c r="C501">
        <v>1</v>
      </c>
      <c r="D501">
        <f>VLOOKUP(A:A,Sheet1!A:D,4,0)</f>
        <v>0</v>
      </c>
      <c r="E501">
        <f>VLOOKUP(A501,Sheet1!A:E,5,0)</f>
        <v>1</v>
      </c>
      <c r="F501">
        <f>VLOOKUP(A501,Sheet1!A:F,6,0)</f>
        <v>21</v>
      </c>
      <c r="G501" t="b">
        <f>VLOOKUP(A501,Sheet1!A:G,7,0)</f>
        <v>0</v>
      </c>
      <c r="H501">
        <f>VLOOKUP(A501,Sheet1!A:H,8,0)</f>
        <v>6</v>
      </c>
      <c r="I501">
        <f>VLOOKUP(A501,Sheet1!A:J,10,0)</f>
        <v>0.06</v>
      </c>
      <c r="J501">
        <f>VLOOKUP(A501,Sheet2!B:C,2,0)</f>
        <v>0.1061</v>
      </c>
      <c r="K501">
        <f>VLOOKUP(A501,Sheet2!B:D,3,0)</f>
        <v>0.41</v>
      </c>
      <c r="L501" t="str">
        <f t="shared" si="21"/>
        <v>Less Humidity</v>
      </c>
      <c r="M501">
        <f>VLOOKUP(A501,Sheet2!B:E,4,0)</f>
        <v>8.9599999999999999E-2</v>
      </c>
      <c r="N501">
        <f>VLOOKUP(A501,Sheet2!B:F,5,0)</f>
        <v>0</v>
      </c>
      <c r="O501">
        <f>VLOOKUP(A501,Sheet2!B:G,6,0)</f>
        <v>39</v>
      </c>
      <c r="P501">
        <f t="shared" si="22"/>
        <v>39</v>
      </c>
      <c r="Q501" t="str">
        <f t="shared" si="23"/>
        <v>Weekend</v>
      </c>
    </row>
    <row r="502" spans="1:17" x14ac:dyDescent="0.25">
      <c r="A502">
        <v>501</v>
      </c>
      <c r="B502" s="5">
        <v>40565</v>
      </c>
      <c r="C502">
        <v>1</v>
      </c>
      <c r="D502">
        <f>VLOOKUP(A:A,Sheet1!A:D,4,0)</f>
        <v>0</v>
      </c>
      <c r="E502">
        <f>VLOOKUP(A502,Sheet1!A:E,5,0)</f>
        <v>1</v>
      </c>
      <c r="F502">
        <f>VLOOKUP(A502,Sheet1!A:F,6,0)</f>
        <v>22</v>
      </c>
      <c r="G502" t="b">
        <f>VLOOKUP(A502,Sheet1!A:G,7,0)</f>
        <v>0</v>
      </c>
      <c r="H502">
        <f>VLOOKUP(A502,Sheet1!A:H,8,0)</f>
        <v>6</v>
      </c>
      <c r="I502">
        <f>VLOOKUP(A502,Sheet1!A:J,10,0)</f>
        <v>0.06</v>
      </c>
      <c r="J502">
        <f>VLOOKUP(A502,Sheet2!B:C,2,0)</f>
        <v>0.1515</v>
      </c>
      <c r="K502">
        <f>VLOOKUP(A502,Sheet2!B:D,3,0)</f>
        <v>0.49</v>
      </c>
      <c r="L502" t="str">
        <f t="shared" si="21"/>
        <v>Less Humidity</v>
      </c>
      <c r="M502">
        <f>VLOOKUP(A502,Sheet2!B:E,4,0)</f>
        <v>0</v>
      </c>
      <c r="N502">
        <f>VLOOKUP(A502,Sheet2!B:F,5,0)</f>
        <v>7</v>
      </c>
      <c r="O502">
        <f>VLOOKUP(A502,Sheet2!B:G,6,0)</f>
        <v>23</v>
      </c>
      <c r="P502">
        <f t="shared" si="22"/>
        <v>30</v>
      </c>
      <c r="Q502" t="str">
        <f t="shared" si="23"/>
        <v>Weekend</v>
      </c>
    </row>
    <row r="503" spans="1:17" x14ac:dyDescent="0.25">
      <c r="A503">
        <v>502</v>
      </c>
      <c r="B503" s="5">
        <v>40565</v>
      </c>
      <c r="C503">
        <v>1</v>
      </c>
      <c r="D503">
        <f>VLOOKUP(A:A,Sheet1!A:D,4,0)</f>
        <v>0</v>
      </c>
      <c r="E503">
        <f>VLOOKUP(A503,Sheet1!A:E,5,0)</f>
        <v>1</v>
      </c>
      <c r="F503">
        <f>VLOOKUP(A503,Sheet1!A:F,6,0)</f>
        <v>23</v>
      </c>
      <c r="G503" t="b">
        <f>VLOOKUP(A503,Sheet1!A:G,7,0)</f>
        <v>0</v>
      </c>
      <c r="H503">
        <f>VLOOKUP(A503,Sheet1!A:H,8,0)</f>
        <v>6</v>
      </c>
      <c r="I503">
        <f>VLOOKUP(A503,Sheet1!A:J,10,0)</f>
        <v>0.04</v>
      </c>
      <c r="J503">
        <f>VLOOKUP(A503,Sheet2!B:C,2,0)</f>
        <v>7.5800000000000006E-2</v>
      </c>
      <c r="K503">
        <f>VLOOKUP(A503,Sheet2!B:D,3,0)</f>
        <v>0.56999999999999995</v>
      </c>
      <c r="L503" t="str">
        <f t="shared" si="21"/>
        <v>Less Humidity</v>
      </c>
      <c r="M503">
        <f>VLOOKUP(A503,Sheet2!B:E,4,0)</f>
        <v>0.1045</v>
      </c>
      <c r="N503">
        <f>VLOOKUP(A503,Sheet2!B:F,5,0)</f>
        <v>2</v>
      </c>
      <c r="O503">
        <f>VLOOKUP(A503,Sheet2!B:G,6,0)</f>
        <v>31</v>
      </c>
      <c r="P503">
        <f t="shared" si="22"/>
        <v>33</v>
      </c>
      <c r="Q503" t="str">
        <f t="shared" si="23"/>
        <v>Weekend</v>
      </c>
    </row>
    <row r="504" spans="1:17" x14ac:dyDescent="0.25">
      <c r="A504">
        <v>503</v>
      </c>
      <c r="B504" s="5">
        <v>40566</v>
      </c>
      <c r="C504">
        <v>1</v>
      </c>
      <c r="D504">
        <f>VLOOKUP(A:A,Sheet1!A:D,4,0)</f>
        <v>0</v>
      </c>
      <c r="E504">
        <f>VLOOKUP(A504,Sheet1!A:E,5,0)</f>
        <v>1</v>
      </c>
      <c r="F504">
        <f>VLOOKUP(A504,Sheet1!A:F,6,0)</f>
        <v>0</v>
      </c>
      <c r="G504" t="b">
        <f>VLOOKUP(A504,Sheet1!A:G,7,0)</f>
        <v>0</v>
      </c>
      <c r="H504">
        <f>VLOOKUP(A504,Sheet1!A:H,8,0)</f>
        <v>0</v>
      </c>
      <c r="I504">
        <f>VLOOKUP(A504,Sheet1!A:J,10,0)</f>
        <v>0.04</v>
      </c>
      <c r="J504">
        <f>VLOOKUP(A504,Sheet2!B:C,2,0)</f>
        <v>7.5800000000000006E-2</v>
      </c>
      <c r="K504">
        <f>VLOOKUP(A504,Sheet2!B:D,3,0)</f>
        <v>0.56999999999999995</v>
      </c>
      <c r="L504" t="str">
        <f t="shared" si="21"/>
        <v>Less Humidity</v>
      </c>
      <c r="M504">
        <f>VLOOKUP(A504,Sheet2!B:E,4,0)</f>
        <v>0.1045</v>
      </c>
      <c r="N504">
        <f>VLOOKUP(A504,Sheet2!B:F,5,0)</f>
        <v>2</v>
      </c>
      <c r="O504">
        <f>VLOOKUP(A504,Sheet2!B:G,6,0)</f>
        <v>20</v>
      </c>
      <c r="P504">
        <f t="shared" si="22"/>
        <v>22</v>
      </c>
      <c r="Q504" t="str">
        <f t="shared" si="23"/>
        <v>Weekday</v>
      </c>
    </row>
    <row r="505" spans="1:17" x14ac:dyDescent="0.25">
      <c r="A505">
        <v>504</v>
      </c>
      <c r="B505" s="5">
        <v>40566</v>
      </c>
      <c r="C505">
        <v>1</v>
      </c>
      <c r="D505">
        <f>VLOOKUP(A:A,Sheet1!A:D,4,0)</f>
        <v>0</v>
      </c>
      <c r="E505">
        <f>VLOOKUP(A505,Sheet1!A:E,5,0)</f>
        <v>1</v>
      </c>
      <c r="F505">
        <f>VLOOKUP(A505,Sheet1!A:F,6,0)</f>
        <v>1</v>
      </c>
      <c r="G505" t="b">
        <f>VLOOKUP(A505,Sheet1!A:G,7,0)</f>
        <v>0</v>
      </c>
      <c r="H505">
        <f>VLOOKUP(A505,Sheet1!A:H,8,0)</f>
        <v>0</v>
      </c>
      <c r="I505">
        <f>VLOOKUP(A505,Sheet1!A:J,10,0)</f>
        <v>0.04</v>
      </c>
      <c r="J505">
        <f>VLOOKUP(A505,Sheet2!B:C,2,0)</f>
        <v>7.5800000000000006E-2</v>
      </c>
      <c r="K505">
        <f>VLOOKUP(A505,Sheet2!B:D,3,0)</f>
        <v>0.56999999999999995</v>
      </c>
      <c r="L505" t="str">
        <f t="shared" si="21"/>
        <v>Less Humidity</v>
      </c>
      <c r="M505">
        <f>VLOOKUP(A505,Sheet2!B:E,4,0)</f>
        <v>0.1045</v>
      </c>
      <c r="N505">
        <f>VLOOKUP(A505,Sheet2!B:F,5,0)</f>
        <v>1</v>
      </c>
      <c r="O505">
        <f>VLOOKUP(A505,Sheet2!B:G,6,0)</f>
        <v>12</v>
      </c>
      <c r="P505">
        <f t="shared" si="22"/>
        <v>13</v>
      </c>
      <c r="Q505" t="str">
        <f t="shared" si="23"/>
        <v>Weekday</v>
      </c>
    </row>
    <row r="506" spans="1:17" x14ac:dyDescent="0.25">
      <c r="A506">
        <v>505</v>
      </c>
      <c r="B506" s="5">
        <v>40566</v>
      </c>
      <c r="C506">
        <v>1</v>
      </c>
      <c r="D506">
        <f>VLOOKUP(A:A,Sheet1!A:D,4,0)</f>
        <v>0</v>
      </c>
      <c r="E506">
        <f>VLOOKUP(A506,Sheet1!A:E,5,0)</f>
        <v>1</v>
      </c>
      <c r="F506">
        <f>VLOOKUP(A506,Sheet1!A:F,6,0)</f>
        <v>2</v>
      </c>
      <c r="G506" t="b">
        <f>VLOOKUP(A506,Sheet1!A:G,7,0)</f>
        <v>0</v>
      </c>
      <c r="H506">
        <f>VLOOKUP(A506,Sheet1!A:H,8,0)</f>
        <v>0</v>
      </c>
      <c r="I506">
        <f>VLOOKUP(A506,Sheet1!A:J,10,0)</f>
        <v>0.02</v>
      </c>
      <c r="J506">
        <f>VLOOKUP(A506,Sheet2!B:C,2,0)</f>
        <v>6.0600000000000001E-2</v>
      </c>
      <c r="K506">
        <f>VLOOKUP(A506,Sheet2!B:D,3,0)</f>
        <v>0.62</v>
      </c>
      <c r="L506" t="str">
        <f t="shared" si="21"/>
        <v>Less Humidity</v>
      </c>
      <c r="M506">
        <f>VLOOKUP(A506,Sheet2!B:E,4,0)</f>
        <v>0.1343</v>
      </c>
      <c r="N506">
        <f>VLOOKUP(A506,Sheet2!B:F,5,0)</f>
        <v>3</v>
      </c>
      <c r="O506">
        <f>VLOOKUP(A506,Sheet2!B:G,6,0)</f>
        <v>15</v>
      </c>
      <c r="P506">
        <f t="shared" si="22"/>
        <v>18</v>
      </c>
      <c r="Q506" t="str">
        <f t="shared" si="23"/>
        <v>Weekday</v>
      </c>
    </row>
    <row r="507" spans="1:17" x14ac:dyDescent="0.25">
      <c r="A507">
        <v>506</v>
      </c>
      <c r="B507" s="5">
        <v>40566</v>
      </c>
      <c r="C507">
        <v>1</v>
      </c>
      <c r="D507">
        <f>VLOOKUP(A:A,Sheet1!A:D,4,0)</f>
        <v>0</v>
      </c>
      <c r="E507">
        <f>VLOOKUP(A507,Sheet1!A:E,5,0)</f>
        <v>1</v>
      </c>
      <c r="F507">
        <f>VLOOKUP(A507,Sheet1!A:F,6,0)</f>
        <v>3</v>
      </c>
      <c r="G507" t="b">
        <f>VLOOKUP(A507,Sheet1!A:G,7,0)</f>
        <v>0</v>
      </c>
      <c r="H507">
        <f>VLOOKUP(A507,Sheet1!A:H,8,0)</f>
        <v>0</v>
      </c>
      <c r="I507">
        <f>VLOOKUP(A507,Sheet1!A:J,10,0)</f>
        <v>0.02</v>
      </c>
      <c r="J507">
        <f>VLOOKUP(A507,Sheet2!B:C,2,0)</f>
        <v>6.0600000000000001E-2</v>
      </c>
      <c r="K507">
        <f>VLOOKUP(A507,Sheet2!B:D,3,0)</f>
        <v>0.62</v>
      </c>
      <c r="L507" t="str">
        <f t="shared" si="21"/>
        <v>Less Humidity</v>
      </c>
      <c r="M507">
        <f>VLOOKUP(A507,Sheet2!B:E,4,0)</f>
        <v>0.1343</v>
      </c>
      <c r="N507">
        <f>VLOOKUP(A507,Sheet2!B:F,5,0)</f>
        <v>1</v>
      </c>
      <c r="O507">
        <f>VLOOKUP(A507,Sheet2!B:G,6,0)</f>
        <v>4</v>
      </c>
      <c r="P507">
        <f t="shared" si="22"/>
        <v>5</v>
      </c>
      <c r="Q507" t="str">
        <f t="shared" si="23"/>
        <v>Weekday</v>
      </c>
    </row>
    <row r="508" spans="1:17" x14ac:dyDescent="0.25">
      <c r="A508">
        <v>507</v>
      </c>
      <c r="B508" s="5">
        <v>40566</v>
      </c>
      <c r="C508">
        <v>1</v>
      </c>
      <c r="D508">
        <f>VLOOKUP(A:A,Sheet1!A:D,4,0)</f>
        <v>0</v>
      </c>
      <c r="E508">
        <f>VLOOKUP(A508,Sheet1!A:E,5,0)</f>
        <v>1</v>
      </c>
      <c r="F508">
        <f>VLOOKUP(A508,Sheet1!A:F,6,0)</f>
        <v>5</v>
      </c>
      <c r="G508" t="b">
        <f>VLOOKUP(A508,Sheet1!A:G,7,0)</f>
        <v>0</v>
      </c>
      <c r="H508">
        <f>VLOOKUP(A508,Sheet1!A:H,8,0)</f>
        <v>0</v>
      </c>
      <c r="I508">
        <f>VLOOKUP(A508,Sheet1!A:J,10,0)</f>
        <v>0.04</v>
      </c>
      <c r="J508">
        <f>VLOOKUP(A508,Sheet2!B:C,2,0)</f>
        <v>7.5800000000000006E-2</v>
      </c>
      <c r="K508">
        <f>VLOOKUP(A508,Sheet2!B:D,3,0)</f>
        <v>0.56999999999999995</v>
      </c>
      <c r="L508" t="str">
        <f t="shared" si="21"/>
        <v>Less Humidity</v>
      </c>
      <c r="M508">
        <f>VLOOKUP(A508,Sheet2!B:E,4,0)</f>
        <v>0.1045</v>
      </c>
      <c r="N508">
        <f>VLOOKUP(A508,Sheet2!B:F,5,0)</f>
        <v>0</v>
      </c>
      <c r="O508">
        <f>VLOOKUP(A508,Sheet2!B:G,6,0)</f>
        <v>3</v>
      </c>
      <c r="P508">
        <f t="shared" si="22"/>
        <v>3</v>
      </c>
      <c r="Q508" t="str">
        <f t="shared" si="23"/>
        <v>Weekday</v>
      </c>
    </row>
    <row r="509" spans="1:17" x14ac:dyDescent="0.25">
      <c r="A509">
        <v>508</v>
      </c>
      <c r="B509" s="5">
        <v>40566</v>
      </c>
      <c r="C509">
        <v>1</v>
      </c>
      <c r="D509">
        <f>VLOOKUP(A:A,Sheet1!A:D,4,0)</f>
        <v>0</v>
      </c>
      <c r="E509">
        <f>VLOOKUP(A509,Sheet1!A:E,5,0)</f>
        <v>1</v>
      </c>
      <c r="F509">
        <f>VLOOKUP(A509,Sheet1!A:F,6,0)</f>
        <v>6</v>
      </c>
      <c r="G509" t="b">
        <f>VLOOKUP(A509,Sheet1!A:G,7,0)</f>
        <v>0</v>
      </c>
      <c r="H509">
        <f>VLOOKUP(A509,Sheet1!A:H,8,0)</f>
        <v>0</v>
      </c>
      <c r="I509">
        <f>VLOOKUP(A509,Sheet1!A:J,10,0)</f>
        <v>0.04</v>
      </c>
      <c r="J509">
        <f>VLOOKUP(A509,Sheet2!B:C,2,0)</f>
        <v>7.5800000000000006E-2</v>
      </c>
      <c r="K509">
        <f>VLOOKUP(A509,Sheet2!B:D,3,0)</f>
        <v>0.56999999999999995</v>
      </c>
      <c r="L509" t="str">
        <f t="shared" si="21"/>
        <v>Less Humidity</v>
      </c>
      <c r="M509">
        <f>VLOOKUP(A509,Sheet2!B:E,4,0)</f>
        <v>0.1045</v>
      </c>
      <c r="N509">
        <f>VLOOKUP(A509,Sheet2!B:F,5,0)</f>
        <v>0</v>
      </c>
      <c r="O509">
        <f>VLOOKUP(A509,Sheet2!B:G,6,0)</f>
        <v>1</v>
      </c>
      <c r="P509">
        <f t="shared" si="22"/>
        <v>1</v>
      </c>
      <c r="Q509" t="str">
        <f t="shared" si="23"/>
        <v>Weekday</v>
      </c>
    </row>
    <row r="510" spans="1:17" x14ac:dyDescent="0.25">
      <c r="A510">
        <v>509</v>
      </c>
      <c r="B510" s="5">
        <v>40566</v>
      </c>
      <c r="C510">
        <v>1</v>
      </c>
      <c r="D510">
        <f>VLOOKUP(A:A,Sheet1!A:D,4,0)</f>
        <v>0</v>
      </c>
      <c r="E510">
        <f>VLOOKUP(A510,Sheet1!A:E,5,0)</f>
        <v>1</v>
      </c>
      <c r="F510">
        <f>VLOOKUP(A510,Sheet1!A:F,6,0)</f>
        <v>7</v>
      </c>
      <c r="G510" t="b">
        <f>VLOOKUP(A510,Sheet1!A:G,7,0)</f>
        <v>0</v>
      </c>
      <c r="H510">
        <f>VLOOKUP(A510,Sheet1!A:H,8,0)</f>
        <v>0</v>
      </c>
      <c r="I510">
        <f>VLOOKUP(A510,Sheet1!A:J,10,0)</f>
        <v>0.08</v>
      </c>
      <c r="J510">
        <f>VLOOKUP(A510,Sheet2!B:C,2,0)</f>
        <v>0.1061</v>
      </c>
      <c r="K510">
        <f>VLOOKUP(A510,Sheet2!B:D,3,0)</f>
        <v>0.57999999999999996</v>
      </c>
      <c r="L510" t="str">
        <f t="shared" si="21"/>
        <v>Less Humidity</v>
      </c>
      <c r="M510">
        <f>VLOOKUP(A510,Sheet2!B:E,4,0)</f>
        <v>0.16420000000000001</v>
      </c>
      <c r="N510">
        <f>VLOOKUP(A510,Sheet2!B:F,5,0)</f>
        <v>1</v>
      </c>
      <c r="O510">
        <f>VLOOKUP(A510,Sheet2!B:G,6,0)</f>
        <v>1</v>
      </c>
      <c r="P510">
        <f t="shared" si="22"/>
        <v>2</v>
      </c>
      <c r="Q510" t="str">
        <f t="shared" si="23"/>
        <v>Weekday</v>
      </c>
    </row>
    <row r="511" spans="1:17" x14ac:dyDescent="0.25">
      <c r="A511">
        <v>510</v>
      </c>
      <c r="B511" s="5">
        <v>40566</v>
      </c>
      <c r="C511">
        <v>1</v>
      </c>
      <c r="D511">
        <f>VLOOKUP(A:A,Sheet1!A:D,4,0)</f>
        <v>0</v>
      </c>
      <c r="E511">
        <f>VLOOKUP(A511,Sheet1!A:E,5,0)</f>
        <v>1</v>
      </c>
      <c r="F511">
        <f>VLOOKUP(A511,Sheet1!A:F,6,0)</f>
        <v>8</v>
      </c>
      <c r="G511" t="b">
        <f>VLOOKUP(A511,Sheet1!A:G,7,0)</f>
        <v>0</v>
      </c>
      <c r="H511">
        <f>VLOOKUP(A511,Sheet1!A:H,8,0)</f>
        <v>0</v>
      </c>
      <c r="I511">
        <f>VLOOKUP(A511,Sheet1!A:J,10,0)</f>
        <v>0.06</v>
      </c>
      <c r="J511">
        <f>VLOOKUP(A511,Sheet2!B:C,2,0)</f>
        <v>7.5800000000000006E-2</v>
      </c>
      <c r="K511">
        <f>VLOOKUP(A511,Sheet2!B:D,3,0)</f>
        <v>0.62</v>
      </c>
      <c r="L511" t="str">
        <f t="shared" si="21"/>
        <v>Less Humidity</v>
      </c>
      <c r="M511">
        <f>VLOOKUP(A511,Sheet2!B:E,4,0)</f>
        <v>0.16420000000000001</v>
      </c>
      <c r="N511">
        <f>VLOOKUP(A511,Sheet2!B:F,5,0)</f>
        <v>2</v>
      </c>
      <c r="O511">
        <f>VLOOKUP(A511,Sheet2!B:G,6,0)</f>
        <v>17</v>
      </c>
      <c r="P511">
        <f t="shared" si="22"/>
        <v>19</v>
      </c>
      <c r="Q511" t="str">
        <f t="shared" si="23"/>
        <v>Weekday</v>
      </c>
    </row>
    <row r="512" spans="1:17" x14ac:dyDescent="0.25">
      <c r="A512">
        <v>511</v>
      </c>
      <c r="B512" s="5">
        <v>40566</v>
      </c>
      <c r="C512">
        <v>1</v>
      </c>
      <c r="D512">
        <f>VLOOKUP(A:A,Sheet1!A:D,4,0)</f>
        <v>0</v>
      </c>
      <c r="E512">
        <f>VLOOKUP(A512,Sheet1!A:E,5,0)</f>
        <v>1</v>
      </c>
      <c r="F512">
        <f>VLOOKUP(A512,Sheet1!A:F,6,0)</f>
        <v>9</v>
      </c>
      <c r="G512" t="b">
        <f>VLOOKUP(A512,Sheet1!A:G,7,0)</f>
        <v>0</v>
      </c>
      <c r="H512">
        <f>VLOOKUP(A512,Sheet1!A:H,8,0)</f>
        <v>0</v>
      </c>
      <c r="I512">
        <f>VLOOKUP(A512,Sheet1!A:J,10,0)</f>
        <v>0.1</v>
      </c>
      <c r="J512">
        <f>VLOOKUP(A512,Sheet2!B:C,2,0)</f>
        <v>7.5800000000000006E-2</v>
      </c>
      <c r="K512">
        <f>VLOOKUP(A512,Sheet2!B:D,3,0)</f>
        <v>0.54</v>
      </c>
      <c r="L512" t="str">
        <f t="shared" si="21"/>
        <v>Less Humidity</v>
      </c>
      <c r="M512">
        <f>VLOOKUP(A512,Sheet2!B:E,4,0)</f>
        <v>0.35820000000000002</v>
      </c>
      <c r="N512">
        <f>VLOOKUP(A512,Sheet2!B:F,5,0)</f>
        <v>3</v>
      </c>
      <c r="O512">
        <f>VLOOKUP(A512,Sheet2!B:G,6,0)</f>
        <v>25</v>
      </c>
      <c r="P512">
        <f t="shared" si="22"/>
        <v>28</v>
      </c>
      <c r="Q512" t="str">
        <f t="shared" si="23"/>
        <v>Weekday</v>
      </c>
    </row>
    <row r="513" spans="1:17" x14ac:dyDescent="0.25">
      <c r="A513">
        <v>512</v>
      </c>
      <c r="B513" s="5">
        <v>40566</v>
      </c>
      <c r="C513">
        <v>1</v>
      </c>
      <c r="D513">
        <f>VLOOKUP(A:A,Sheet1!A:D,4,0)</f>
        <v>0</v>
      </c>
      <c r="E513">
        <f>VLOOKUP(A513,Sheet1!A:E,5,0)</f>
        <v>1</v>
      </c>
      <c r="F513">
        <f>VLOOKUP(A513,Sheet1!A:F,6,0)</f>
        <v>10</v>
      </c>
      <c r="G513" t="b">
        <f>VLOOKUP(A513,Sheet1!A:G,7,0)</f>
        <v>0</v>
      </c>
      <c r="H513">
        <f>VLOOKUP(A513,Sheet1!A:H,8,0)</f>
        <v>0</v>
      </c>
      <c r="I513">
        <f>VLOOKUP(A513,Sheet1!A:J,10,0)</f>
        <v>0.14000000000000001</v>
      </c>
      <c r="J513">
        <f>VLOOKUP(A513,Sheet2!B:C,2,0)</f>
        <v>0.1061</v>
      </c>
      <c r="K513">
        <f>VLOOKUP(A513,Sheet2!B:D,3,0)</f>
        <v>0.46</v>
      </c>
      <c r="L513" t="str">
        <f t="shared" si="21"/>
        <v>Less Humidity</v>
      </c>
      <c r="M513">
        <f>VLOOKUP(A513,Sheet2!B:E,4,0)</f>
        <v>0.3881</v>
      </c>
      <c r="N513">
        <f>VLOOKUP(A513,Sheet2!B:F,5,0)</f>
        <v>7</v>
      </c>
      <c r="O513">
        <f>VLOOKUP(A513,Sheet2!B:G,6,0)</f>
        <v>51</v>
      </c>
      <c r="P513">
        <f t="shared" si="22"/>
        <v>58</v>
      </c>
      <c r="Q513" t="str">
        <f t="shared" si="23"/>
        <v>Weekday</v>
      </c>
    </row>
    <row r="514" spans="1:17" x14ac:dyDescent="0.25">
      <c r="A514">
        <v>513</v>
      </c>
      <c r="B514" s="5">
        <v>40566</v>
      </c>
      <c r="C514">
        <v>1</v>
      </c>
      <c r="D514">
        <f>VLOOKUP(A:A,Sheet1!A:D,4,0)</f>
        <v>0</v>
      </c>
      <c r="E514">
        <f>VLOOKUP(A514,Sheet1!A:E,5,0)</f>
        <v>1</v>
      </c>
      <c r="F514">
        <f>VLOOKUP(A514,Sheet1!A:F,6,0)</f>
        <v>11</v>
      </c>
      <c r="G514" t="b">
        <f>VLOOKUP(A514,Sheet1!A:G,7,0)</f>
        <v>0</v>
      </c>
      <c r="H514">
        <f>VLOOKUP(A514,Sheet1!A:H,8,0)</f>
        <v>0</v>
      </c>
      <c r="I514">
        <f>VLOOKUP(A514,Sheet1!A:J,10,0)</f>
        <v>0.14000000000000001</v>
      </c>
      <c r="J514">
        <f>VLOOKUP(A514,Sheet2!B:C,2,0)</f>
        <v>0.13639999999999999</v>
      </c>
      <c r="K514">
        <f>VLOOKUP(A514,Sheet2!B:D,3,0)</f>
        <v>0.43</v>
      </c>
      <c r="L514" t="str">
        <f t="shared" si="21"/>
        <v>Less Humidity</v>
      </c>
      <c r="M514">
        <f>VLOOKUP(A514,Sheet2!B:E,4,0)</f>
        <v>0.22389999999999999</v>
      </c>
      <c r="N514">
        <f>VLOOKUP(A514,Sheet2!B:F,5,0)</f>
        <v>22</v>
      </c>
      <c r="O514">
        <f>VLOOKUP(A514,Sheet2!B:G,6,0)</f>
        <v>77</v>
      </c>
      <c r="P514">
        <f t="shared" si="22"/>
        <v>99</v>
      </c>
      <c r="Q514" t="str">
        <f t="shared" si="23"/>
        <v>Weekday</v>
      </c>
    </row>
    <row r="515" spans="1:17" x14ac:dyDescent="0.25">
      <c r="A515">
        <v>514</v>
      </c>
      <c r="B515" s="5">
        <v>40566</v>
      </c>
      <c r="C515">
        <v>1</v>
      </c>
      <c r="D515">
        <f>VLOOKUP(A:A,Sheet1!A:D,4,0)</f>
        <v>0</v>
      </c>
      <c r="E515">
        <f>VLOOKUP(A515,Sheet1!A:E,5,0)</f>
        <v>1</v>
      </c>
      <c r="F515">
        <f>VLOOKUP(A515,Sheet1!A:F,6,0)</f>
        <v>12</v>
      </c>
      <c r="G515" t="b">
        <f>VLOOKUP(A515,Sheet1!A:G,7,0)</f>
        <v>0</v>
      </c>
      <c r="H515">
        <f>VLOOKUP(A515,Sheet1!A:H,8,0)</f>
        <v>0</v>
      </c>
      <c r="I515">
        <f>VLOOKUP(A515,Sheet1!A:J,10,0)</f>
        <v>0.16</v>
      </c>
      <c r="J515">
        <f>VLOOKUP(A515,Sheet2!B:C,2,0)</f>
        <v>0.1212</v>
      </c>
      <c r="K515">
        <f>VLOOKUP(A515,Sheet2!B:D,3,0)</f>
        <v>0.37</v>
      </c>
      <c r="L515" t="str">
        <f t="shared" ref="L515:L578" si="24">IF(K515&lt;0.7,"Less Humidity",IF(K515&lt;0.75,"Moderate Humidity","High Humidity"))</f>
        <v>Less Humidity</v>
      </c>
      <c r="M515">
        <f>VLOOKUP(A515,Sheet2!B:E,4,0)</f>
        <v>0.4627</v>
      </c>
      <c r="N515">
        <f>VLOOKUP(A515,Sheet2!B:F,5,0)</f>
        <v>24</v>
      </c>
      <c r="O515">
        <f>VLOOKUP(A515,Sheet2!B:G,6,0)</f>
        <v>92</v>
      </c>
      <c r="P515">
        <f t="shared" ref="P515:P578" si="25">SUM(N515:O515)</f>
        <v>116</v>
      </c>
      <c r="Q515" t="str">
        <f t="shared" ref="Q515:Q578" si="26">IF(OR(H515=5,H515=6),"Weekend",IF(OR(H515=0,H515=1,H515=2,H515=3,H515=4),"Weekday",""))</f>
        <v>Weekday</v>
      </c>
    </row>
    <row r="516" spans="1:17" x14ac:dyDescent="0.25">
      <c r="A516">
        <v>515</v>
      </c>
      <c r="B516" s="5">
        <v>40566</v>
      </c>
      <c r="C516">
        <v>1</v>
      </c>
      <c r="D516">
        <f>VLOOKUP(A:A,Sheet1!A:D,4,0)</f>
        <v>0</v>
      </c>
      <c r="E516">
        <f>VLOOKUP(A516,Sheet1!A:E,5,0)</f>
        <v>1</v>
      </c>
      <c r="F516">
        <f>VLOOKUP(A516,Sheet1!A:F,6,0)</f>
        <v>13</v>
      </c>
      <c r="G516" t="b">
        <f>VLOOKUP(A516,Sheet1!A:G,7,0)</f>
        <v>0</v>
      </c>
      <c r="H516">
        <f>VLOOKUP(A516,Sheet1!A:H,8,0)</f>
        <v>0</v>
      </c>
      <c r="I516">
        <f>VLOOKUP(A516,Sheet1!A:J,10,0)</f>
        <v>0.14000000000000001</v>
      </c>
      <c r="J516">
        <f>VLOOKUP(A516,Sheet2!B:C,2,0)</f>
        <v>0.1061</v>
      </c>
      <c r="K516">
        <f>VLOOKUP(A516,Sheet2!B:D,3,0)</f>
        <v>0.33</v>
      </c>
      <c r="L516" t="str">
        <f t="shared" si="24"/>
        <v>Less Humidity</v>
      </c>
      <c r="M516">
        <f>VLOOKUP(A516,Sheet2!B:E,4,0)</f>
        <v>0.3881</v>
      </c>
      <c r="N516">
        <f>VLOOKUP(A516,Sheet2!B:F,5,0)</f>
        <v>12</v>
      </c>
      <c r="O516">
        <f>VLOOKUP(A516,Sheet2!B:G,6,0)</f>
        <v>75</v>
      </c>
      <c r="P516">
        <f t="shared" si="25"/>
        <v>87</v>
      </c>
      <c r="Q516" t="str">
        <f t="shared" si="26"/>
        <v>Weekday</v>
      </c>
    </row>
    <row r="517" spans="1:17" x14ac:dyDescent="0.25">
      <c r="A517">
        <v>516</v>
      </c>
      <c r="B517" s="5">
        <v>40566</v>
      </c>
      <c r="C517">
        <v>1</v>
      </c>
      <c r="D517">
        <f>VLOOKUP(A:A,Sheet1!A:D,4,0)</f>
        <v>0</v>
      </c>
      <c r="E517">
        <f>VLOOKUP(A517,Sheet1!A:E,5,0)</f>
        <v>1</v>
      </c>
      <c r="F517">
        <f>VLOOKUP(A517,Sheet1!A:F,6,0)</f>
        <v>14</v>
      </c>
      <c r="G517" t="b">
        <f>VLOOKUP(A517,Sheet1!A:G,7,0)</f>
        <v>0</v>
      </c>
      <c r="H517">
        <f>VLOOKUP(A517,Sheet1!A:H,8,0)</f>
        <v>0</v>
      </c>
      <c r="I517">
        <f>VLOOKUP(A517,Sheet1!A:J,10,0)</f>
        <v>0.16</v>
      </c>
      <c r="J517">
        <f>VLOOKUP(A517,Sheet2!B:C,2,0)</f>
        <v>0.13639999999999999</v>
      </c>
      <c r="K517">
        <f>VLOOKUP(A517,Sheet2!B:D,3,0)</f>
        <v>0.28000000000000003</v>
      </c>
      <c r="L517" t="str">
        <f t="shared" si="24"/>
        <v>Less Humidity</v>
      </c>
      <c r="M517">
        <f>VLOOKUP(A517,Sheet2!B:E,4,0)</f>
        <v>0.35820000000000002</v>
      </c>
      <c r="N517">
        <f>VLOOKUP(A517,Sheet2!B:F,5,0)</f>
        <v>17</v>
      </c>
      <c r="O517">
        <f>VLOOKUP(A517,Sheet2!B:G,6,0)</f>
        <v>93</v>
      </c>
      <c r="P517">
        <f t="shared" si="25"/>
        <v>110</v>
      </c>
      <c r="Q517" t="str">
        <f t="shared" si="26"/>
        <v>Weekday</v>
      </c>
    </row>
    <row r="518" spans="1:17" x14ac:dyDescent="0.25">
      <c r="A518">
        <v>517</v>
      </c>
      <c r="B518" s="5">
        <v>40566</v>
      </c>
      <c r="C518">
        <v>1</v>
      </c>
      <c r="D518">
        <f>VLOOKUP(A:A,Sheet1!A:D,4,0)</f>
        <v>0</v>
      </c>
      <c r="E518">
        <f>VLOOKUP(A518,Sheet1!A:E,5,0)</f>
        <v>1</v>
      </c>
      <c r="F518">
        <f>VLOOKUP(A518,Sheet1!A:F,6,0)</f>
        <v>15</v>
      </c>
      <c r="G518" t="b">
        <f>VLOOKUP(A518,Sheet1!A:G,7,0)</f>
        <v>0</v>
      </c>
      <c r="H518">
        <f>VLOOKUP(A518,Sheet1!A:H,8,0)</f>
        <v>0</v>
      </c>
      <c r="I518">
        <f>VLOOKUP(A518,Sheet1!A:J,10,0)</f>
        <v>0.16</v>
      </c>
      <c r="J518">
        <f>VLOOKUP(A518,Sheet2!B:C,2,0)</f>
        <v>0.13639999999999999</v>
      </c>
      <c r="K518">
        <f>VLOOKUP(A518,Sheet2!B:D,3,0)</f>
        <v>0.28000000000000003</v>
      </c>
      <c r="L518" t="str">
        <f t="shared" si="24"/>
        <v>Less Humidity</v>
      </c>
      <c r="M518">
        <f>VLOOKUP(A518,Sheet2!B:E,4,0)</f>
        <v>0.35820000000000002</v>
      </c>
      <c r="N518">
        <f>VLOOKUP(A518,Sheet2!B:F,5,0)</f>
        <v>13</v>
      </c>
      <c r="O518">
        <f>VLOOKUP(A518,Sheet2!B:G,6,0)</f>
        <v>64</v>
      </c>
      <c r="P518">
        <f t="shared" si="25"/>
        <v>77</v>
      </c>
      <c r="Q518" t="str">
        <f t="shared" si="26"/>
        <v>Weekday</v>
      </c>
    </row>
    <row r="519" spans="1:17" x14ac:dyDescent="0.25">
      <c r="A519">
        <v>518</v>
      </c>
      <c r="B519" s="5">
        <v>40566</v>
      </c>
      <c r="C519">
        <v>1</v>
      </c>
      <c r="D519">
        <f>VLOOKUP(A:A,Sheet1!A:D,4,0)</f>
        <v>0</v>
      </c>
      <c r="E519">
        <f>VLOOKUP(A519,Sheet1!A:E,5,0)</f>
        <v>1</v>
      </c>
      <c r="F519">
        <f>VLOOKUP(A519,Sheet1!A:F,6,0)</f>
        <v>16</v>
      </c>
      <c r="G519" t="b">
        <f>VLOOKUP(A519,Sheet1!A:G,7,0)</f>
        <v>0</v>
      </c>
      <c r="H519">
        <f>VLOOKUP(A519,Sheet1!A:H,8,0)</f>
        <v>0</v>
      </c>
      <c r="I519">
        <f>VLOOKUP(A519,Sheet1!A:J,10,0)</f>
        <v>0.16</v>
      </c>
      <c r="J519">
        <f>VLOOKUP(A519,Sheet2!B:C,2,0)</f>
        <v>0.13639999999999999</v>
      </c>
      <c r="K519">
        <f>VLOOKUP(A519,Sheet2!B:D,3,0)</f>
        <v>0.26</v>
      </c>
      <c r="L519" t="str">
        <f t="shared" si="24"/>
        <v>Less Humidity</v>
      </c>
      <c r="M519">
        <f>VLOOKUP(A519,Sheet2!B:E,4,0)</f>
        <v>0.32840000000000003</v>
      </c>
      <c r="N519">
        <f>VLOOKUP(A519,Sheet2!B:F,5,0)</f>
        <v>9</v>
      </c>
      <c r="O519">
        <f>VLOOKUP(A519,Sheet2!B:G,6,0)</f>
        <v>56</v>
      </c>
      <c r="P519">
        <f t="shared" si="25"/>
        <v>65</v>
      </c>
      <c r="Q519" t="str">
        <f t="shared" si="26"/>
        <v>Weekday</v>
      </c>
    </row>
    <row r="520" spans="1:17" x14ac:dyDescent="0.25">
      <c r="A520">
        <v>519</v>
      </c>
      <c r="B520" s="5">
        <v>40566</v>
      </c>
      <c r="C520">
        <v>1</v>
      </c>
      <c r="D520">
        <f>VLOOKUP(A:A,Sheet1!A:D,4,0)</f>
        <v>0</v>
      </c>
      <c r="E520">
        <f>VLOOKUP(A520,Sheet1!A:E,5,0)</f>
        <v>1</v>
      </c>
      <c r="F520">
        <f>VLOOKUP(A520,Sheet1!A:F,6,0)</f>
        <v>17</v>
      </c>
      <c r="G520" t="b">
        <f>VLOOKUP(A520,Sheet1!A:G,7,0)</f>
        <v>0</v>
      </c>
      <c r="H520">
        <f>VLOOKUP(A520,Sheet1!A:H,8,0)</f>
        <v>0</v>
      </c>
      <c r="I520">
        <f>VLOOKUP(A520,Sheet1!A:J,10,0)</f>
        <v>0.14000000000000001</v>
      </c>
      <c r="J520">
        <f>VLOOKUP(A520,Sheet2!B:C,2,0)</f>
        <v>0.1061</v>
      </c>
      <c r="K520">
        <f>VLOOKUP(A520,Sheet2!B:D,3,0)</f>
        <v>0.26</v>
      </c>
      <c r="L520" t="str">
        <f t="shared" si="24"/>
        <v>Less Humidity</v>
      </c>
      <c r="M520">
        <f>VLOOKUP(A520,Sheet2!B:E,4,0)</f>
        <v>0.3881</v>
      </c>
      <c r="N520">
        <f>VLOOKUP(A520,Sheet2!B:F,5,0)</f>
        <v>5</v>
      </c>
      <c r="O520">
        <f>VLOOKUP(A520,Sheet2!B:G,6,0)</f>
        <v>50</v>
      </c>
      <c r="P520">
        <f t="shared" si="25"/>
        <v>55</v>
      </c>
      <c r="Q520" t="str">
        <f t="shared" si="26"/>
        <v>Weekday</v>
      </c>
    </row>
    <row r="521" spans="1:17" x14ac:dyDescent="0.25">
      <c r="A521">
        <v>520</v>
      </c>
      <c r="B521" s="5">
        <v>40566</v>
      </c>
      <c r="C521">
        <v>1</v>
      </c>
      <c r="D521">
        <f>VLOOKUP(A:A,Sheet1!A:D,4,0)</f>
        <v>0</v>
      </c>
      <c r="E521">
        <f>VLOOKUP(A521,Sheet1!A:E,5,0)</f>
        <v>1</v>
      </c>
      <c r="F521">
        <f>VLOOKUP(A521,Sheet1!A:F,6,0)</f>
        <v>18</v>
      </c>
      <c r="G521" t="b">
        <f>VLOOKUP(A521,Sheet1!A:G,7,0)</f>
        <v>0</v>
      </c>
      <c r="H521">
        <f>VLOOKUP(A521,Sheet1!A:H,8,0)</f>
        <v>0</v>
      </c>
      <c r="I521">
        <f>VLOOKUP(A521,Sheet1!A:J,10,0)</f>
        <v>0.12</v>
      </c>
      <c r="J521">
        <f>VLOOKUP(A521,Sheet2!B:C,2,0)</f>
        <v>0.1212</v>
      </c>
      <c r="K521">
        <f>VLOOKUP(A521,Sheet2!B:D,3,0)</f>
        <v>0.3</v>
      </c>
      <c r="L521" t="str">
        <f t="shared" si="24"/>
        <v>Less Humidity</v>
      </c>
      <c r="M521">
        <f>VLOOKUP(A521,Sheet2!B:E,4,0)</f>
        <v>0.25369999999999998</v>
      </c>
      <c r="N521">
        <f>VLOOKUP(A521,Sheet2!B:F,5,0)</f>
        <v>5</v>
      </c>
      <c r="O521">
        <f>VLOOKUP(A521,Sheet2!B:G,6,0)</f>
        <v>44</v>
      </c>
      <c r="P521">
        <f t="shared" si="25"/>
        <v>49</v>
      </c>
      <c r="Q521" t="str">
        <f t="shared" si="26"/>
        <v>Weekday</v>
      </c>
    </row>
    <row r="522" spans="1:17" x14ac:dyDescent="0.25">
      <c r="A522">
        <v>521</v>
      </c>
      <c r="B522" s="5">
        <v>40566</v>
      </c>
      <c r="C522">
        <v>1</v>
      </c>
      <c r="D522">
        <f>VLOOKUP(A:A,Sheet1!A:D,4,0)</f>
        <v>0</v>
      </c>
      <c r="E522">
        <f>VLOOKUP(A522,Sheet1!A:E,5,0)</f>
        <v>1</v>
      </c>
      <c r="F522">
        <f>VLOOKUP(A522,Sheet1!A:F,6,0)</f>
        <v>19</v>
      </c>
      <c r="G522" t="b">
        <f>VLOOKUP(A522,Sheet1!A:G,7,0)</f>
        <v>0</v>
      </c>
      <c r="H522">
        <f>VLOOKUP(A522,Sheet1!A:H,8,0)</f>
        <v>0</v>
      </c>
      <c r="I522">
        <f>VLOOKUP(A522,Sheet1!A:J,10,0)</f>
        <v>0.12</v>
      </c>
      <c r="J522">
        <f>VLOOKUP(A522,Sheet2!B:C,2,0)</f>
        <v>0.1212</v>
      </c>
      <c r="K522">
        <f>VLOOKUP(A522,Sheet2!B:D,3,0)</f>
        <v>0.3</v>
      </c>
      <c r="L522" t="str">
        <f t="shared" si="24"/>
        <v>Less Humidity</v>
      </c>
      <c r="M522">
        <f>VLOOKUP(A522,Sheet2!B:E,4,0)</f>
        <v>0.28360000000000002</v>
      </c>
      <c r="N522">
        <f>VLOOKUP(A522,Sheet2!B:F,5,0)</f>
        <v>5</v>
      </c>
      <c r="O522">
        <f>VLOOKUP(A522,Sheet2!B:G,6,0)</f>
        <v>45</v>
      </c>
      <c r="P522">
        <f t="shared" si="25"/>
        <v>50</v>
      </c>
      <c r="Q522" t="str">
        <f t="shared" si="26"/>
        <v>Weekday</v>
      </c>
    </row>
    <row r="523" spans="1:17" x14ac:dyDescent="0.25">
      <c r="A523">
        <v>522</v>
      </c>
      <c r="B523" s="5">
        <v>40566</v>
      </c>
      <c r="C523">
        <v>1</v>
      </c>
      <c r="D523">
        <f>VLOOKUP(A:A,Sheet1!A:D,4,0)</f>
        <v>0</v>
      </c>
      <c r="E523">
        <f>VLOOKUP(A523,Sheet1!A:E,5,0)</f>
        <v>1</v>
      </c>
      <c r="F523">
        <f>VLOOKUP(A523,Sheet1!A:F,6,0)</f>
        <v>20</v>
      </c>
      <c r="G523" t="b">
        <f>VLOOKUP(A523,Sheet1!A:G,7,0)</f>
        <v>0</v>
      </c>
      <c r="H523">
        <f>VLOOKUP(A523,Sheet1!A:H,8,0)</f>
        <v>0</v>
      </c>
      <c r="I523">
        <f>VLOOKUP(A523,Sheet1!A:J,10,0)</f>
        <v>0.1</v>
      </c>
      <c r="J523">
        <f>VLOOKUP(A523,Sheet2!B:C,2,0)</f>
        <v>0.1061</v>
      </c>
      <c r="K523">
        <f>VLOOKUP(A523,Sheet2!B:D,3,0)</f>
        <v>0.36</v>
      </c>
      <c r="L523" t="str">
        <f t="shared" si="24"/>
        <v>Less Humidity</v>
      </c>
      <c r="M523">
        <f>VLOOKUP(A523,Sheet2!B:E,4,0)</f>
        <v>0.25369999999999998</v>
      </c>
      <c r="N523">
        <f>VLOOKUP(A523,Sheet2!B:F,5,0)</f>
        <v>4</v>
      </c>
      <c r="O523">
        <f>VLOOKUP(A523,Sheet2!B:G,6,0)</f>
        <v>31</v>
      </c>
      <c r="P523">
        <f t="shared" si="25"/>
        <v>35</v>
      </c>
      <c r="Q523" t="str">
        <f t="shared" si="26"/>
        <v>Weekday</v>
      </c>
    </row>
    <row r="524" spans="1:17" x14ac:dyDescent="0.25">
      <c r="A524">
        <v>523</v>
      </c>
      <c r="B524" s="5">
        <v>40566</v>
      </c>
      <c r="C524">
        <v>1</v>
      </c>
      <c r="D524">
        <f>VLOOKUP(A:A,Sheet1!A:D,4,0)</f>
        <v>0</v>
      </c>
      <c r="E524">
        <f>VLOOKUP(A524,Sheet1!A:E,5,0)</f>
        <v>1</v>
      </c>
      <c r="F524">
        <f>VLOOKUP(A524,Sheet1!A:F,6,0)</f>
        <v>21</v>
      </c>
      <c r="G524" t="b">
        <f>VLOOKUP(A524,Sheet1!A:G,7,0)</f>
        <v>0</v>
      </c>
      <c r="H524">
        <f>VLOOKUP(A524,Sheet1!A:H,8,0)</f>
        <v>0</v>
      </c>
      <c r="I524">
        <f>VLOOKUP(A524,Sheet1!A:J,10,0)</f>
        <v>0.1</v>
      </c>
      <c r="J524">
        <f>VLOOKUP(A524,Sheet2!B:C,2,0)</f>
        <v>0.1061</v>
      </c>
      <c r="K524">
        <f>VLOOKUP(A524,Sheet2!B:D,3,0)</f>
        <v>0.36</v>
      </c>
      <c r="L524" t="str">
        <f t="shared" si="24"/>
        <v>Less Humidity</v>
      </c>
      <c r="M524">
        <f>VLOOKUP(A524,Sheet2!B:E,4,0)</f>
        <v>0.19400000000000001</v>
      </c>
      <c r="N524">
        <f>VLOOKUP(A524,Sheet2!B:F,5,0)</f>
        <v>5</v>
      </c>
      <c r="O524">
        <f>VLOOKUP(A524,Sheet2!B:G,6,0)</f>
        <v>20</v>
      </c>
      <c r="P524">
        <f t="shared" si="25"/>
        <v>25</v>
      </c>
      <c r="Q524" t="str">
        <f t="shared" si="26"/>
        <v>Weekday</v>
      </c>
    </row>
    <row r="525" spans="1:17" x14ac:dyDescent="0.25">
      <c r="A525">
        <v>524</v>
      </c>
      <c r="B525" s="5">
        <v>40566</v>
      </c>
      <c r="C525">
        <v>1</v>
      </c>
      <c r="D525">
        <f>VLOOKUP(A:A,Sheet1!A:D,4,0)</f>
        <v>0</v>
      </c>
      <c r="E525">
        <f>VLOOKUP(A525,Sheet1!A:E,5,0)</f>
        <v>1</v>
      </c>
      <c r="F525">
        <f>VLOOKUP(A525,Sheet1!A:F,6,0)</f>
        <v>22</v>
      </c>
      <c r="G525" t="b">
        <f>VLOOKUP(A525,Sheet1!A:G,7,0)</f>
        <v>0</v>
      </c>
      <c r="H525">
        <f>VLOOKUP(A525,Sheet1!A:H,8,0)</f>
        <v>0</v>
      </c>
      <c r="I525">
        <f>VLOOKUP(A525,Sheet1!A:J,10,0)</f>
        <v>0.08</v>
      </c>
      <c r="J525">
        <f>VLOOKUP(A525,Sheet2!B:C,2,0)</f>
        <v>9.0899999999999995E-2</v>
      </c>
      <c r="K525">
        <f>VLOOKUP(A525,Sheet2!B:D,3,0)</f>
        <v>0.38</v>
      </c>
      <c r="L525" t="str">
        <f t="shared" si="24"/>
        <v>Less Humidity</v>
      </c>
      <c r="M525">
        <f>VLOOKUP(A525,Sheet2!B:E,4,0)</f>
        <v>0.19400000000000001</v>
      </c>
      <c r="N525">
        <f>VLOOKUP(A525,Sheet2!B:F,5,0)</f>
        <v>5</v>
      </c>
      <c r="O525">
        <f>VLOOKUP(A525,Sheet2!B:G,6,0)</f>
        <v>23</v>
      </c>
      <c r="P525">
        <f t="shared" si="25"/>
        <v>28</v>
      </c>
      <c r="Q525" t="str">
        <f t="shared" si="26"/>
        <v>Weekday</v>
      </c>
    </row>
    <row r="526" spans="1:17" x14ac:dyDescent="0.25">
      <c r="A526">
        <v>525</v>
      </c>
      <c r="B526" s="5">
        <v>40566</v>
      </c>
      <c r="C526">
        <v>1</v>
      </c>
      <c r="D526">
        <f>VLOOKUP(A:A,Sheet1!A:D,4,0)</f>
        <v>0</v>
      </c>
      <c r="E526">
        <f>VLOOKUP(A526,Sheet1!A:E,5,0)</f>
        <v>1</v>
      </c>
      <c r="F526">
        <f>VLOOKUP(A526,Sheet1!A:F,6,0)</f>
        <v>23</v>
      </c>
      <c r="G526" t="b">
        <f>VLOOKUP(A526,Sheet1!A:G,7,0)</f>
        <v>0</v>
      </c>
      <c r="H526">
        <f>VLOOKUP(A526,Sheet1!A:H,8,0)</f>
        <v>0</v>
      </c>
      <c r="I526">
        <f>VLOOKUP(A526,Sheet1!A:J,10,0)</f>
        <v>0.06</v>
      </c>
      <c r="J526">
        <f>VLOOKUP(A526,Sheet2!B:C,2,0)</f>
        <v>6.0600000000000001E-2</v>
      </c>
      <c r="K526">
        <f>VLOOKUP(A526,Sheet2!B:D,3,0)</f>
        <v>0.41</v>
      </c>
      <c r="L526" t="str">
        <f t="shared" si="24"/>
        <v>Less Humidity</v>
      </c>
      <c r="M526">
        <f>VLOOKUP(A526,Sheet2!B:E,4,0)</f>
        <v>0.22389999999999999</v>
      </c>
      <c r="N526">
        <f>VLOOKUP(A526,Sheet2!B:F,5,0)</f>
        <v>4</v>
      </c>
      <c r="O526">
        <f>VLOOKUP(A526,Sheet2!B:G,6,0)</f>
        <v>17</v>
      </c>
      <c r="P526">
        <f t="shared" si="25"/>
        <v>21</v>
      </c>
      <c r="Q526" t="str">
        <f t="shared" si="26"/>
        <v>Weekday</v>
      </c>
    </row>
    <row r="527" spans="1:17" x14ac:dyDescent="0.25">
      <c r="A527">
        <v>526</v>
      </c>
      <c r="B527" s="5">
        <v>40567</v>
      </c>
      <c r="C527">
        <v>1</v>
      </c>
      <c r="D527">
        <f>VLOOKUP(A:A,Sheet1!A:D,4,0)</f>
        <v>0</v>
      </c>
      <c r="E527">
        <f>VLOOKUP(A527,Sheet1!A:E,5,0)</f>
        <v>1</v>
      </c>
      <c r="F527">
        <f>VLOOKUP(A527,Sheet1!A:F,6,0)</f>
        <v>0</v>
      </c>
      <c r="G527" t="b">
        <f>VLOOKUP(A527,Sheet1!A:G,7,0)</f>
        <v>0</v>
      </c>
      <c r="H527">
        <f>VLOOKUP(A527,Sheet1!A:H,8,0)</f>
        <v>1</v>
      </c>
      <c r="I527">
        <f>VLOOKUP(A527,Sheet1!A:J,10,0)</f>
        <v>0.06</v>
      </c>
      <c r="J527">
        <f>VLOOKUP(A527,Sheet2!B:C,2,0)</f>
        <v>6.0600000000000001E-2</v>
      </c>
      <c r="K527">
        <f>VLOOKUP(A527,Sheet2!B:D,3,0)</f>
        <v>0.41</v>
      </c>
      <c r="L527" t="str">
        <f t="shared" si="24"/>
        <v>Less Humidity</v>
      </c>
      <c r="M527">
        <f>VLOOKUP(A527,Sheet2!B:E,4,0)</f>
        <v>0.19400000000000001</v>
      </c>
      <c r="N527">
        <f>VLOOKUP(A527,Sheet2!B:F,5,0)</f>
        <v>0</v>
      </c>
      <c r="O527">
        <f>VLOOKUP(A527,Sheet2!B:G,6,0)</f>
        <v>7</v>
      </c>
      <c r="P527">
        <f t="shared" si="25"/>
        <v>7</v>
      </c>
      <c r="Q527" t="str">
        <f t="shared" si="26"/>
        <v>Weekday</v>
      </c>
    </row>
    <row r="528" spans="1:17" x14ac:dyDescent="0.25">
      <c r="A528">
        <v>527</v>
      </c>
      <c r="B528" s="5">
        <v>40567</v>
      </c>
      <c r="C528">
        <v>1</v>
      </c>
      <c r="D528">
        <f>VLOOKUP(A:A,Sheet1!A:D,4,0)</f>
        <v>0</v>
      </c>
      <c r="E528">
        <f>VLOOKUP(A528,Sheet1!A:E,5,0)</f>
        <v>1</v>
      </c>
      <c r="F528">
        <f>VLOOKUP(A528,Sheet1!A:F,6,0)</f>
        <v>1</v>
      </c>
      <c r="G528" t="b">
        <f>VLOOKUP(A528,Sheet1!A:G,7,0)</f>
        <v>0</v>
      </c>
      <c r="H528">
        <f>VLOOKUP(A528,Sheet1!A:H,8,0)</f>
        <v>1</v>
      </c>
      <c r="I528">
        <f>VLOOKUP(A528,Sheet1!A:J,10,0)</f>
        <v>0.04</v>
      </c>
      <c r="J528">
        <f>VLOOKUP(A528,Sheet2!B:C,2,0)</f>
        <v>4.5499999999999999E-2</v>
      </c>
      <c r="K528">
        <f>VLOOKUP(A528,Sheet2!B:D,3,0)</f>
        <v>0.45</v>
      </c>
      <c r="L528" t="str">
        <f t="shared" si="24"/>
        <v>Less Humidity</v>
      </c>
      <c r="M528">
        <f>VLOOKUP(A528,Sheet2!B:E,4,0)</f>
        <v>0.19400000000000001</v>
      </c>
      <c r="N528">
        <f>VLOOKUP(A528,Sheet2!B:F,5,0)</f>
        <v>0</v>
      </c>
      <c r="O528">
        <f>VLOOKUP(A528,Sheet2!B:G,6,0)</f>
        <v>1</v>
      </c>
      <c r="P528">
        <f t="shared" si="25"/>
        <v>1</v>
      </c>
      <c r="Q528" t="str">
        <f t="shared" si="26"/>
        <v>Weekday</v>
      </c>
    </row>
    <row r="529" spans="1:17" x14ac:dyDescent="0.25">
      <c r="A529">
        <v>528</v>
      </c>
      <c r="B529" s="5">
        <v>40567</v>
      </c>
      <c r="C529">
        <v>1</v>
      </c>
      <c r="D529">
        <f>VLOOKUP(A:A,Sheet1!A:D,4,0)</f>
        <v>0</v>
      </c>
      <c r="E529">
        <f>VLOOKUP(A529,Sheet1!A:E,5,0)</f>
        <v>1</v>
      </c>
      <c r="F529">
        <f>VLOOKUP(A529,Sheet1!A:F,6,0)</f>
        <v>3</v>
      </c>
      <c r="G529" t="b">
        <f>VLOOKUP(A529,Sheet1!A:G,7,0)</f>
        <v>0</v>
      </c>
      <c r="H529">
        <f>VLOOKUP(A529,Sheet1!A:H,8,0)</f>
        <v>1</v>
      </c>
      <c r="I529">
        <f>VLOOKUP(A529,Sheet1!A:J,10,0)</f>
        <v>0.04</v>
      </c>
      <c r="J529">
        <f>VLOOKUP(A529,Sheet2!B:C,2,0)</f>
        <v>3.0300000000000001E-2</v>
      </c>
      <c r="K529">
        <f>VLOOKUP(A529,Sheet2!B:D,3,0)</f>
        <v>0.45</v>
      </c>
      <c r="L529" t="str">
        <f t="shared" si="24"/>
        <v>Less Humidity</v>
      </c>
      <c r="M529">
        <f>VLOOKUP(A529,Sheet2!B:E,4,0)</f>
        <v>0.25369999999999998</v>
      </c>
      <c r="N529">
        <f>VLOOKUP(A529,Sheet2!B:F,5,0)</f>
        <v>0</v>
      </c>
      <c r="O529">
        <f>VLOOKUP(A529,Sheet2!B:G,6,0)</f>
        <v>1</v>
      </c>
      <c r="P529">
        <f t="shared" si="25"/>
        <v>1</v>
      </c>
      <c r="Q529" t="str">
        <f t="shared" si="26"/>
        <v>Weekday</v>
      </c>
    </row>
    <row r="530" spans="1:17" x14ac:dyDescent="0.25">
      <c r="A530">
        <v>529</v>
      </c>
      <c r="B530" s="5">
        <v>40567</v>
      </c>
      <c r="C530">
        <v>1</v>
      </c>
      <c r="D530">
        <f>VLOOKUP(A:A,Sheet1!A:D,4,0)</f>
        <v>0</v>
      </c>
      <c r="E530">
        <f>VLOOKUP(A530,Sheet1!A:E,5,0)</f>
        <v>1</v>
      </c>
      <c r="F530">
        <f>VLOOKUP(A530,Sheet1!A:F,6,0)</f>
        <v>4</v>
      </c>
      <c r="G530" t="b">
        <f>VLOOKUP(A530,Sheet1!A:G,7,0)</f>
        <v>0</v>
      </c>
      <c r="H530">
        <f>VLOOKUP(A530,Sheet1!A:H,8,0)</f>
        <v>1</v>
      </c>
      <c r="I530">
        <f>VLOOKUP(A530,Sheet1!A:J,10,0)</f>
        <v>0.02</v>
      </c>
      <c r="J530">
        <f>VLOOKUP(A530,Sheet2!B:C,2,0)</f>
        <v>6.0600000000000001E-2</v>
      </c>
      <c r="K530">
        <f>VLOOKUP(A530,Sheet2!B:D,3,0)</f>
        <v>0.48</v>
      </c>
      <c r="L530" t="str">
        <f t="shared" si="24"/>
        <v>Less Humidity</v>
      </c>
      <c r="M530">
        <f>VLOOKUP(A530,Sheet2!B:E,4,0)</f>
        <v>0.1343</v>
      </c>
      <c r="N530">
        <f>VLOOKUP(A530,Sheet2!B:F,5,0)</f>
        <v>0</v>
      </c>
      <c r="O530">
        <f>VLOOKUP(A530,Sheet2!B:G,6,0)</f>
        <v>1</v>
      </c>
      <c r="P530">
        <f t="shared" si="25"/>
        <v>1</v>
      </c>
      <c r="Q530" t="str">
        <f t="shared" si="26"/>
        <v>Weekday</v>
      </c>
    </row>
    <row r="531" spans="1:17" x14ac:dyDescent="0.25">
      <c r="A531">
        <v>530</v>
      </c>
      <c r="B531" s="5">
        <v>40567</v>
      </c>
      <c r="C531">
        <v>1</v>
      </c>
      <c r="D531">
        <f>VLOOKUP(A:A,Sheet1!A:D,4,0)</f>
        <v>0</v>
      </c>
      <c r="E531">
        <f>VLOOKUP(A531,Sheet1!A:E,5,0)</f>
        <v>1</v>
      </c>
      <c r="F531">
        <f>VLOOKUP(A531,Sheet1!A:F,6,0)</f>
        <v>5</v>
      </c>
      <c r="G531" t="b">
        <f>VLOOKUP(A531,Sheet1!A:G,7,0)</f>
        <v>0</v>
      </c>
      <c r="H531">
        <f>VLOOKUP(A531,Sheet1!A:H,8,0)</f>
        <v>1</v>
      </c>
      <c r="I531">
        <f>VLOOKUP(A531,Sheet1!A:J,10,0)</f>
        <v>0.02</v>
      </c>
      <c r="J531">
        <f>VLOOKUP(A531,Sheet2!B:C,2,0)</f>
        <v>6.0600000000000001E-2</v>
      </c>
      <c r="K531">
        <f>VLOOKUP(A531,Sheet2!B:D,3,0)</f>
        <v>0.48</v>
      </c>
      <c r="L531" t="str">
        <f t="shared" si="24"/>
        <v>Less Humidity</v>
      </c>
      <c r="M531">
        <f>VLOOKUP(A531,Sheet2!B:E,4,0)</f>
        <v>0.1343</v>
      </c>
      <c r="N531">
        <f>VLOOKUP(A531,Sheet2!B:F,5,0)</f>
        <v>0</v>
      </c>
      <c r="O531">
        <f>VLOOKUP(A531,Sheet2!B:G,6,0)</f>
        <v>5</v>
      </c>
      <c r="P531">
        <f t="shared" si="25"/>
        <v>5</v>
      </c>
      <c r="Q531" t="str">
        <f t="shared" si="26"/>
        <v>Weekday</v>
      </c>
    </row>
    <row r="532" spans="1:17" x14ac:dyDescent="0.25">
      <c r="A532">
        <v>531</v>
      </c>
      <c r="B532" s="5">
        <v>40567</v>
      </c>
      <c r="C532">
        <v>1</v>
      </c>
      <c r="D532">
        <f>VLOOKUP(A:A,Sheet1!A:D,4,0)</f>
        <v>0</v>
      </c>
      <c r="E532">
        <f>VLOOKUP(A532,Sheet1!A:E,5,0)</f>
        <v>1</v>
      </c>
      <c r="F532">
        <f>VLOOKUP(A532,Sheet1!A:F,6,0)</f>
        <v>6</v>
      </c>
      <c r="G532" t="b">
        <f>VLOOKUP(A532,Sheet1!A:G,7,0)</f>
        <v>0</v>
      </c>
      <c r="H532">
        <f>VLOOKUP(A532,Sheet1!A:H,8,0)</f>
        <v>1</v>
      </c>
      <c r="I532">
        <f>VLOOKUP(A532,Sheet1!A:J,10,0)</f>
        <v>0.02</v>
      </c>
      <c r="J532">
        <f>VLOOKUP(A532,Sheet2!B:C,2,0)</f>
        <v>7.5800000000000006E-2</v>
      </c>
      <c r="K532">
        <f>VLOOKUP(A532,Sheet2!B:D,3,0)</f>
        <v>0.48</v>
      </c>
      <c r="L532" t="str">
        <f t="shared" si="24"/>
        <v>Less Humidity</v>
      </c>
      <c r="M532">
        <f>VLOOKUP(A532,Sheet2!B:E,4,0)</f>
        <v>8.9599999999999999E-2</v>
      </c>
      <c r="N532">
        <f>VLOOKUP(A532,Sheet2!B:F,5,0)</f>
        <v>0</v>
      </c>
      <c r="O532">
        <f>VLOOKUP(A532,Sheet2!B:G,6,0)</f>
        <v>15</v>
      </c>
      <c r="P532">
        <f t="shared" si="25"/>
        <v>15</v>
      </c>
      <c r="Q532" t="str">
        <f t="shared" si="26"/>
        <v>Weekday</v>
      </c>
    </row>
    <row r="533" spans="1:17" x14ac:dyDescent="0.25">
      <c r="A533">
        <v>532</v>
      </c>
      <c r="B533" s="5">
        <v>40567</v>
      </c>
      <c r="C533">
        <v>1</v>
      </c>
      <c r="D533">
        <f>VLOOKUP(A:A,Sheet1!A:D,4,0)</f>
        <v>0</v>
      </c>
      <c r="E533">
        <f>VLOOKUP(A533,Sheet1!A:E,5,0)</f>
        <v>1</v>
      </c>
      <c r="F533">
        <f>VLOOKUP(A533,Sheet1!A:F,6,0)</f>
        <v>7</v>
      </c>
      <c r="G533" t="b">
        <f>VLOOKUP(A533,Sheet1!A:G,7,0)</f>
        <v>0</v>
      </c>
      <c r="H533">
        <f>VLOOKUP(A533,Sheet1!A:H,8,0)</f>
        <v>1</v>
      </c>
      <c r="I533">
        <f>VLOOKUP(A533,Sheet1!A:J,10,0)</f>
        <v>0.02</v>
      </c>
      <c r="J533">
        <f>VLOOKUP(A533,Sheet2!B:C,2,0)</f>
        <v>0.1212</v>
      </c>
      <c r="K533">
        <f>VLOOKUP(A533,Sheet2!B:D,3,0)</f>
        <v>0.48</v>
      </c>
      <c r="L533" t="str">
        <f t="shared" si="24"/>
        <v>Less Humidity</v>
      </c>
      <c r="M533">
        <f>VLOOKUP(A533,Sheet2!B:E,4,0)</f>
        <v>0</v>
      </c>
      <c r="N533">
        <f>VLOOKUP(A533,Sheet2!B:F,5,0)</f>
        <v>5</v>
      </c>
      <c r="O533">
        <f>VLOOKUP(A533,Sheet2!B:G,6,0)</f>
        <v>79</v>
      </c>
      <c r="P533">
        <f t="shared" si="25"/>
        <v>84</v>
      </c>
      <c r="Q533" t="str">
        <f t="shared" si="26"/>
        <v>Weekday</v>
      </c>
    </row>
    <row r="534" spans="1:17" x14ac:dyDescent="0.25">
      <c r="A534">
        <v>533</v>
      </c>
      <c r="B534" s="5">
        <v>40567</v>
      </c>
      <c r="C534">
        <v>1</v>
      </c>
      <c r="D534">
        <f>VLOOKUP(A:A,Sheet1!A:D,4,0)</f>
        <v>0</v>
      </c>
      <c r="E534">
        <f>VLOOKUP(A534,Sheet1!A:E,5,0)</f>
        <v>1</v>
      </c>
      <c r="F534">
        <f>VLOOKUP(A534,Sheet1!A:F,6,0)</f>
        <v>8</v>
      </c>
      <c r="G534" t="b">
        <f>VLOOKUP(A534,Sheet1!A:G,7,0)</f>
        <v>0</v>
      </c>
      <c r="H534">
        <f>VLOOKUP(A534,Sheet1!A:H,8,0)</f>
        <v>1</v>
      </c>
      <c r="I534">
        <f>VLOOKUP(A534,Sheet1!A:J,10,0)</f>
        <v>0.04</v>
      </c>
      <c r="J534">
        <f>VLOOKUP(A534,Sheet2!B:C,2,0)</f>
        <v>0.13639999999999999</v>
      </c>
      <c r="K534">
        <f>VLOOKUP(A534,Sheet2!B:D,3,0)</f>
        <v>0.49</v>
      </c>
      <c r="L534" t="str">
        <f t="shared" si="24"/>
        <v>Less Humidity</v>
      </c>
      <c r="M534">
        <f>VLOOKUP(A534,Sheet2!B:E,4,0)</f>
        <v>0</v>
      </c>
      <c r="N534">
        <f>VLOOKUP(A534,Sheet2!B:F,5,0)</f>
        <v>6</v>
      </c>
      <c r="O534">
        <f>VLOOKUP(A534,Sheet2!B:G,6,0)</f>
        <v>171</v>
      </c>
      <c r="P534">
        <f t="shared" si="25"/>
        <v>177</v>
      </c>
      <c r="Q534" t="str">
        <f t="shared" si="26"/>
        <v>Weekday</v>
      </c>
    </row>
    <row r="535" spans="1:17" x14ac:dyDescent="0.25">
      <c r="A535">
        <v>534</v>
      </c>
      <c r="B535" s="5">
        <v>40567</v>
      </c>
      <c r="C535">
        <v>1</v>
      </c>
      <c r="D535">
        <f>VLOOKUP(A:A,Sheet1!A:D,4,0)</f>
        <v>0</v>
      </c>
      <c r="E535">
        <f>VLOOKUP(A535,Sheet1!A:E,5,0)</f>
        <v>1</v>
      </c>
      <c r="F535">
        <f>VLOOKUP(A535,Sheet1!A:F,6,0)</f>
        <v>9</v>
      </c>
      <c r="G535" t="b">
        <f>VLOOKUP(A535,Sheet1!A:G,7,0)</f>
        <v>0</v>
      </c>
      <c r="H535">
        <f>VLOOKUP(A535,Sheet1!A:H,8,0)</f>
        <v>1</v>
      </c>
      <c r="I535">
        <f>VLOOKUP(A535,Sheet1!A:J,10,0)</f>
        <v>0.06</v>
      </c>
      <c r="J535">
        <f>VLOOKUP(A535,Sheet2!B:C,2,0)</f>
        <v>0.1515</v>
      </c>
      <c r="K535">
        <f>VLOOKUP(A535,Sheet2!B:D,3,0)</f>
        <v>0.41</v>
      </c>
      <c r="L535" t="str">
        <f t="shared" si="24"/>
        <v>Less Humidity</v>
      </c>
      <c r="M535">
        <f>VLOOKUP(A535,Sheet2!B:E,4,0)</f>
        <v>0</v>
      </c>
      <c r="N535">
        <f>VLOOKUP(A535,Sheet2!B:F,5,0)</f>
        <v>4</v>
      </c>
      <c r="O535">
        <f>VLOOKUP(A535,Sheet2!B:G,6,0)</f>
        <v>98</v>
      </c>
      <c r="P535">
        <f t="shared" si="25"/>
        <v>102</v>
      </c>
      <c r="Q535" t="str">
        <f t="shared" si="26"/>
        <v>Weekday</v>
      </c>
    </row>
    <row r="536" spans="1:17" x14ac:dyDescent="0.25">
      <c r="A536">
        <v>535</v>
      </c>
      <c r="B536" s="5">
        <v>40567</v>
      </c>
      <c r="C536">
        <v>1</v>
      </c>
      <c r="D536">
        <f>VLOOKUP(A:A,Sheet1!A:D,4,0)</f>
        <v>0</v>
      </c>
      <c r="E536">
        <f>VLOOKUP(A536,Sheet1!A:E,5,0)</f>
        <v>1</v>
      </c>
      <c r="F536">
        <f>VLOOKUP(A536,Sheet1!A:F,6,0)</f>
        <v>10</v>
      </c>
      <c r="G536" t="b">
        <f>VLOOKUP(A536,Sheet1!A:G,7,0)</f>
        <v>0</v>
      </c>
      <c r="H536">
        <f>VLOOKUP(A536,Sheet1!A:H,8,0)</f>
        <v>1</v>
      </c>
      <c r="I536">
        <f>VLOOKUP(A536,Sheet1!A:J,10,0)</f>
        <v>0.1</v>
      </c>
      <c r="J536">
        <f>VLOOKUP(A536,Sheet2!B:C,2,0)</f>
        <v>0.13639999999999999</v>
      </c>
      <c r="K536">
        <f>VLOOKUP(A536,Sheet2!B:D,3,0)</f>
        <v>0.42</v>
      </c>
      <c r="L536" t="str">
        <f t="shared" si="24"/>
        <v>Less Humidity</v>
      </c>
      <c r="M536">
        <f>VLOOKUP(A536,Sheet2!B:E,4,0)</f>
        <v>0</v>
      </c>
      <c r="N536">
        <f>VLOOKUP(A536,Sheet2!B:F,5,0)</f>
        <v>6</v>
      </c>
      <c r="O536">
        <f>VLOOKUP(A536,Sheet2!B:G,6,0)</f>
        <v>34</v>
      </c>
      <c r="P536">
        <f t="shared" si="25"/>
        <v>40</v>
      </c>
      <c r="Q536" t="str">
        <f t="shared" si="26"/>
        <v>Weekday</v>
      </c>
    </row>
    <row r="537" spans="1:17" x14ac:dyDescent="0.25">
      <c r="A537">
        <v>536</v>
      </c>
      <c r="B537" s="5">
        <v>40567</v>
      </c>
      <c r="C537">
        <v>1</v>
      </c>
      <c r="D537">
        <f>VLOOKUP(A:A,Sheet1!A:D,4,0)</f>
        <v>0</v>
      </c>
      <c r="E537">
        <f>VLOOKUP(A537,Sheet1!A:E,5,0)</f>
        <v>1</v>
      </c>
      <c r="F537">
        <f>VLOOKUP(A537,Sheet1!A:F,6,0)</f>
        <v>11</v>
      </c>
      <c r="G537" t="b">
        <f>VLOOKUP(A537,Sheet1!A:G,7,0)</f>
        <v>0</v>
      </c>
      <c r="H537">
        <f>VLOOKUP(A537,Sheet1!A:H,8,0)</f>
        <v>1</v>
      </c>
      <c r="I537">
        <f>VLOOKUP(A537,Sheet1!A:J,10,0)</f>
        <v>0.1</v>
      </c>
      <c r="J537">
        <f>VLOOKUP(A537,Sheet2!B:C,2,0)</f>
        <v>0.1212</v>
      </c>
      <c r="K537">
        <f>VLOOKUP(A537,Sheet2!B:D,3,0)</f>
        <v>0.46</v>
      </c>
      <c r="L537" t="str">
        <f t="shared" si="24"/>
        <v>Less Humidity</v>
      </c>
      <c r="M537">
        <f>VLOOKUP(A537,Sheet2!B:E,4,0)</f>
        <v>0.1343</v>
      </c>
      <c r="N537">
        <f>VLOOKUP(A537,Sheet2!B:F,5,0)</f>
        <v>3</v>
      </c>
      <c r="O537">
        <f>VLOOKUP(A537,Sheet2!B:G,6,0)</f>
        <v>43</v>
      </c>
      <c r="P537">
        <f t="shared" si="25"/>
        <v>46</v>
      </c>
      <c r="Q537" t="str">
        <f t="shared" si="26"/>
        <v>Weekday</v>
      </c>
    </row>
    <row r="538" spans="1:17" x14ac:dyDescent="0.25">
      <c r="A538">
        <v>537</v>
      </c>
      <c r="B538" s="5">
        <v>40567</v>
      </c>
      <c r="C538">
        <v>1</v>
      </c>
      <c r="D538">
        <f>VLOOKUP(A:A,Sheet1!A:D,4,0)</f>
        <v>0</v>
      </c>
      <c r="E538">
        <f>VLOOKUP(A538,Sheet1!A:E,5,0)</f>
        <v>1</v>
      </c>
      <c r="F538">
        <f>VLOOKUP(A538,Sheet1!A:F,6,0)</f>
        <v>12</v>
      </c>
      <c r="G538" t="b">
        <f>VLOOKUP(A538,Sheet1!A:G,7,0)</f>
        <v>0</v>
      </c>
      <c r="H538">
        <f>VLOOKUP(A538,Sheet1!A:H,8,0)</f>
        <v>1</v>
      </c>
      <c r="I538">
        <f>VLOOKUP(A538,Sheet1!A:J,10,0)</f>
        <v>0.12</v>
      </c>
      <c r="J538">
        <f>VLOOKUP(A538,Sheet2!B:C,2,0)</f>
        <v>0.13639999999999999</v>
      </c>
      <c r="K538">
        <f>VLOOKUP(A538,Sheet2!B:D,3,0)</f>
        <v>0.42</v>
      </c>
      <c r="L538" t="str">
        <f t="shared" si="24"/>
        <v>Less Humidity</v>
      </c>
      <c r="M538">
        <f>VLOOKUP(A538,Sheet2!B:E,4,0)</f>
        <v>0.19400000000000001</v>
      </c>
      <c r="N538">
        <f>VLOOKUP(A538,Sheet2!B:F,5,0)</f>
        <v>11</v>
      </c>
      <c r="O538">
        <f>VLOOKUP(A538,Sheet2!B:G,6,0)</f>
        <v>52</v>
      </c>
      <c r="P538">
        <f t="shared" si="25"/>
        <v>63</v>
      </c>
      <c r="Q538" t="str">
        <f t="shared" si="26"/>
        <v>Weekday</v>
      </c>
    </row>
    <row r="539" spans="1:17" x14ac:dyDescent="0.25">
      <c r="A539">
        <v>538</v>
      </c>
      <c r="B539" s="5">
        <v>40567</v>
      </c>
      <c r="C539">
        <v>1</v>
      </c>
      <c r="D539">
        <f>VLOOKUP(A:A,Sheet1!A:D,4,0)</f>
        <v>0</v>
      </c>
      <c r="E539">
        <f>VLOOKUP(A539,Sheet1!A:E,5,0)</f>
        <v>1</v>
      </c>
      <c r="F539">
        <f>VLOOKUP(A539,Sheet1!A:F,6,0)</f>
        <v>13</v>
      </c>
      <c r="G539" t="b">
        <f>VLOOKUP(A539,Sheet1!A:G,7,0)</f>
        <v>0</v>
      </c>
      <c r="H539">
        <f>VLOOKUP(A539,Sheet1!A:H,8,0)</f>
        <v>1</v>
      </c>
      <c r="I539">
        <f>VLOOKUP(A539,Sheet1!A:J,10,0)</f>
        <v>0.14000000000000001</v>
      </c>
      <c r="J539">
        <f>VLOOKUP(A539,Sheet2!B:C,2,0)</f>
        <v>0.13639999999999999</v>
      </c>
      <c r="K539">
        <f>VLOOKUP(A539,Sheet2!B:D,3,0)</f>
        <v>0.43</v>
      </c>
      <c r="L539" t="str">
        <f t="shared" si="24"/>
        <v>Less Humidity</v>
      </c>
      <c r="M539">
        <f>VLOOKUP(A539,Sheet2!B:E,4,0)</f>
        <v>0.22389999999999999</v>
      </c>
      <c r="N539">
        <f>VLOOKUP(A539,Sheet2!B:F,5,0)</f>
        <v>6</v>
      </c>
      <c r="O539">
        <f>VLOOKUP(A539,Sheet2!B:G,6,0)</f>
        <v>54</v>
      </c>
      <c r="P539">
        <f t="shared" si="25"/>
        <v>60</v>
      </c>
      <c r="Q539" t="str">
        <f t="shared" si="26"/>
        <v>Weekday</v>
      </c>
    </row>
    <row r="540" spans="1:17" x14ac:dyDescent="0.25">
      <c r="A540">
        <v>539</v>
      </c>
      <c r="B540" s="5">
        <v>40567</v>
      </c>
      <c r="C540">
        <v>1</v>
      </c>
      <c r="D540">
        <f>VLOOKUP(A:A,Sheet1!A:D,4,0)</f>
        <v>0</v>
      </c>
      <c r="E540">
        <f>VLOOKUP(A540,Sheet1!A:E,5,0)</f>
        <v>1</v>
      </c>
      <c r="F540">
        <f>VLOOKUP(A540,Sheet1!A:F,6,0)</f>
        <v>14</v>
      </c>
      <c r="G540" t="b">
        <f>VLOOKUP(A540,Sheet1!A:G,7,0)</f>
        <v>0</v>
      </c>
      <c r="H540">
        <f>VLOOKUP(A540,Sheet1!A:H,8,0)</f>
        <v>1</v>
      </c>
      <c r="I540">
        <f>VLOOKUP(A540,Sheet1!A:J,10,0)</f>
        <v>0.14000000000000001</v>
      </c>
      <c r="J540">
        <f>VLOOKUP(A540,Sheet2!B:C,2,0)</f>
        <v>0.13639999999999999</v>
      </c>
      <c r="K540">
        <f>VLOOKUP(A540,Sheet2!B:D,3,0)</f>
        <v>0.46</v>
      </c>
      <c r="L540" t="str">
        <f t="shared" si="24"/>
        <v>Less Humidity</v>
      </c>
      <c r="M540">
        <f>VLOOKUP(A540,Sheet2!B:E,4,0)</f>
        <v>0.22389999999999999</v>
      </c>
      <c r="N540">
        <f>VLOOKUP(A540,Sheet2!B:F,5,0)</f>
        <v>2</v>
      </c>
      <c r="O540">
        <f>VLOOKUP(A540,Sheet2!B:G,6,0)</f>
        <v>43</v>
      </c>
      <c r="P540">
        <f t="shared" si="25"/>
        <v>45</v>
      </c>
      <c r="Q540" t="str">
        <f t="shared" si="26"/>
        <v>Weekday</v>
      </c>
    </row>
    <row r="541" spans="1:17" x14ac:dyDescent="0.25">
      <c r="A541">
        <v>540</v>
      </c>
      <c r="B541" s="5">
        <v>40567</v>
      </c>
      <c r="C541">
        <v>1</v>
      </c>
      <c r="D541">
        <f>VLOOKUP(A:A,Sheet1!A:D,4,0)</f>
        <v>0</v>
      </c>
      <c r="E541">
        <f>VLOOKUP(A541,Sheet1!A:E,5,0)</f>
        <v>1</v>
      </c>
      <c r="F541">
        <f>VLOOKUP(A541,Sheet1!A:F,6,0)</f>
        <v>15</v>
      </c>
      <c r="G541" t="b">
        <f>VLOOKUP(A541,Sheet1!A:G,7,0)</f>
        <v>0</v>
      </c>
      <c r="H541">
        <f>VLOOKUP(A541,Sheet1!A:H,8,0)</f>
        <v>1</v>
      </c>
      <c r="I541">
        <f>VLOOKUP(A541,Sheet1!A:J,10,0)</f>
        <v>0.16</v>
      </c>
      <c r="J541">
        <f>VLOOKUP(A541,Sheet2!B:C,2,0)</f>
        <v>0.16669999999999999</v>
      </c>
      <c r="K541">
        <f>VLOOKUP(A541,Sheet2!B:D,3,0)</f>
        <v>0.4</v>
      </c>
      <c r="L541" t="str">
        <f t="shared" si="24"/>
        <v>Less Humidity</v>
      </c>
      <c r="M541">
        <f>VLOOKUP(A541,Sheet2!B:E,4,0)</f>
        <v>0.16420000000000001</v>
      </c>
      <c r="N541">
        <f>VLOOKUP(A541,Sheet2!B:F,5,0)</f>
        <v>7</v>
      </c>
      <c r="O541">
        <f>VLOOKUP(A541,Sheet2!B:G,6,0)</f>
        <v>50</v>
      </c>
      <c r="P541">
        <f t="shared" si="25"/>
        <v>57</v>
      </c>
      <c r="Q541" t="str">
        <f t="shared" si="26"/>
        <v>Weekday</v>
      </c>
    </row>
    <row r="542" spans="1:17" x14ac:dyDescent="0.25">
      <c r="A542">
        <v>541</v>
      </c>
      <c r="B542" s="5">
        <v>40567</v>
      </c>
      <c r="C542">
        <v>1</v>
      </c>
      <c r="D542">
        <f>VLOOKUP(A:A,Sheet1!A:D,4,0)</f>
        <v>0</v>
      </c>
      <c r="E542">
        <f>VLOOKUP(A542,Sheet1!A:E,5,0)</f>
        <v>1</v>
      </c>
      <c r="F542">
        <f>VLOOKUP(A542,Sheet1!A:F,6,0)</f>
        <v>16</v>
      </c>
      <c r="G542" t="b">
        <f>VLOOKUP(A542,Sheet1!A:G,7,0)</f>
        <v>0</v>
      </c>
      <c r="H542">
        <f>VLOOKUP(A542,Sheet1!A:H,8,0)</f>
        <v>1</v>
      </c>
      <c r="I542">
        <f>VLOOKUP(A542,Sheet1!A:J,10,0)</f>
        <v>0.16</v>
      </c>
      <c r="J542">
        <f>VLOOKUP(A542,Sheet2!B:C,2,0)</f>
        <v>0.1515</v>
      </c>
      <c r="K542">
        <f>VLOOKUP(A542,Sheet2!B:D,3,0)</f>
        <v>0.47</v>
      </c>
      <c r="L542" t="str">
        <f t="shared" si="24"/>
        <v>Less Humidity</v>
      </c>
      <c r="M542">
        <f>VLOOKUP(A542,Sheet2!B:E,4,0)</f>
        <v>0.25369999999999998</v>
      </c>
      <c r="N542">
        <f>VLOOKUP(A542,Sheet2!B:F,5,0)</f>
        <v>4</v>
      </c>
      <c r="O542">
        <f>VLOOKUP(A542,Sheet2!B:G,6,0)</f>
        <v>66</v>
      </c>
      <c r="P542">
        <f t="shared" si="25"/>
        <v>70</v>
      </c>
      <c r="Q542" t="str">
        <f t="shared" si="26"/>
        <v>Weekday</v>
      </c>
    </row>
    <row r="543" spans="1:17" x14ac:dyDescent="0.25">
      <c r="A543">
        <v>542</v>
      </c>
      <c r="B543" s="5">
        <v>40567</v>
      </c>
      <c r="C543">
        <v>1</v>
      </c>
      <c r="D543">
        <f>VLOOKUP(A:A,Sheet1!A:D,4,0)</f>
        <v>0</v>
      </c>
      <c r="E543">
        <f>VLOOKUP(A543,Sheet1!A:E,5,0)</f>
        <v>1</v>
      </c>
      <c r="F543">
        <f>VLOOKUP(A543,Sheet1!A:F,6,0)</f>
        <v>17</v>
      </c>
      <c r="G543" t="b">
        <f>VLOOKUP(A543,Sheet1!A:G,7,0)</f>
        <v>0</v>
      </c>
      <c r="H543">
        <f>VLOOKUP(A543,Sheet1!A:H,8,0)</f>
        <v>1</v>
      </c>
      <c r="I543">
        <f>VLOOKUP(A543,Sheet1!A:J,10,0)</f>
        <v>0.14000000000000001</v>
      </c>
      <c r="J543">
        <f>VLOOKUP(A543,Sheet2!B:C,2,0)</f>
        <v>0.1212</v>
      </c>
      <c r="K543">
        <f>VLOOKUP(A543,Sheet2!B:D,3,0)</f>
        <v>0.5</v>
      </c>
      <c r="L543" t="str">
        <f t="shared" si="24"/>
        <v>Less Humidity</v>
      </c>
      <c r="M543">
        <f>VLOOKUP(A543,Sheet2!B:E,4,0)</f>
        <v>0.25369999999999998</v>
      </c>
      <c r="N543">
        <f>VLOOKUP(A543,Sheet2!B:F,5,0)</f>
        <v>6</v>
      </c>
      <c r="O543">
        <f>VLOOKUP(A543,Sheet2!B:G,6,0)</f>
        <v>178</v>
      </c>
      <c r="P543">
        <f t="shared" si="25"/>
        <v>184</v>
      </c>
      <c r="Q543" t="str">
        <f t="shared" si="26"/>
        <v>Weekday</v>
      </c>
    </row>
    <row r="544" spans="1:17" x14ac:dyDescent="0.25">
      <c r="A544">
        <v>543</v>
      </c>
      <c r="B544" s="5">
        <v>40567</v>
      </c>
      <c r="C544">
        <v>1</v>
      </c>
      <c r="D544">
        <f>VLOOKUP(A:A,Sheet1!A:D,4,0)</f>
        <v>0</v>
      </c>
      <c r="E544">
        <f>VLOOKUP(A544,Sheet1!A:E,5,0)</f>
        <v>1</v>
      </c>
      <c r="F544">
        <f>VLOOKUP(A544,Sheet1!A:F,6,0)</f>
        <v>18</v>
      </c>
      <c r="G544" t="b">
        <f>VLOOKUP(A544,Sheet1!A:G,7,0)</f>
        <v>0</v>
      </c>
      <c r="H544">
        <f>VLOOKUP(A544,Sheet1!A:H,8,0)</f>
        <v>1</v>
      </c>
      <c r="I544">
        <f>VLOOKUP(A544,Sheet1!A:J,10,0)</f>
        <v>0.14000000000000001</v>
      </c>
      <c r="J544">
        <f>VLOOKUP(A544,Sheet2!B:C,2,0)</f>
        <v>0.13639999999999999</v>
      </c>
      <c r="K544">
        <f>VLOOKUP(A544,Sheet2!B:D,3,0)</f>
        <v>0.59</v>
      </c>
      <c r="L544" t="str">
        <f t="shared" si="24"/>
        <v>Less Humidity</v>
      </c>
      <c r="M544">
        <f>VLOOKUP(A544,Sheet2!B:E,4,0)</f>
        <v>0.19400000000000001</v>
      </c>
      <c r="N544">
        <f>VLOOKUP(A544,Sheet2!B:F,5,0)</f>
        <v>8</v>
      </c>
      <c r="O544">
        <f>VLOOKUP(A544,Sheet2!B:G,6,0)</f>
        <v>145</v>
      </c>
      <c r="P544">
        <f t="shared" si="25"/>
        <v>153</v>
      </c>
      <c r="Q544" t="str">
        <f t="shared" si="26"/>
        <v>Weekday</v>
      </c>
    </row>
    <row r="545" spans="1:17" x14ac:dyDescent="0.25">
      <c r="A545">
        <v>544</v>
      </c>
      <c r="B545" s="5">
        <v>40567</v>
      </c>
      <c r="C545">
        <v>1</v>
      </c>
      <c r="D545">
        <f>VLOOKUP(A:A,Sheet1!A:D,4,0)</f>
        <v>0</v>
      </c>
      <c r="E545">
        <f>VLOOKUP(A545,Sheet1!A:E,5,0)</f>
        <v>1</v>
      </c>
      <c r="F545">
        <f>VLOOKUP(A545,Sheet1!A:F,6,0)</f>
        <v>19</v>
      </c>
      <c r="G545" t="b">
        <f>VLOOKUP(A545,Sheet1!A:G,7,0)</f>
        <v>0</v>
      </c>
      <c r="H545">
        <f>VLOOKUP(A545,Sheet1!A:H,8,0)</f>
        <v>1</v>
      </c>
      <c r="I545">
        <f>VLOOKUP(A545,Sheet1!A:J,10,0)</f>
        <v>0.14000000000000001</v>
      </c>
      <c r="J545">
        <f>VLOOKUP(A545,Sheet2!B:C,2,0)</f>
        <v>0.1515</v>
      </c>
      <c r="K545">
        <f>VLOOKUP(A545,Sheet2!B:D,3,0)</f>
        <v>0.54</v>
      </c>
      <c r="L545" t="str">
        <f t="shared" si="24"/>
        <v>Less Humidity</v>
      </c>
      <c r="M545">
        <f>VLOOKUP(A545,Sheet2!B:E,4,0)</f>
        <v>0.16420000000000001</v>
      </c>
      <c r="N545">
        <f>VLOOKUP(A545,Sheet2!B:F,5,0)</f>
        <v>5</v>
      </c>
      <c r="O545">
        <f>VLOOKUP(A545,Sheet2!B:G,6,0)</f>
        <v>101</v>
      </c>
      <c r="P545">
        <f t="shared" si="25"/>
        <v>106</v>
      </c>
      <c r="Q545" t="str">
        <f t="shared" si="26"/>
        <v>Weekday</v>
      </c>
    </row>
    <row r="546" spans="1:17" x14ac:dyDescent="0.25">
      <c r="A546">
        <v>545</v>
      </c>
      <c r="B546" s="5">
        <v>40567</v>
      </c>
      <c r="C546">
        <v>1</v>
      </c>
      <c r="D546">
        <f>VLOOKUP(A:A,Sheet1!A:D,4,0)</f>
        <v>0</v>
      </c>
      <c r="E546">
        <f>VLOOKUP(A546,Sheet1!A:E,5,0)</f>
        <v>1</v>
      </c>
      <c r="F546">
        <f>VLOOKUP(A546,Sheet1!A:F,6,0)</f>
        <v>20</v>
      </c>
      <c r="G546" t="b">
        <f>VLOOKUP(A546,Sheet1!A:G,7,0)</f>
        <v>0</v>
      </c>
      <c r="H546">
        <f>VLOOKUP(A546,Sheet1!A:H,8,0)</f>
        <v>1</v>
      </c>
      <c r="I546">
        <f>VLOOKUP(A546,Sheet1!A:J,10,0)</f>
        <v>0.14000000000000001</v>
      </c>
      <c r="J546">
        <f>VLOOKUP(A546,Sheet2!B:C,2,0)</f>
        <v>0.13639999999999999</v>
      </c>
      <c r="K546">
        <f>VLOOKUP(A546,Sheet2!B:D,3,0)</f>
        <v>0.59</v>
      </c>
      <c r="L546" t="str">
        <f t="shared" si="24"/>
        <v>Less Humidity</v>
      </c>
      <c r="M546">
        <f>VLOOKUP(A546,Sheet2!B:E,4,0)</f>
        <v>0.19400000000000001</v>
      </c>
      <c r="N546">
        <f>VLOOKUP(A546,Sheet2!B:F,5,0)</f>
        <v>1</v>
      </c>
      <c r="O546">
        <f>VLOOKUP(A546,Sheet2!B:G,6,0)</f>
        <v>80</v>
      </c>
      <c r="P546">
        <f t="shared" si="25"/>
        <v>81</v>
      </c>
      <c r="Q546" t="str">
        <f t="shared" si="26"/>
        <v>Weekday</v>
      </c>
    </row>
    <row r="547" spans="1:17" x14ac:dyDescent="0.25">
      <c r="A547">
        <v>546</v>
      </c>
      <c r="B547" s="5">
        <v>40567</v>
      </c>
      <c r="C547">
        <v>1</v>
      </c>
      <c r="D547">
        <f>VLOOKUP(A:A,Sheet1!A:D,4,0)</f>
        <v>0</v>
      </c>
      <c r="E547">
        <f>VLOOKUP(A547,Sheet1!A:E,5,0)</f>
        <v>1</v>
      </c>
      <c r="F547">
        <f>VLOOKUP(A547,Sheet1!A:F,6,0)</f>
        <v>21</v>
      </c>
      <c r="G547" t="b">
        <f>VLOOKUP(A547,Sheet1!A:G,7,0)</f>
        <v>0</v>
      </c>
      <c r="H547">
        <f>VLOOKUP(A547,Sheet1!A:H,8,0)</f>
        <v>1</v>
      </c>
      <c r="I547">
        <f>VLOOKUP(A547,Sheet1!A:J,10,0)</f>
        <v>0.14000000000000001</v>
      </c>
      <c r="J547">
        <f>VLOOKUP(A547,Sheet2!B:C,2,0)</f>
        <v>0.1515</v>
      </c>
      <c r="K547">
        <f>VLOOKUP(A547,Sheet2!B:D,3,0)</f>
        <v>0.63</v>
      </c>
      <c r="L547" t="str">
        <f t="shared" si="24"/>
        <v>Less Humidity</v>
      </c>
      <c r="M547">
        <f>VLOOKUP(A547,Sheet2!B:E,4,0)</f>
        <v>0.16420000000000001</v>
      </c>
      <c r="N547">
        <f>VLOOKUP(A547,Sheet2!B:F,5,0)</f>
        <v>6</v>
      </c>
      <c r="O547">
        <f>VLOOKUP(A547,Sheet2!B:G,6,0)</f>
        <v>53</v>
      </c>
      <c r="P547">
        <f t="shared" si="25"/>
        <v>59</v>
      </c>
      <c r="Q547" t="str">
        <f t="shared" si="26"/>
        <v>Weekday</v>
      </c>
    </row>
    <row r="548" spans="1:17" x14ac:dyDescent="0.25">
      <c r="A548">
        <v>547</v>
      </c>
      <c r="B548" s="5">
        <v>40567</v>
      </c>
      <c r="C548">
        <v>1</v>
      </c>
      <c r="D548">
        <f>VLOOKUP(A:A,Sheet1!A:D,4,0)</f>
        <v>0</v>
      </c>
      <c r="E548">
        <f>VLOOKUP(A548,Sheet1!A:E,5,0)</f>
        <v>1</v>
      </c>
      <c r="F548">
        <f>VLOOKUP(A548,Sheet1!A:F,6,0)</f>
        <v>22</v>
      </c>
      <c r="G548" t="b">
        <f>VLOOKUP(A548,Sheet1!A:G,7,0)</f>
        <v>0</v>
      </c>
      <c r="H548">
        <f>VLOOKUP(A548,Sheet1!A:H,8,0)</f>
        <v>1</v>
      </c>
      <c r="I548">
        <f>VLOOKUP(A548,Sheet1!A:J,10,0)</f>
        <v>0.14000000000000001</v>
      </c>
      <c r="J548">
        <f>VLOOKUP(A548,Sheet2!B:C,2,0)</f>
        <v>0.13639999999999999</v>
      </c>
      <c r="K548">
        <f>VLOOKUP(A548,Sheet2!B:D,3,0)</f>
        <v>0.63</v>
      </c>
      <c r="L548" t="str">
        <f t="shared" si="24"/>
        <v>Less Humidity</v>
      </c>
      <c r="M548">
        <f>VLOOKUP(A548,Sheet2!B:E,4,0)</f>
        <v>0.22389999999999999</v>
      </c>
      <c r="N548">
        <f>VLOOKUP(A548,Sheet2!B:F,5,0)</f>
        <v>3</v>
      </c>
      <c r="O548">
        <f>VLOOKUP(A548,Sheet2!B:G,6,0)</f>
        <v>32</v>
      </c>
      <c r="P548">
        <f t="shared" si="25"/>
        <v>35</v>
      </c>
      <c r="Q548" t="str">
        <f t="shared" si="26"/>
        <v>Weekday</v>
      </c>
    </row>
    <row r="549" spans="1:17" x14ac:dyDescent="0.25">
      <c r="A549">
        <v>548</v>
      </c>
      <c r="B549" s="5">
        <v>40567</v>
      </c>
      <c r="C549">
        <v>1</v>
      </c>
      <c r="D549">
        <f>VLOOKUP(A:A,Sheet1!A:D,4,0)</f>
        <v>0</v>
      </c>
      <c r="E549">
        <f>VLOOKUP(A549,Sheet1!A:E,5,0)</f>
        <v>1</v>
      </c>
      <c r="F549">
        <f>VLOOKUP(A549,Sheet1!A:F,6,0)</f>
        <v>23</v>
      </c>
      <c r="G549" t="b">
        <f>VLOOKUP(A549,Sheet1!A:G,7,0)</f>
        <v>0</v>
      </c>
      <c r="H549">
        <f>VLOOKUP(A549,Sheet1!A:H,8,0)</f>
        <v>1</v>
      </c>
      <c r="I549">
        <f>VLOOKUP(A549,Sheet1!A:J,10,0)</f>
        <v>0.16</v>
      </c>
      <c r="J549">
        <f>VLOOKUP(A549,Sheet2!B:C,2,0)</f>
        <v>0.1515</v>
      </c>
      <c r="K549">
        <f>VLOOKUP(A549,Sheet2!B:D,3,0)</f>
        <v>0.64</v>
      </c>
      <c r="L549" t="str">
        <f t="shared" si="24"/>
        <v>Less Humidity</v>
      </c>
      <c r="M549">
        <f>VLOOKUP(A549,Sheet2!B:E,4,0)</f>
        <v>0.25369999999999998</v>
      </c>
      <c r="N549">
        <f>VLOOKUP(A549,Sheet2!B:F,5,0)</f>
        <v>3</v>
      </c>
      <c r="O549">
        <f>VLOOKUP(A549,Sheet2!B:G,6,0)</f>
        <v>21</v>
      </c>
      <c r="P549">
        <f t="shared" si="25"/>
        <v>24</v>
      </c>
      <c r="Q549" t="str">
        <f t="shared" si="26"/>
        <v>Weekday</v>
      </c>
    </row>
    <row r="550" spans="1:17" x14ac:dyDescent="0.25">
      <c r="A550">
        <v>549</v>
      </c>
      <c r="B550" s="5">
        <v>40568</v>
      </c>
      <c r="C550">
        <v>1</v>
      </c>
      <c r="D550">
        <f>VLOOKUP(A:A,Sheet1!A:D,4,0)</f>
        <v>0</v>
      </c>
      <c r="E550">
        <f>VLOOKUP(A550,Sheet1!A:E,5,0)</f>
        <v>1</v>
      </c>
      <c r="F550">
        <f>VLOOKUP(A550,Sheet1!A:F,6,0)</f>
        <v>0</v>
      </c>
      <c r="G550" t="b">
        <f>VLOOKUP(A550,Sheet1!A:G,7,0)</f>
        <v>0</v>
      </c>
      <c r="H550">
        <f>VLOOKUP(A550,Sheet1!A:H,8,0)</f>
        <v>2</v>
      </c>
      <c r="I550">
        <f>VLOOKUP(A550,Sheet1!A:J,10,0)</f>
        <v>0.16</v>
      </c>
      <c r="J550">
        <f>VLOOKUP(A550,Sheet2!B:C,2,0)</f>
        <v>0.13639999999999999</v>
      </c>
      <c r="K550">
        <f>VLOOKUP(A550,Sheet2!B:D,3,0)</f>
        <v>0.69</v>
      </c>
      <c r="L550" t="str">
        <f t="shared" si="24"/>
        <v>Less Humidity</v>
      </c>
      <c r="M550">
        <f>VLOOKUP(A550,Sheet2!B:E,4,0)</f>
        <v>0.28360000000000002</v>
      </c>
      <c r="N550">
        <f>VLOOKUP(A550,Sheet2!B:F,5,0)</f>
        <v>3</v>
      </c>
      <c r="O550">
        <f>VLOOKUP(A550,Sheet2!B:G,6,0)</f>
        <v>6</v>
      </c>
      <c r="P550">
        <f t="shared" si="25"/>
        <v>9</v>
      </c>
      <c r="Q550" t="str">
        <f t="shared" si="26"/>
        <v>Weekday</v>
      </c>
    </row>
    <row r="551" spans="1:17" x14ac:dyDescent="0.25">
      <c r="A551">
        <v>550</v>
      </c>
      <c r="B551" s="5">
        <v>40568</v>
      </c>
      <c r="C551">
        <v>1</v>
      </c>
      <c r="D551">
        <f>VLOOKUP(A:A,Sheet1!A:D,4,0)</f>
        <v>0</v>
      </c>
      <c r="E551">
        <f>VLOOKUP(A551,Sheet1!A:E,5,0)</f>
        <v>1</v>
      </c>
      <c r="F551">
        <f>VLOOKUP(A551,Sheet1!A:F,6,0)</f>
        <v>1</v>
      </c>
      <c r="G551" t="b">
        <f>VLOOKUP(A551,Sheet1!A:G,7,0)</f>
        <v>0</v>
      </c>
      <c r="H551">
        <f>VLOOKUP(A551,Sheet1!A:H,8,0)</f>
        <v>2</v>
      </c>
      <c r="I551">
        <f>VLOOKUP(A551,Sheet1!A:J,10,0)</f>
        <v>0.16</v>
      </c>
      <c r="J551">
        <f>VLOOKUP(A551,Sheet2!B:C,2,0)</f>
        <v>0.16669999999999999</v>
      </c>
      <c r="K551">
        <f>VLOOKUP(A551,Sheet2!B:D,3,0)</f>
        <v>0.69</v>
      </c>
      <c r="L551" t="str">
        <f t="shared" si="24"/>
        <v>Less Humidity</v>
      </c>
      <c r="M551">
        <f>VLOOKUP(A551,Sheet2!B:E,4,0)</f>
        <v>0.16420000000000001</v>
      </c>
      <c r="N551">
        <f>VLOOKUP(A551,Sheet2!B:F,5,0)</f>
        <v>0</v>
      </c>
      <c r="O551">
        <f>VLOOKUP(A551,Sheet2!B:G,6,0)</f>
        <v>5</v>
      </c>
      <c r="P551">
        <f t="shared" si="25"/>
        <v>5</v>
      </c>
      <c r="Q551" t="str">
        <f t="shared" si="26"/>
        <v>Weekday</v>
      </c>
    </row>
    <row r="552" spans="1:17" x14ac:dyDescent="0.25">
      <c r="A552">
        <v>551</v>
      </c>
      <c r="B552" s="5">
        <v>40568</v>
      </c>
      <c r="C552">
        <v>1</v>
      </c>
      <c r="D552">
        <f>VLOOKUP(A:A,Sheet1!A:D,4,0)</f>
        <v>0</v>
      </c>
      <c r="E552">
        <f>VLOOKUP(A552,Sheet1!A:E,5,0)</f>
        <v>1</v>
      </c>
      <c r="F552">
        <f>VLOOKUP(A552,Sheet1!A:F,6,0)</f>
        <v>2</v>
      </c>
      <c r="G552" t="b">
        <f>VLOOKUP(A552,Sheet1!A:G,7,0)</f>
        <v>0</v>
      </c>
      <c r="H552">
        <f>VLOOKUP(A552,Sheet1!A:H,8,0)</f>
        <v>2</v>
      </c>
      <c r="I552">
        <f>VLOOKUP(A552,Sheet1!A:J,10,0)</f>
        <v>0.16</v>
      </c>
      <c r="J552">
        <f>VLOOKUP(A552,Sheet2!B:C,2,0)</f>
        <v>0.1515</v>
      </c>
      <c r="K552">
        <f>VLOOKUP(A552,Sheet2!B:D,3,0)</f>
        <v>0.69</v>
      </c>
      <c r="L552" t="str">
        <f t="shared" si="24"/>
        <v>Less Humidity</v>
      </c>
      <c r="M552">
        <f>VLOOKUP(A552,Sheet2!B:E,4,0)</f>
        <v>0.22389999999999999</v>
      </c>
      <c r="N552">
        <f>VLOOKUP(A552,Sheet2!B:F,5,0)</f>
        <v>0</v>
      </c>
      <c r="O552">
        <f>VLOOKUP(A552,Sheet2!B:G,6,0)</f>
        <v>2</v>
      </c>
      <c r="P552">
        <f t="shared" si="25"/>
        <v>2</v>
      </c>
      <c r="Q552" t="str">
        <f t="shared" si="26"/>
        <v>Weekday</v>
      </c>
    </row>
    <row r="553" spans="1:17" x14ac:dyDescent="0.25">
      <c r="A553">
        <v>552</v>
      </c>
      <c r="B553" s="5">
        <v>40568</v>
      </c>
      <c r="C553">
        <v>1</v>
      </c>
      <c r="D553">
        <f>VLOOKUP(A:A,Sheet1!A:D,4,0)</f>
        <v>0</v>
      </c>
      <c r="E553">
        <f>VLOOKUP(A553,Sheet1!A:E,5,0)</f>
        <v>1</v>
      </c>
      <c r="F553">
        <f>VLOOKUP(A553,Sheet1!A:F,6,0)</f>
        <v>4</v>
      </c>
      <c r="G553" t="b">
        <f>VLOOKUP(A553,Sheet1!A:G,7,0)</f>
        <v>0</v>
      </c>
      <c r="H553">
        <f>VLOOKUP(A553,Sheet1!A:H,8,0)</f>
        <v>2</v>
      </c>
      <c r="I553">
        <f>VLOOKUP(A553,Sheet1!A:J,10,0)</f>
        <v>0.14000000000000001</v>
      </c>
      <c r="J553">
        <f>VLOOKUP(A553,Sheet2!B:C,2,0)</f>
        <v>0.16669999999999999</v>
      </c>
      <c r="K553">
        <f>VLOOKUP(A553,Sheet2!B:D,3,0)</f>
        <v>0.74</v>
      </c>
      <c r="L553" t="str">
        <f t="shared" si="24"/>
        <v>Moderate Humidity</v>
      </c>
      <c r="M553">
        <f>VLOOKUP(A553,Sheet2!B:E,4,0)</f>
        <v>0.1045</v>
      </c>
      <c r="N553">
        <f>VLOOKUP(A553,Sheet2!B:F,5,0)</f>
        <v>0</v>
      </c>
      <c r="O553">
        <f>VLOOKUP(A553,Sheet2!B:G,6,0)</f>
        <v>1</v>
      </c>
      <c r="P553">
        <f t="shared" si="25"/>
        <v>1</v>
      </c>
      <c r="Q553" t="str">
        <f t="shared" si="26"/>
        <v>Weekday</v>
      </c>
    </row>
    <row r="554" spans="1:17" x14ac:dyDescent="0.25">
      <c r="A554">
        <v>553</v>
      </c>
      <c r="B554" s="5">
        <v>40568</v>
      </c>
      <c r="C554">
        <v>1</v>
      </c>
      <c r="D554">
        <f>VLOOKUP(A:A,Sheet1!A:D,4,0)</f>
        <v>0</v>
      </c>
      <c r="E554">
        <f>VLOOKUP(A554,Sheet1!A:E,5,0)</f>
        <v>1</v>
      </c>
      <c r="F554">
        <f>VLOOKUP(A554,Sheet1!A:F,6,0)</f>
        <v>5</v>
      </c>
      <c r="G554" t="b">
        <f>VLOOKUP(A554,Sheet1!A:G,7,0)</f>
        <v>0</v>
      </c>
      <c r="H554">
        <f>VLOOKUP(A554,Sheet1!A:H,8,0)</f>
        <v>2</v>
      </c>
      <c r="I554">
        <f>VLOOKUP(A554,Sheet1!A:J,10,0)</f>
        <v>0.14000000000000001</v>
      </c>
      <c r="J554">
        <f>VLOOKUP(A554,Sheet2!B:C,2,0)</f>
        <v>0.13639999999999999</v>
      </c>
      <c r="K554">
        <f>VLOOKUP(A554,Sheet2!B:D,3,0)</f>
        <v>0.74</v>
      </c>
      <c r="L554" t="str">
        <f t="shared" si="24"/>
        <v>Moderate Humidity</v>
      </c>
      <c r="M554">
        <f>VLOOKUP(A554,Sheet2!B:E,4,0)</f>
        <v>0.22389999999999999</v>
      </c>
      <c r="N554">
        <f>VLOOKUP(A554,Sheet2!B:F,5,0)</f>
        <v>0</v>
      </c>
      <c r="O554">
        <f>VLOOKUP(A554,Sheet2!B:G,6,0)</f>
        <v>9</v>
      </c>
      <c r="P554">
        <f t="shared" si="25"/>
        <v>9</v>
      </c>
      <c r="Q554" t="str">
        <f t="shared" si="26"/>
        <v>Weekday</v>
      </c>
    </row>
    <row r="555" spans="1:17" x14ac:dyDescent="0.25">
      <c r="A555">
        <v>554</v>
      </c>
      <c r="B555" s="5">
        <v>40568</v>
      </c>
      <c r="C555">
        <v>1</v>
      </c>
      <c r="D555">
        <f>VLOOKUP(A:A,Sheet1!A:D,4,0)</f>
        <v>0</v>
      </c>
      <c r="E555">
        <f>VLOOKUP(A555,Sheet1!A:E,5,0)</f>
        <v>1</v>
      </c>
      <c r="F555">
        <f>VLOOKUP(A555,Sheet1!A:F,6,0)</f>
        <v>6</v>
      </c>
      <c r="G555" t="b">
        <f>VLOOKUP(A555,Sheet1!A:G,7,0)</f>
        <v>0</v>
      </c>
      <c r="H555">
        <f>VLOOKUP(A555,Sheet1!A:H,8,0)</f>
        <v>2</v>
      </c>
      <c r="I555">
        <f>VLOOKUP(A555,Sheet1!A:J,10,0)</f>
        <v>0.16</v>
      </c>
      <c r="J555">
        <f>VLOOKUP(A555,Sheet2!B:C,2,0)</f>
        <v>0.18179999999999999</v>
      </c>
      <c r="K555">
        <f>VLOOKUP(A555,Sheet2!B:D,3,0)</f>
        <v>0.74</v>
      </c>
      <c r="L555" t="str">
        <f t="shared" si="24"/>
        <v>Moderate Humidity</v>
      </c>
      <c r="M555">
        <f>VLOOKUP(A555,Sheet2!B:E,4,0)</f>
        <v>0.1045</v>
      </c>
      <c r="N555">
        <f>VLOOKUP(A555,Sheet2!B:F,5,0)</f>
        <v>1</v>
      </c>
      <c r="O555">
        <f>VLOOKUP(A555,Sheet2!B:G,6,0)</f>
        <v>35</v>
      </c>
      <c r="P555">
        <f t="shared" si="25"/>
        <v>36</v>
      </c>
      <c r="Q555" t="str">
        <f t="shared" si="26"/>
        <v>Weekday</v>
      </c>
    </row>
    <row r="556" spans="1:17" x14ac:dyDescent="0.25">
      <c r="A556">
        <v>555</v>
      </c>
      <c r="B556" s="5">
        <v>40568</v>
      </c>
      <c r="C556">
        <v>1</v>
      </c>
      <c r="D556">
        <f>VLOOKUP(A:A,Sheet1!A:D,4,0)</f>
        <v>0</v>
      </c>
      <c r="E556">
        <f>VLOOKUP(A556,Sheet1!A:E,5,0)</f>
        <v>1</v>
      </c>
      <c r="F556">
        <f>VLOOKUP(A556,Sheet1!A:F,6,0)</f>
        <v>7</v>
      </c>
      <c r="G556" t="b">
        <f>VLOOKUP(A556,Sheet1!A:G,7,0)</f>
        <v>0</v>
      </c>
      <c r="H556">
        <f>VLOOKUP(A556,Sheet1!A:H,8,0)</f>
        <v>2</v>
      </c>
      <c r="I556">
        <f>VLOOKUP(A556,Sheet1!A:J,10,0)</f>
        <v>0.16</v>
      </c>
      <c r="J556">
        <f>VLOOKUP(A556,Sheet2!B:C,2,0)</f>
        <v>0.1515</v>
      </c>
      <c r="K556">
        <f>VLOOKUP(A556,Sheet2!B:D,3,0)</f>
        <v>0.74</v>
      </c>
      <c r="L556" t="str">
        <f t="shared" si="24"/>
        <v>Moderate Humidity</v>
      </c>
      <c r="M556">
        <f>VLOOKUP(A556,Sheet2!B:E,4,0)</f>
        <v>0.22389999999999999</v>
      </c>
      <c r="N556">
        <f>VLOOKUP(A556,Sheet2!B:F,5,0)</f>
        <v>5</v>
      </c>
      <c r="O556">
        <f>VLOOKUP(A556,Sheet2!B:G,6,0)</f>
        <v>103</v>
      </c>
      <c r="P556">
        <f t="shared" si="25"/>
        <v>108</v>
      </c>
      <c r="Q556" t="str">
        <f t="shared" si="26"/>
        <v>Weekday</v>
      </c>
    </row>
    <row r="557" spans="1:17" x14ac:dyDescent="0.25">
      <c r="A557">
        <v>556</v>
      </c>
      <c r="B557" s="5">
        <v>40568</v>
      </c>
      <c r="C557">
        <v>1</v>
      </c>
      <c r="D557">
        <f>VLOOKUP(A:A,Sheet1!A:D,4,0)</f>
        <v>0</v>
      </c>
      <c r="E557">
        <f>VLOOKUP(A557,Sheet1!A:E,5,0)</f>
        <v>1</v>
      </c>
      <c r="F557">
        <f>VLOOKUP(A557,Sheet1!A:F,6,0)</f>
        <v>8</v>
      </c>
      <c r="G557" t="b">
        <f>VLOOKUP(A557,Sheet1!A:G,7,0)</f>
        <v>0</v>
      </c>
      <c r="H557">
        <f>VLOOKUP(A557,Sheet1!A:H,8,0)</f>
        <v>2</v>
      </c>
      <c r="I557">
        <f>VLOOKUP(A557,Sheet1!A:J,10,0)</f>
        <v>0.16</v>
      </c>
      <c r="J557">
        <f>VLOOKUP(A557,Sheet2!B:C,2,0)</f>
        <v>0.18179999999999999</v>
      </c>
      <c r="K557">
        <f>VLOOKUP(A557,Sheet2!B:D,3,0)</f>
        <v>0.74</v>
      </c>
      <c r="L557" t="str">
        <f t="shared" si="24"/>
        <v>Moderate Humidity</v>
      </c>
      <c r="M557">
        <f>VLOOKUP(A557,Sheet2!B:E,4,0)</f>
        <v>0.1343</v>
      </c>
      <c r="N557">
        <f>VLOOKUP(A557,Sheet2!B:F,5,0)</f>
        <v>5</v>
      </c>
      <c r="O557">
        <f>VLOOKUP(A557,Sheet2!B:G,6,0)</f>
        <v>233</v>
      </c>
      <c r="P557">
        <f t="shared" si="25"/>
        <v>238</v>
      </c>
      <c r="Q557" t="str">
        <f t="shared" si="26"/>
        <v>Weekday</v>
      </c>
    </row>
    <row r="558" spans="1:17" x14ac:dyDescent="0.25">
      <c r="A558">
        <v>557</v>
      </c>
      <c r="B558" s="5">
        <v>40568</v>
      </c>
      <c r="C558">
        <v>1</v>
      </c>
      <c r="D558">
        <f>VLOOKUP(A:A,Sheet1!A:D,4,0)</f>
        <v>0</v>
      </c>
      <c r="E558">
        <f>VLOOKUP(A558,Sheet1!A:E,5,0)</f>
        <v>1</v>
      </c>
      <c r="F558">
        <f>VLOOKUP(A558,Sheet1!A:F,6,0)</f>
        <v>9</v>
      </c>
      <c r="G558" t="b">
        <f>VLOOKUP(A558,Sheet1!A:G,7,0)</f>
        <v>0</v>
      </c>
      <c r="H558">
        <f>VLOOKUP(A558,Sheet1!A:H,8,0)</f>
        <v>2</v>
      </c>
      <c r="I558">
        <f>VLOOKUP(A558,Sheet1!A:J,10,0)</f>
        <v>0.2</v>
      </c>
      <c r="J558">
        <f>VLOOKUP(A558,Sheet2!B:C,2,0)</f>
        <v>0.2273</v>
      </c>
      <c r="K558">
        <f>VLOOKUP(A558,Sheet2!B:D,3,0)</f>
        <v>0.64</v>
      </c>
      <c r="L558" t="str">
        <f t="shared" si="24"/>
        <v>Less Humidity</v>
      </c>
      <c r="M558">
        <f>VLOOKUP(A558,Sheet2!B:E,4,0)</f>
        <v>8.9599999999999999E-2</v>
      </c>
      <c r="N558">
        <f>VLOOKUP(A558,Sheet2!B:F,5,0)</f>
        <v>10</v>
      </c>
      <c r="O558">
        <f>VLOOKUP(A558,Sheet2!B:G,6,0)</f>
        <v>134</v>
      </c>
      <c r="P558">
        <f t="shared" si="25"/>
        <v>144</v>
      </c>
      <c r="Q558" t="str">
        <f t="shared" si="26"/>
        <v>Weekday</v>
      </c>
    </row>
    <row r="559" spans="1:17" x14ac:dyDescent="0.25">
      <c r="A559">
        <v>558</v>
      </c>
      <c r="B559" s="5">
        <v>40568</v>
      </c>
      <c r="C559">
        <v>1</v>
      </c>
      <c r="D559">
        <f>VLOOKUP(A:A,Sheet1!A:D,4,0)</f>
        <v>0</v>
      </c>
      <c r="E559">
        <f>VLOOKUP(A559,Sheet1!A:E,5,0)</f>
        <v>1</v>
      </c>
      <c r="F559">
        <f>VLOOKUP(A559,Sheet1!A:F,6,0)</f>
        <v>10</v>
      </c>
      <c r="G559" t="b">
        <f>VLOOKUP(A559,Sheet1!A:G,7,0)</f>
        <v>0</v>
      </c>
      <c r="H559">
        <f>VLOOKUP(A559,Sheet1!A:H,8,0)</f>
        <v>2</v>
      </c>
      <c r="I559">
        <f>VLOOKUP(A559,Sheet1!A:J,10,0)</f>
        <v>0.22</v>
      </c>
      <c r="J559">
        <f>VLOOKUP(A559,Sheet2!B:C,2,0)</f>
        <v>0.2424</v>
      </c>
      <c r="K559">
        <f>VLOOKUP(A559,Sheet2!B:D,3,0)</f>
        <v>0.6</v>
      </c>
      <c r="L559" t="str">
        <f t="shared" si="24"/>
        <v>Less Humidity</v>
      </c>
      <c r="M559">
        <f>VLOOKUP(A559,Sheet2!B:E,4,0)</f>
        <v>0.1045</v>
      </c>
      <c r="N559">
        <f>VLOOKUP(A559,Sheet2!B:F,5,0)</f>
        <v>6</v>
      </c>
      <c r="O559">
        <f>VLOOKUP(A559,Sheet2!B:G,6,0)</f>
        <v>49</v>
      </c>
      <c r="P559">
        <f t="shared" si="25"/>
        <v>55</v>
      </c>
      <c r="Q559" t="str">
        <f t="shared" si="26"/>
        <v>Weekday</v>
      </c>
    </row>
    <row r="560" spans="1:17" x14ac:dyDescent="0.25">
      <c r="A560">
        <v>559</v>
      </c>
      <c r="B560" s="5">
        <v>40568</v>
      </c>
      <c r="C560">
        <v>1</v>
      </c>
      <c r="D560">
        <f>VLOOKUP(A:A,Sheet1!A:D,4,0)</f>
        <v>0</v>
      </c>
      <c r="E560">
        <f>VLOOKUP(A560,Sheet1!A:E,5,0)</f>
        <v>1</v>
      </c>
      <c r="F560">
        <f>VLOOKUP(A560,Sheet1!A:F,6,0)</f>
        <v>11</v>
      </c>
      <c r="G560" t="b">
        <f>VLOOKUP(A560,Sheet1!A:G,7,0)</f>
        <v>0</v>
      </c>
      <c r="H560">
        <f>VLOOKUP(A560,Sheet1!A:H,8,0)</f>
        <v>2</v>
      </c>
      <c r="I560">
        <f>VLOOKUP(A560,Sheet1!A:J,10,0)</f>
        <v>0.24</v>
      </c>
      <c r="J560">
        <f>VLOOKUP(A560,Sheet2!B:C,2,0)</f>
        <v>0.2424</v>
      </c>
      <c r="K560">
        <f>VLOOKUP(A560,Sheet2!B:D,3,0)</f>
        <v>0.6</v>
      </c>
      <c r="L560" t="str">
        <f t="shared" si="24"/>
        <v>Less Humidity</v>
      </c>
      <c r="M560">
        <f>VLOOKUP(A560,Sheet2!B:E,4,0)</f>
        <v>0.1343</v>
      </c>
      <c r="N560">
        <f>VLOOKUP(A560,Sheet2!B:F,5,0)</f>
        <v>6</v>
      </c>
      <c r="O560">
        <f>VLOOKUP(A560,Sheet2!B:G,6,0)</f>
        <v>55</v>
      </c>
      <c r="P560">
        <f t="shared" si="25"/>
        <v>61</v>
      </c>
      <c r="Q560" t="str">
        <f t="shared" si="26"/>
        <v>Weekday</v>
      </c>
    </row>
    <row r="561" spans="1:17" x14ac:dyDescent="0.25">
      <c r="A561">
        <v>560</v>
      </c>
      <c r="B561" s="5">
        <v>40568</v>
      </c>
      <c r="C561">
        <v>1</v>
      </c>
      <c r="D561">
        <f>VLOOKUP(A:A,Sheet1!A:D,4,0)</f>
        <v>0</v>
      </c>
      <c r="E561">
        <f>VLOOKUP(A561,Sheet1!A:E,5,0)</f>
        <v>1</v>
      </c>
      <c r="F561">
        <f>VLOOKUP(A561,Sheet1!A:F,6,0)</f>
        <v>12</v>
      </c>
      <c r="G561" t="b">
        <f>VLOOKUP(A561,Sheet1!A:G,7,0)</f>
        <v>0</v>
      </c>
      <c r="H561">
        <f>VLOOKUP(A561,Sheet1!A:H,8,0)</f>
        <v>2</v>
      </c>
      <c r="I561">
        <f>VLOOKUP(A561,Sheet1!A:J,10,0)</f>
        <v>0.26</v>
      </c>
      <c r="J561">
        <f>VLOOKUP(A561,Sheet2!B:C,2,0)</f>
        <v>0.28789999999999999</v>
      </c>
      <c r="K561">
        <f>VLOOKUP(A561,Sheet2!B:D,3,0)</f>
        <v>0.56000000000000005</v>
      </c>
      <c r="L561" t="str">
        <f t="shared" si="24"/>
        <v>Less Humidity</v>
      </c>
      <c r="M561">
        <f>VLOOKUP(A561,Sheet2!B:E,4,0)</f>
        <v>8.9599999999999999E-2</v>
      </c>
      <c r="N561">
        <f>VLOOKUP(A561,Sheet2!B:F,5,0)</f>
        <v>21</v>
      </c>
      <c r="O561">
        <f>VLOOKUP(A561,Sheet2!B:G,6,0)</f>
        <v>85</v>
      </c>
      <c r="P561">
        <f t="shared" si="25"/>
        <v>106</v>
      </c>
      <c r="Q561" t="str">
        <f t="shared" si="26"/>
        <v>Weekday</v>
      </c>
    </row>
    <row r="562" spans="1:17" x14ac:dyDescent="0.25">
      <c r="A562">
        <v>561</v>
      </c>
      <c r="B562" s="5">
        <v>40568</v>
      </c>
      <c r="C562">
        <v>1</v>
      </c>
      <c r="D562">
        <f>VLOOKUP(A:A,Sheet1!A:D,4,0)</f>
        <v>0</v>
      </c>
      <c r="E562">
        <f>VLOOKUP(A562,Sheet1!A:E,5,0)</f>
        <v>1</v>
      </c>
      <c r="F562">
        <f>VLOOKUP(A562,Sheet1!A:F,6,0)</f>
        <v>13</v>
      </c>
      <c r="G562" t="b">
        <f>VLOOKUP(A562,Sheet1!A:G,7,0)</f>
        <v>0</v>
      </c>
      <c r="H562">
        <f>VLOOKUP(A562,Sheet1!A:H,8,0)</f>
        <v>2</v>
      </c>
      <c r="I562">
        <f>VLOOKUP(A562,Sheet1!A:J,10,0)</f>
        <v>0.26</v>
      </c>
      <c r="J562">
        <f>VLOOKUP(A562,Sheet2!B:C,2,0)</f>
        <v>0.2727</v>
      </c>
      <c r="K562">
        <f>VLOOKUP(A562,Sheet2!B:D,3,0)</f>
        <v>0.56000000000000005</v>
      </c>
      <c r="L562" t="str">
        <f t="shared" si="24"/>
        <v>Less Humidity</v>
      </c>
      <c r="M562">
        <f>VLOOKUP(A562,Sheet2!B:E,4,0)</f>
        <v>0.1343</v>
      </c>
      <c r="N562">
        <f>VLOOKUP(A562,Sheet2!B:F,5,0)</f>
        <v>21</v>
      </c>
      <c r="O562">
        <f>VLOOKUP(A562,Sheet2!B:G,6,0)</f>
        <v>72</v>
      </c>
      <c r="P562">
        <f t="shared" si="25"/>
        <v>93</v>
      </c>
      <c r="Q562" t="str">
        <f t="shared" si="26"/>
        <v>Weekday</v>
      </c>
    </row>
    <row r="563" spans="1:17" x14ac:dyDescent="0.25">
      <c r="A563">
        <v>562</v>
      </c>
      <c r="B563" s="5">
        <v>40568</v>
      </c>
      <c r="C563">
        <v>1</v>
      </c>
      <c r="D563">
        <f>VLOOKUP(A:A,Sheet1!A:D,4,0)</f>
        <v>0</v>
      </c>
      <c r="E563">
        <f>VLOOKUP(A563,Sheet1!A:E,5,0)</f>
        <v>1</v>
      </c>
      <c r="F563">
        <f>VLOOKUP(A563,Sheet1!A:F,6,0)</f>
        <v>14</v>
      </c>
      <c r="G563" t="b">
        <f>VLOOKUP(A563,Sheet1!A:G,7,0)</f>
        <v>0</v>
      </c>
      <c r="H563">
        <f>VLOOKUP(A563,Sheet1!A:H,8,0)</f>
        <v>2</v>
      </c>
      <c r="I563">
        <f>VLOOKUP(A563,Sheet1!A:J,10,0)</f>
        <v>0.3</v>
      </c>
      <c r="J563">
        <f>VLOOKUP(A563,Sheet2!B:C,2,0)</f>
        <v>0.33329999999999999</v>
      </c>
      <c r="K563">
        <f>VLOOKUP(A563,Sheet2!B:D,3,0)</f>
        <v>0.45</v>
      </c>
      <c r="L563" t="str">
        <f t="shared" si="24"/>
        <v>Less Humidity</v>
      </c>
      <c r="M563">
        <f>VLOOKUP(A563,Sheet2!B:E,4,0)</f>
        <v>0</v>
      </c>
      <c r="N563">
        <f>VLOOKUP(A563,Sheet2!B:F,5,0)</f>
        <v>11</v>
      </c>
      <c r="O563">
        <f>VLOOKUP(A563,Sheet2!B:G,6,0)</f>
        <v>57</v>
      </c>
      <c r="P563">
        <f t="shared" si="25"/>
        <v>68</v>
      </c>
      <c r="Q563" t="str">
        <f t="shared" si="26"/>
        <v>Weekday</v>
      </c>
    </row>
    <row r="564" spans="1:17" x14ac:dyDescent="0.25">
      <c r="A564">
        <v>563</v>
      </c>
      <c r="B564" s="5">
        <v>40568</v>
      </c>
      <c r="C564">
        <v>1</v>
      </c>
      <c r="D564">
        <f>VLOOKUP(A:A,Sheet1!A:D,4,0)</f>
        <v>0</v>
      </c>
      <c r="E564">
        <f>VLOOKUP(A564,Sheet1!A:E,5,0)</f>
        <v>1</v>
      </c>
      <c r="F564">
        <f>VLOOKUP(A564,Sheet1!A:F,6,0)</f>
        <v>15</v>
      </c>
      <c r="G564" t="b">
        <f>VLOOKUP(A564,Sheet1!A:G,7,0)</f>
        <v>0</v>
      </c>
      <c r="H564">
        <f>VLOOKUP(A564,Sheet1!A:H,8,0)</f>
        <v>2</v>
      </c>
      <c r="I564">
        <f>VLOOKUP(A564,Sheet1!A:J,10,0)</f>
        <v>0.32</v>
      </c>
      <c r="J564">
        <f>VLOOKUP(A564,Sheet2!B:C,2,0)</f>
        <v>0.34849999999999998</v>
      </c>
      <c r="K564">
        <f>VLOOKUP(A564,Sheet2!B:D,3,0)</f>
        <v>0.42</v>
      </c>
      <c r="L564" t="str">
        <f t="shared" si="24"/>
        <v>Less Humidity</v>
      </c>
      <c r="M564">
        <f>VLOOKUP(A564,Sheet2!B:E,4,0)</f>
        <v>0</v>
      </c>
      <c r="N564">
        <f>VLOOKUP(A564,Sheet2!B:F,5,0)</f>
        <v>21</v>
      </c>
      <c r="O564">
        <f>VLOOKUP(A564,Sheet2!B:G,6,0)</f>
        <v>63</v>
      </c>
      <c r="P564">
        <f t="shared" si="25"/>
        <v>84</v>
      </c>
      <c r="Q564" t="str">
        <f t="shared" si="26"/>
        <v>Weekday</v>
      </c>
    </row>
    <row r="565" spans="1:17" x14ac:dyDescent="0.25">
      <c r="A565">
        <v>564</v>
      </c>
      <c r="B565" s="5">
        <v>40568</v>
      </c>
      <c r="C565">
        <v>1</v>
      </c>
      <c r="D565">
        <f>VLOOKUP(A:A,Sheet1!A:D,4,0)</f>
        <v>0</v>
      </c>
      <c r="E565">
        <f>VLOOKUP(A565,Sheet1!A:E,5,0)</f>
        <v>1</v>
      </c>
      <c r="F565">
        <f>VLOOKUP(A565,Sheet1!A:F,6,0)</f>
        <v>16</v>
      </c>
      <c r="G565" t="b">
        <f>VLOOKUP(A565,Sheet1!A:G,7,0)</f>
        <v>0</v>
      </c>
      <c r="H565">
        <f>VLOOKUP(A565,Sheet1!A:H,8,0)</f>
        <v>2</v>
      </c>
      <c r="I565">
        <f>VLOOKUP(A565,Sheet1!A:J,10,0)</f>
        <v>0.32</v>
      </c>
      <c r="J565">
        <f>VLOOKUP(A565,Sheet2!B:C,2,0)</f>
        <v>0.34849999999999998</v>
      </c>
      <c r="K565">
        <f>VLOOKUP(A565,Sheet2!B:D,3,0)</f>
        <v>0.42</v>
      </c>
      <c r="L565" t="str">
        <f t="shared" si="24"/>
        <v>Less Humidity</v>
      </c>
      <c r="M565">
        <f>VLOOKUP(A565,Sheet2!B:E,4,0)</f>
        <v>0</v>
      </c>
      <c r="N565">
        <f>VLOOKUP(A565,Sheet2!B:F,5,0)</f>
        <v>14</v>
      </c>
      <c r="O565">
        <f>VLOOKUP(A565,Sheet2!B:G,6,0)</f>
        <v>102</v>
      </c>
      <c r="P565">
        <f t="shared" si="25"/>
        <v>116</v>
      </c>
      <c r="Q565" t="str">
        <f t="shared" si="26"/>
        <v>Weekday</v>
      </c>
    </row>
    <row r="566" spans="1:17" x14ac:dyDescent="0.25">
      <c r="A566">
        <v>565</v>
      </c>
      <c r="B566" s="5">
        <v>40568</v>
      </c>
      <c r="C566">
        <v>1</v>
      </c>
      <c r="D566">
        <f>VLOOKUP(A:A,Sheet1!A:D,4,0)</f>
        <v>0</v>
      </c>
      <c r="E566">
        <f>VLOOKUP(A566,Sheet1!A:E,5,0)</f>
        <v>1</v>
      </c>
      <c r="F566">
        <f>VLOOKUP(A566,Sheet1!A:F,6,0)</f>
        <v>17</v>
      </c>
      <c r="G566" t="b">
        <f>VLOOKUP(A566,Sheet1!A:G,7,0)</f>
        <v>0</v>
      </c>
      <c r="H566">
        <f>VLOOKUP(A566,Sheet1!A:H,8,0)</f>
        <v>2</v>
      </c>
      <c r="I566">
        <f>VLOOKUP(A566,Sheet1!A:J,10,0)</f>
        <v>0.3</v>
      </c>
      <c r="J566">
        <f>VLOOKUP(A566,Sheet2!B:C,2,0)</f>
        <v>0.33329999999999999</v>
      </c>
      <c r="K566">
        <f>VLOOKUP(A566,Sheet2!B:D,3,0)</f>
        <v>0.45</v>
      </c>
      <c r="L566" t="str">
        <f t="shared" si="24"/>
        <v>Less Humidity</v>
      </c>
      <c r="M566">
        <f>VLOOKUP(A566,Sheet2!B:E,4,0)</f>
        <v>0</v>
      </c>
      <c r="N566">
        <f>VLOOKUP(A566,Sheet2!B:F,5,0)</f>
        <v>14</v>
      </c>
      <c r="O566">
        <f>VLOOKUP(A566,Sheet2!B:G,6,0)</f>
        <v>208</v>
      </c>
      <c r="P566">
        <f t="shared" si="25"/>
        <v>222</v>
      </c>
      <c r="Q566" t="str">
        <f t="shared" si="26"/>
        <v>Weekday</v>
      </c>
    </row>
    <row r="567" spans="1:17" x14ac:dyDescent="0.25">
      <c r="A567">
        <v>566</v>
      </c>
      <c r="B567" s="5">
        <v>40568</v>
      </c>
      <c r="C567">
        <v>1</v>
      </c>
      <c r="D567">
        <f>VLOOKUP(A:A,Sheet1!A:D,4,0)</f>
        <v>0</v>
      </c>
      <c r="E567">
        <f>VLOOKUP(A567,Sheet1!A:E,5,0)</f>
        <v>1</v>
      </c>
      <c r="F567">
        <f>VLOOKUP(A567,Sheet1!A:F,6,0)</f>
        <v>18</v>
      </c>
      <c r="G567" t="b">
        <f>VLOOKUP(A567,Sheet1!A:G,7,0)</f>
        <v>0</v>
      </c>
      <c r="H567">
        <f>VLOOKUP(A567,Sheet1!A:H,8,0)</f>
        <v>2</v>
      </c>
      <c r="I567">
        <f>VLOOKUP(A567,Sheet1!A:J,10,0)</f>
        <v>0.3</v>
      </c>
      <c r="J567">
        <f>VLOOKUP(A567,Sheet2!B:C,2,0)</f>
        <v>0.31819999999999998</v>
      </c>
      <c r="K567">
        <f>VLOOKUP(A567,Sheet2!B:D,3,0)</f>
        <v>0.49</v>
      </c>
      <c r="L567" t="str">
        <f t="shared" si="24"/>
        <v>Less Humidity</v>
      </c>
      <c r="M567">
        <f>VLOOKUP(A567,Sheet2!B:E,4,0)</f>
        <v>8.9599999999999999E-2</v>
      </c>
      <c r="N567">
        <f>VLOOKUP(A567,Sheet2!B:F,5,0)</f>
        <v>7</v>
      </c>
      <c r="O567">
        <f>VLOOKUP(A567,Sheet2!B:G,6,0)</f>
        <v>218</v>
      </c>
      <c r="P567">
        <f t="shared" si="25"/>
        <v>225</v>
      </c>
      <c r="Q567" t="str">
        <f t="shared" si="26"/>
        <v>Weekday</v>
      </c>
    </row>
    <row r="568" spans="1:17" x14ac:dyDescent="0.25">
      <c r="A568">
        <v>567</v>
      </c>
      <c r="B568" s="5">
        <v>40568</v>
      </c>
      <c r="C568">
        <v>1</v>
      </c>
      <c r="D568">
        <f>VLOOKUP(A:A,Sheet1!A:D,4,0)</f>
        <v>0</v>
      </c>
      <c r="E568">
        <f>VLOOKUP(A568,Sheet1!A:E,5,0)</f>
        <v>1</v>
      </c>
      <c r="F568">
        <f>VLOOKUP(A568,Sheet1!A:F,6,0)</f>
        <v>19</v>
      </c>
      <c r="G568" t="b">
        <f>VLOOKUP(A568,Sheet1!A:G,7,0)</f>
        <v>0</v>
      </c>
      <c r="H568">
        <f>VLOOKUP(A568,Sheet1!A:H,8,0)</f>
        <v>2</v>
      </c>
      <c r="I568">
        <f>VLOOKUP(A568,Sheet1!A:J,10,0)</f>
        <v>0.26</v>
      </c>
      <c r="J568">
        <f>VLOOKUP(A568,Sheet2!B:C,2,0)</f>
        <v>0.2576</v>
      </c>
      <c r="K568">
        <f>VLOOKUP(A568,Sheet2!B:D,3,0)</f>
        <v>0.65</v>
      </c>
      <c r="L568" t="str">
        <f t="shared" si="24"/>
        <v>Less Humidity</v>
      </c>
      <c r="M568">
        <f>VLOOKUP(A568,Sheet2!B:E,4,0)</f>
        <v>0.16420000000000001</v>
      </c>
      <c r="N568">
        <f>VLOOKUP(A568,Sheet2!B:F,5,0)</f>
        <v>13</v>
      </c>
      <c r="O568">
        <f>VLOOKUP(A568,Sheet2!B:G,6,0)</f>
        <v>133</v>
      </c>
      <c r="P568">
        <f t="shared" si="25"/>
        <v>146</v>
      </c>
      <c r="Q568" t="str">
        <f t="shared" si="26"/>
        <v>Weekday</v>
      </c>
    </row>
    <row r="569" spans="1:17" x14ac:dyDescent="0.25">
      <c r="A569">
        <v>568</v>
      </c>
      <c r="B569" s="5">
        <v>40568</v>
      </c>
      <c r="C569">
        <v>1</v>
      </c>
      <c r="D569">
        <f>VLOOKUP(A:A,Sheet1!A:D,4,0)</f>
        <v>0</v>
      </c>
      <c r="E569">
        <f>VLOOKUP(A569,Sheet1!A:E,5,0)</f>
        <v>1</v>
      </c>
      <c r="F569">
        <f>VLOOKUP(A569,Sheet1!A:F,6,0)</f>
        <v>20</v>
      </c>
      <c r="G569" t="b">
        <f>VLOOKUP(A569,Sheet1!A:G,7,0)</f>
        <v>0</v>
      </c>
      <c r="H569">
        <f>VLOOKUP(A569,Sheet1!A:H,8,0)</f>
        <v>2</v>
      </c>
      <c r="I569">
        <f>VLOOKUP(A569,Sheet1!A:J,10,0)</f>
        <v>0.24</v>
      </c>
      <c r="J569">
        <f>VLOOKUP(A569,Sheet2!B:C,2,0)</f>
        <v>0.2273</v>
      </c>
      <c r="K569">
        <f>VLOOKUP(A569,Sheet2!B:D,3,0)</f>
        <v>0.65</v>
      </c>
      <c r="L569" t="str">
        <f t="shared" si="24"/>
        <v>Less Humidity</v>
      </c>
      <c r="M569">
        <f>VLOOKUP(A569,Sheet2!B:E,4,0)</f>
        <v>0.19400000000000001</v>
      </c>
      <c r="N569">
        <f>VLOOKUP(A569,Sheet2!B:F,5,0)</f>
        <v>16</v>
      </c>
      <c r="O569">
        <f>VLOOKUP(A569,Sheet2!B:G,6,0)</f>
        <v>103</v>
      </c>
      <c r="P569">
        <f t="shared" si="25"/>
        <v>119</v>
      </c>
      <c r="Q569" t="str">
        <f t="shared" si="26"/>
        <v>Weekday</v>
      </c>
    </row>
    <row r="570" spans="1:17" x14ac:dyDescent="0.25">
      <c r="A570">
        <v>569</v>
      </c>
      <c r="B570" s="5">
        <v>40568</v>
      </c>
      <c r="C570">
        <v>1</v>
      </c>
      <c r="D570">
        <f>VLOOKUP(A:A,Sheet1!A:D,4,0)</f>
        <v>0</v>
      </c>
      <c r="E570">
        <f>VLOOKUP(A570,Sheet1!A:E,5,0)</f>
        <v>1</v>
      </c>
      <c r="F570">
        <f>VLOOKUP(A570,Sheet1!A:F,6,0)</f>
        <v>21</v>
      </c>
      <c r="G570" t="b">
        <f>VLOOKUP(A570,Sheet1!A:G,7,0)</f>
        <v>0</v>
      </c>
      <c r="H570">
        <f>VLOOKUP(A570,Sheet1!A:H,8,0)</f>
        <v>2</v>
      </c>
      <c r="I570">
        <f>VLOOKUP(A570,Sheet1!A:J,10,0)</f>
        <v>0.24</v>
      </c>
      <c r="J570">
        <f>VLOOKUP(A570,Sheet2!B:C,2,0)</f>
        <v>0.2273</v>
      </c>
      <c r="K570">
        <f>VLOOKUP(A570,Sheet2!B:D,3,0)</f>
        <v>0.65</v>
      </c>
      <c r="L570" t="str">
        <f t="shared" si="24"/>
        <v>Less Humidity</v>
      </c>
      <c r="M570">
        <f>VLOOKUP(A570,Sheet2!B:E,4,0)</f>
        <v>0.19400000000000001</v>
      </c>
      <c r="N570">
        <f>VLOOKUP(A570,Sheet2!B:F,5,0)</f>
        <v>5</v>
      </c>
      <c r="O570">
        <f>VLOOKUP(A570,Sheet2!B:G,6,0)</f>
        <v>40</v>
      </c>
      <c r="P570">
        <f t="shared" si="25"/>
        <v>45</v>
      </c>
      <c r="Q570" t="str">
        <f t="shared" si="26"/>
        <v>Weekday</v>
      </c>
    </row>
    <row r="571" spans="1:17" x14ac:dyDescent="0.25">
      <c r="A571">
        <v>570</v>
      </c>
      <c r="B571" s="5">
        <v>40568</v>
      </c>
      <c r="C571">
        <v>1</v>
      </c>
      <c r="D571">
        <f>VLOOKUP(A:A,Sheet1!A:D,4,0)</f>
        <v>0</v>
      </c>
      <c r="E571">
        <f>VLOOKUP(A571,Sheet1!A:E,5,0)</f>
        <v>1</v>
      </c>
      <c r="F571">
        <f>VLOOKUP(A571,Sheet1!A:F,6,0)</f>
        <v>22</v>
      </c>
      <c r="G571" t="b">
        <f>VLOOKUP(A571,Sheet1!A:G,7,0)</f>
        <v>0</v>
      </c>
      <c r="H571">
        <f>VLOOKUP(A571,Sheet1!A:H,8,0)</f>
        <v>2</v>
      </c>
      <c r="I571">
        <f>VLOOKUP(A571,Sheet1!A:J,10,0)</f>
        <v>0.22</v>
      </c>
      <c r="J571">
        <f>VLOOKUP(A571,Sheet2!B:C,2,0)</f>
        <v>0.2273</v>
      </c>
      <c r="K571">
        <f>VLOOKUP(A571,Sheet2!B:D,3,0)</f>
        <v>0.64</v>
      </c>
      <c r="L571" t="str">
        <f t="shared" si="24"/>
        <v>Less Humidity</v>
      </c>
      <c r="M571">
        <f>VLOOKUP(A571,Sheet2!B:E,4,0)</f>
        <v>0.16420000000000001</v>
      </c>
      <c r="N571">
        <f>VLOOKUP(A571,Sheet2!B:F,5,0)</f>
        <v>4</v>
      </c>
      <c r="O571">
        <f>VLOOKUP(A571,Sheet2!B:G,6,0)</f>
        <v>49</v>
      </c>
      <c r="P571">
        <f t="shared" si="25"/>
        <v>53</v>
      </c>
      <c r="Q571" t="str">
        <f t="shared" si="26"/>
        <v>Weekday</v>
      </c>
    </row>
    <row r="572" spans="1:17" x14ac:dyDescent="0.25">
      <c r="A572">
        <v>571</v>
      </c>
      <c r="B572" s="5">
        <v>40568</v>
      </c>
      <c r="C572">
        <v>1</v>
      </c>
      <c r="D572">
        <f>VLOOKUP(A:A,Sheet1!A:D,4,0)</f>
        <v>0</v>
      </c>
      <c r="E572">
        <f>VLOOKUP(A572,Sheet1!A:E,5,0)</f>
        <v>1</v>
      </c>
      <c r="F572">
        <f>VLOOKUP(A572,Sheet1!A:F,6,0)</f>
        <v>23</v>
      </c>
      <c r="G572" t="b">
        <f>VLOOKUP(A572,Sheet1!A:G,7,0)</f>
        <v>0</v>
      </c>
      <c r="H572">
        <f>VLOOKUP(A572,Sheet1!A:H,8,0)</f>
        <v>2</v>
      </c>
      <c r="I572">
        <f>VLOOKUP(A572,Sheet1!A:J,10,0)</f>
        <v>0.22</v>
      </c>
      <c r="J572">
        <f>VLOOKUP(A572,Sheet2!B:C,2,0)</f>
        <v>0.2273</v>
      </c>
      <c r="K572">
        <f>VLOOKUP(A572,Sheet2!B:D,3,0)</f>
        <v>0.64</v>
      </c>
      <c r="L572" t="str">
        <f t="shared" si="24"/>
        <v>Less Humidity</v>
      </c>
      <c r="M572">
        <f>VLOOKUP(A572,Sheet2!B:E,4,0)</f>
        <v>0.16420000000000001</v>
      </c>
      <c r="N572">
        <f>VLOOKUP(A572,Sheet2!B:F,5,0)</f>
        <v>3</v>
      </c>
      <c r="O572">
        <f>VLOOKUP(A572,Sheet2!B:G,6,0)</f>
        <v>37</v>
      </c>
      <c r="P572">
        <f t="shared" si="25"/>
        <v>40</v>
      </c>
      <c r="Q572" t="str">
        <f t="shared" si="26"/>
        <v>Weekday</v>
      </c>
    </row>
    <row r="573" spans="1:17" x14ac:dyDescent="0.25">
      <c r="A573">
        <v>572</v>
      </c>
      <c r="B573" s="5">
        <v>40569</v>
      </c>
      <c r="C573">
        <v>1</v>
      </c>
      <c r="D573">
        <f>VLOOKUP(A:A,Sheet1!A:D,4,0)</f>
        <v>0</v>
      </c>
      <c r="E573">
        <f>VLOOKUP(A573,Sheet1!A:E,5,0)</f>
        <v>1</v>
      </c>
      <c r="F573">
        <f>VLOOKUP(A573,Sheet1!A:F,6,0)</f>
        <v>0</v>
      </c>
      <c r="G573" t="b">
        <f>VLOOKUP(A573,Sheet1!A:G,7,0)</f>
        <v>0</v>
      </c>
      <c r="H573">
        <f>VLOOKUP(A573,Sheet1!A:H,8,0)</f>
        <v>3</v>
      </c>
      <c r="I573">
        <f>VLOOKUP(A573,Sheet1!A:J,10,0)</f>
        <v>0.22</v>
      </c>
      <c r="J573">
        <f>VLOOKUP(A573,Sheet2!B:C,2,0)</f>
        <v>0.2273</v>
      </c>
      <c r="K573">
        <f>VLOOKUP(A573,Sheet2!B:D,3,0)</f>
        <v>0.69</v>
      </c>
      <c r="L573" t="str">
        <f t="shared" si="24"/>
        <v>Less Humidity</v>
      </c>
      <c r="M573">
        <f>VLOOKUP(A573,Sheet2!B:E,4,0)</f>
        <v>0.1343</v>
      </c>
      <c r="N573">
        <f>VLOOKUP(A573,Sheet2!B:F,5,0)</f>
        <v>3</v>
      </c>
      <c r="O573">
        <f>VLOOKUP(A573,Sheet2!B:G,6,0)</f>
        <v>14</v>
      </c>
      <c r="P573">
        <f t="shared" si="25"/>
        <v>17</v>
      </c>
      <c r="Q573" t="str">
        <f t="shared" si="26"/>
        <v>Weekday</v>
      </c>
    </row>
    <row r="574" spans="1:17" x14ac:dyDescent="0.25">
      <c r="A574">
        <v>573</v>
      </c>
      <c r="B574" s="5">
        <v>40569</v>
      </c>
      <c r="C574">
        <v>1</v>
      </c>
      <c r="D574">
        <f>VLOOKUP(A:A,Sheet1!A:D,4,0)</f>
        <v>0</v>
      </c>
      <c r="E574">
        <f>VLOOKUP(A574,Sheet1!A:E,5,0)</f>
        <v>1</v>
      </c>
      <c r="F574">
        <f>VLOOKUP(A574,Sheet1!A:F,6,0)</f>
        <v>1</v>
      </c>
      <c r="G574" t="b">
        <f>VLOOKUP(A574,Sheet1!A:G,7,0)</f>
        <v>0</v>
      </c>
      <c r="H574">
        <f>VLOOKUP(A574,Sheet1!A:H,8,0)</f>
        <v>3</v>
      </c>
      <c r="I574">
        <f>VLOOKUP(A574,Sheet1!A:J,10,0)</f>
        <v>0.24</v>
      </c>
      <c r="J574">
        <f>VLOOKUP(A574,Sheet2!B:C,2,0)</f>
        <v>0.2424</v>
      </c>
      <c r="K574">
        <f>VLOOKUP(A574,Sheet2!B:D,3,0)</f>
        <v>0.65</v>
      </c>
      <c r="L574" t="str">
        <f t="shared" si="24"/>
        <v>Less Humidity</v>
      </c>
      <c r="M574">
        <f>VLOOKUP(A574,Sheet2!B:E,4,0)</f>
        <v>0.1343</v>
      </c>
      <c r="N574">
        <f>VLOOKUP(A574,Sheet2!B:F,5,0)</f>
        <v>0</v>
      </c>
      <c r="O574">
        <f>VLOOKUP(A574,Sheet2!B:G,6,0)</f>
        <v>5</v>
      </c>
      <c r="P574">
        <f t="shared" si="25"/>
        <v>5</v>
      </c>
      <c r="Q574" t="str">
        <f t="shared" si="26"/>
        <v>Weekday</v>
      </c>
    </row>
    <row r="575" spans="1:17" x14ac:dyDescent="0.25">
      <c r="A575">
        <v>574</v>
      </c>
      <c r="B575" s="5">
        <v>40569</v>
      </c>
      <c r="C575">
        <v>1</v>
      </c>
      <c r="D575">
        <f>VLOOKUP(A:A,Sheet1!A:D,4,0)</f>
        <v>0</v>
      </c>
      <c r="E575">
        <f>VLOOKUP(A575,Sheet1!A:E,5,0)</f>
        <v>1</v>
      </c>
      <c r="F575">
        <f>VLOOKUP(A575,Sheet1!A:F,6,0)</f>
        <v>2</v>
      </c>
      <c r="G575" t="b">
        <f>VLOOKUP(A575,Sheet1!A:G,7,0)</f>
        <v>0</v>
      </c>
      <c r="H575">
        <f>VLOOKUP(A575,Sheet1!A:H,8,0)</f>
        <v>3</v>
      </c>
      <c r="I575">
        <f>VLOOKUP(A575,Sheet1!A:J,10,0)</f>
        <v>0.22</v>
      </c>
      <c r="J575">
        <f>VLOOKUP(A575,Sheet2!B:C,2,0)</f>
        <v>0.2273</v>
      </c>
      <c r="K575">
        <f>VLOOKUP(A575,Sheet2!B:D,3,0)</f>
        <v>0.69</v>
      </c>
      <c r="L575" t="str">
        <f t="shared" si="24"/>
        <v>Less Humidity</v>
      </c>
      <c r="M575">
        <f>VLOOKUP(A575,Sheet2!B:E,4,0)</f>
        <v>0.19400000000000001</v>
      </c>
      <c r="N575">
        <f>VLOOKUP(A575,Sheet2!B:F,5,0)</f>
        <v>3</v>
      </c>
      <c r="O575">
        <f>VLOOKUP(A575,Sheet2!B:G,6,0)</f>
        <v>7</v>
      </c>
      <c r="P575">
        <f t="shared" si="25"/>
        <v>10</v>
      </c>
      <c r="Q575" t="str">
        <f t="shared" si="26"/>
        <v>Weekday</v>
      </c>
    </row>
    <row r="576" spans="1:17" x14ac:dyDescent="0.25">
      <c r="A576">
        <v>575</v>
      </c>
      <c r="B576" s="5">
        <v>40569</v>
      </c>
      <c r="C576">
        <v>1</v>
      </c>
      <c r="D576">
        <f>VLOOKUP(A:A,Sheet1!A:D,4,0)</f>
        <v>0</v>
      </c>
      <c r="E576">
        <f>VLOOKUP(A576,Sheet1!A:E,5,0)</f>
        <v>1</v>
      </c>
      <c r="F576">
        <f>VLOOKUP(A576,Sheet1!A:F,6,0)</f>
        <v>5</v>
      </c>
      <c r="G576" t="b">
        <f>VLOOKUP(A576,Sheet1!A:G,7,0)</f>
        <v>0</v>
      </c>
      <c r="H576">
        <f>VLOOKUP(A576,Sheet1!A:H,8,0)</f>
        <v>3</v>
      </c>
      <c r="I576">
        <f>VLOOKUP(A576,Sheet1!A:J,10,0)</f>
        <v>0.2</v>
      </c>
      <c r="J576">
        <f>VLOOKUP(A576,Sheet2!B:C,2,0)</f>
        <v>0.18179999999999999</v>
      </c>
      <c r="K576">
        <f>VLOOKUP(A576,Sheet2!B:D,3,0)</f>
        <v>0.86</v>
      </c>
      <c r="L576" t="str">
        <f t="shared" si="24"/>
        <v>High Humidity</v>
      </c>
      <c r="M576">
        <f>VLOOKUP(A576,Sheet2!B:E,4,0)</f>
        <v>0.28360000000000002</v>
      </c>
      <c r="N576">
        <f>VLOOKUP(A576,Sheet2!B:F,5,0)</f>
        <v>0</v>
      </c>
      <c r="O576">
        <f>VLOOKUP(A576,Sheet2!B:G,6,0)</f>
        <v>1</v>
      </c>
      <c r="P576">
        <f t="shared" si="25"/>
        <v>1</v>
      </c>
      <c r="Q576" t="str">
        <f t="shared" si="26"/>
        <v>Weekday</v>
      </c>
    </row>
    <row r="577" spans="1:17" x14ac:dyDescent="0.25">
      <c r="A577">
        <v>576</v>
      </c>
      <c r="B577" s="5">
        <v>40569</v>
      </c>
      <c r="C577">
        <v>1</v>
      </c>
      <c r="D577">
        <f>VLOOKUP(A:A,Sheet1!A:D,4,0)</f>
        <v>0</v>
      </c>
      <c r="E577">
        <f>VLOOKUP(A577,Sheet1!A:E,5,0)</f>
        <v>1</v>
      </c>
      <c r="F577">
        <f>VLOOKUP(A577,Sheet1!A:F,6,0)</f>
        <v>6</v>
      </c>
      <c r="G577" t="b">
        <f>VLOOKUP(A577,Sheet1!A:G,7,0)</f>
        <v>0</v>
      </c>
      <c r="H577">
        <f>VLOOKUP(A577,Sheet1!A:H,8,0)</f>
        <v>3</v>
      </c>
      <c r="I577">
        <f>VLOOKUP(A577,Sheet1!A:J,10,0)</f>
        <v>0.2</v>
      </c>
      <c r="J577">
        <f>VLOOKUP(A577,Sheet2!B:C,2,0)</f>
        <v>0.18179999999999999</v>
      </c>
      <c r="K577">
        <f>VLOOKUP(A577,Sheet2!B:D,3,0)</f>
        <v>0.86</v>
      </c>
      <c r="L577" t="str">
        <f t="shared" si="24"/>
        <v>High Humidity</v>
      </c>
      <c r="M577">
        <f>VLOOKUP(A577,Sheet2!B:E,4,0)</f>
        <v>0.28360000000000002</v>
      </c>
      <c r="N577">
        <f>VLOOKUP(A577,Sheet2!B:F,5,0)</f>
        <v>0</v>
      </c>
      <c r="O577">
        <f>VLOOKUP(A577,Sheet2!B:G,6,0)</f>
        <v>8</v>
      </c>
      <c r="P577">
        <f t="shared" si="25"/>
        <v>8</v>
      </c>
      <c r="Q577" t="str">
        <f t="shared" si="26"/>
        <v>Weekday</v>
      </c>
    </row>
    <row r="578" spans="1:17" x14ac:dyDescent="0.25">
      <c r="A578">
        <v>577</v>
      </c>
      <c r="B578" s="5">
        <v>40569</v>
      </c>
      <c r="C578">
        <v>1</v>
      </c>
      <c r="D578">
        <f>VLOOKUP(A:A,Sheet1!A:D,4,0)</f>
        <v>0</v>
      </c>
      <c r="E578">
        <f>VLOOKUP(A578,Sheet1!A:E,5,0)</f>
        <v>1</v>
      </c>
      <c r="F578">
        <f>VLOOKUP(A578,Sheet1!A:F,6,0)</f>
        <v>7</v>
      </c>
      <c r="G578" t="b">
        <f>VLOOKUP(A578,Sheet1!A:G,7,0)</f>
        <v>0</v>
      </c>
      <c r="H578">
        <f>VLOOKUP(A578,Sheet1!A:H,8,0)</f>
        <v>3</v>
      </c>
      <c r="I578">
        <f>VLOOKUP(A578,Sheet1!A:J,10,0)</f>
        <v>0.22</v>
      </c>
      <c r="J578">
        <f>VLOOKUP(A578,Sheet2!B:C,2,0)</f>
        <v>0.21210000000000001</v>
      </c>
      <c r="K578">
        <f>VLOOKUP(A578,Sheet2!B:D,3,0)</f>
        <v>0.87</v>
      </c>
      <c r="L578" t="str">
        <f t="shared" si="24"/>
        <v>High Humidity</v>
      </c>
      <c r="M578">
        <f>VLOOKUP(A578,Sheet2!B:E,4,0)</f>
        <v>0.29849999999999999</v>
      </c>
      <c r="N578">
        <f>VLOOKUP(A578,Sheet2!B:F,5,0)</f>
        <v>1</v>
      </c>
      <c r="O578">
        <f>VLOOKUP(A578,Sheet2!B:G,6,0)</f>
        <v>29</v>
      </c>
      <c r="P578">
        <f t="shared" si="25"/>
        <v>30</v>
      </c>
      <c r="Q578" t="str">
        <f t="shared" si="26"/>
        <v>Weekday</v>
      </c>
    </row>
    <row r="579" spans="1:17" x14ac:dyDescent="0.25">
      <c r="A579">
        <v>578</v>
      </c>
      <c r="B579" s="5">
        <v>40569</v>
      </c>
      <c r="C579">
        <v>1</v>
      </c>
      <c r="D579">
        <f>VLOOKUP(A:A,Sheet1!A:D,4,0)</f>
        <v>0</v>
      </c>
      <c r="E579">
        <f>VLOOKUP(A579,Sheet1!A:E,5,0)</f>
        <v>1</v>
      </c>
      <c r="F579">
        <f>VLOOKUP(A579,Sheet1!A:F,6,0)</f>
        <v>8</v>
      </c>
      <c r="G579" t="b">
        <f>VLOOKUP(A579,Sheet1!A:G,7,0)</f>
        <v>0</v>
      </c>
      <c r="H579">
        <f>VLOOKUP(A579,Sheet1!A:H,8,0)</f>
        <v>3</v>
      </c>
      <c r="I579">
        <f>VLOOKUP(A579,Sheet1!A:J,10,0)</f>
        <v>0.22</v>
      </c>
      <c r="J579">
        <f>VLOOKUP(A579,Sheet2!B:C,2,0)</f>
        <v>0.21210000000000001</v>
      </c>
      <c r="K579">
        <f>VLOOKUP(A579,Sheet2!B:D,3,0)</f>
        <v>0.87</v>
      </c>
      <c r="L579" t="str">
        <f t="shared" ref="L579:L642" si="27">IF(K579&lt;0.7,"Less Humidity",IF(K579&lt;0.75,"Moderate Humidity","High Humidity"))</f>
        <v>High Humidity</v>
      </c>
      <c r="M579">
        <f>VLOOKUP(A579,Sheet2!B:E,4,0)</f>
        <v>0.29849999999999999</v>
      </c>
      <c r="N579">
        <f>VLOOKUP(A579,Sheet2!B:F,5,0)</f>
        <v>3</v>
      </c>
      <c r="O579">
        <f>VLOOKUP(A579,Sheet2!B:G,6,0)</f>
        <v>69</v>
      </c>
      <c r="P579">
        <f t="shared" ref="P579:P611" si="28">SUM(N579:O579)</f>
        <v>72</v>
      </c>
      <c r="Q579" t="str">
        <f t="shared" ref="Q579:Q642" si="29">IF(OR(H579=5,H579=6),"Weekend",IF(OR(H579=0,H579=1,H579=2,H579=3,H579=4),"Weekday",""))</f>
        <v>Weekday</v>
      </c>
    </row>
    <row r="580" spans="1:17" x14ac:dyDescent="0.25">
      <c r="A580">
        <v>579</v>
      </c>
      <c r="B580" s="5">
        <v>40569</v>
      </c>
      <c r="C580">
        <v>1</v>
      </c>
      <c r="D580">
        <f>VLOOKUP(A:A,Sheet1!A:D,4,0)</f>
        <v>0</v>
      </c>
      <c r="E580">
        <f>VLOOKUP(A580,Sheet1!A:E,5,0)</f>
        <v>1</v>
      </c>
      <c r="F580">
        <f>VLOOKUP(A580,Sheet1!A:F,6,0)</f>
        <v>9</v>
      </c>
      <c r="G580" t="b">
        <f>VLOOKUP(A580,Sheet1!A:G,7,0)</f>
        <v>0</v>
      </c>
      <c r="H580">
        <f>VLOOKUP(A580,Sheet1!A:H,8,0)</f>
        <v>3</v>
      </c>
      <c r="I580">
        <f>VLOOKUP(A580,Sheet1!A:J,10,0)</f>
        <v>0.22</v>
      </c>
      <c r="J580">
        <f>VLOOKUP(A580,Sheet2!B:C,2,0)</f>
        <v>0.21210000000000001</v>
      </c>
      <c r="K580">
        <f>VLOOKUP(A580,Sheet2!B:D,3,0)</f>
        <v>0.87</v>
      </c>
      <c r="L580" t="str">
        <f t="shared" si="27"/>
        <v>High Humidity</v>
      </c>
      <c r="M580">
        <f>VLOOKUP(A580,Sheet2!B:E,4,0)</f>
        <v>0.29849999999999999</v>
      </c>
      <c r="N580">
        <f>VLOOKUP(A580,Sheet2!B:F,5,0)</f>
        <v>3</v>
      </c>
      <c r="O580">
        <f>VLOOKUP(A580,Sheet2!B:G,6,0)</f>
        <v>55</v>
      </c>
      <c r="P580">
        <f t="shared" si="28"/>
        <v>58</v>
      </c>
      <c r="Q580" t="str">
        <f t="shared" si="29"/>
        <v>Weekday</v>
      </c>
    </row>
    <row r="581" spans="1:17" x14ac:dyDescent="0.25">
      <c r="A581">
        <v>580</v>
      </c>
      <c r="B581" s="5">
        <v>40569</v>
      </c>
      <c r="C581">
        <v>1</v>
      </c>
      <c r="D581">
        <f>VLOOKUP(A:A,Sheet1!A:D,4,0)</f>
        <v>0</v>
      </c>
      <c r="E581">
        <f>VLOOKUP(A581,Sheet1!A:E,5,0)</f>
        <v>1</v>
      </c>
      <c r="F581">
        <f>VLOOKUP(A581,Sheet1!A:F,6,0)</f>
        <v>10</v>
      </c>
      <c r="G581" t="b">
        <f>VLOOKUP(A581,Sheet1!A:G,7,0)</f>
        <v>0</v>
      </c>
      <c r="H581">
        <f>VLOOKUP(A581,Sheet1!A:H,8,0)</f>
        <v>3</v>
      </c>
      <c r="I581">
        <f>VLOOKUP(A581,Sheet1!A:J,10,0)</f>
        <v>0.22</v>
      </c>
      <c r="J581">
        <f>VLOOKUP(A581,Sheet2!B:C,2,0)</f>
        <v>0.21210000000000001</v>
      </c>
      <c r="K581">
        <f>VLOOKUP(A581,Sheet2!B:D,3,0)</f>
        <v>0.93</v>
      </c>
      <c r="L581" t="str">
        <f t="shared" si="27"/>
        <v>High Humidity</v>
      </c>
      <c r="M581">
        <f>VLOOKUP(A581,Sheet2!B:E,4,0)</f>
        <v>0.28360000000000002</v>
      </c>
      <c r="N581">
        <f>VLOOKUP(A581,Sheet2!B:F,5,0)</f>
        <v>2</v>
      </c>
      <c r="O581">
        <f>VLOOKUP(A581,Sheet2!B:G,6,0)</f>
        <v>26</v>
      </c>
      <c r="P581">
        <f t="shared" si="28"/>
        <v>28</v>
      </c>
      <c r="Q581" t="str">
        <f t="shared" si="29"/>
        <v>Weekday</v>
      </c>
    </row>
    <row r="582" spans="1:17" x14ac:dyDescent="0.25">
      <c r="A582">
        <v>581</v>
      </c>
      <c r="B582" s="5">
        <v>40569</v>
      </c>
      <c r="C582">
        <v>1</v>
      </c>
      <c r="D582">
        <f>VLOOKUP(A:A,Sheet1!A:D,4,0)</f>
        <v>0</v>
      </c>
      <c r="E582">
        <f>VLOOKUP(A582,Sheet1!A:E,5,0)</f>
        <v>1</v>
      </c>
      <c r="F582">
        <f>VLOOKUP(A582,Sheet1!A:F,6,0)</f>
        <v>11</v>
      </c>
      <c r="G582" t="b">
        <f>VLOOKUP(A582,Sheet1!A:G,7,0)</f>
        <v>0</v>
      </c>
      <c r="H582">
        <f>VLOOKUP(A582,Sheet1!A:H,8,0)</f>
        <v>3</v>
      </c>
      <c r="I582">
        <f>VLOOKUP(A582,Sheet1!A:J,10,0)</f>
        <v>0.22</v>
      </c>
      <c r="J582">
        <f>VLOOKUP(A582,Sheet2!B:C,2,0)</f>
        <v>0.19700000000000001</v>
      </c>
      <c r="K582">
        <f>VLOOKUP(A582,Sheet2!B:D,3,0)</f>
        <v>0.93</v>
      </c>
      <c r="L582" t="str">
        <f t="shared" si="27"/>
        <v>High Humidity</v>
      </c>
      <c r="M582">
        <f>VLOOKUP(A582,Sheet2!B:E,4,0)</f>
        <v>0.32840000000000003</v>
      </c>
      <c r="N582">
        <f>VLOOKUP(A582,Sheet2!B:F,5,0)</f>
        <v>6</v>
      </c>
      <c r="O582">
        <f>VLOOKUP(A582,Sheet2!B:G,6,0)</f>
        <v>35</v>
      </c>
      <c r="P582">
        <f t="shared" si="28"/>
        <v>41</v>
      </c>
      <c r="Q582" t="str">
        <f t="shared" si="29"/>
        <v>Weekday</v>
      </c>
    </row>
    <row r="583" spans="1:17" x14ac:dyDescent="0.25">
      <c r="A583">
        <v>582</v>
      </c>
      <c r="B583" s="5">
        <v>40569</v>
      </c>
      <c r="C583">
        <v>1</v>
      </c>
      <c r="D583">
        <f>VLOOKUP(A:A,Sheet1!A:D,4,0)</f>
        <v>0</v>
      </c>
      <c r="E583">
        <f>VLOOKUP(A583,Sheet1!A:E,5,0)</f>
        <v>1</v>
      </c>
      <c r="F583">
        <f>VLOOKUP(A583,Sheet1!A:F,6,0)</f>
        <v>12</v>
      </c>
      <c r="G583" t="b">
        <f>VLOOKUP(A583,Sheet1!A:G,7,0)</f>
        <v>0</v>
      </c>
      <c r="H583">
        <f>VLOOKUP(A583,Sheet1!A:H,8,0)</f>
        <v>3</v>
      </c>
      <c r="I583">
        <f>VLOOKUP(A583,Sheet1!A:J,10,0)</f>
        <v>0.22</v>
      </c>
      <c r="J583">
        <f>VLOOKUP(A583,Sheet2!B:C,2,0)</f>
        <v>0.19700000000000001</v>
      </c>
      <c r="K583">
        <f>VLOOKUP(A583,Sheet2!B:D,3,0)</f>
        <v>0.93</v>
      </c>
      <c r="L583" t="str">
        <f t="shared" si="27"/>
        <v>High Humidity</v>
      </c>
      <c r="M583">
        <f>VLOOKUP(A583,Sheet2!B:E,4,0)</f>
        <v>0.32840000000000003</v>
      </c>
      <c r="N583">
        <f>VLOOKUP(A583,Sheet2!B:F,5,0)</f>
        <v>7</v>
      </c>
      <c r="O583">
        <f>VLOOKUP(A583,Sheet2!B:G,6,0)</f>
        <v>41</v>
      </c>
      <c r="P583">
        <f t="shared" si="28"/>
        <v>48</v>
      </c>
      <c r="Q583" t="str">
        <f t="shared" si="29"/>
        <v>Weekday</v>
      </c>
    </row>
    <row r="584" spans="1:17" x14ac:dyDescent="0.25">
      <c r="A584">
        <v>583</v>
      </c>
      <c r="B584" s="5">
        <v>40569</v>
      </c>
      <c r="C584">
        <v>1</v>
      </c>
      <c r="D584">
        <f>VLOOKUP(A:A,Sheet1!A:D,4,0)</f>
        <v>0</v>
      </c>
      <c r="E584">
        <f>VLOOKUP(A584,Sheet1!A:E,5,0)</f>
        <v>1</v>
      </c>
      <c r="F584">
        <f>VLOOKUP(A584,Sheet1!A:F,6,0)</f>
        <v>13</v>
      </c>
      <c r="G584" t="b">
        <f>VLOOKUP(A584,Sheet1!A:G,7,0)</f>
        <v>0</v>
      </c>
      <c r="H584">
        <f>VLOOKUP(A584,Sheet1!A:H,8,0)</f>
        <v>3</v>
      </c>
      <c r="I584">
        <f>VLOOKUP(A584,Sheet1!A:J,10,0)</f>
        <v>0.22</v>
      </c>
      <c r="J584">
        <f>VLOOKUP(A584,Sheet2!B:C,2,0)</f>
        <v>0.19700000000000001</v>
      </c>
      <c r="K584">
        <f>VLOOKUP(A584,Sheet2!B:D,3,0)</f>
        <v>0.93</v>
      </c>
      <c r="L584" t="str">
        <f t="shared" si="27"/>
        <v>High Humidity</v>
      </c>
      <c r="M584">
        <f>VLOOKUP(A584,Sheet2!B:E,4,0)</f>
        <v>0.32840000000000003</v>
      </c>
      <c r="N584">
        <f>VLOOKUP(A584,Sheet2!B:F,5,0)</f>
        <v>4</v>
      </c>
      <c r="O584">
        <f>VLOOKUP(A584,Sheet2!B:G,6,0)</f>
        <v>43</v>
      </c>
      <c r="P584">
        <f t="shared" si="28"/>
        <v>47</v>
      </c>
      <c r="Q584" t="str">
        <f t="shared" si="29"/>
        <v>Weekday</v>
      </c>
    </row>
    <row r="585" spans="1:17" x14ac:dyDescent="0.25">
      <c r="A585">
        <v>584</v>
      </c>
      <c r="B585" s="5">
        <v>40569</v>
      </c>
      <c r="C585">
        <v>1</v>
      </c>
      <c r="D585">
        <f>VLOOKUP(A:A,Sheet1!A:D,4,0)</f>
        <v>0</v>
      </c>
      <c r="E585">
        <f>VLOOKUP(A585,Sheet1!A:E,5,0)</f>
        <v>1</v>
      </c>
      <c r="F585">
        <f>VLOOKUP(A585,Sheet1!A:F,6,0)</f>
        <v>14</v>
      </c>
      <c r="G585" t="b">
        <f>VLOOKUP(A585,Sheet1!A:G,7,0)</f>
        <v>0</v>
      </c>
      <c r="H585">
        <f>VLOOKUP(A585,Sheet1!A:H,8,0)</f>
        <v>3</v>
      </c>
      <c r="I585">
        <f>VLOOKUP(A585,Sheet1!A:J,10,0)</f>
        <v>0.22</v>
      </c>
      <c r="J585">
        <f>VLOOKUP(A585,Sheet2!B:C,2,0)</f>
        <v>0.19700000000000001</v>
      </c>
      <c r="K585">
        <f>VLOOKUP(A585,Sheet2!B:D,3,0)</f>
        <v>0.93</v>
      </c>
      <c r="L585" t="str">
        <f t="shared" si="27"/>
        <v>High Humidity</v>
      </c>
      <c r="M585">
        <f>VLOOKUP(A585,Sheet2!B:E,4,0)</f>
        <v>0.35820000000000002</v>
      </c>
      <c r="N585">
        <f>VLOOKUP(A585,Sheet2!B:F,5,0)</f>
        <v>0</v>
      </c>
      <c r="O585">
        <f>VLOOKUP(A585,Sheet2!B:G,6,0)</f>
        <v>36</v>
      </c>
      <c r="P585">
        <f t="shared" si="28"/>
        <v>36</v>
      </c>
      <c r="Q585" t="str">
        <f t="shared" si="29"/>
        <v>Weekday</v>
      </c>
    </row>
    <row r="586" spans="1:17" x14ac:dyDescent="0.25">
      <c r="A586">
        <v>585</v>
      </c>
      <c r="B586" s="5">
        <v>40569</v>
      </c>
      <c r="C586">
        <v>1</v>
      </c>
      <c r="D586">
        <f>VLOOKUP(A:A,Sheet1!A:D,4,0)</f>
        <v>0</v>
      </c>
      <c r="E586">
        <f>VLOOKUP(A586,Sheet1!A:E,5,0)</f>
        <v>1</v>
      </c>
      <c r="F586">
        <f>VLOOKUP(A586,Sheet1!A:F,6,0)</f>
        <v>15</v>
      </c>
      <c r="G586" t="b">
        <f>VLOOKUP(A586,Sheet1!A:G,7,0)</f>
        <v>0</v>
      </c>
      <c r="H586">
        <f>VLOOKUP(A586,Sheet1!A:H,8,0)</f>
        <v>3</v>
      </c>
      <c r="I586">
        <f>VLOOKUP(A586,Sheet1!A:J,10,0)</f>
        <v>0.22</v>
      </c>
      <c r="J586">
        <f>VLOOKUP(A586,Sheet2!B:C,2,0)</f>
        <v>0.18179999999999999</v>
      </c>
      <c r="K586">
        <f>VLOOKUP(A586,Sheet2!B:D,3,0)</f>
        <v>0.93</v>
      </c>
      <c r="L586" t="str">
        <f t="shared" si="27"/>
        <v>High Humidity</v>
      </c>
      <c r="M586">
        <f>VLOOKUP(A586,Sheet2!B:E,4,0)</f>
        <v>0.4627</v>
      </c>
      <c r="N586">
        <f>VLOOKUP(A586,Sheet2!B:F,5,0)</f>
        <v>1</v>
      </c>
      <c r="O586">
        <f>VLOOKUP(A586,Sheet2!B:G,6,0)</f>
        <v>42</v>
      </c>
      <c r="P586">
        <f t="shared" si="28"/>
        <v>43</v>
      </c>
      <c r="Q586" t="str">
        <f t="shared" si="29"/>
        <v>Weekday</v>
      </c>
    </row>
    <row r="587" spans="1:17" x14ac:dyDescent="0.25">
      <c r="A587">
        <v>586</v>
      </c>
      <c r="B587" s="5">
        <v>40569</v>
      </c>
      <c r="C587">
        <v>1</v>
      </c>
      <c r="D587">
        <f>VLOOKUP(A:A,Sheet1!A:D,4,0)</f>
        <v>0</v>
      </c>
      <c r="E587">
        <f>VLOOKUP(A587,Sheet1!A:E,5,0)</f>
        <v>1</v>
      </c>
      <c r="F587">
        <f>VLOOKUP(A587,Sheet1!A:F,6,0)</f>
        <v>16</v>
      </c>
      <c r="G587" t="b">
        <f>VLOOKUP(A587,Sheet1!A:G,7,0)</f>
        <v>0</v>
      </c>
      <c r="H587">
        <f>VLOOKUP(A587,Sheet1!A:H,8,0)</f>
        <v>3</v>
      </c>
      <c r="I587">
        <f>VLOOKUP(A587,Sheet1!A:J,10,0)</f>
        <v>0.22</v>
      </c>
      <c r="J587">
        <f>VLOOKUP(A587,Sheet2!B:C,2,0)</f>
        <v>0.19700000000000001</v>
      </c>
      <c r="K587">
        <f>VLOOKUP(A587,Sheet2!B:D,3,0)</f>
        <v>0.93</v>
      </c>
      <c r="L587" t="str">
        <f t="shared" si="27"/>
        <v>High Humidity</v>
      </c>
      <c r="M587">
        <f>VLOOKUP(A587,Sheet2!B:E,4,0)</f>
        <v>0.32840000000000003</v>
      </c>
      <c r="N587">
        <f>VLOOKUP(A587,Sheet2!B:F,5,0)</f>
        <v>1</v>
      </c>
      <c r="O587">
        <f>VLOOKUP(A587,Sheet2!B:G,6,0)</f>
        <v>35</v>
      </c>
      <c r="P587">
        <f t="shared" si="28"/>
        <v>36</v>
      </c>
      <c r="Q587" t="str">
        <f t="shared" si="29"/>
        <v>Weekday</v>
      </c>
    </row>
    <row r="588" spans="1:17" x14ac:dyDescent="0.25">
      <c r="A588">
        <v>587</v>
      </c>
      <c r="B588" s="5">
        <v>40569</v>
      </c>
      <c r="C588">
        <v>1</v>
      </c>
      <c r="D588">
        <f>VLOOKUP(A:A,Sheet1!A:D,4,0)</f>
        <v>0</v>
      </c>
      <c r="E588">
        <f>VLOOKUP(A588,Sheet1!A:E,5,0)</f>
        <v>1</v>
      </c>
      <c r="F588">
        <f>VLOOKUP(A588,Sheet1!A:F,6,0)</f>
        <v>17</v>
      </c>
      <c r="G588" t="b">
        <f>VLOOKUP(A588,Sheet1!A:G,7,0)</f>
        <v>0</v>
      </c>
      <c r="H588">
        <f>VLOOKUP(A588,Sheet1!A:H,8,0)</f>
        <v>3</v>
      </c>
      <c r="I588">
        <f>VLOOKUP(A588,Sheet1!A:J,10,0)</f>
        <v>0.2</v>
      </c>
      <c r="J588">
        <f>VLOOKUP(A588,Sheet2!B:C,2,0)</f>
        <v>0.18179999999999999</v>
      </c>
      <c r="K588">
        <f>VLOOKUP(A588,Sheet2!B:D,3,0)</f>
        <v>0.93</v>
      </c>
      <c r="L588" t="str">
        <f t="shared" si="27"/>
        <v>High Humidity</v>
      </c>
      <c r="M588">
        <f>VLOOKUP(A588,Sheet2!B:E,4,0)</f>
        <v>0.35820000000000002</v>
      </c>
      <c r="N588">
        <f>VLOOKUP(A588,Sheet2!B:F,5,0)</f>
        <v>0</v>
      </c>
      <c r="O588">
        <f>VLOOKUP(A588,Sheet2!B:G,6,0)</f>
        <v>26</v>
      </c>
      <c r="P588">
        <f t="shared" si="28"/>
        <v>26</v>
      </c>
      <c r="Q588" t="str">
        <f t="shared" si="29"/>
        <v>Weekday</v>
      </c>
    </row>
    <row r="589" spans="1:17" x14ac:dyDescent="0.25">
      <c r="A589">
        <v>588</v>
      </c>
      <c r="B589" s="5">
        <v>40570</v>
      </c>
      <c r="C589">
        <v>1</v>
      </c>
      <c r="D589">
        <f>VLOOKUP(A:A,Sheet1!A:D,4,0)</f>
        <v>0</v>
      </c>
      <c r="E589">
        <f>VLOOKUP(A589,Sheet1!A:E,5,0)</f>
        <v>1</v>
      </c>
      <c r="F589">
        <f>VLOOKUP(A589,Sheet1!A:F,6,0)</f>
        <v>16</v>
      </c>
      <c r="G589" t="b">
        <f>VLOOKUP(A589,Sheet1!A:G,7,0)</f>
        <v>0</v>
      </c>
      <c r="H589">
        <f>VLOOKUP(A589,Sheet1!A:H,8,0)</f>
        <v>4</v>
      </c>
      <c r="I589">
        <f>VLOOKUP(A589,Sheet1!A:J,10,0)</f>
        <v>0.22</v>
      </c>
      <c r="J589">
        <f>VLOOKUP(A589,Sheet2!B:C,2,0)</f>
        <v>0.2273</v>
      </c>
      <c r="K589">
        <f>VLOOKUP(A589,Sheet2!B:D,3,0)</f>
        <v>0.55000000000000004</v>
      </c>
      <c r="L589" t="str">
        <f t="shared" si="27"/>
        <v>Less Humidity</v>
      </c>
      <c r="M589">
        <f>VLOOKUP(A589,Sheet2!B:E,4,0)</f>
        <v>0.19400000000000001</v>
      </c>
      <c r="N589">
        <f>VLOOKUP(A589,Sheet2!B:F,5,0)</f>
        <v>1</v>
      </c>
      <c r="O589">
        <f>VLOOKUP(A589,Sheet2!B:G,6,0)</f>
        <v>23</v>
      </c>
      <c r="P589">
        <f t="shared" si="28"/>
        <v>24</v>
      </c>
      <c r="Q589" t="str">
        <f t="shared" si="29"/>
        <v>Weekday</v>
      </c>
    </row>
    <row r="590" spans="1:17" x14ac:dyDescent="0.25">
      <c r="A590">
        <v>589</v>
      </c>
      <c r="B590" s="5">
        <v>40570</v>
      </c>
      <c r="C590">
        <v>1</v>
      </c>
      <c r="D590">
        <f>VLOOKUP(A:A,Sheet1!A:D,4,0)</f>
        <v>0</v>
      </c>
      <c r="E590">
        <f>VLOOKUP(A590,Sheet1!A:E,5,0)</f>
        <v>1</v>
      </c>
      <c r="F590">
        <f>VLOOKUP(A590,Sheet1!A:F,6,0)</f>
        <v>17</v>
      </c>
      <c r="G590" t="b">
        <f>VLOOKUP(A590,Sheet1!A:G,7,0)</f>
        <v>0</v>
      </c>
      <c r="H590">
        <f>VLOOKUP(A590,Sheet1!A:H,8,0)</f>
        <v>4</v>
      </c>
      <c r="I590">
        <f>VLOOKUP(A590,Sheet1!A:J,10,0)</f>
        <v>0.22</v>
      </c>
      <c r="J590">
        <f>VLOOKUP(A590,Sheet2!B:C,2,0)</f>
        <v>0.2424</v>
      </c>
      <c r="K590">
        <f>VLOOKUP(A590,Sheet2!B:D,3,0)</f>
        <v>0.55000000000000004</v>
      </c>
      <c r="L590" t="str">
        <f t="shared" si="27"/>
        <v>Less Humidity</v>
      </c>
      <c r="M590">
        <f>VLOOKUP(A590,Sheet2!B:E,4,0)</f>
        <v>0.1045</v>
      </c>
      <c r="N590">
        <f>VLOOKUP(A590,Sheet2!B:F,5,0)</f>
        <v>2</v>
      </c>
      <c r="O590">
        <f>VLOOKUP(A590,Sheet2!B:G,6,0)</f>
        <v>82</v>
      </c>
      <c r="P590">
        <f t="shared" si="28"/>
        <v>84</v>
      </c>
      <c r="Q590" t="str">
        <f t="shared" si="29"/>
        <v>Weekday</v>
      </c>
    </row>
    <row r="591" spans="1:17" x14ac:dyDescent="0.25">
      <c r="A591">
        <v>590</v>
      </c>
      <c r="B591" s="5">
        <v>40570</v>
      </c>
      <c r="C591">
        <v>1</v>
      </c>
      <c r="D591">
        <f>VLOOKUP(A:A,Sheet1!A:D,4,0)</f>
        <v>0</v>
      </c>
      <c r="E591">
        <f>VLOOKUP(A591,Sheet1!A:E,5,0)</f>
        <v>1</v>
      </c>
      <c r="F591">
        <f>VLOOKUP(A591,Sheet1!A:F,6,0)</f>
        <v>18</v>
      </c>
      <c r="G591" t="b">
        <f>VLOOKUP(A591,Sheet1!A:G,7,0)</f>
        <v>0</v>
      </c>
      <c r="H591">
        <f>VLOOKUP(A591,Sheet1!A:H,8,0)</f>
        <v>4</v>
      </c>
      <c r="I591">
        <f>VLOOKUP(A591,Sheet1!A:J,10,0)</f>
        <v>0.2</v>
      </c>
      <c r="J591">
        <f>VLOOKUP(A591,Sheet2!B:C,2,0)</f>
        <v>0.2273</v>
      </c>
      <c r="K591">
        <f>VLOOKUP(A591,Sheet2!B:D,3,0)</f>
        <v>0.69</v>
      </c>
      <c r="L591" t="str">
        <f t="shared" si="27"/>
        <v>Less Humidity</v>
      </c>
      <c r="M591">
        <f>VLOOKUP(A591,Sheet2!B:E,4,0)</f>
        <v>8.9599999999999999E-2</v>
      </c>
      <c r="N591">
        <f>VLOOKUP(A591,Sheet2!B:F,5,0)</f>
        <v>3</v>
      </c>
      <c r="O591">
        <f>VLOOKUP(A591,Sheet2!B:G,6,0)</f>
        <v>101</v>
      </c>
      <c r="P591">
        <f t="shared" si="28"/>
        <v>104</v>
      </c>
      <c r="Q591" t="str">
        <f t="shared" si="29"/>
        <v>Weekday</v>
      </c>
    </row>
    <row r="592" spans="1:17" x14ac:dyDescent="0.25">
      <c r="A592">
        <v>591</v>
      </c>
      <c r="B592" s="5">
        <v>40570</v>
      </c>
      <c r="C592">
        <v>1</v>
      </c>
      <c r="D592">
        <f>VLOOKUP(A:A,Sheet1!A:D,4,0)</f>
        <v>0</v>
      </c>
      <c r="E592">
        <f>VLOOKUP(A592,Sheet1!A:E,5,0)</f>
        <v>1</v>
      </c>
      <c r="F592">
        <f>VLOOKUP(A592,Sheet1!A:F,6,0)</f>
        <v>19</v>
      </c>
      <c r="G592" t="b">
        <f>VLOOKUP(A592,Sheet1!A:G,7,0)</f>
        <v>0</v>
      </c>
      <c r="H592">
        <f>VLOOKUP(A592,Sheet1!A:H,8,0)</f>
        <v>4</v>
      </c>
      <c r="I592">
        <f>VLOOKUP(A592,Sheet1!A:J,10,0)</f>
        <v>0.2</v>
      </c>
      <c r="J592">
        <f>VLOOKUP(A592,Sheet2!B:C,2,0)</f>
        <v>0.2273</v>
      </c>
      <c r="K592">
        <f>VLOOKUP(A592,Sheet2!B:D,3,0)</f>
        <v>0.69</v>
      </c>
      <c r="L592" t="str">
        <f t="shared" si="27"/>
        <v>Less Humidity</v>
      </c>
      <c r="M592">
        <f>VLOOKUP(A592,Sheet2!B:E,4,0)</f>
        <v>8.9599999999999999E-2</v>
      </c>
      <c r="N592">
        <f>VLOOKUP(A592,Sheet2!B:F,5,0)</f>
        <v>3</v>
      </c>
      <c r="O592">
        <f>VLOOKUP(A592,Sheet2!B:G,6,0)</f>
        <v>76</v>
      </c>
      <c r="P592">
        <f t="shared" si="28"/>
        <v>79</v>
      </c>
      <c r="Q592" t="str">
        <f t="shared" si="29"/>
        <v>Weekday</v>
      </c>
    </row>
    <row r="593" spans="1:17" x14ac:dyDescent="0.25">
      <c r="A593">
        <v>592</v>
      </c>
      <c r="B593" s="5">
        <v>40570</v>
      </c>
      <c r="C593">
        <v>1</v>
      </c>
      <c r="D593">
        <f>VLOOKUP(A:A,Sheet1!A:D,4,0)</f>
        <v>0</v>
      </c>
      <c r="E593">
        <f>VLOOKUP(A593,Sheet1!A:E,5,0)</f>
        <v>1</v>
      </c>
      <c r="F593">
        <f>VLOOKUP(A593,Sheet1!A:F,6,0)</f>
        <v>20</v>
      </c>
      <c r="G593" t="b">
        <f>VLOOKUP(A593,Sheet1!A:G,7,0)</f>
        <v>0</v>
      </c>
      <c r="H593">
        <f>VLOOKUP(A593,Sheet1!A:H,8,0)</f>
        <v>4</v>
      </c>
      <c r="I593">
        <f>VLOOKUP(A593,Sheet1!A:J,10,0)</f>
        <v>0.18</v>
      </c>
      <c r="J593">
        <f>VLOOKUP(A593,Sheet2!B:C,2,0)</f>
        <v>0.21210000000000001</v>
      </c>
      <c r="K593">
        <f>VLOOKUP(A593,Sheet2!B:D,3,0)</f>
        <v>0.74</v>
      </c>
      <c r="L593" t="str">
        <f t="shared" si="27"/>
        <v>Moderate Humidity</v>
      </c>
      <c r="M593">
        <f>VLOOKUP(A593,Sheet2!B:E,4,0)</f>
        <v>8.9599999999999999E-2</v>
      </c>
      <c r="N593">
        <f>VLOOKUP(A593,Sheet2!B:F,5,0)</f>
        <v>4</v>
      </c>
      <c r="O593">
        <f>VLOOKUP(A593,Sheet2!B:G,6,0)</f>
        <v>55</v>
      </c>
      <c r="P593">
        <f t="shared" si="28"/>
        <v>59</v>
      </c>
      <c r="Q593" t="str">
        <f t="shared" si="29"/>
        <v>Weekday</v>
      </c>
    </row>
    <row r="594" spans="1:17" x14ac:dyDescent="0.25">
      <c r="A594">
        <v>593</v>
      </c>
      <c r="B594" s="5">
        <v>40570</v>
      </c>
      <c r="C594">
        <v>1</v>
      </c>
      <c r="D594">
        <f>VLOOKUP(A:A,Sheet1!A:D,4,0)</f>
        <v>0</v>
      </c>
      <c r="E594">
        <f>VLOOKUP(A594,Sheet1!A:E,5,0)</f>
        <v>1</v>
      </c>
      <c r="F594">
        <f>VLOOKUP(A594,Sheet1!A:F,6,0)</f>
        <v>21</v>
      </c>
      <c r="G594" t="b">
        <f>VLOOKUP(A594,Sheet1!A:G,7,0)</f>
        <v>0</v>
      </c>
      <c r="H594">
        <f>VLOOKUP(A594,Sheet1!A:H,8,0)</f>
        <v>4</v>
      </c>
      <c r="I594">
        <f>VLOOKUP(A594,Sheet1!A:J,10,0)</f>
        <v>0.18</v>
      </c>
      <c r="J594">
        <f>VLOOKUP(A594,Sheet2!B:C,2,0)</f>
        <v>0.21210000000000001</v>
      </c>
      <c r="K594">
        <f>VLOOKUP(A594,Sheet2!B:D,3,0)</f>
        <v>0.74</v>
      </c>
      <c r="L594" t="str">
        <f t="shared" si="27"/>
        <v>Moderate Humidity</v>
      </c>
      <c r="M594">
        <f>VLOOKUP(A594,Sheet2!B:E,4,0)</f>
        <v>8.9599999999999999E-2</v>
      </c>
      <c r="N594">
        <f>VLOOKUP(A594,Sheet2!B:F,5,0)</f>
        <v>2</v>
      </c>
      <c r="O594">
        <f>VLOOKUP(A594,Sheet2!B:G,6,0)</f>
        <v>36</v>
      </c>
      <c r="P594">
        <f t="shared" si="28"/>
        <v>38</v>
      </c>
      <c r="Q594" t="str">
        <f t="shared" si="29"/>
        <v>Weekday</v>
      </c>
    </row>
    <row r="595" spans="1:17" x14ac:dyDescent="0.25">
      <c r="A595">
        <v>594</v>
      </c>
      <c r="B595" s="5">
        <v>40570</v>
      </c>
      <c r="C595">
        <v>1</v>
      </c>
      <c r="D595">
        <f>VLOOKUP(A:A,Sheet1!A:D,4,0)</f>
        <v>0</v>
      </c>
      <c r="E595">
        <f>VLOOKUP(A595,Sheet1!A:E,5,0)</f>
        <v>1</v>
      </c>
      <c r="F595">
        <f>VLOOKUP(A595,Sheet1!A:F,6,0)</f>
        <v>22</v>
      </c>
      <c r="G595" t="b">
        <f>VLOOKUP(A595,Sheet1!A:G,7,0)</f>
        <v>0</v>
      </c>
      <c r="H595">
        <f>VLOOKUP(A595,Sheet1!A:H,8,0)</f>
        <v>4</v>
      </c>
      <c r="I595">
        <f>VLOOKUP(A595,Sheet1!A:J,10,0)</f>
        <v>0.18</v>
      </c>
      <c r="J595">
        <f>VLOOKUP(A595,Sheet2!B:C,2,0)</f>
        <v>0.21210000000000001</v>
      </c>
      <c r="K595">
        <f>VLOOKUP(A595,Sheet2!B:D,3,0)</f>
        <v>0.74</v>
      </c>
      <c r="L595" t="str">
        <f t="shared" si="27"/>
        <v>Moderate Humidity</v>
      </c>
      <c r="M595">
        <f>VLOOKUP(A595,Sheet2!B:E,4,0)</f>
        <v>8.9599999999999999E-2</v>
      </c>
      <c r="N595">
        <f>VLOOKUP(A595,Sheet2!B:F,5,0)</f>
        <v>0</v>
      </c>
      <c r="O595">
        <f>VLOOKUP(A595,Sheet2!B:G,6,0)</f>
        <v>27</v>
      </c>
      <c r="P595">
        <f t="shared" si="28"/>
        <v>27</v>
      </c>
      <c r="Q595" t="str">
        <f t="shared" si="29"/>
        <v>Weekday</v>
      </c>
    </row>
    <row r="596" spans="1:17" x14ac:dyDescent="0.25">
      <c r="A596">
        <v>595</v>
      </c>
      <c r="B596" s="5">
        <v>40570</v>
      </c>
      <c r="C596">
        <v>1</v>
      </c>
      <c r="D596">
        <f>VLOOKUP(A:A,Sheet1!A:D,4,0)</f>
        <v>0</v>
      </c>
      <c r="E596">
        <f>VLOOKUP(A596,Sheet1!A:E,5,0)</f>
        <v>1</v>
      </c>
      <c r="F596">
        <f>VLOOKUP(A596,Sheet1!A:F,6,0)</f>
        <v>23</v>
      </c>
      <c r="G596" t="b">
        <f>VLOOKUP(A596,Sheet1!A:G,7,0)</f>
        <v>0</v>
      </c>
      <c r="H596">
        <f>VLOOKUP(A596,Sheet1!A:H,8,0)</f>
        <v>4</v>
      </c>
      <c r="I596">
        <f>VLOOKUP(A596,Sheet1!A:J,10,0)</f>
        <v>0.18</v>
      </c>
      <c r="J596">
        <f>VLOOKUP(A596,Sheet2!B:C,2,0)</f>
        <v>0.19700000000000001</v>
      </c>
      <c r="K596">
        <f>VLOOKUP(A596,Sheet2!B:D,3,0)</f>
        <v>0.8</v>
      </c>
      <c r="L596" t="str">
        <f t="shared" si="27"/>
        <v>High Humidity</v>
      </c>
      <c r="M596">
        <f>VLOOKUP(A596,Sheet2!B:E,4,0)</f>
        <v>0.16420000000000001</v>
      </c>
      <c r="N596">
        <f>VLOOKUP(A596,Sheet2!B:F,5,0)</f>
        <v>0</v>
      </c>
      <c r="O596">
        <f>VLOOKUP(A596,Sheet2!B:G,6,0)</f>
        <v>16</v>
      </c>
      <c r="P596">
        <f t="shared" si="28"/>
        <v>16</v>
      </c>
      <c r="Q596" t="str">
        <f t="shared" si="29"/>
        <v>Weekday</v>
      </c>
    </row>
    <row r="597" spans="1:17" x14ac:dyDescent="0.25">
      <c r="A597">
        <v>596</v>
      </c>
      <c r="B597" s="5">
        <v>40571</v>
      </c>
      <c r="C597">
        <v>1</v>
      </c>
      <c r="D597">
        <f>VLOOKUP(A:A,Sheet1!A:D,4,0)</f>
        <v>0</v>
      </c>
      <c r="E597">
        <f>VLOOKUP(A597,Sheet1!A:E,5,0)</f>
        <v>1</v>
      </c>
      <c r="F597">
        <f>VLOOKUP(A597,Sheet1!A:F,6,0)</f>
        <v>0</v>
      </c>
      <c r="G597" t="b">
        <f>VLOOKUP(A597,Sheet1!A:G,7,0)</f>
        <v>0</v>
      </c>
      <c r="H597">
        <f>VLOOKUP(A597,Sheet1!A:H,8,0)</f>
        <v>5</v>
      </c>
      <c r="I597">
        <f>VLOOKUP(A597,Sheet1!A:J,10,0)</f>
        <v>0.2</v>
      </c>
      <c r="J597">
        <f>VLOOKUP(A597,Sheet2!B:C,2,0)</f>
        <v>0.21210000000000001</v>
      </c>
      <c r="K597">
        <f>VLOOKUP(A597,Sheet2!B:D,3,0)</f>
        <v>0.75</v>
      </c>
      <c r="L597" t="str">
        <f t="shared" si="27"/>
        <v>High Humidity</v>
      </c>
      <c r="M597">
        <f>VLOOKUP(A597,Sheet2!B:E,4,0)</f>
        <v>0.1343</v>
      </c>
      <c r="N597">
        <f>VLOOKUP(A597,Sheet2!B:F,5,0)</f>
        <v>0</v>
      </c>
      <c r="O597">
        <f>VLOOKUP(A597,Sheet2!B:G,6,0)</f>
        <v>9</v>
      </c>
      <c r="P597">
        <f t="shared" si="28"/>
        <v>9</v>
      </c>
      <c r="Q597" t="str">
        <f t="shared" si="29"/>
        <v>Weekend</v>
      </c>
    </row>
    <row r="598" spans="1:17" x14ac:dyDescent="0.25">
      <c r="A598">
        <v>597</v>
      </c>
      <c r="B598" s="5">
        <v>40571</v>
      </c>
      <c r="C598">
        <v>1</v>
      </c>
      <c r="D598">
        <f>VLOOKUP(A:A,Sheet1!A:D,4,0)</f>
        <v>0</v>
      </c>
      <c r="E598">
        <f>VLOOKUP(A598,Sheet1!A:E,5,0)</f>
        <v>1</v>
      </c>
      <c r="F598">
        <f>VLOOKUP(A598,Sheet1!A:F,6,0)</f>
        <v>1</v>
      </c>
      <c r="G598" t="b">
        <f>VLOOKUP(A598,Sheet1!A:G,7,0)</f>
        <v>0</v>
      </c>
      <c r="H598">
        <f>VLOOKUP(A598,Sheet1!A:H,8,0)</f>
        <v>5</v>
      </c>
      <c r="I598">
        <f>VLOOKUP(A598,Sheet1!A:J,10,0)</f>
        <v>0.2</v>
      </c>
      <c r="J598">
        <f>VLOOKUP(A598,Sheet2!B:C,2,0)</f>
        <v>0.21210000000000001</v>
      </c>
      <c r="K598">
        <f>VLOOKUP(A598,Sheet2!B:D,3,0)</f>
        <v>0.75</v>
      </c>
      <c r="L598" t="str">
        <f t="shared" si="27"/>
        <v>High Humidity</v>
      </c>
      <c r="M598">
        <f>VLOOKUP(A598,Sheet2!B:E,4,0)</f>
        <v>0.1343</v>
      </c>
      <c r="N598">
        <f>VLOOKUP(A598,Sheet2!B:F,5,0)</f>
        <v>1</v>
      </c>
      <c r="O598">
        <f>VLOOKUP(A598,Sheet2!B:G,6,0)</f>
        <v>2</v>
      </c>
      <c r="P598">
        <f t="shared" si="28"/>
        <v>3</v>
      </c>
      <c r="Q598" t="str">
        <f t="shared" si="29"/>
        <v>Weekend</v>
      </c>
    </row>
    <row r="599" spans="1:17" x14ac:dyDescent="0.25">
      <c r="A599">
        <v>598</v>
      </c>
      <c r="B599" s="5">
        <v>40571</v>
      </c>
      <c r="C599">
        <v>1</v>
      </c>
      <c r="D599">
        <f>VLOOKUP(A:A,Sheet1!A:D,4,0)</f>
        <v>0</v>
      </c>
      <c r="E599">
        <f>VLOOKUP(A599,Sheet1!A:E,5,0)</f>
        <v>1</v>
      </c>
      <c r="F599">
        <f>VLOOKUP(A599,Sheet1!A:F,6,0)</f>
        <v>2</v>
      </c>
      <c r="G599" t="b">
        <f>VLOOKUP(A599,Sheet1!A:G,7,0)</f>
        <v>0</v>
      </c>
      <c r="H599">
        <f>VLOOKUP(A599,Sheet1!A:H,8,0)</f>
        <v>5</v>
      </c>
      <c r="I599">
        <f>VLOOKUP(A599,Sheet1!A:J,10,0)</f>
        <v>0.2</v>
      </c>
      <c r="J599">
        <f>VLOOKUP(A599,Sheet2!B:C,2,0)</f>
        <v>0.21210000000000001</v>
      </c>
      <c r="K599">
        <f>VLOOKUP(A599,Sheet2!B:D,3,0)</f>
        <v>0.75</v>
      </c>
      <c r="L599" t="str">
        <f t="shared" si="27"/>
        <v>High Humidity</v>
      </c>
      <c r="M599">
        <f>VLOOKUP(A599,Sheet2!B:E,4,0)</f>
        <v>0.16420000000000001</v>
      </c>
      <c r="N599">
        <f>VLOOKUP(A599,Sheet2!B:F,5,0)</f>
        <v>0</v>
      </c>
      <c r="O599">
        <f>VLOOKUP(A599,Sheet2!B:G,6,0)</f>
        <v>2</v>
      </c>
      <c r="P599">
        <f t="shared" si="28"/>
        <v>2</v>
      </c>
      <c r="Q599" t="str">
        <f t="shared" si="29"/>
        <v>Weekend</v>
      </c>
    </row>
    <row r="600" spans="1:17" x14ac:dyDescent="0.25">
      <c r="A600">
        <v>599</v>
      </c>
      <c r="B600" s="5">
        <v>40571</v>
      </c>
      <c r="C600">
        <v>1</v>
      </c>
      <c r="D600">
        <f>VLOOKUP(A:A,Sheet1!A:D,4,0)</f>
        <v>0</v>
      </c>
      <c r="E600">
        <f>VLOOKUP(A600,Sheet1!A:E,5,0)</f>
        <v>1</v>
      </c>
      <c r="F600">
        <f>VLOOKUP(A600,Sheet1!A:F,6,0)</f>
        <v>3</v>
      </c>
      <c r="G600" t="b">
        <f>VLOOKUP(A600,Sheet1!A:G,7,0)</f>
        <v>0</v>
      </c>
      <c r="H600">
        <f>VLOOKUP(A600,Sheet1!A:H,8,0)</f>
        <v>5</v>
      </c>
      <c r="I600">
        <f>VLOOKUP(A600,Sheet1!A:J,10,0)</f>
        <v>0.2</v>
      </c>
      <c r="J600">
        <f>VLOOKUP(A600,Sheet2!B:C,2,0)</f>
        <v>0.2273</v>
      </c>
      <c r="K600">
        <f>VLOOKUP(A600,Sheet2!B:D,3,0)</f>
        <v>0.75</v>
      </c>
      <c r="L600" t="str">
        <f t="shared" si="27"/>
        <v>High Humidity</v>
      </c>
      <c r="M600">
        <f>VLOOKUP(A600,Sheet2!B:E,4,0)</f>
        <v>0.1045</v>
      </c>
      <c r="N600">
        <f>VLOOKUP(A600,Sheet2!B:F,5,0)</f>
        <v>1</v>
      </c>
      <c r="O600">
        <f>VLOOKUP(A600,Sheet2!B:G,6,0)</f>
        <v>0</v>
      </c>
      <c r="P600">
        <f t="shared" si="28"/>
        <v>1</v>
      </c>
      <c r="Q600" t="str">
        <f t="shared" si="29"/>
        <v>Weekend</v>
      </c>
    </row>
    <row r="601" spans="1:17" x14ac:dyDescent="0.25">
      <c r="A601">
        <v>600</v>
      </c>
      <c r="B601" s="5">
        <v>40571</v>
      </c>
      <c r="C601">
        <v>1</v>
      </c>
      <c r="D601">
        <f>VLOOKUP(A:A,Sheet1!A:D,4,0)</f>
        <v>0</v>
      </c>
      <c r="E601">
        <f>VLOOKUP(A601,Sheet1!A:E,5,0)</f>
        <v>1</v>
      </c>
      <c r="F601">
        <f>VLOOKUP(A601,Sheet1!A:F,6,0)</f>
        <v>5</v>
      </c>
      <c r="G601" t="b">
        <f>VLOOKUP(A601,Sheet1!A:G,7,0)</f>
        <v>0</v>
      </c>
      <c r="H601">
        <f>VLOOKUP(A601,Sheet1!A:H,8,0)</f>
        <v>5</v>
      </c>
      <c r="I601">
        <f>VLOOKUP(A601,Sheet1!A:J,10,0)</f>
        <v>0.18</v>
      </c>
      <c r="J601">
        <f>VLOOKUP(A601,Sheet2!B:C,2,0)</f>
        <v>0.21210000000000001</v>
      </c>
      <c r="K601">
        <f>VLOOKUP(A601,Sheet2!B:D,3,0)</f>
        <v>0.8</v>
      </c>
      <c r="L601" t="str">
        <f t="shared" si="27"/>
        <v>High Humidity</v>
      </c>
      <c r="M601">
        <f>VLOOKUP(A601,Sheet2!B:E,4,0)</f>
        <v>0.1045</v>
      </c>
      <c r="N601">
        <f>VLOOKUP(A601,Sheet2!B:F,5,0)</f>
        <v>0</v>
      </c>
      <c r="O601">
        <f>VLOOKUP(A601,Sheet2!B:G,6,0)</f>
        <v>4</v>
      </c>
      <c r="P601">
        <f t="shared" si="28"/>
        <v>4</v>
      </c>
      <c r="Q601" t="str">
        <f t="shared" si="29"/>
        <v>Weekend</v>
      </c>
    </row>
    <row r="602" spans="1:17" x14ac:dyDescent="0.25">
      <c r="A602">
        <v>601</v>
      </c>
      <c r="B602" s="5">
        <v>40571</v>
      </c>
      <c r="C602">
        <v>1</v>
      </c>
      <c r="D602">
        <f>VLOOKUP(A:A,Sheet1!A:D,4,0)</f>
        <v>0</v>
      </c>
      <c r="E602">
        <f>VLOOKUP(A602,Sheet1!A:E,5,0)</f>
        <v>1</v>
      </c>
      <c r="F602">
        <f>VLOOKUP(A602,Sheet1!A:F,6,0)</f>
        <v>6</v>
      </c>
      <c r="G602" t="b">
        <f>VLOOKUP(A602,Sheet1!A:G,7,0)</f>
        <v>0</v>
      </c>
      <c r="H602">
        <f>VLOOKUP(A602,Sheet1!A:H,8,0)</f>
        <v>5</v>
      </c>
      <c r="I602">
        <f>VLOOKUP(A602,Sheet1!A:J,10,0)</f>
        <v>0.18</v>
      </c>
      <c r="J602">
        <f>VLOOKUP(A602,Sheet2!B:C,2,0)</f>
        <v>0.19700000000000001</v>
      </c>
      <c r="K602">
        <f>VLOOKUP(A602,Sheet2!B:D,3,0)</f>
        <v>0.8</v>
      </c>
      <c r="L602" t="str">
        <f t="shared" si="27"/>
        <v>High Humidity</v>
      </c>
      <c r="M602">
        <f>VLOOKUP(A602,Sheet2!B:E,4,0)</f>
        <v>0.1343</v>
      </c>
      <c r="N602">
        <f>VLOOKUP(A602,Sheet2!B:F,5,0)</f>
        <v>0</v>
      </c>
      <c r="O602">
        <f>VLOOKUP(A602,Sheet2!B:G,6,0)</f>
        <v>16</v>
      </c>
      <c r="P602">
        <f t="shared" si="28"/>
        <v>16</v>
      </c>
      <c r="Q602" t="str">
        <f t="shared" si="29"/>
        <v>Weekend</v>
      </c>
    </row>
    <row r="603" spans="1:17" x14ac:dyDescent="0.25">
      <c r="A603">
        <v>602</v>
      </c>
      <c r="B603" s="5">
        <v>40571</v>
      </c>
      <c r="C603">
        <v>1</v>
      </c>
      <c r="D603">
        <f>VLOOKUP(A:A,Sheet1!A:D,4,0)</f>
        <v>0</v>
      </c>
      <c r="E603">
        <f>VLOOKUP(A603,Sheet1!A:E,5,0)</f>
        <v>1</v>
      </c>
      <c r="F603">
        <f>VLOOKUP(A603,Sheet1!A:F,6,0)</f>
        <v>7</v>
      </c>
      <c r="G603" t="b">
        <f>VLOOKUP(A603,Sheet1!A:G,7,0)</f>
        <v>0</v>
      </c>
      <c r="H603">
        <f>VLOOKUP(A603,Sheet1!A:H,8,0)</f>
        <v>5</v>
      </c>
      <c r="I603">
        <f>VLOOKUP(A603,Sheet1!A:J,10,0)</f>
        <v>0.16</v>
      </c>
      <c r="J603">
        <f>VLOOKUP(A603,Sheet2!B:C,2,0)</f>
        <v>0.19700000000000001</v>
      </c>
      <c r="K603">
        <f>VLOOKUP(A603,Sheet2!B:D,3,0)</f>
        <v>0.86</v>
      </c>
      <c r="L603" t="str">
        <f t="shared" si="27"/>
        <v>High Humidity</v>
      </c>
      <c r="M603">
        <f>VLOOKUP(A603,Sheet2!B:E,4,0)</f>
        <v>8.9599999999999999E-2</v>
      </c>
      <c r="N603">
        <f>VLOOKUP(A603,Sheet2!B:F,5,0)</f>
        <v>2</v>
      </c>
      <c r="O603">
        <f>VLOOKUP(A603,Sheet2!B:G,6,0)</f>
        <v>58</v>
      </c>
      <c r="P603">
        <f t="shared" si="28"/>
        <v>60</v>
      </c>
      <c r="Q603" t="str">
        <f t="shared" si="29"/>
        <v>Weekend</v>
      </c>
    </row>
    <row r="604" spans="1:17" x14ac:dyDescent="0.25">
      <c r="A604">
        <v>603</v>
      </c>
      <c r="B604" s="5">
        <v>40571</v>
      </c>
      <c r="C604">
        <v>1</v>
      </c>
      <c r="D604">
        <f>VLOOKUP(A:A,Sheet1!A:D,4,0)</f>
        <v>0</v>
      </c>
      <c r="E604">
        <f>VLOOKUP(A604,Sheet1!A:E,5,0)</f>
        <v>1</v>
      </c>
      <c r="F604">
        <f>VLOOKUP(A604,Sheet1!A:F,6,0)</f>
        <v>8</v>
      </c>
      <c r="G604" t="b">
        <f>VLOOKUP(A604,Sheet1!A:G,7,0)</f>
        <v>0</v>
      </c>
      <c r="H604">
        <f>VLOOKUP(A604,Sheet1!A:H,8,0)</f>
        <v>5</v>
      </c>
      <c r="I604">
        <f>VLOOKUP(A604,Sheet1!A:J,10,0)</f>
        <v>0.16</v>
      </c>
      <c r="J604">
        <f>VLOOKUP(A604,Sheet2!B:C,2,0)</f>
        <v>0.19700000000000001</v>
      </c>
      <c r="K604">
        <f>VLOOKUP(A604,Sheet2!B:D,3,0)</f>
        <v>0.86</v>
      </c>
      <c r="L604" t="str">
        <f t="shared" si="27"/>
        <v>High Humidity</v>
      </c>
      <c r="M604">
        <f>VLOOKUP(A604,Sheet2!B:E,4,0)</f>
        <v>8.9599999999999999E-2</v>
      </c>
      <c r="N604">
        <f>VLOOKUP(A604,Sheet2!B:F,5,0)</f>
        <v>2</v>
      </c>
      <c r="O604">
        <f>VLOOKUP(A604,Sheet2!B:G,6,0)</f>
        <v>155</v>
      </c>
      <c r="P604">
        <f t="shared" si="28"/>
        <v>157</v>
      </c>
      <c r="Q604" t="str">
        <f t="shared" si="29"/>
        <v>Weekend</v>
      </c>
    </row>
    <row r="605" spans="1:17" x14ac:dyDescent="0.25">
      <c r="A605">
        <v>604</v>
      </c>
      <c r="B605" s="5">
        <v>40571</v>
      </c>
      <c r="C605">
        <v>1</v>
      </c>
      <c r="D605">
        <f>VLOOKUP(A:A,Sheet1!A:D,4,0)</f>
        <v>0</v>
      </c>
      <c r="E605">
        <f>VLOOKUP(A605,Sheet1!A:E,5,0)</f>
        <v>1</v>
      </c>
      <c r="F605">
        <f>VLOOKUP(A605,Sheet1!A:F,6,0)</f>
        <v>9</v>
      </c>
      <c r="G605" t="b">
        <f>VLOOKUP(A605,Sheet1!A:G,7,0)</f>
        <v>0</v>
      </c>
      <c r="H605">
        <f>VLOOKUP(A605,Sheet1!A:H,8,0)</f>
        <v>5</v>
      </c>
      <c r="I605">
        <f>VLOOKUP(A605,Sheet1!A:J,10,0)</f>
        <v>0.18</v>
      </c>
      <c r="J605">
        <f>VLOOKUP(A605,Sheet2!B:C,2,0)</f>
        <v>0.21210000000000001</v>
      </c>
      <c r="K605">
        <f>VLOOKUP(A605,Sheet2!B:D,3,0)</f>
        <v>0.86</v>
      </c>
      <c r="L605" t="str">
        <f t="shared" si="27"/>
        <v>High Humidity</v>
      </c>
      <c r="M605">
        <f>VLOOKUP(A605,Sheet2!B:E,4,0)</f>
        <v>8.9599999999999999E-2</v>
      </c>
      <c r="N605">
        <f>VLOOKUP(A605,Sheet2!B:F,5,0)</f>
        <v>6</v>
      </c>
      <c r="O605">
        <f>VLOOKUP(A605,Sheet2!B:G,6,0)</f>
        <v>95</v>
      </c>
      <c r="P605">
        <f t="shared" si="28"/>
        <v>101</v>
      </c>
      <c r="Q605" t="str">
        <f t="shared" si="29"/>
        <v>Weekend</v>
      </c>
    </row>
    <row r="606" spans="1:17" x14ac:dyDescent="0.25">
      <c r="A606">
        <v>605</v>
      </c>
      <c r="B606" s="5">
        <v>40571</v>
      </c>
      <c r="C606">
        <v>1</v>
      </c>
      <c r="D606">
        <f>VLOOKUP(A:A,Sheet1!A:D,4,0)</f>
        <v>0</v>
      </c>
      <c r="E606">
        <f>VLOOKUP(A606,Sheet1!A:E,5,0)</f>
        <v>1</v>
      </c>
      <c r="F606">
        <f>VLOOKUP(A606,Sheet1!A:F,6,0)</f>
        <v>10</v>
      </c>
      <c r="G606" t="b">
        <f>VLOOKUP(A606,Sheet1!A:G,7,0)</f>
        <v>0</v>
      </c>
      <c r="H606">
        <f>VLOOKUP(A606,Sheet1!A:H,8,0)</f>
        <v>5</v>
      </c>
      <c r="I606">
        <f>VLOOKUP(A606,Sheet1!A:J,10,0)</f>
        <v>0.18</v>
      </c>
      <c r="J606">
        <f>VLOOKUP(A606,Sheet2!B:C,2,0)</f>
        <v>0.21210000000000001</v>
      </c>
      <c r="K606">
        <f>VLOOKUP(A606,Sheet2!B:D,3,0)</f>
        <v>0.86</v>
      </c>
      <c r="L606" t="str">
        <f t="shared" si="27"/>
        <v>High Humidity</v>
      </c>
      <c r="M606">
        <f>VLOOKUP(A606,Sheet2!B:E,4,0)</f>
        <v>0.1045</v>
      </c>
      <c r="N606">
        <f>VLOOKUP(A606,Sheet2!B:F,5,0)</f>
        <v>0</v>
      </c>
      <c r="O606">
        <f>VLOOKUP(A606,Sheet2!B:G,6,0)</f>
        <v>49</v>
      </c>
      <c r="P606">
        <f t="shared" si="28"/>
        <v>49</v>
      </c>
      <c r="Q606" t="str">
        <f t="shared" si="29"/>
        <v>Weekend</v>
      </c>
    </row>
    <row r="607" spans="1:17" x14ac:dyDescent="0.25">
      <c r="A607">
        <v>606</v>
      </c>
      <c r="B607" s="5">
        <v>40571</v>
      </c>
      <c r="C607">
        <v>1</v>
      </c>
      <c r="D607">
        <f>VLOOKUP(A:A,Sheet1!A:D,4,0)</f>
        <v>0</v>
      </c>
      <c r="E607">
        <f>VLOOKUP(A607,Sheet1!A:E,5,0)</f>
        <v>1</v>
      </c>
      <c r="F607">
        <f>VLOOKUP(A607,Sheet1!A:F,6,0)</f>
        <v>11</v>
      </c>
      <c r="G607" t="b">
        <f>VLOOKUP(A607,Sheet1!A:G,7,0)</f>
        <v>0</v>
      </c>
      <c r="H607">
        <f>VLOOKUP(A607,Sheet1!A:H,8,0)</f>
        <v>5</v>
      </c>
      <c r="I607">
        <f>VLOOKUP(A607,Sheet1!A:J,10,0)</f>
        <v>0.18</v>
      </c>
      <c r="J607">
        <f>VLOOKUP(A607,Sheet2!B:C,2,0)</f>
        <v>0.21210000000000001</v>
      </c>
      <c r="K607">
        <f>VLOOKUP(A607,Sheet2!B:D,3,0)</f>
        <v>0.93</v>
      </c>
      <c r="L607" t="str">
        <f t="shared" si="27"/>
        <v>High Humidity</v>
      </c>
      <c r="M607">
        <f>VLOOKUP(A607,Sheet2!B:E,4,0)</f>
        <v>0.1045</v>
      </c>
      <c r="N607">
        <f>VLOOKUP(A607,Sheet2!B:F,5,0)</f>
        <v>0</v>
      </c>
      <c r="O607">
        <f>VLOOKUP(A607,Sheet2!B:G,6,0)</f>
        <v>30</v>
      </c>
      <c r="P607">
        <f t="shared" si="28"/>
        <v>30</v>
      </c>
      <c r="Q607" t="str">
        <f t="shared" si="29"/>
        <v>Weekend</v>
      </c>
    </row>
    <row r="608" spans="1:17" x14ac:dyDescent="0.25">
      <c r="A608">
        <v>607</v>
      </c>
      <c r="B608" s="5">
        <v>40571</v>
      </c>
      <c r="C608">
        <v>1</v>
      </c>
      <c r="D608">
        <f>VLOOKUP(A:A,Sheet1!A:D,4,0)</f>
        <v>0</v>
      </c>
      <c r="E608">
        <f>VLOOKUP(A608,Sheet1!A:E,5,0)</f>
        <v>1</v>
      </c>
      <c r="F608">
        <f>VLOOKUP(A608,Sheet1!A:F,6,0)</f>
        <v>12</v>
      </c>
      <c r="G608" t="b">
        <f>VLOOKUP(A608,Sheet1!A:G,7,0)</f>
        <v>0</v>
      </c>
      <c r="H608">
        <f>VLOOKUP(A608,Sheet1!A:H,8,0)</f>
        <v>5</v>
      </c>
      <c r="I608">
        <f>VLOOKUP(A608,Sheet1!A:J,10,0)</f>
        <v>0.18</v>
      </c>
      <c r="J608">
        <f>VLOOKUP(A608,Sheet2!B:C,2,0)</f>
        <v>0.21210000000000001</v>
      </c>
      <c r="K608">
        <f>VLOOKUP(A608,Sheet2!B:D,3,0)</f>
        <v>0.93</v>
      </c>
      <c r="L608" t="str">
        <f t="shared" si="27"/>
        <v>High Humidity</v>
      </c>
      <c r="M608">
        <f>VLOOKUP(A608,Sheet2!B:E,4,0)</f>
        <v>0.1045</v>
      </c>
      <c r="N608">
        <f>VLOOKUP(A608,Sheet2!B:F,5,0)</f>
        <v>1</v>
      </c>
      <c r="O608">
        <f>VLOOKUP(A608,Sheet2!B:G,6,0)</f>
        <v>28</v>
      </c>
      <c r="P608">
        <f t="shared" si="28"/>
        <v>29</v>
      </c>
      <c r="Q608" t="str">
        <f t="shared" si="29"/>
        <v>Weekend</v>
      </c>
    </row>
    <row r="609" spans="1:17" x14ac:dyDescent="0.25">
      <c r="A609">
        <v>608</v>
      </c>
      <c r="B609" s="5">
        <v>40571</v>
      </c>
      <c r="C609">
        <v>1</v>
      </c>
      <c r="D609">
        <f>VLOOKUP(A:A,Sheet1!A:D,4,0)</f>
        <v>0</v>
      </c>
      <c r="E609">
        <f>VLOOKUP(A609,Sheet1!A:E,5,0)</f>
        <v>1</v>
      </c>
      <c r="F609">
        <f>VLOOKUP(A609,Sheet1!A:F,6,0)</f>
        <v>13</v>
      </c>
      <c r="G609" t="b">
        <f>VLOOKUP(A609,Sheet1!A:G,7,0)</f>
        <v>0</v>
      </c>
      <c r="H609">
        <f>VLOOKUP(A609,Sheet1!A:H,8,0)</f>
        <v>5</v>
      </c>
      <c r="I609">
        <f>VLOOKUP(A609,Sheet1!A:J,10,0)</f>
        <v>0.18</v>
      </c>
      <c r="J609">
        <f>VLOOKUP(A609,Sheet2!B:C,2,0)</f>
        <v>0.21210000000000001</v>
      </c>
      <c r="K609">
        <f>VLOOKUP(A609,Sheet2!B:D,3,0)</f>
        <v>0.93</v>
      </c>
      <c r="L609" t="str">
        <f t="shared" si="27"/>
        <v>High Humidity</v>
      </c>
      <c r="M609">
        <f>VLOOKUP(A609,Sheet2!B:E,4,0)</f>
        <v>0.1045</v>
      </c>
      <c r="N609">
        <f>VLOOKUP(A609,Sheet2!B:F,5,0)</f>
        <v>0</v>
      </c>
      <c r="O609">
        <f>VLOOKUP(A609,Sheet2!B:G,6,0)</f>
        <v>31</v>
      </c>
      <c r="P609">
        <f t="shared" si="28"/>
        <v>31</v>
      </c>
      <c r="Q609" t="str">
        <f t="shared" si="29"/>
        <v>Weekend</v>
      </c>
    </row>
    <row r="610" spans="1:17" x14ac:dyDescent="0.25">
      <c r="A610">
        <v>609</v>
      </c>
      <c r="B610" s="5">
        <v>40571</v>
      </c>
      <c r="C610">
        <v>1</v>
      </c>
      <c r="D610">
        <f>VLOOKUP(A:A,Sheet1!A:D,4,0)</f>
        <v>0</v>
      </c>
      <c r="E610">
        <f>VLOOKUP(A610,Sheet1!A:E,5,0)</f>
        <v>1</v>
      </c>
      <c r="F610">
        <f>VLOOKUP(A610,Sheet1!A:F,6,0)</f>
        <v>14</v>
      </c>
      <c r="G610" t="b">
        <f>VLOOKUP(A610,Sheet1!A:G,7,0)</f>
        <v>0</v>
      </c>
      <c r="H610">
        <f>VLOOKUP(A610,Sheet1!A:H,8,0)</f>
        <v>5</v>
      </c>
      <c r="I610">
        <f>VLOOKUP(A610,Sheet1!A:J,10,0)</f>
        <v>0.22</v>
      </c>
      <c r="J610">
        <f>VLOOKUP(A610,Sheet2!B:C,2,0)</f>
        <v>0.2727</v>
      </c>
      <c r="K610">
        <f>VLOOKUP(A610,Sheet2!B:D,3,0)</f>
        <v>0.8</v>
      </c>
      <c r="L610" t="str">
        <f t="shared" si="27"/>
        <v>High Humidity</v>
      </c>
      <c r="M610">
        <f>VLOOKUP(A610,Sheet2!B:E,4,0)</f>
        <v>0</v>
      </c>
      <c r="N610">
        <f>VLOOKUP(A610,Sheet2!B:F,5,0)</f>
        <v>2</v>
      </c>
      <c r="O610">
        <f>VLOOKUP(A610,Sheet2!B:G,6,0)</f>
        <v>36</v>
      </c>
      <c r="P610">
        <f t="shared" si="28"/>
        <v>38</v>
      </c>
      <c r="Q610" t="str">
        <f t="shared" si="29"/>
        <v>Weekend</v>
      </c>
    </row>
    <row r="611" spans="1:17" x14ac:dyDescent="0.25">
      <c r="A611">
        <v>610</v>
      </c>
      <c r="B611" s="5">
        <v>40571</v>
      </c>
      <c r="C611">
        <v>1</v>
      </c>
      <c r="D611">
        <f>VLOOKUP(A:A,Sheet1!A:D,4,0)</f>
        <v>0</v>
      </c>
      <c r="E611">
        <f>VLOOKUP(A611,Sheet1!A:E,5,0)</f>
        <v>1</v>
      </c>
      <c r="F611">
        <f>VLOOKUP(A611,Sheet1!A:F,6,0)</f>
        <v>15</v>
      </c>
      <c r="G611" t="b">
        <f>VLOOKUP(A611,Sheet1!A:G,7,0)</f>
        <v>0</v>
      </c>
      <c r="H611">
        <f>VLOOKUP(A611,Sheet1!A:H,8,0)</f>
        <v>5</v>
      </c>
      <c r="I611">
        <f>VLOOKUP(A611,Sheet1!A:J,10,0)</f>
        <v>0.2</v>
      </c>
      <c r="J611">
        <f>VLOOKUP(A611,Sheet2!B:C,2,0)</f>
        <v>0.2576</v>
      </c>
      <c r="K611">
        <f>VLOOKUP(A611,Sheet2!B:D,3,0)</f>
        <v>0.86</v>
      </c>
      <c r="L611" t="str">
        <f t="shared" si="27"/>
        <v>High Humidity</v>
      </c>
      <c r="M611">
        <f>VLOOKUP(A611,Sheet2!B:E,4,0)</f>
        <v>0</v>
      </c>
      <c r="N611">
        <f>VLOOKUP(A611,Sheet2!B:F,5,0)</f>
        <v>1</v>
      </c>
      <c r="O611">
        <f>VLOOKUP(A611,Sheet2!B:G,6,0)</f>
        <v>40</v>
      </c>
      <c r="P611">
        <f t="shared" si="28"/>
        <v>41</v>
      </c>
      <c r="Q611" t="str">
        <f t="shared" si="29"/>
        <v>Weekend</v>
      </c>
    </row>
    <row r="612" spans="1:17" ht="15.75" thickBot="1" x14ac:dyDescent="0.3">
      <c r="B612" s="5"/>
    </row>
    <row r="613" spans="1:17" ht="15.75" thickBot="1" x14ac:dyDescent="0.3">
      <c r="A613" s="4">
        <v>611</v>
      </c>
      <c r="B613" s="6">
        <v>40571</v>
      </c>
      <c r="C613">
        <v>1</v>
      </c>
      <c r="D613">
        <f>VLOOKUP(A613,Sheet3!A:D,4,0)</f>
        <v>0</v>
      </c>
      <c r="E613">
        <f>VLOOKUP(A613,Sheet3!A:E,5,0)</f>
        <v>1</v>
      </c>
      <c r="F613">
        <f>VLOOKUP(A613,Sheet3!A:F,6,0)</f>
        <v>16</v>
      </c>
      <c r="G613" t="b">
        <f>VLOOKUP(A613,Sheet3!A:G,7,0)</f>
        <v>0</v>
      </c>
      <c r="H613">
        <f>VLOOKUP(A613,Sheet3!A:H,8,0)</f>
        <v>5</v>
      </c>
      <c r="I613">
        <f>VLOOKUP(A613,Sheet3!A:J,10,0)</f>
        <v>0.22</v>
      </c>
      <c r="J613">
        <f>VLOOKUP(A613,Sheet3!A:K,11,0)</f>
        <v>0.2727</v>
      </c>
      <c r="K613">
        <f>VLOOKUP(A613,Sheet3!A:L,12,0)</f>
        <v>0.8</v>
      </c>
      <c r="L613" t="str">
        <f t="shared" si="27"/>
        <v>High Humidity</v>
      </c>
      <c r="M613">
        <f>VLOOKUP('Main Sheet'!A613,Sheet3!A:M,13,0)</f>
        <v>0</v>
      </c>
      <c r="N613">
        <f>VLOOKUP(A613,Sheet3!A:N,14,0)</f>
        <v>10</v>
      </c>
      <c r="O613">
        <f>VLOOKUP(A613,Sheet3!A:O,15,0)</f>
        <v>70</v>
      </c>
      <c r="P613">
        <f>SUM(N613:O613)</f>
        <v>80</v>
      </c>
      <c r="Q613" t="str">
        <f t="shared" si="29"/>
        <v>Weekend</v>
      </c>
    </row>
    <row r="614" spans="1:17" ht="15.75" thickBot="1" x14ac:dyDescent="0.3">
      <c r="A614" s="4">
        <v>612</v>
      </c>
      <c r="B614" s="6">
        <v>40571</v>
      </c>
      <c r="C614">
        <v>1</v>
      </c>
      <c r="D614">
        <f>VLOOKUP(A614,Sheet3!A:D,4,0)</f>
        <v>0</v>
      </c>
      <c r="E614">
        <f>VLOOKUP(A614,Sheet3!A:E,5,0)</f>
        <v>1</v>
      </c>
      <c r="F614">
        <f>VLOOKUP(A614,Sheet3!A:F,6,0)</f>
        <v>17</v>
      </c>
      <c r="G614" t="b">
        <f>VLOOKUP(A614,Sheet3!A:G,7,0)</f>
        <v>0</v>
      </c>
      <c r="H614">
        <f>VLOOKUP(A614,Sheet3!A:H,8,0)</f>
        <v>5</v>
      </c>
      <c r="I614">
        <f>VLOOKUP(A614,Sheet3!A:J,10,0)</f>
        <v>0.24</v>
      </c>
      <c r="J614">
        <f>VLOOKUP(A614,Sheet3!A:K,11,0)</f>
        <v>0.2424</v>
      </c>
      <c r="K614">
        <f>VLOOKUP(A614,Sheet3!A:L,12,0)</f>
        <v>0.75</v>
      </c>
      <c r="L614" t="str">
        <f t="shared" si="27"/>
        <v>High Humidity</v>
      </c>
      <c r="M614">
        <f>VLOOKUP('Main Sheet'!A614,Sheet3!A:M,13,0)</f>
        <v>0.1343</v>
      </c>
      <c r="N614">
        <f>VLOOKUP(A614,Sheet3!A:N,14,0)</f>
        <v>2</v>
      </c>
      <c r="O614">
        <f>VLOOKUP(A614,Sheet3!A:O,15,0)</f>
        <v>147</v>
      </c>
      <c r="P614">
        <f t="shared" ref="P614:P677" si="30">SUM(N614:O614)</f>
        <v>149</v>
      </c>
      <c r="Q614" t="str">
        <f t="shared" si="29"/>
        <v>Weekend</v>
      </c>
    </row>
    <row r="615" spans="1:17" ht="15.75" thickBot="1" x14ac:dyDescent="0.3">
      <c r="A615" s="4">
        <v>613</v>
      </c>
      <c r="B615" s="6">
        <v>40571</v>
      </c>
      <c r="C615">
        <v>1</v>
      </c>
      <c r="D615">
        <f>VLOOKUP(A615,Sheet3!A:D,4,0)</f>
        <v>0</v>
      </c>
      <c r="E615">
        <f>VLOOKUP(A615,Sheet3!A:E,5,0)</f>
        <v>1</v>
      </c>
      <c r="F615">
        <f>VLOOKUP(A615,Sheet3!A:F,6,0)</f>
        <v>18</v>
      </c>
      <c r="G615" t="b">
        <f>VLOOKUP(A615,Sheet3!A:G,7,0)</f>
        <v>0</v>
      </c>
      <c r="H615">
        <f>VLOOKUP(A615,Sheet3!A:H,8,0)</f>
        <v>5</v>
      </c>
      <c r="I615">
        <f>VLOOKUP(A615,Sheet3!A:J,10,0)</f>
        <v>0.24</v>
      </c>
      <c r="J615">
        <f>VLOOKUP(A615,Sheet3!A:K,11,0)</f>
        <v>0.2273</v>
      </c>
      <c r="K615">
        <f>VLOOKUP(A615,Sheet3!A:L,12,0)</f>
        <v>0.75</v>
      </c>
      <c r="L615" t="str">
        <f t="shared" si="27"/>
        <v>High Humidity</v>
      </c>
      <c r="M615">
        <f>VLOOKUP('Main Sheet'!A615,Sheet3!A:M,13,0)</f>
        <v>0.19400000000000001</v>
      </c>
      <c r="N615">
        <f>VLOOKUP(A615,Sheet3!A:N,14,0)</f>
        <v>2</v>
      </c>
      <c r="O615">
        <f>VLOOKUP(A615,Sheet3!A:O,15,0)</f>
        <v>107</v>
      </c>
      <c r="P615">
        <f t="shared" si="30"/>
        <v>109</v>
      </c>
      <c r="Q615" t="str">
        <f t="shared" si="29"/>
        <v>Weekend</v>
      </c>
    </row>
    <row r="616" spans="1:17" ht="15.75" thickBot="1" x14ac:dyDescent="0.3">
      <c r="A616" s="4">
        <v>614</v>
      </c>
      <c r="B616" s="6">
        <v>40571</v>
      </c>
      <c r="C616">
        <v>1</v>
      </c>
      <c r="D616">
        <f>VLOOKUP(A616,Sheet3!A:D,4,0)</f>
        <v>0</v>
      </c>
      <c r="E616">
        <f>VLOOKUP(A616,Sheet3!A:E,5,0)</f>
        <v>1</v>
      </c>
      <c r="F616">
        <f>VLOOKUP(A616,Sheet3!A:F,6,0)</f>
        <v>19</v>
      </c>
      <c r="G616" t="b">
        <f>VLOOKUP(A616,Sheet3!A:G,7,0)</f>
        <v>0</v>
      </c>
      <c r="H616">
        <f>VLOOKUP(A616,Sheet3!A:H,8,0)</f>
        <v>5</v>
      </c>
      <c r="I616">
        <f>VLOOKUP(A616,Sheet3!A:J,10,0)</f>
        <v>0.24</v>
      </c>
      <c r="J616">
        <f>VLOOKUP(A616,Sheet3!A:K,11,0)</f>
        <v>0.2424</v>
      </c>
      <c r="K616">
        <f>VLOOKUP(A616,Sheet3!A:L,12,0)</f>
        <v>0.75</v>
      </c>
      <c r="L616" t="str">
        <f t="shared" si="27"/>
        <v>High Humidity</v>
      </c>
      <c r="M616">
        <f>VLOOKUP('Main Sheet'!A616,Sheet3!A:M,13,0)</f>
        <v>0.1343</v>
      </c>
      <c r="N616">
        <f>VLOOKUP(A616,Sheet3!A:N,14,0)</f>
        <v>5</v>
      </c>
      <c r="O616">
        <f>VLOOKUP(A616,Sheet3!A:O,15,0)</f>
        <v>84</v>
      </c>
      <c r="P616">
        <f t="shared" si="30"/>
        <v>89</v>
      </c>
      <c r="Q616" t="str">
        <f t="shared" si="29"/>
        <v>Weekend</v>
      </c>
    </row>
    <row r="617" spans="1:17" ht="15.75" thickBot="1" x14ac:dyDescent="0.3">
      <c r="A617" s="4">
        <v>615</v>
      </c>
      <c r="B617" s="6">
        <v>40571</v>
      </c>
      <c r="C617">
        <v>1</v>
      </c>
      <c r="D617">
        <f>VLOOKUP(A617,Sheet3!A:D,4,0)</f>
        <v>0</v>
      </c>
      <c r="E617">
        <f>VLOOKUP(A617,Sheet3!A:E,5,0)</f>
        <v>1</v>
      </c>
      <c r="F617">
        <f>VLOOKUP(A617,Sheet3!A:F,6,0)</f>
        <v>20</v>
      </c>
      <c r="G617" t="b">
        <f>VLOOKUP(A617,Sheet3!A:G,7,0)</f>
        <v>0</v>
      </c>
      <c r="H617">
        <f>VLOOKUP(A617,Sheet3!A:H,8,0)</f>
        <v>5</v>
      </c>
      <c r="I617">
        <f>VLOOKUP(A617,Sheet3!A:J,10,0)</f>
        <v>0.24</v>
      </c>
      <c r="J617">
        <f>VLOOKUP(A617,Sheet3!A:K,11,0)</f>
        <v>0.2273</v>
      </c>
      <c r="K617">
        <f>VLOOKUP(A617,Sheet3!A:L,12,0)</f>
        <v>0.7</v>
      </c>
      <c r="L617" t="str">
        <f t="shared" si="27"/>
        <v>Moderate Humidity</v>
      </c>
      <c r="M617">
        <f>VLOOKUP('Main Sheet'!A617,Sheet3!A:M,13,0)</f>
        <v>0.19400000000000001</v>
      </c>
      <c r="N617">
        <f>VLOOKUP(A617,Sheet3!A:N,14,0)</f>
        <v>1</v>
      </c>
      <c r="O617">
        <f>VLOOKUP(A617,Sheet3!A:O,15,0)</f>
        <v>61</v>
      </c>
      <c r="P617">
        <f t="shared" si="30"/>
        <v>62</v>
      </c>
      <c r="Q617" t="str">
        <f t="shared" si="29"/>
        <v>Weekend</v>
      </c>
    </row>
    <row r="618" spans="1:17" ht="15.75" thickBot="1" x14ac:dyDescent="0.3">
      <c r="A618" s="4">
        <v>616</v>
      </c>
      <c r="B618" s="6">
        <v>40571</v>
      </c>
      <c r="C618">
        <v>1</v>
      </c>
      <c r="D618">
        <f>VLOOKUP(A618,Sheet3!A:D,4,0)</f>
        <v>0</v>
      </c>
      <c r="E618">
        <f>VLOOKUP(A618,Sheet3!A:E,5,0)</f>
        <v>1</v>
      </c>
      <c r="F618">
        <f>VLOOKUP(A618,Sheet3!A:F,6,0)</f>
        <v>21</v>
      </c>
      <c r="G618" t="b">
        <f>VLOOKUP(A618,Sheet3!A:G,7,0)</f>
        <v>0</v>
      </c>
      <c r="H618">
        <f>VLOOKUP(A618,Sheet3!A:H,8,0)</f>
        <v>5</v>
      </c>
      <c r="I618">
        <f>VLOOKUP(A618,Sheet3!A:J,10,0)</f>
        <v>0.22</v>
      </c>
      <c r="J618">
        <f>VLOOKUP(A618,Sheet3!A:K,11,0)</f>
        <v>0.2273</v>
      </c>
      <c r="K618">
        <f>VLOOKUP(A618,Sheet3!A:L,12,0)</f>
        <v>0.75</v>
      </c>
      <c r="L618" t="str">
        <f t="shared" si="27"/>
        <v>High Humidity</v>
      </c>
      <c r="M618">
        <f>VLOOKUP('Main Sheet'!A618,Sheet3!A:M,13,0)</f>
        <v>0.1343</v>
      </c>
      <c r="N618">
        <f>VLOOKUP(A618,Sheet3!A:N,14,0)</f>
        <v>1</v>
      </c>
      <c r="O618">
        <f>VLOOKUP(A618,Sheet3!A:O,15,0)</f>
        <v>57</v>
      </c>
      <c r="P618">
        <f t="shared" si="30"/>
        <v>58</v>
      </c>
      <c r="Q618" t="str">
        <f t="shared" si="29"/>
        <v>Weekend</v>
      </c>
    </row>
    <row r="619" spans="1:17" ht="15.75" thickBot="1" x14ac:dyDescent="0.3">
      <c r="A619" s="4">
        <v>617</v>
      </c>
      <c r="B619" s="6">
        <v>40571</v>
      </c>
      <c r="C619">
        <v>1</v>
      </c>
      <c r="D619">
        <f>VLOOKUP(A619,Sheet3!A:D,4,0)</f>
        <v>0</v>
      </c>
      <c r="E619">
        <f>VLOOKUP(A619,Sheet3!A:E,5,0)</f>
        <v>1</v>
      </c>
      <c r="F619">
        <f>VLOOKUP(A619,Sheet3!A:F,6,0)</f>
        <v>22</v>
      </c>
      <c r="G619" t="b">
        <f>VLOOKUP(A619,Sheet3!A:G,7,0)</f>
        <v>0</v>
      </c>
      <c r="H619">
        <f>VLOOKUP(A619,Sheet3!A:H,8,0)</f>
        <v>5</v>
      </c>
      <c r="I619">
        <f>VLOOKUP(A619,Sheet3!A:J,10,0)</f>
        <v>0.24</v>
      </c>
      <c r="J619">
        <f>VLOOKUP(A619,Sheet3!A:K,11,0)</f>
        <v>0.21210000000000001</v>
      </c>
      <c r="K619">
        <f>VLOOKUP(A619,Sheet3!A:L,12,0)</f>
        <v>0.65</v>
      </c>
      <c r="L619" t="str">
        <f t="shared" si="27"/>
        <v>Less Humidity</v>
      </c>
      <c r="M619">
        <f>VLOOKUP('Main Sheet'!A619,Sheet3!A:M,13,0)</f>
        <v>0.35820000000000002</v>
      </c>
      <c r="N619">
        <f>VLOOKUP(A619,Sheet3!A:N,14,0)</f>
        <v>0</v>
      </c>
      <c r="O619">
        <f>VLOOKUP(A619,Sheet3!A:O,15,0)</f>
        <v>26</v>
      </c>
      <c r="P619">
        <f t="shared" si="30"/>
        <v>26</v>
      </c>
      <c r="Q619" t="str">
        <f t="shared" si="29"/>
        <v>Weekend</v>
      </c>
    </row>
    <row r="620" spans="1:17" ht="15.75" thickBot="1" x14ac:dyDescent="0.3">
      <c r="A620" s="4">
        <v>618</v>
      </c>
      <c r="B620" s="6">
        <v>40571</v>
      </c>
      <c r="C620">
        <v>1</v>
      </c>
      <c r="D620">
        <f>VLOOKUP(A620,Sheet3!A:D,4,0)</f>
        <v>0</v>
      </c>
      <c r="E620">
        <f>VLOOKUP(A620,Sheet3!A:E,5,0)</f>
        <v>1</v>
      </c>
      <c r="F620">
        <f>VLOOKUP(A620,Sheet3!A:F,6,0)</f>
        <v>23</v>
      </c>
      <c r="G620" t="b">
        <f>VLOOKUP(A620,Sheet3!A:G,7,0)</f>
        <v>0</v>
      </c>
      <c r="H620">
        <f>VLOOKUP(A620,Sheet3!A:H,8,0)</f>
        <v>5</v>
      </c>
      <c r="I620">
        <f>VLOOKUP(A620,Sheet3!A:J,10,0)</f>
        <v>0.24</v>
      </c>
      <c r="J620">
        <f>VLOOKUP(A620,Sheet3!A:K,11,0)</f>
        <v>0.2273</v>
      </c>
      <c r="K620">
        <f>VLOOKUP(A620,Sheet3!A:L,12,0)</f>
        <v>0.6</v>
      </c>
      <c r="L620" t="str">
        <f t="shared" si="27"/>
        <v>Less Humidity</v>
      </c>
      <c r="M620">
        <f>VLOOKUP('Main Sheet'!A620,Sheet3!A:M,13,0)</f>
        <v>0.22389999999999999</v>
      </c>
      <c r="N620">
        <f>VLOOKUP(A620,Sheet3!A:N,14,0)</f>
        <v>1</v>
      </c>
      <c r="O620">
        <f>VLOOKUP(A620,Sheet3!A:O,15,0)</f>
        <v>22</v>
      </c>
      <c r="P620">
        <f t="shared" si="30"/>
        <v>23</v>
      </c>
      <c r="Q620" t="str">
        <f t="shared" si="29"/>
        <v>Weekend</v>
      </c>
    </row>
    <row r="621" spans="1:17" ht="15.75" thickBot="1" x14ac:dyDescent="0.3">
      <c r="A621" s="4">
        <v>619</v>
      </c>
      <c r="B621" s="6">
        <v>40572</v>
      </c>
      <c r="C621">
        <v>1</v>
      </c>
      <c r="D621">
        <f>VLOOKUP(A621,Sheet3!A:D,4,0)</f>
        <v>0</v>
      </c>
      <c r="E621">
        <f>VLOOKUP(A621,Sheet3!A:E,5,0)</f>
        <v>1</v>
      </c>
      <c r="F621">
        <f>VLOOKUP(A621,Sheet3!A:F,6,0)</f>
        <v>0</v>
      </c>
      <c r="G621" t="b">
        <f>VLOOKUP(A621,Sheet3!A:G,7,0)</f>
        <v>0</v>
      </c>
      <c r="H621">
        <f>VLOOKUP(A621,Sheet3!A:H,8,0)</f>
        <v>6</v>
      </c>
      <c r="I621">
        <f>VLOOKUP(A621,Sheet3!A:J,10,0)</f>
        <v>0.22</v>
      </c>
      <c r="J621">
        <f>VLOOKUP(A621,Sheet3!A:K,11,0)</f>
        <v>0.19700000000000001</v>
      </c>
      <c r="K621">
        <f>VLOOKUP(A621,Sheet3!A:L,12,0)</f>
        <v>0.64</v>
      </c>
      <c r="L621" t="str">
        <f t="shared" si="27"/>
        <v>Less Humidity</v>
      </c>
      <c r="M621">
        <f>VLOOKUP('Main Sheet'!A621,Sheet3!A:M,13,0)</f>
        <v>0.35820000000000002</v>
      </c>
      <c r="N621">
        <f>VLOOKUP(A621,Sheet3!A:N,14,0)</f>
        <v>2</v>
      </c>
      <c r="O621">
        <f>VLOOKUP(A621,Sheet3!A:O,15,0)</f>
        <v>26</v>
      </c>
      <c r="P621">
        <f t="shared" si="30"/>
        <v>28</v>
      </c>
      <c r="Q621" t="str">
        <f t="shared" si="29"/>
        <v>Weekend</v>
      </c>
    </row>
    <row r="622" spans="1:17" ht="15.75" thickBot="1" x14ac:dyDescent="0.3">
      <c r="A622" s="4">
        <v>620</v>
      </c>
      <c r="B622" s="6">
        <v>40572</v>
      </c>
      <c r="C622">
        <v>1</v>
      </c>
      <c r="D622">
        <f>VLOOKUP(A622,Sheet3!A:D,4,0)</f>
        <v>0</v>
      </c>
      <c r="E622">
        <f>VLOOKUP(A622,Sheet3!A:E,5,0)</f>
        <v>1</v>
      </c>
      <c r="F622">
        <f>VLOOKUP(A622,Sheet3!A:F,6,0)</f>
        <v>1</v>
      </c>
      <c r="G622" t="b">
        <f>VLOOKUP(A622,Sheet3!A:G,7,0)</f>
        <v>0</v>
      </c>
      <c r="H622">
        <f>VLOOKUP(A622,Sheet3!A:H,8,0)</f>
        <v>6</v>
      </c>
      <c r="I622">
        <f>VLOOKUP(A622,Sheet3!A:J,10,0)</f>
        <v>0.22</v>
      </c>
      <c r="J622">
        <f>VLOOKUP(A622,Sheet3!A:K,11,0)</f>
        <v>0.2273</v>
      </c>
      <c r="K622">
        <f>VLOOKUP(A622,Sheet3!A:L,12,0)</f>
        <v>0.64</v>
      </c>
      <c r="L622" t="str">
        <f t="shared" si="27"/>
        <v>Less Humidity</v>
      </c>
      <c r="M622">
        <f>VLOOKUP('Main Sheet'!A622,Sheet3!A:M,13,0)</f>
        <v>0.19400000000000001</v>
      </c>
      <c r="N622">
        <f>VLOOKUP(A622,Sheet3!A:N,14,0)</f>
        <v>0</v>
      </c>
      <c r="O622">
        <f>VLOOKUP(A622,Sheet3!A:O,15,0)</f>
        <v>20</v>
      </c>
      <c r="P622">
        <f t="shared" si="30"/>
        <v>20</v>
      </c>
      <c r="Q622" t="str">
        <f t="shared" si="29"/>
        <v>Weekend</v>
      </c>
    </row>
    <row r="623" spans="1:17" ht="15.75" thickBot="1" x14ac:dyDescent="0.3">
      <c r="A623" s="4">
        <v>621</v>
      </c>
      <c r="B623" s="6">
        <v>40572</v>
      </c>
      <c r="C623">
        <v>1</v>
      </c>
      <c r="D623">
        <f>VLOOKUP(A623,Sheet3!A:D,4,0)</f>
        <v>0</v>
      </c>
      <c r="E623">
        <f>VLOOKUP(A623,Sheet3!A:E,5,0)</f>
        <v>1</v>
      </c>
      <c r="F623">
        <f>VLOOKUP(A623,Sheet3!A:F,6,0)</f>
        <v>2</v>
      </c>
      <c r="G623" t="b">
        <f>VLOOKUP(A623,Sheet3!A:G,7,0)</f>
        <v>0</v>
      </c>
      <c r="H623">
        <f>VLOOKUP(A623,Sheet3!A:H,8,0)</f>
        <v>6</v>
      </c>
      <c r="I623">
        <f>VLOOKUP(A623,Sheet3!A:J,10,0)</f>
        <v>0.22</v>
      </c>
      <c r="J623">
        <f>VLOOKUP(A623,Sheet3!A:K,11,0)</f>
        <v>0.2273</v>
      </c>
      <c r="K623">
        <f>VLOOKUP(A623,Sheet3!A:L,12,0)</f>
        <v>0.64</v>
      </c>
      <c r="L623" t="str">
        <f t="shared" si="27"/>
        <v>Less Humidity</v>
      </c>
      <c r="M623">
        <f>VLOOKUP('Main Sheet'!A623,Sheet3!A:M,13,0)</f>
        <v>0.16420000000000001</v>
      </c>
      <c r="N623">
        <f>VLOOKUP(A623,Sheet3!A:N,14,0)</f>
        <v>0</v>
      </c>
      <c r="O623">
        <f>VLOOKUP(A623,Sheet3!A:O,15,0)</f>
        <v>15</v>
      </c>
      <c r="P623">
        <f t="shared" si="30"/>
        <v>15</v>
      </c>
      <c r="Q623" t="str">
        <f t="shared" si="29"/>
        <v>Weekend</v>
      </c>
    </row>
    <row r="624" spans="1:17" ht="15.75" thickBot="1" x14ac:dyDescent="0.3">
      <c r="A624" s="4">
        <v>622</v>
      </c>
      <c r="B624" s="6">
        <v>40572</v>
      </c>
      <c r="C624">
        <v>1</v>
      </c>
      <c r="D624">
        <f>VLOOKUP(A624,Sheet3!A:D,4,0)</f>
        <v>0</v>
      </c>
      <c r="E624">
        <f>VLOOKUP(A624,Sheet3!A:E,5,0)</f>
        <v>1</v>
      </c>
      <c r="F624">
        <f>VLOOKUP(A624,Sheet3!A:F,6,0)</f>
        <v>3</v>
      </c>
      <c r="G624" t="b">
        <f>VLOOKUP(A624,Sheet3!A:G,7,0)</f>
        <v>0</v>
      </c>
      <c r="H624">
        <f>VLOOKUP(A624,Sheet3!A:H,8,0)</f>
        <v>6</v>
      </c>
      <c r="I624">
        <f>VLOOKUP(A624,Sheet3!A:J,10,0)</f>
        <v>0.2</v>
      </c>
      <c r="J624">
        <f>VLOOKUP(A624,Sheet3!A:K,11,0)</f>
        <v>0.21210000000000001</v>
      </c>
      <c r="K624">
        <f>VLOOKUP(A624,Sheet3!A:L,12,0)</f>
        <v>0.64</v>
      </c>
      <c r="L624" t="str">
        <f t="shared" si="27"/>
        <v>Less Humidity</v>
      </c>
      <c r="M624">
        <f>VLOOKUP('Main Sheet'!A624,Sheet3!A:M,13,0)</f>
        <v>0.1343</v>
      </c>
      <c r="N624">
        <f>VLOOKUP(A624,Sheet3!A:N,14,0)</f>
        <v>3</v>
      </c>
      <c r="O624">
        <f>VLOOKUP(A624,Sheet3!A:O,15,0)</f>
        <v>5</v>
      </c>
      <c r="P624">
        <f t="shared" si="30"/>
        <v>8</v>
      </c>
      <c r="Q624" t="str">
        <f t="shared" si="29"/>
        <v>Weekend</v>
      </c>
    </row>
    <row r="625" spans="1:17" ht="15.75" thickBot="1" x14ac:dyDescent="0.3">
      <c r="A625" s="4">
        <v>623</v>
      </c>
      <c r="B625" s="6">
        <v>40572</v>
      </c>
      <c r="C625">
        <v>1</v>
      </c>
      <c r="D625">
        <f>VLOOKUP(A625,Sheet3!A:D,4,0)</f>
        <v>0</v>
      </c>
      <c r="E625">
        <f>VLOOKUP(A625,Sheet3!A:E,5,0)</f>
        <v>1</v>
      </c>
      <c r="F625">
        <f>VLOOKUP(A625,Sheet3!A:F,6,0)</f>
        <v>4</v>
      </c>
      <c r="G625" t="b">
        <f>VLOOKUP(A625,Sheet3!A:G,7,0)</f>
        <v>0</v>
      </c>
      <c r="H625">
        <f>VLOOKUP(A625,Sheet3!A:H,8,0)</f>
        <v>6</v>
      </c>
      <c r="I625">
        <f>VLOOKUP(A625,Sheet3!A:J,10,0)</f>
        <v>0.16</v>
      </c>
      <c r="J625">
        <f>VLOOKUP(A625,Sheet3!A:K,11,0)</f>
        <v>0.18179999999999999</v>
      </c>
      <c r="K625">
        <f>VLOOKUP(A625,Sheet3!A:L,12,0)</f>
        <v>0.69</v>
      </c>
      <c r="L625" t="str">
        <f t="shared" si="27"/>
        <v>Less Humidity</v>
      </c>
      <c r="M625">
        <f>VLOOKUP('Main Sheet'!A625,Sheet3!A:M,13,0)</f>
        <v>0.1045</v>
      </c>
      <c r="N625">
        <f>VLOOKUP(A625,Sheet3!A:N,14,0)</f>
        <v>1</v>
      </c>
      <c r="O625">
        <f>VLOOKUP(A625,Sheet3!A:O,15,0)</f>
        <v>2</v>
      </c>
      <c r="P625">
        <f t="shared" si="30"/>
        <v>3</v>
      </c>
      <c r="Q625" t="str">
        <f t="shared" si="29"/>
        <v>Weekend</v>
      </c>
    </row>
    <row r="626" spans="1:17" ht="15.75" thickBot="1" x14ac:dyDescent="0.3">
      <c r="A626" s="4">
        <v>624</v>
      </c>
      <c r="B626" s="6">
        <v>40572</v>
      </c>
      <c r="C626">
        <v>1</v>
      </c>
      <c r="D626">
        <f>VLOOKUP(A626,Sheet3!A:D,4,0)</f>
        <v>0</v>
      </c>
      <c r="E626">
        <f>VLOOKUP(A626,Sheet3!A:E,5,0)</f>
        <v>1</v>
      </c>
      <c r="F626">
        <f>VLOOKUP(A626,Sheet3!A:F,6,0)</f>
        <v>6</v>
      </c>
      <c r="G626" t="b">
        <f>VLOOKUP(A626,Sheet3!A:G,7,0)</f>
        <v>0</v>
      </c>
      <c r="H626">
        <f>VLOOKUP(A626,Sheet3!A:H,8,0)</f>
        <v>6</v>
      </c>
      <c r="I626">
        <f>VLOOKUP(A626,Sheet3!A:J,10,0)</f>
        <v>0.16</v>
      </c>
      <c r="J626">
        <f>VLOOKUP(A626,Sheet3!A:K,11,0)</f>
        <v>0.18179999999999999</v>
      </c>
      <c r="K626">
        <f>VLOOKUP(A626,Sheet3!A:L,12,0)</f>
        <v>0.64</v>
      </c>
      <c r="L626" t="str">
        <f t="shared" si="27"/>
        <v>Less Humidity</v>
      </c>
      <c r="M626">
        <f>VLOOKUP('Main Sheet'!A626,Sheet3!A:M,13,0)</f>
        <v>0.1343</v>
      </c>
      <c r="N626">
        <f>VLOOKUP(A626,Sheet3!A:N,14,0)</f>
        <v>0</v>
      </c>
      <c r="O626">
        <f>VLOOKUP(A626,Sheet3!A:O,15,0)</f>
        <v>2</v>
      </c>
      <c r="P626">
        <f t="shared" si="30"/>
        <v>2</v>
      </c>
      <c r="Q626" t="str">
        <f t="shared" si="29"/>
        <v>Weekend</v>
      </c>
    </row>
    <row r="627" spans="1:17" ht="15.75" thickBot="1" x14ac:dyDescent="0.3">
      <c r="A627" s="4">
        <v>625</v>
      </c>
      <c r="B627" s="6">
        <v>40572</v>
      </c>
      <c r="C627">
        <v>1</v>
      </c>
      <c r="D627">
        <f>VLOOKUP(A627,Sheet3!A:D,4,0)</f>
        <v>0</v>
      </c>
      <c r="E627">
        <f>VLOOKUP(A627,Sheet3!A:E,5,0)</f>
        <v>1</v>
      </c>
      <c r="F627">
        <f>VLOOKUP(A627,Sheet3!A:F,6,0)</f>
        <v>7</v>
      </c>
      <c r="G627" t="b">
        <f>VLOOKUP(A627,Sheet3!A:G,7,0)</f>
        <v>0</v>
      </c>
      <c r="H627">
        <f>VLOOKUP(A627,Sheet3!A:H,8,0)</f>
        <v>6</v>
      </c>
      <c r="I627">
        <f>VLOOKUP(A627,Sheet3!A:J,10,0)</f>
        <v>0.16</v>
      </c>
      <c r="J627">
        <f>VLOOKUP(A627,Sheet3!A:K,11,0)</f>
        <v>0.18179999999999999</v>
      </c>
      <c r="K627">
        <f>VLOOKUP(A627,Sheet3!A:L,12,0)</f>
        <v>0.59</v>
      </c>
      <c r="L627" t="str">
        <f t="shared" si="27"/>
        <v>Less Humidity</v>
      </c>
      <c r="M627">
        <f>VLOOKUP('Main Sheet'!A627,Sheet3!A:M,13,0)</f>
        <v>0.1045</v>
      </c>
      <c r="N627">
        <f>VLOOKUP(A627,Sheet3!A:N,14,0)</f>
        <v>1</v>
      </c>
      <c r="O627">
        <f>VLOOKUP(A627,Sheet3!A:O,15,0)</f>
        <v>4</v>
      </c>
      <c r="P627">
        <f t="shared" si="30"/>
        <v>5</v>
      </c>
      <c r="Q627" t="str">
        <f t="shared" si="29"/>
        <v>Weekend</v>
      </c>
    </row>
    <row r="628" spans="1:17" ht="15.75" thickBot="1" x14ac:dyDescent="0.3">
      <c r="A628" s="4">
        <v>626</v>
      </c>
      <c r="B628" s="6">
        <v>40572</v>
      </c>
      <c r="C628">
        <v>1</v>
      </c>
      <c r="D628">
        <f>VLOOKUP(A628,Sheet3!A:D,4,0)</f>
        <v>0</v>
      </c>
      <c r="E628">
        <f>VLOOKUP(A628,Sheet3!A:E,5,0)</f>
        <v>1</v>
      </c>
      <c r="F628">
        <f>VLOOKUP(A628,Sheet3!A:F,6,0)</f>
        <v>8</v>
      </c>
      <c r="G628" t="b">
        <f>VLOOKUP(A628,Sheet3!A:G,7,0)</f>
        <v>0</v>
      </c>
      <c r="H628">
        <f>VLOOKUP(A628,Sheet3!A:H,8,0)</f>
        <v>6</v>
      </c>
      <c r="I628">
        <f>VLOOKUP(A628,Sheet3!A:J,10,0)</f>
        <v>0.18</v>
      </c>
      <c r="J628">
        <f>VLOOKUP(A628,Sheet3!A:K,11,0)</f>
        <v>0.19700000000000001</v>
      </c>
      <c r="K628">
        <f>VLOOKUP(A628,Sheet3!A:L,12,0)</f>
        <v>0.55000000000000004</v>
      </c>
      <c r="L628" t="str">
        <f t="shared" si="27"/>
        <v>Less Humidity</v>
      </c>
      <c r="M628">
        <f>VLOOKUP('Main Sheet'!A628,Sheet3!A:M,13,0)</f>
        <v>0.16420000000000001</v>
      </c>
      <c r="N628">
        <f>VLOOKUP(A628,Sheet3!A:N,14,0)</f>
        <v>3</v>
      </c>
      <c r="O628">
        <f>VLOOKUP(A628,Sheet3!A:O,15,0)</f>
        <v>31</v>
      </c>
      <c r="P628">
        <f t="shared" si="30"/>
        <v>34</v>
      </c>
      <c r="Q628" t="str">
        <f t="shared" si="29"/>
        <v>Weekend</v>
      </c>
    </row>
    <row r="629" spans="1:17" ht="15.75" thickBot="1" x14ac:dyDescent="0.3">
      <c r="A629" s="4">
        <v>627</v>
      </c>
      <c r="B629" s="6">
        <v>40572</v>
      </c>
      <c r="C629">
        <v>1</v>
      </c>
      <c r="D629">
        <f>VLOOKUP(A629,Sheet3!A:D,4,0)</f>
        <v>0</v>
      </c>
      <c r="E629">
        <f>VLOOKUP(A629,Sheet3!A:E,5,0)</f>
        <v>1</v>
      </c>
      <c r="F629">
        <f>VLOOKUP(A629,Sheet3!A:F,6,0)</f>
        <v>9</v>
      </c>
      <c r="G629" t="b">
        <f>VLOOKUP(A629,Sheet3!A:G,7,0)</f>
        <v>0</v>
      </c>
      <c r="H629">
        <f>VLOOKUP(A629,Sheet3!A:H,8,0)</f>
        <v>6</v>
      </c>
      <c r="I629">
        <f>VLOOKUP(A629,Sheet3!A:J,10,0)</f>
        <v>0.18</v>
      </c>
      <c r="J629">
        <f>VLOOKUP(A629,Sheet3!A:K,11,0)</f>
        <v>0.21210000000000001</v>
      </c>
      <c r="K629">
        <f>VLOOKUP(A629,Sheet3!A:L,12,0)</f>
        <v>0.59</v>
      </c>
      <c r="L629" t="str">
        <f t="shared" si="27"/>
        <v>Less Humidity</v>
      </c>
      <c r="M629">
        <f>VLOOKUP('Main Sheet'!A629,Sheet3!A:M,13,0)</f>
        <v>8.9599999999999999E-2</v>
      </c>
      <c r="N629">
        <f>VLOOKUP(A629,Sheet3!A:N,14,0)</f>
        <v>0</v>
      </c>
      <c r="O629">
        <f>VLOOKUP(A629,Sheet3!A:O,15,0)</f>
        <v>34</v>
      </c>
      <c r="P629">
        <f t="shared" si="30"/>
        <v>34</v>
      </c>
      <c r="Q629" t="str">
        <f t="shared" si="29"/>
        <v>Weekend</v>
      </c>
    </row>
    <row r="630" spans="1:17" ht="15.75" thickBot="1" x14ac:dyDescent="0.3">
      <c r="A630" s="4">
        <v>628</v>
      </c>
      <c r="B630" s="6">
        <v>40572</v>
      </c>
      <c r="C630">
        <v>1</v>
      </c>
      <c r="D630">
        <f>VLOOKUP(A630,Sheet3!A:D,4,0)</f>
        <v>0</v>
      </c>
      <c r="E630">
        <f>VLOOKUP(A630,Sheet3!A:E,5,0)</f>
        <v>1</v>
      </c>
      <c r="F630">
        <f>VLOOKUP(A630,Sheet3!A:F,6,0)</f>
        <v>10</v>
      </c>
      <c r="G630" t="b">
        <f>VLOOKUP(A630,Sheet3!A:G,7,0)</f>
        <v>0</v>
      </c>
      <c r="H630">
        <f>VLOOKUP(A630,Sheet3!A:H,8,0)</f>
        <v>6</v>
      </c>
      <c r="I630">
        <f>VLOOKUP(A630,Sheet3!A:J,10,0)</f>
        <v>0.18</v>
      </c>
      <c r="J630">
        <f>VLOOKUP(A630,Sheet3!A:K,11,0)</f>
        <v>0.21210000000000001</v>
      </c>
      <c r="K630">
        <f>VLOOKUP(A630,Sheet3!A:L,12,0)</f>
        <v>0.64</v>
      </c>
      <c r="L630" t="str">
        <f t="shared" si="27"/>
        <v>Less Humidity</v>
      </c>
      <c r="M630">
        <f>VLOOKUP('Main Sheet'!A630,Sheet3!A:M,13,0)</f>
        <v>0.1045</v>
      </c>
      <c r="N630">
        <f>VLOOKUP(A630,Sheet3!A:N,14,0)</f>
        <v>4</v>
      </c>
      <c r="O630">
        <f>VLOOKUP(A630,Sheet3!A:O,15,0)</f>
        <v>51</v>
      </c>
      <c r="P630">
        <f t="shared" si="30"/>
        <v>55</v>
      </c>
      <c r="Q630" t="str">
        <f t="shared" si="29"/>
        <v>Weekend</v>
      </c>
    </row>
    <row r="631" spans="1:17" ht="15.75" thickBot="1" x14ac:dyDescent="0.3">
      <c r="A631" s="4">
        <v>629</v>
      </c>
      <c r="B631" s="6">
        <v>40572</v>
      </c>
      <c r="C631">
        <v>1</v>
      </c>
      <c r="D631">
        <f>VLOOKUP(A631,Sheet3!A:D,4,0)</f>
        <v>0</v>
      </c>
      <c r="E631">
        <f>VLOOKUP(A631,Sheet3!A:E,5,0)</f>
        <v>1</v>
      </c>
      <c r="F631">
        <f>VLOOKUP(A631,Sheet3!A:F,6,0)</f>
        <v>11</v>
      </c>
      <c r="G631" t="b">
        <f>VLOOKUP(A631,Sheet3!A:G,7,0)</f>
        <v>0</v>
      </c>
      <c r="H631">
        <f>VLOOKUP(A631,Sheet3!A:H,8,0)</f>
        <v>6</v>
      </c>
      <c r="I631">
        <f>VLOOKUP(A631,Sheet3!A:J,10,0)</f>
        <v>0.18</v>
      </c>
      <c r="J631">
        <f>VLOOKUP(A631,Sheet3!A:K,11,0)</f>
        <v>0.19700000000000001</v>
      </c>
      <c r="K631">
        <f>VLOOKUP(A631,Sheet3!A:L,12,0)</f>
        <v>0.64</v>
      </c>
      <c r="L631" t="str">
        <f t="shared" si="27"/>
        <v>Less Humidity</v>
      </c>
      <c r="M631">
        <f>VLOOKUP('Main Sheet'!A631,Sheet3!A:M,13,0)</f>
        <v>0.1343</v>
      </c>
      <c r="N631">
        <f>VLOOKUP(A631,Sheet3!A:N,14,0)</f>
        <v>4</v>
      </c>
      <c r="O631">
        <f>VLOOKUP(A631,Sheet3!A:O,15,0)</f>
        <v>60</v>
      </c>
      <c r="P631">
        <f t="shared" si="30"/>
        <v>64</v>
      </c>
      <c r="Q631" t="str">
        <f t="shared" si="29"/>
        <v>Weekend</v>
      </c>
    </row>
    <row r="632" spans="1:17" ht="15.75" thickBot="1" x14ac:dyDescent="0.3">
      <c r="A632" s="4">
        <v>630</v>
      </c>
      <c r="B632" s="6">
        <v>40572</v>
      </c>
      <c r="C632">
        <v>1</v>
      </c>
      <c r="D632">
        <f>VLOOKUP(A632,Sheet3!A:D,4,0)</f>
        <v>0</v>
      </c>
      <c r="E632">
        <f>VLOOKUP(A632,Sheet3!A:E,5,0)</f>
        <v>1</v>
      </c>
      <c r="F632">
        <f>VLOOKUP(A632,Sheet3!A:F,6,0)</f>
        <v>12</v>
      </c>
      <c r="G632" t="b">
        <f>VLOOKUP(A632,Sheet3!A:G,7,0)</f>
        <v>0</v>
      </c>
      <c r="H632">
        <f>VLOOKUP(A632,Sheet3!A:H,8,0)</f>
        <v>6</v>
      </c>
      <c r="I632">
        <f>VLOOKUP(A632,Sheet3!A:J,10,0)</f>
        <v>0.2</v>
      </c>
      <c r="J632">
        <f>VLOOKUP(A632,Sheet3!A:K,11,0)</f>
        <v>0.19700000000000001</v>
      </c>
      <c r="K632">
        <f>VLOOKUP(A632,Sheet3!A:L,12,0)</f>
        <v>0.59</v>
      </c>
      <c r="L632" t="str">
        <f t="shared" si="27"/>
        <v>Less Humidity</v>
      </c>
      <c r="M632">
        <f>VLOOKUP('Main Sheet'!A632,Sheet3!A:M,13,0)</f>
        <v>0.19400000000000001</v>
      </c>
      <c r="N632">
        <f>VLOOKUP(A632,Sheet3!A:N,14,0)</f>
        <v>12</v>
      </c>
      <c r="O632">
        <f>VLOOKUP(A632,Sheet3!A:O,15,0)</f>
        <v>66</v>
      </c>
      <c r="P632">
        <f t="shared" si="30"/>
        <v>78</v>
      </c>
      <c r="Q632" t="str">
        <f t="shared" si="29"/>
        <v>Weekend</v>
      </c>
    </row>
    <row r="633" spans="1:17" ht="15.75" thickBot="1" x14ac:dyDescent="0.3">
      <c r="A633" s="4">
        <v>631</v>
      </c>
      <c r="B633" s="6">
        <v>40572</v>
      </c>
      <c r="C633">
        <v>1</v>
      </c>
      <c r="D633">
        <f>VLOOKUP(A633,Sheet3!A:D,4,0)</f>
        <v>0</v>
      </c>
      <c r="E633">
        <f>VLOOKUP(A633,Sheet3!A:E,5,0)</f>
        <v>1</v>
      </c>
      <c r="F633">
        <f>VLOOKUP(A633,Sheet3!A:F,6,0)</f>
        <v>13</v>
      </c>
      <c r="G633" t="b">
        <f>VLOOKUP(A633,Sheet3!A:G,7,0)</f>
        <v>0</v>
      </c>
      <c r="H633">
        <f>VLOOKUP(A633,Sheet3!A:H,8,0)</f>
        <v>6</v>
      </c>
      <c r="I633">
        <f>VLOOKUP(A633,Sheet3!A:J,10,0)</f>
        <v>0.22</v>
      </c>
      <c r="J633">
        <f>VLOOKUP(A633,Sheet3!A:K,11,0)</f>
        <v>0.2273</v>
      </c>
      <c r="K633">
        <f>VLOOKUP(A633,Sheet3!A:L,12,0)</f>
        <v>0.55000000000000004</v>
      </c>
      <c r="L633" t="str">
        <f t="shared" si="27"/>
        <v>Less Humidity</v>
      </c>
      <c r="M633">
        <f>VLOOKUP('Main Sheet'!A633,Sheet3!A:M,13,0)</f>
        <v>0.16420000000000001</v>
      </c>
      <c r="N633">
        <f>VLOOKUP(A633,Sheet3!A:N,14,0)</f>
        <v>9</v>
      </c>
      <c r="O633">
        <f>VLOOKUP(A633,Sheet3!A:O,15,0)</f>
        <v>56</v>
      </c>
      <c r="P633">
        <f t="shared" si="30"/>
        <v>65</v>
      </c>
      <c r="Q633" t="str">
        <f t="shared" si="29"/>
        <v>Weekend</v>
      </c>
    </row>
    <row r="634" spans="1:17" ht="15.75" thickBot="1" x14ac:dyDescent="0.3">
      <c r="A634" s="4">
        <v>632</v>
      </c>
      <c r="B634" s="6">
        <v>40572</v>
      </c>
      <c r="C634">
        <v>1</v>
      </c>
      <c r="D634">
        <f>VLOOKUP(A634,Sheet3!A:D,4,0)</f>
        <v>0</v>
      </c>
      <c r="E634">
        <f>VLOOKUP(A634,Sheet3!A:E,5,0)</f>
        <v>1</v>
      </c>
      <c r="F634">
        <f>VLOOKUP(A634,Sheet3!A:F,6,0)</f>
        <v>14</v>
      </c>
      <c r="G634" t="b">
        <f>VLOOKUP(A634,Sheet3!A:G,7,0)</f>
        <v>0</v>
      </c>
      <c r="H634">
        <f>VLOOKUP(A634,Sheet3!A:H,8,0)</f>
        <v>6</v>
      </c>
      <c r="I634">
        <f>VLOOKUP(A634,Sheet3!A:J,10,0)</f>
        <v>0.22</v>
      </c>
      <c r="J634">
        <f>VLOOKUP(A634,Sheet3!A:K,11,0)</f>
        <v>0.2273</v>
      </c>
      <c r="K634">
        <f>VLOOKUP(A634,Sheet3!A:L,12,0)</f>
        <v>0.6</v>
      </c>
      <c r="L634" t="str">
        <f t="shared" si="27"/>
        <v>Less Humidity</v>
      </c>
      <c r="M634">
        <f>VLOOKUP('Main Sheet'!A634,Sheet3!A:M,13,0)</f>
        <v>0.1343</v>
      </c>
      <c r="N634">
        <f>VLOOKUP(A634,Sheet3!A:N,14,0)</f>
        <v>10</v>
      </c>
      <c r="O634">
        <f>VLOOKUP(A634,Sheet3!A:O,15,0)</f>
        <v>89</v>
      </c>
      <c r="P634">
        <f t="shared" si="30"/>
        <v>99</v>
      </c>
      <c r="Q634" t="str">
        <f t="shared" si="29"/>
        <v>Weekend</v>
      </c>
    </row>
    <row r="635" spans="1:17" ht="15.75" thickBot="1" x14ac:dyDescent="0.3">
      <c r="A635" s="4">
        <v>633</v>
      </c>
      <c r="B635" s="6">
        <v>40572</v>
      </c>
      <c r="C635">
        <v>1</v>
      </c>
      <c r="D635">
        <f>VLOOKUP(A635,Sheet3!A:D,4,0)</f>
        <v>0</v>
      </c>
      <c r="E635">
        <f>VLOOKUP(A635,Sheet3!A:E,5,0)</f>
        <v>1</v>
      </c>
      <c r="F635">
        <f>VLOOKUP(A635,Sheet3!A:F,6,0)</f>
        <v>15</v>
      </c>
      <c r="G635" t="b">
        <f>VLOOKUP(A635,Sheet3!A:G,7,0)</f>
        <v>0</v>
      </c>
      <c r="H635">
        <f>VLOOKUP(A635,Sheet3!A:H,8,0)</f>
        <v>6</v>
      </c>
      <c r="I635">
        <f>VLOOKUP(A635,Sheet3!A:J,10,0)</f>
        <v>0.22</v>
      </c>
      <c r="J635">
        <f>VLOOKUP(A635,Sheet3!A:K,11,0)</f>
        <v>0.21210000000000001</v>
      </c>
      <c r="K635">
        <f>VLOOKUP(A635,Sheet3!A:L,12,0)</f>
        <v>0.69</v>
      </c>
      <c r="L635" t="str">
        <f t="shared" si="27"/>
        <v>Less Humidity</v>
      </c>
      <c r="M635">
        <f>VLOOKUP('Main Sheet'!A635,Sheet3!A:M,13,0)</f>
        <v>0.25369999999999998</v>
      </c>
      <c r="N635">
        <f>VLOOKUP(A635,Sheet3!A:N,14,0)</f>
        <v>22</v>
      </c>
      <c r="O635">
        <f>VLOOKUP(A635,Sheet3!A:O,15,0)</f>
        <v>98</v>
      </c>
      <c r="P635">
        <f t="shared" si="30"/>
        <v>120</v>
      </c>
      <c r="Q635" t="str">
        <f t="shared" si="29"/>
        <v>Weekend</v>
      </c>
    </row>
    <row r="636" spans="1:17" ht="15.75" thickBot="1" x14ac:dyDescent="0.3">
      <c r="A636" s="4">
        <v>634</v>
      </c>
      <c r="B636" s="6">
        <v>40572</v>
      </c>
      <c r="C636">
        <v>1</v>
      </c>
      <c r="D636">
        <f>VLOOKUP(A636,Sheet3!A:D,4,0)</f>
        <v>0</v>
      </c>
      <c r="E636">
        <f>VLOOKUP(A636,Sheet3!A:E,5,0)</f>
        <v>1</v>
      </c>
      <c r="F636">
        <f>VLOOKUP(A636,Sheet3!A:F,6,0)</f>
        <v>16</v>
      </c>
      <c r="G636" t="b">
        <f>VLOOKUP(A636,Sheet3!A:G,7,0)</f>
        <v>0</v>
      </c>
      <c r="H636">
        <f>VLOOKUP(A636,Sheet3!A:H,8,0)</f>
        <v>6</v>
      </c>
      <c r="I636">
        <f>VLOOKUP(A636,Sheet3!A:J,10,0)</f>
        <v>0.24</v>
      </c>
      <c r="J636">
        <f>VLOOKUP(A636,Sheet3!A:K,11,0)</f>
        <v>0.2424</v>
      </c>
      <c r="K636">
        <f>VLOOKUP(A636,Sheet3!A:L,12,0)</f>
        <v>0.6</v>
      </c>
      <c r="L636" t="str">
        <f t="shared" si="27"/>
        <v>Less Humidity</v>
      </c>
      <c r="M636">
        <f>VLOOKUP('Main Sheet'!A636,Sheet3!A:M,13,0)</f>
        <v>0.16420000000000001</v>
      </c>
      <c r="N636">
        <f>VLOOKUP(A636,Sheet3!A:N,14,0)</f>
        <v>19</v>
      </c>
      <c r="O636">
        <f>VLOOKUP(A636,Sheet3!A:O,15,0)</f>
        <v>88</v>
      </c>
      <c r="P636">
        <f t="shared" si="30"/>
        <v>107</v>
      </c>
      <c r="Q636" t="str">
        <f t="shared" si="29"/>
        <v>Weekend</v>
      </c>
    </row>
    <row r="637" spans="1:17" ht="15.75" thickBot="1" x14ac:dyDescent="0.3">
      <c r="A637" s="4">
        <v>635</v>
      </c>
      <c r="B637" s="6">
        <v>40572</v>
      </c>
      <c r="C637">
        <v>1</v>
      </c>
      <c r="D637">
        <f>VLOOKUP(A637,Sheet3!A:D,4,0)</f>
        <v>0</v>
      </c>
      <c r="E637">
        <f>VLOOKUP(A637,Sheet3!A:E,5,0)</f>
        <v>1</v>
      </c>
      <c r="F637">
        <f>VLOOKUP(A637,Sheet3!A:F,6,0)</f>
        <v>17</v>
      </c>
      <c r="G637" t="b">
        <f>VLOOKUP(A637,Sheet3!A:G,7,0)</f>
        <v>0</v>
      </c>
      <c r="H637">
        <f>VLOOKUP(A637,Sheet3!A:H,8,0)</f>
        <v>6</v>
      </c>
      <c r="I637">
        <f>VLOOKUP(A637,Sheet3!A:J,10,0)</f>
        <v>0.24</v>
      </c>
      <c r="J637">
        <f>VLOOKUP(A637,Sheet3!A:K,11,0)</f>
        <v>0.28789999999999999</v>
      </c>
      <c r="K637">
        <f>VLOOKUP(A637,Sheet3!A:L,12,0)</f>
        <v>0.6</v>
      </c>
      <c r="L637" t="str">
        <f t="shared" si="27"/>
        <v>Less Humidity</v>
      </c>
      <c r="M637">
        <f>VLOOKUP('Main Sheet'!A637,Sheet3!A:M,13,0)</f>
        <v>0</v>
      </c>
      <c r="N637">
        <f>VLOOKUP(A637,Sheet3!A:N,14,0)</f>
        <v>9</v>
      </c>
      <c r="O637">
        <f>VLOOKUP(A637,Sheet3!A:O,15,0)</f>
        <v>82</v>
      </c>
      <c r="P637">
        <f t="shared" si="30"/>
        <v>91</v>
      </c>
      <c r="Q637" t="str">
        <f t="shared" si="29"/>
        <v>Weekend</v>
      </c>
    </row>
    <row r="638" spans="1:17" ht="15.75" thickBot="1" x14ac:dyDescent="0.3">
      <c r="A638" s="4">
        <v>636</v>
      </c>
      <c r="B638" s="6">
        <v>40572</v>
      </c>
      <c r="C638">
        <v>1</v>
      </c>
      <c r="D638">
        <f>VLOOKUP(A638,Sheet3!A:D,4,0)</f>
        <v>0</v>
      </c>
      <c r="E638">
        <f>VLOOKUP(A638,Sheet3!A:E,5,0)</f>
        <v>1</v>
      </c>
      <c r="F638">
        <f>VLOOKUP(A638,Sheet3!A:F,6,0)</f>
        <v>18</v>
      </c>
      <c r="G638" t="b">
        <f>VLOOKUP(A638,Sheet3!A:G,7,0)</f>
        <v>0</v>
      </c>
      <c r="H638">
        <f>VLOOKUP(A638,Sheet3!A:H,8,0)</f>
        <v>6</v>
      </c>
      <c r="I638">
        <f>VLOOKUP(A638,Sheet3!A:J,10,0)</f>
        <v>0.22</v>
      </c>
      <c r="J638">
        <f>VLOOKUP(A638,Sheet3!A:K,11,0)</f>
        <v>0.2273</v>
      </c>
      <c r="K638">
        <f>VLOOKUP(A638,Sheet3!A:L,12,0)</f>
        <v>0.69</v>
      </c>
      <c r="L638" t="str">
        <f t="shared" si="27"/>
        <v>Less Humidity</v>
      </c>
      <c r="M638">
        <f>VLOOKUP('Main Sheet'!A638,Sheet3!A:M,13,0)</f>
        <v>0.1343</v>
      </c>
      <c r="N638">
        <f>VLOOKUP(A638,Sheet3!A:N,14,0)</f>
        <v>9</v>
      </c>
      <c r="O638">
        <f>VLOOKUP(A638,Sheet3!A:O,15,0)</f>
        <v>59</v>
      </c>
      <c r="P638">
        <f t="shared" si="30"/>
        <v>68</v>
      </c>
      <c r="Q638" t="str">
        <f t="shared" si="29"/>
        <v>Weekend</v>
      </c>
    </row>
    <row r="639" spans="1:17" ht="15.75" thickBot="1" x14ac:dyDescent="0.3">
      <c r="A639" s="4">
        <v>637</v>
      </c>
      <c r="B639" s="6">
        <v>40572</v>
      </c>
      <c r="C639">
        <v>1</v>
      </c>
      <c r="D639">
        <f>VLOOKUP(A639,Sheet3!A:D,4,0)</f>
        <v>0</v>
      </c>
      <c r="E639">
        <f>VLOOKUP(A639,Sheet3!A:E,5,0)</f>
        <v>1</v>
      </c>
      <c r="F639">
        <f>VLOOKUP(A639,Sheet3!A:F,6,0)</f>
        <v>19</v>
      </c>
      <c r="G639" t="b">
        <f>VLOOKUP(A639,Sheet3!A:G,7,0)</f>
        <v>0</v>
      </c>
      <c r="H639">
        <f>VLOOKUP(A639,Sheet3!A:H,8,0)</f>
        <v>6</v>
      </c>
      <c r="I639">
        <f>VLOOKUP(A639,Sheet3!A:J,10,0)</f>
        <v>0.22</v>
      </c>
      <c r="J639">
        <f>VLOOKUP(A639,Sheet3!A:K,11,0)</f>
        <v>0.21210000000000001</v>
      </c>
      <c r="K639">
        <f>VLOOKUP(A639,Sheet3!A:L,12,0)</f>
        <v>0.69</v>
      </c>
      <c r="L639" t="str">
        <f t="shared" si="27"/>
        <v>Less Humidity</v>
      </c>
      <c r="M639">
        <f>VLOOKUP('Main Sheet'!A639,Sheet3!A:M,13,0)</f>
        <v>0.25369999999999998</v>
      </c>
      <c r="N639">
        <f>VLOOKUP(A639,Sheet3!A:N,14,0)</f>
        <v>6</v>
      </c>
      <c r="O639">
        <f>VLOOKUP(A639,Sheet3!A:O,15,0)</f>
        <v>52</v>
      </c>
      <c r="P639">
        <f t="shared" si="30"/>
        <v>58</v>
      </c>
      <c r="Q639" t="str">
        <f t="shared" si="29"/>
        <v>Weekend</v>
      </c>
    </row>
    <row r="640" spans="1:17" ht="15.75" thickBot="1" x14ac:dyDescent="0.3">
      <c r="A640" s="4">
        <v>638</v>
      </c>
      <c r="B640" s="6">
        <v>40572</v>
      </c>
      <c r="C640">
        <v>1</v>
      </c>
      <c r="D640">
        <f>VLOOKUP(A640,Sheet3!A:D,4,0)</f>
        <v>0</v>
      </c>
      <c r="E640">
        <f>VLOOKUP(A640,Sheet3!A:E,5,0)</f>
        <v>1</v>
      </c>
      <c r="F640">
        <f>VLOOKUP(A640,Sheet3!A:F,6,0)</f>
        <v>20</v>
      </c>
      <c r="G640" t="b">
        <f>VLOOKUP(A640,Sheet3!A:G,7,0)</f>
        <v>0</v>
      </c>
      <c r="H640">
        <f>VLOOKUP(A640,Sheet3!A:H,8,0)</f>
        <v>6</v>
      </c>
      <c r="I640">
        <f>VLOOKUP(A640,Sheet3!A:J,10,0)</f>
        <v>0.18</v>
      </c>
      <c r="J640">
        <f>VLOOKUP(A640,Sheet3!A:K,11,0)</f>
        <v>0.21210000000000001</v>
      </c>
      <c r="K640">
        <f>VLOOKUP(A640,Sheet3!A:L,12,0)</f>
        <v>0.74</v>
      </c>
      <c r="L640" t="str">
        <f t="shared" si="27"/>
        <v>Moderate Humidity</v>
      </c>
      <c r="M640">
        <f>VLOOKUP('Main Sheet'!A640,Sheet3!A:M,13,0)</f>
        <v>8.9599999999999999E-2</v>
      </c>
      <c r="N640">
        <f>VLOOKUP(A640,Sheet3!A:N,14,0)</f>
        <v>1</v>
      </c>
      <c r="O640">
        <f>VLOOKUP(A640,Sheet3!A:O,15,0)</f>
        <v>42</v>
      </c>
      <c r="P640">
        <f t="shared" si="30"/>
        <v>43</v>
      </c>
      <c r="Q640" t="str">
        <f t="shared" si="29"/>
        <v>Weekend</v>
      </c>
    </row>
    <row r="641" spans="1:17" ht="15.75" thickBot="1" x14ac:dyDescent="0.3">
      <c r="A641" s="4">
        <v>639</v>
      </c>
      <c r="B641" s="6">
        <v>40572</v>
      </c>
      <c r="C641">
        <v>1</v>
      </c>
      <c r="D641">
        <f>VLOOKUP(A641,Sheet3!A:D,4,0)</f>
        <v>0</v>
      </c>
      <c r="E641">
        <f>VLOOKUP(A641,Sheet3!A:E,5,0)</f>
        <v>1</v>
      </c>
      <c r="F641">
        <f>VLOOKUP(A641,Sheet3!A:F,6,0)</f>
        <v>21</v>
      </c>
      <c r="G641" t="b">
        <f>VLOOKUP(A641,Sheet3!A:G,7,0)</f>
        <v>0</v>
      </c>
      <c r="H641">
        <f>VLOOKUP(A641,Sheet3!A:H,8,0)</f>
        <v>6</v>
      </c>
      <c r="I641">
        <f>VLOOKUP(A641,Sheet3!A:J,10,0)</f>
        <v>0.18</v>
      </c>
      <c r="J641">
        <f>VLOOKUP(A641,Sheet3!A:K,11,0)</f>
        <v>0.21210000000000001</v>
      </c>
      <c r="K641">
        <f>VLOOKUP(A641,Sheet3!A:L,12,0)</f>
        <v>0.74</v>
      </c>
      <c r="L641" t="str">
        <f t="shared" si="27"/>
        <v>Moderate Humidity</v>
      </c>
      <c r="M641">
        <f>VLOOKUP('Main Sheet'!A641,Sheet3!A:M,13,0)</f>
        <v>8.9599999999999999E-2</v>
      </c>
      <c r="N641">
        <f>VLOOKUP(A641,Sheet3!A:N,14,0)</f>
        <v>1</v>
      </c>
      <c r="O641">
        <f>VLOOKUP(A641,Sheet3!A:O,15,0)</f>
        <v>35</v>
      </c>
      <c r="P641">
        <f t="shared" si="30"/>
        <v>36</v>
      </c>
      <c r="Q641" t="str">
        <f t="shared" si="29"/>
        <v>Weekend</v>
      </c>
    </row>
    <row r="642" spans="1:17" ht="15.75" thickBot="1" x14ac:dyDescent="0.3">
      <c r="A642" s="4">
        <v>640</v>
      </c>
      <c r="B642" s="6">
        <v>40572</v>
      </c>
      <c r="C642">
        <v>1</v>
      </c>
      <c r="D642">
        <f>VLOOKUP(A642,Sheet3!A:D,4,0)</f>
        <v>0</v>
      </c>
      <c r="E642">
        <f>VLOOKUP(A642,Sheet3!A:E,5,0)</f>
        <v>1</v>
      </c>
      <c r="F642">
        <f>VLOOKUP(A642,Sheet3!A:F,6,0)</f>
        <v>22</v>
      </c>
      <c r="G642" t="b">
        <f>VLOOKUP(A642,Sheet3!A:G,7,0)</f>
        <v>0</v>
      </c>
      <c r="H642">
        <f>VLOOKUP(A642,Sheet3!A:H,8,0)</f>
        <v>6</v>
      </c>
      <c r="I642">
        <f>VLOOKUP(A642,Sheet3!A:J,10,0)</f>
        <v>0.16</v>
      </c>
      <c r="J642">
        <f>VLOOKUP(A642,Sheet3!A:K,11,0)</f>
        <v>0.19700000000000001</v>
      </c>
      <c r="K642">
        <f>VLOOKUP(A642,Sheet3!A:L,12,0)</f>
        <v>0.8</v>
      </c>
      <c r="L642" t="str">
        <f t="shared" si="27"/>
        <v>High Humidity</v>
      </c>
      <c r="M642">
        <f>VLOOKUP('Main Sheet'!A642,Sheet3!A:M,13,0)</f>
        <v>8.9599999999999999E-2</v>
      </c>
      <c r="N642">
        <f>VLOOKUP(A642,Sheet3!A:N,14,0)</f>
        <v>4</v>
      </c>
      <c r="O642">
        <f>VLOOKUP(A642,Sheet3!A:O,15,0)</f>
        <v>28</v>
      </c>
      <c r="P642">
        <f t="shared" si="30"/>
        <v>32</v>
      </c>
      <c r="Q642" t="str">
        <f t="shared" si="29"/>
        <v>Weekend</v>
      </c>
    </row>
    <row r="643" spans="1:17" ht="15.75" thickBot="1" x14ac:dyDescent="0.3">
      <c r="A643" s="4">
        <v>641</v>
      </c>
      <c r="B643" s="6">
        <v>40572</v>
      </c>
      <c r="C643">
        <v>1</v>
      </c>
      <c r="D643">
        <f>VLOOKUP(A643,Sheet3!A:D,4,0)</f>
        <v>0</v>
      </c>
      <c r="E643">
        <f>VLOOKUP(A643,Sheet3!A:E,5,0)</f>
        <v>1</v>
      </c>
      <c r="F643">
        <f>VLOOKUP(A643,Sheet3!A:F,6,0)</f>
        <v>23</v>
      </c>
      <c r="G643" t="b">
        <f>VLOOKUP(A643,Sheet3!A:G,7,0)</f>
        <v>0</v>
      </c>
      <c r="H643">
        <f>VLOOKUP(A643,Sheet3!A:H,8,0)</f>
        <v>6</v>
      </c>
      <c r="I643">
        <f>VLOOKUP(A643,Sheet3!A:J,10,0)</f>
        <v>0.16</v>
      </c>
      <c r="J643">
        <f>VLOOKUP(A643,Sheet3!A:K,11,0)</f>
        <v>0.19700000000000001</v>
      </c>
      <c r="K643">
        <f>VLOOKUP(A643,Sheet3!A:L,12,0)</f>
        <v>0.8</v>
      </c>
      <c r="L643" t="str">
        <f t="shared" ref="L643:L706" si="31">IF(K643&lt;0.7,"Less Humidity",IF(K643&lt;0.75,"Moderate Humidity","High Humidity"))</f>
        <v>High Humidity</v>
      </c>
      <c r="M643">
        <f>VLOOKUP('Main Sheet'!A643,Sheet3!A:M,13,0)</f>
        <v>8.9599999999999999E-2</v>
      </c>
      <c r="N643">
        <f>VLOOKUP(A643,Sheet3!A:N,14,0)</f>
        <v>3</v>
      </c>
      <c r="O643">
        <f>VLOOKUP(A643,Sheet3!A:O,15,0)</f>
        <v>30</v>
      </c>
      <c r="P643">
        <f t="shared" si="30"/>
        <v>33</v>
      </c>
      <c r="Q643" t="str">
        <f t="shared" ref="Q643:Q706" si="32">IF(OR(H643=5,H643=6),"Weekend",IF(OR(H643=0,H643=1,H643=2,H643=3,H643=4),"Weekday",""))</f>
        <v>Weekend</v>
      </c>
    </row>
    <row r="644" spans="1:17" ht="15.75" thickBot="1" x14ac:dyDescent="0.3">
      <c r="A644" s="4">
        <v>642</v>
      </c>
      <c r="B644" s="6">
        <v>40573</v>
      </c>
      <c r="C644">
        <v>1</v>
      </c>
      <c r="D644">
        <f>VLOOKUP(A644,Sheet3!A:D,4,0)</f>
        <v>0</v>
      </c>
      <c r="E644">
        <f>VLOOKUP(A644,Sheet3!A:E,5,0)</f>
        <v>1</v>
      </c>
      <c r="F644">
        <f>VLOOKUP(A644,Sheet3!A:F,6,0)</f>
        <v>0</v>
      </c>
      <c r="G644" t="b">
        <f>VLOOKUP(A644,Sheet3!A:G,7,0)</f>
        <v>0</v>
      </c>
      <c r="H644">
        <f>VLOOKUP(A644,Sheet3!A:H,8,0)</f>
        <v>0</v>
      </c>
      <c r="I644">
        <f>VLOOKUP(A644,Sheet3!A:J,10,0)</f>
        <v>0.16</v>
      </c>
      <c r="J644">
        <f>VLOOKUP(A644,Sheet3!A:K,11,0)</f>
        <v>0.18179999999999999</v>
      </c>
      <c r="K644">
        <f>VLOOKUP(A644,Sheet3!A:L,12,0)</f>
        <v>0.8</v>
      </c>
      <c r="L644" t="str">
        <f t="shared" si="31"/>
        <v>High Humidity</v>
      </c>
      <c r="M644">
        <f>VLOOKUP('Main Sheet'!A644,Sheet3!A:M,13,0)</f>
        <v>0.1045</v>
      </c>
      <c r="N644">
        <f>VLOOKUP(A644,Sheet3!A:N,14,0)</f>
        <v>0</v>
      </c>
      <c r="O644">
        <f>VLOOKUP(A644,Sheet3!A:O,15,0)</f>
        <v>33</v>
      </c>
      <c r="P644">
        <f t="shared" si="30"/>
        <v>33</v>
      </c>
      <c r="Q644" t="str">
        <f t="shared" si="32"/>
        <v>Weekday</v>
      </c>
    </row>
    <row r="645" spans="1:17" ht="15.75" thickBot="1" x14ac:dyDescent="0.3">
      <c r="A645" s="4">
        <v>643</v>
      </c>
      <c r="B645" s="6">
        <v>40573</v>
      </c>
      <c r="C645">
        <v>1</v>
      </c>
      <c r="D645">
        <f>VLOOKUP(A645,Sheet3!A:D,4,0)</f>
        <v>0</v>
      </c>
      <c r="E645">
        <f>VLOOKUP(A645,Sheet3!A:E,5,0)</f>
        <v>1</v>
      </c>
      <c r="F645">
        <f>VLOOKUP(A645,Sheet3!A:F,6,0)</f>
        <v>1</v>
      </c>
      <c r="G645" t="b">
        <f>VLOOKUP(A645,Sheet3!A:G,7,0)</f>
        <v>0</v>
      </c>
      <c r="H645">
        <f>VLOOKUP(A645,Sheet3!A:H,8,0)</f>
        <v>0</v>
      </c>
      <c r="I645">
        <f>VLOOKUP(A645,Sheet3!A:J,10,0)</f>
        <v>0.14000000000000001</v>
      </c>
      <c r="J645">
        <f>VLOOKUP(A645,Sheet3!A:K,11,0)</f>
        <v>0.21210000000000001</v>
      </c>
      <c r="K645">
        <f>VLOOKUP(A645,Sheet3!A:L,12,0)</f>
        <v>0.8</v>
      </c>
      <c r="L645" t="str">
        <f t="shared" si="31"/>
        <v>High Humidity</v>
      </c>
      <c r="M645">
        <f>VLOOKUP('Main Sheet'!A645,Sheet3!A:M,13,0)</f>
        <v>0</v>
      </c>
      <c r="N645">
        <f>VLOOKUP(A645,Sheet3!A:N,14,0)</f>
        <v>7</v>
      </c>
      <c r="O645">
        <f>VLOOKUP(A645,Sheet3!A:O,15,0)</f>
        <v>22</v>
      </c>
      <c r="P645">
        <f t="shared" si="30"/>
        <v>29</v>
      </c>
      <c r="Q645" t="str">
        <f t="shared" si="32"/>
        <v>Weekday</v>
      </c>
    </row>
    <row r="646" spans="1:17" ht="15.75" thickBot="1" x14ac:dyDescent="0.3">
      <c r="A646" s="4">
        <v>644</v>
      </c>
      <c r="B646" s="6">
        <v>40573</v>
      </c>
      <c r="C646">
        <v>1</v>
      </c>
      <c r="D646">
        <f>VLOOKUP(A646,Sheet3!A:D,4,0)</f>
        <v>0</v>
      </c>
      <c r="E646">
        <f>VLOOKUP(A646,Sheet3!A:E,5,0)</f>
        <v>1</v>
      </c>
      <c r="F646">
        <f>VLOOKUP(A646,Sheet3!A:F,6,0)</f>
        <v>2</v>
      </c>
      <c r="G646" t="b">
        <f>VLOOKUP(A646,Sheet3!A:G,7,0)</f>
        <v>0</v>
      </c>
      <c r="H646">
        <f>VLOOKUP(A646,Sheet3!A:H,8,0)</f>
        <v>0</v>
      </c>
      <c r="I646">
        <f>VLOOKUP(A646,Sheet3!A:J,10,0)</f>
        <v>0.16</v>
      </c>
      <c r="J646">
        <f>VLOOKUP(A646,Sheet3!A:K,11,0)</f>
        <v>0.2273</v>
      </c>
      <c r="K646">
        <f>VLOOKUP(A646,Sheet3!A:L,12,0)</f>
        <v>0.8</v>
      </c>
      <c r="L646" t="str">
        <f t="shared" si="31"/>
        <v>High Humidity</v>
      </c>
      <c r="M646">
        <f>VLOOKUP('Main Sheet'!A646,Sheet3!A:M,13,0)</f>
        <v>0</v>
      </c>
      <c r="N646">
        <f>VLOOKUP(A646,Sheet3!A:N,14,0)</f>
        <v>1</v>
      </c>
      <c r="O646">
        <f>VLOOKUP(A646,Sheet3!A:O,15,0)</f>
        <v>10</v>
      </c>
      <c r="P646">
        <f t="shared" si="30"/>
        <v>11</v>
      </c>
      <c r="Q646" t="str">
        <f t="shared" si="32"/>
        <v>Weekday</v>
      </c>
    </row>
    <row r="647" spans="1:17" ht="15.75" thickBot="1" x14ac:dyDescent="0.3">
      <c r="A647" s="4">
        <v>645</v>
      </c>
      <c r="B647" s="6">
        <v>40573</v>
      </c>
      <c r="C647">
        <v>1</v>
      </c>
      <c r="D647">
        <f>VLOOKUP(A647,Sheet3!A:D,4,0)</f>
        <v>0</v>
      </c>
      <c r="E647">
        <f>VLOOKUP(A647,Sheet3!A:E,5,0)</f>
        <v>1</v>
      </c>
      <c r="F647">
        <f>VLOOKUP(A647,Sheet3!A:F,6,0)</f>
        <v>3</v>
      </c>
      <c r="G647" t="b">
        <f>VLOOKUP(A647,Sheet3!A:G,7,0)</f>
        <v>0</v>
      </c>
      <c r="H647">
        <f>VLOOKUP(A647,Sheet3!A:H,8,0)</f>
        <v>0</v>
      </c>
      <c r="I647">
        <f>VLOOKUP(A647,Sheet3!A:J,10,0)</f>
        <v>0.14000000000000001</v>
      </c>
      <c r="J647">
        <f>VLOOKUP(A647,Sheet3!A:K,11,0)</f>
        <v>0.21210000000000001</v>
      </c>
      <c r="K647">
        <f>VLOOKUP(A647,Sheet3!A:L,12,0)</f>
        <v>0.93</v>
      </c>
      <c r="L647" t="str">
        <f t="shared" si="31"/>
        <v>High Humidity</v>
      </c>
      <c r="M647">
        <f>VLOOKUP('Main Sheet'!A647,Sheet3!A:M,13,0)</f>
        <v>0</v>
      </c>
      <c r="N647">
        <f>VLOOKUP(A647,Sheet3!A:N,14,0)</f>
        <v>1</v>
      </c>
      <c r="O647">
        <f>VLOOKUP(A647,Sheet3!A:O,15,0)</f>
        <v>7</v>
      </c>
      <c r="P647">
        <f t="shared" si="30"/>
        <v>8</v>
      </c>
      <c r="Q647" t="str">
        <f t="shared" si="32"/>
        <v>Weekday</v>
      </c>
    </row>
    <row r="648" spans="1:17" ht="15.75" thickBot="1" x14ac:dyDescent="0.3">
      <c r="A648" s="4">
        <v>646</v>
      </c>
      <c r="B648" s="6">
        <v>40573</v>
      </c>
      <c r="C648">
        <v>1</v>
      </c>
      <c r="D648">
        <f>VLOOKUP(A648,Sheet3!A:D,4,0)</f>
        <v>0</v>
      </c>
      <c r="E648">
        <f>VLOOKUP(A648,Sheet3!A:E,5,0)</f>
        <v>1</v>
      </c>
      <c r="F648">
        <f>VLOOKUP(A648,Sheet3!A:F,6,0)</f>
        <v>4</v>
      </c>
      <c r="G648" t="b">
        <f>VLOOKUP(A648,Sheet3!A:G,7,0)</f>
        <v>0</v>
      </c>
      <c r="H648">
        <f>VLOOKUP(A648,Sheet3!A:H,8,0)</f>
        <v>0</v>
      </c>
      <c r="I648">
        <f>VLOOKUP(A648,Sheet3!A:J,10,0)</f>
        <v>0.14000000000000001</v>
      </c>
      <c r="J648">
        <f>VLOOKUP(A648,Sheet3!A:K,11,0)</f>
        <v>0.21210000000000001</v>
      </c>
      <c r="K648">
        <f>VLOOKUP(A648,Sheet3!A:L,12,0)</f>
        <v>0.93</v>
      </c>
      <c r="L648" t="str">
        <f t="shared" si="31"/>
        <v>High Humidity</v>
      </c>
      <c r="M648">
        <f>VLOOKUP('Main Sheet'!A648,Sheet3!A:M,13,0)</f>
        <v>0</v>
      </c>
      <c r="N648">
        <f>VLOOKUP(A648,Sheet3!A:N,14,0)</f>
        <v>0</v>
      </c>
      <c r="O648">
        <f>VLOOKUP(A648,Sheet3!A:O,15,0)</f>
        <v>1</v>
      </c>
      <c r="P648">
        <f t="shared" si="30"/>
        <v>1</v>
      </c>
      <c r="Q648" t="str">
        <f t="shared" si="32"/>
        <v>Weekday</v>
      </c>
    </row>
    <row r="649" spans="1:17" ht="15.75" thickBot="1" x14ac:dyDescent="0.3">
      <c r="A649" s="4">
        <v>647</v>
      </c>
      <c r="B649" s="6">
        <v>40573</v>
      </c>
      <c r="C649">
        <v>1</v>
      </c>
      <c r="D649">
        <f>VLOOKUP(A649,Sheet3!A:D,4,0)</f>
        <v>0</v>
      </c>
      <c r="E649">
        <f>VLOOKUP(A649,Sheet3!A:E,5,0)</f>
        <v>1</v>
      </c>
      <c r="F649">
        <f>VLOOKUP(A649,Sheet3!A:F,6,0)</f>
        <v>5</v>
      </c>
      <c r="G649" t="b">
        <f>VLOOKUP(A649,Sheet3!A:G,7,0)</f>
        <v>0</v>
      </c>
      <c r="H649">
        <f>VLOOKUP(A649,Sheet3!A:H,8,0)</f>
        <v>0</v>
      </c>
      <c r="I649">
        <f>VLOOKUP(A649,Sheet3!A:J,10,0)</f>
        <v>0.14000000000000001</v>
      </c>
      <c r="J649">
        <f>VLOOKUP(A649,Sheet3!A:K,11,0)</f>
        <v>0.21210000000000001</v>
      </c>
      <c r="K649">
        <f>VLOOKUP(A649,Sheet3!A:L,12,0)</f>
        <v>0.86</v>
      </c>
      <c r="L649" t="str">
        <f t="shared" si="31"/>
        <v>High Humidity</v>
      </c>
      <c r="M649">
        <f>VLOOKUP('Main Sheet'!A649,Sheet3!A:M,13,0)</f>
        <v>0</v>
      </c>
      <c r="N649">
        <f>VLOOKUP(A649,Sheet3!A:N,14,0)</f>
        <v>0</v>
      </c>
      <c r="O649">
        <f>VLOOKUP(A649,Sheet3!A:O,15,0)</f>
        <v>3</v>
      </c>
      <c r="P649">
        <f t="shared" si="30"/>
        <v>3</v>
      </c>
      <c r="Q649" t="str">
        <f t="shared" si="32"/>
        <v>Weekday</v>
      </c>
    </row>
    <row r="650" spans="1:17" ht="15.75" thickBot="1" x14ac:dyDescent="0.3">
      <c r="A650" s="4">
        <v>648</v>
      </c>
      <c r="B650" s="6">
        <v>40573</v>
      </c>
      <c r="C650">
        <v>1</v>
      </c>
      <c r="D650">
        <f>VLOOKUP(A650,Sheet3!A:D,4,0)</f>
        <v>0</v>
      </c>
      <c r="E650">
        <f>VLOOKUP(A650,Sheet3!A:E,5,0)</f>
        <v>1</v>
      </c>
      <c r="F650">
        <f>VLOOKUP(A650,Sheet3!A:F,6,0)</f>
        <v>7</v>
      </c>
      <c r="G650" t="b">
        <f>VLOOKUP(A650,Sheet3!A:G,7,0)</f>
        <v>0</v>
      </c>
      <c r="H650">
        <f>VLOOKUP(A650,Sheet3!A:H,8,0)</f>
        <v>0</v>
      </c>
      <c r="I650">
        <f>VLOOKUP(A650,Sheet3!A:J,10,0)</f>
        <v>0.14000000000000001</v>
      </c>
      <c r="J650">
        <f>VLOOKUP(A650,Sheet3!A:K,11,0)</f>
        <v>0.21210000000000001</v>
      </c>
      <c r="K650">
        <f>VLOOKUP(A650,Sheet3!A:L,12,0)</f>
        <v>0.86</v>
      </c>
      <c r="L650" t="str">
        <f t="shared" si="31"/>
        <v>High Humidity</v>
      </c>
      <c r="M650">
        <f>VLOOKUP('Main Sheet'!A650,Sheet3!A:M,13,0)</f>
        <v>0</v>
      </c>
      <c r="N650">
        <f>VLOOKUP(A650,Sheet3!A:N,14,0)</f>
        <v>0</v>
      </c>
      <c r="O650">
        <f>VLOOKUP(A650,Sheet3!A:O,15,0)</f>
        <v>3</v>
      </c>
      <c r="P650">
        <f t="shared" si="30"/>
        <v>3</v>
      </c>
      <c r="Q650" t="str">
        <f t="shared" si="32"/>
        <v>Weekday</v>
      </c>
    </row>
    <row r="651" spans="1:17" ht="15.75" thickBot="1" x14ac:dyDescent="0.3">
      <c r="A651" s="4">
        <v>649</v>
      </c>
      <c r="B651" s="6">
        <v>40573</v>
      </c>
      <c r="C651">
        <v>1</v>
      </c>
      <c r="D651">
        <f>VLOOKUP(A651,Sheet3!A:D,4,0)</f>
        <v>0</v>
      </c>
      <c r="E651">
        <f>VLOOKUP(A651,Sheet3!A:E,5,0)</f>
        <v>1</v>
      </c>
      <c r="F651">
        <f>VLOOKUP(A651,Sheet3!A:F,6,0)</f>
        <v>8</v>
      </c>
      <c r="G651" t="b">
        <f>VLOOKUP(A651,Sheet3!A:G,7,0)</f>
        <v>0</v>
      </c>
      <c r="H651">
        <f>VLOOKUP(A651,Sheet3!A:H,8,0)</f>
        <v>0</v>
      </c>
      <c r="I651">
        <f>VLOOKUP(A651,Sheet3!A:J,10,0)</f>
        <v>0.14000000000000001</v>
      </c>
      <c r="J651">
        <f>VLOOKUP(A651,Sheet3!A:K,11,0)</f>
        <v>0.21210000000000001</v>
      </c>
      <c r="K651">
        <f>VLOOKUP(A651,Sheet3!A:L,12,0)</f>
        <v>0.86</v>
      </c>
      <c r="L651" t="str">
        <f t="shared" si="31"/>
        <v>High Humidity</v>
      </c>
      <c r="M651">
        <f>VLOOKUP('Main Sheet'!A651,Sheet3!A:M,13,0)</f>
        <v>0</v>
      </c>
      <c r="N651">
        <f>VLOOKUP(A651,Sheet3!A:N,14,0)</f>
        <v>1</v>
      </c>
      <c r="O651">
        <f>VLOOKUP(A651,Sheet3!A:O,15,0)</f>
        <v>11</v>
      </c>
      <c r="P651">
        <f t="shared" si="30"/>
        <v>12</v>
      </c>
      <c r="Q651" t="str">
        <f t="shared" si="32"/>
        <v>Weekday</v>
      </c>
    </row>
    <row r="652" spans="1:17" ht="15.75" thickBot="1" x14ac:dyDescent="0.3">
      <c r="A652" s="4">
        <v>650</v>
      </c>
      <c r="B652" s="6">
        <v>40573</v>
      </c>
      <c r="C652">
        <v>1</v>
      </c>
      <c r="D652">
        <f>VLOOKUP(A652,Sheet3!A:D,4,0)</f>
        <v>0</v>
      </c>
      <c r="E652">
        <f>VLOOKUP(A652,Sheet3!A:E,5,0)</f>
        <v>1</v>
      </c>
      <c r="F652">
        <f>VLOOKUP(A652,Sheet3!A:F,6,0)</f>
        <v>9</v>
      </c>
      <c r="G652" t="b">
        <f>VLOOKUP(A652,Sheet3!A:G,7,0)</f>
        <v>0</v>
      </c>
      <c r="H652">
        <f>VLOOKUP(A652,Sheet3!A:H,8,0)</f>
        <v>0</v>
      </c>
      <c r="I652">
        <f>VLOOKUP(A652,Sheet3!A:J,10,0)</f>
        <v>0.16</v>
      </c>
      <c r="J652">
        <f>VLOOKUP(A652,Sheet3!A:K,11,0)</f>
        <v>0.2273</v>
      </c>
      <c r="K652">
        <f>VLOOKUP(A652,Sheet3!A:L,12,0)</f>
        <v>0.8</v>
      </c>
      <c r="L652" t="str">
        <f t="shared" si="31"/>
        <v>High Humidity</v>
      </c>
      <c r="M652">
        <f>VLOOKUP('Main Sheet'!A652,Sheet3!A:M,13,0)</f>
        <v>0</v>
      </c>
      <c r="N652">
        <f>VLOOKUP(A652,Sheet3!A:N,14,0)</f>
        <v>4</v>
      </c>
      <c r="O652">
        <f>VLOOKUP(A652,Sheet3!A:O,15,0)</f>
        <v>34</v>
      </c>
      <c r="P652">
        <f t="shared" si="30"/>
        <v>38</v>
      </c>
      <c r="Q652" t="str">
        <f t="shared" si="32"/>
        <v>Weekday</v>
      </c>
    </row>
    <row r="653" spans="1:17" ht="15.75" thickBot="1" x14ac:dyDescent="0.3">
      <c r="A653" s="4">
        <v>651</v>
      </c>
      <c r="B653" s="6">
        <v>40573</v>
      </c>
      <c r="C653">
        <v>1</v>
      </c>
      <c r="D653">
        <f>VLOOKUP(A653,Sheet3!A:D,4,0)</f>
        <v>0</v>
      </c>
      <c r="E653">
        <f>VLOOKUP(A653,Sheet3!A:E,5,0)</f>
        <v>1</v>
      </c>
      <c r="F653">
        <f>VLOOKUP(A653,Sheet3!A:F,6,0)</f>
        <v>10</v>
      </c>
      <c r="G653" t="b">
        <f>VLOOKUP(A653,Sheet3!A:G,7,0)</f>
        <v>0</v>
      </c>
      <c r="H653">
        <f>VLOOKUP(A653,Sheet3!A:H,8,0)</f>
        <v>0</v>
      </c>
      <c r="I653">
        <f>VLOOKUP(A653,Sheet3!A:J,10,0)</f>
        <v>0.18</v>
      </c>
      <c r="J653">
        <f>VLOOKUP(A653,Sheet3!A:K,11,0)</f>
        <v>0.2424</v>
      </c>
      <c r="K653">
        <f>VLOOKUP(A653,Sheet3!A:L,12,0)</f>
        <v>0.8</v>
      </c>
      <c r="L653" t="str">
        <f t="shared" si="31"/>
        <v>High Humidity</v>
      </c>
      <c r="M653">
        <f>VLOOKUP('Main Sheet'!A653,Sheet3!A:M,13,0)</f>
        <v>0</v>
      </c>
      <c r="N653">
        <f>VLOOKUP(A653,Sheet3!A:N,14,0)</f>
        <v>7</v>
      </c>
      <c r="O653">
        <f>VLOOKUP(A653,Sheet3!A:O,15,0)</f>
        <v>57</v>
      </c>
      <c r="P653">
        <f t="shared" si="30"/>
        <v>64</v>
      </c>
      <c r="Q653" t="str">
        <f t="shared" si="32"/>
        <v>Weekday</v>
      </c>
    </row>
    <row r="654" spans="1:17" ht="15.75" thickBot="1" x14ac:dyDescent="0.3">
      <c r="A654" s="4">
        <v>652</v>
      </c>
      <c r="B654" s="6">
        <v>40573</v>
      </c>
      <c r="C654">
        <v>1</v>
      </c>
      <c r="D654">
        <f>VLOOKUP(A654,Sheet3!A:D,4,0)</f>
        <v>0</v>
      </c>
      <c r="E654">
        <f>VLOOKUP(A654,Sheet3!A:E,5,0)</f>
        <v>1</v>
      </c>
      <c r="F654">
        <f>VLOOKUP(A654,Sheet3!A:F,6,0)</f>
        <v>11</v>
      </c>
      <c r="G654" t="b">
        <f>VLOOKUP(A654,Sheet3!A:G,7,0)</f>
        <v>0</v>
      </c>
      <c r="H654">
        <f>VLOOKUP(A654,Sheet3!A:H,8,0)</f>
        <v>0</v>
      </c>
      <c r="I654">
        <f>VLOOKUP(A654,Sheet3!A:J,10,0)</f>
        <v>0.22</v>
      </c>
      <c r="J654">
        <f>VLOOKUP(A654,Sheet3!A:K,11,0)</f>
        <v>0.2727</v>
      </c>
      <c r="K654">
        <f>VLOOKUP(A654,Sheet3!A:L,12,0)</f>
        <v>0.75</v>
      </c>
      <c r="L654" t="str">
        <f t="shared" si="31"/>
        <v>High Humidity</v>
      </c>
      <c r="M654">
        <f>VLOOKUP('Main Sheet'!A654,Sheet3!A:M,13,0)</f>
        <v>0</v>
      </c>
      <c r="N654">
        <f>VLOOKUP(A654,Sheet3!A:N,14,0)</f>
        <v>9</v>
      </c>
      <c r="O654">
        <f>VLOOKUP(A654,Sheet3!A:O,15,0)</f>
        <v>50</v>
      </c>
      <c r="P654">
        <f t="shared" si="30"/>
        <v>59</v>
      </c>
      <c r="Q654" t="str">
        <f t="shared" si="32"/>
        <v>Weekday</v>
      </c>
    </row>
    <row r="655" spans="1:17" ht="15.75" thickBot="1" x14ac:dyDescent="0.3">
      <c r="A655" s="4">
        <v>653</v>
      </c>
      <c r="B655" s="6">
        <v>40573</v>
      </c>
      <c r="C655">
        <v>1</v>
      </c>
      <c r="D655">
        <f>VLOOKUP(A655,Sheet3!A:D,4,0)</f>
        <v>0</v>
      </c>
      <c r="E655">
        <f>VLOOKUP(A655,Sheet3!A:E,5,0)</f>
        <v>1</v>
      </c>
      <c r="F655">
        <f>VLOOKUP(A655,Sheet3!A:F,6,0)</f>
        <v>12</v>
      </c>
      <c r="G655" t="b">
        <f>VLOOKUP(A655,Sheet3!A:G,7,0)</f>
        <v>0</v>
      </c>
      <c r="H655">
        <f>VLOOKUP(A655,Sheet3!A:H,8,0)</f>
        <v>0</v>
      </c>
      <c r="I655">
        <f>VLOOKUP(A655,Sheet3!A:J,10,0)</f>
        <v>0.3</v>
      </c>
      <c r="J655">
        <f>VLOOKUP(A655,Sheet3!A:K,11,0)</f>
        <v>0.31819999999999998</v>
      </c>
      <c r="K655">
        <f>VLOOKUP(A655,Sheet3!A:L,12,0)</f>
        <v>0.52</v>
      </c>
      <c r="L655" t="str">
        <f t="shared" si="31"/>
        <v>Less Humidity</v>
      </c>
      <c r="M655">
        <f>VLOOKUP('Main Sheet'!A655,Sheet3!A:M,13,0)</f>
        <v>0.1045</v>
      </c>
      <c r="N655">
        <f>VLOOKUP(A655,Sheet3!A:N,14,0)</f>
        <v>10</v>
      </c>
      <c r="O655">
        <f>VLOOKUP(A655,Sheet3!A:O,15,0)</f>
        <v>87</v>
      </c>
      <c r="P655">
        <f t="shared" si="30"/>
        <v>97</v>
      </c>
      <c r="Q655" t="str">
        <f t="shared" si="32"/>
        <v>Weekday</v>
      </c>
    </row>
    <row r="656" spans="1:17" ht="15.75" thickBot="1" x14ac:dyDescent="0.3">
      <c r="A656" s="4">
        <v>654</v>
      </c>
      <c r="B656" s="6">
        <v>40573</v>
      </c>
      <c r="C656">
        <v>1</v>
      </c>
      <c r="D656">
        <f>VLOOKUP(A656,Sheet3!A:D,4,0)</f>
        <v>0</v>
      </c>
      <c r="E656">
        <f>VLOOKUP(A656,Sheet3!A:E,5,0)</f>
        <v>1</v>
      </c>
      <c r="F656">
        <f>VLOOKUP(A656,Sheet3!A:F,6,0)</f>
        <v>13</v>
      </c>
      <c r="G656" t="b">
        <f>VLOOKUP(A656,Sheet3!A:G,7,0)</f>
        <v>0</v>
      </c>
      <c r="H656">
        <f>VLOOKUP(A656,Sheet3!A:H,8,0)</f>
        <v>0</v>
      </c>
      <c r="I656">
        <f>VLOOKUP(A656,Sheet3!A:J,10,0)</f>
        <v>0.28000000000000003</v>
      </c>
      <c r="J656">
        <f>VLOOKUP(A656,Sheet3!A:K,11,0)</f>
        <v>0.28789999999999999</v>
      </c>
      <c r="K656">
        <f>VLOOKUP(A656,Sheet3!A:L,12,0)</f>
        <v>0.61</v>
      </c>
      <c r="L656" t="str">
        <f t="shared" si="31"/>
        <v>Less Humidity</v>
      </c>
      <c r="M656">
        <f>VLOOKUP('Main Sheet'!A656,Sheet3!A:M,13,0)</f>
        <v>0.1045</v>
      </c>
      <c r="N656">
        <f>VLOOKUP(A656,Sheet3!A:N,14,0)</f>
        <v>13</v>
      </c>
      <c r="O656">
        <f>VLOOKUP(A656,Sheet3!A:O,15,0)</f>
        <v>71</v>
      </c>
      <c r="P656">
        <f t="shared" si="30"/>
        <v>84</v>
      </c>
      <c r="Q656" t="str">
        <f t="shared" si="32"/>
        <v>Weekday</v>
      </c>
    </row>
    <row r="657" spans="1:17" ht="15.75" thickBot="1" x14ac:dyDescent="0.3">
      <c r="A657" s="4">
        <v>655</v>
      </c>
      <c r="B657" s="6">
        <v>40573</v>
      </c>
      <c r="C657">
        <v>1</v>
      </c>
      <c r="D657">
        <f>VLOOKUP(A657,Sheet3!A:D,4,0)</f>
        <v>0</v>
      </c>
      <c r="E657">
        <f>VLOOKUP(A657,Sheet3!A:E,5,0)</f>
        <v>1</v>
      </c>
      <c r="F657">
        <f>VLOOKUP(A657,Sheet3!A:F,6,0)</f>
        <v>14</v>
      </c>
      <c r="G657" t="b">
        <f>VLOOKUP(A657,Sheet3!A:G,7,0)</f>
        <v>0</v>
      </c>
      <c r="H657">
        <f>VLOOKUP(A657,Sheet3!A:H,8,0)</f>
        <v>0</v>
      </c>
      <c r="I657">
        <f>VLOOKUP(A657,Sheet3!A:J,10,0)</f>
        <v>0.28000000000000003</v>
      </c>
      <c r="J657">
        <f>VLOOKUP(A657,Sheet3!A:K,11,0)</f>
        <v>0.30299999999999999</v>
      </c>
      <c r="K657">
        <f>VLOOKUP(A657,Sheet3!A:L,12,0)</f>
        <v>0.61</v>
      </c>
      <c r="L657" t="str">
        <f t="shared" si="31"/>
        <v>Less Humidity</v>
      </c>
      <c r="M657">
        <f>VLOOKUP('Main Sheet'!A657,Sheet3!A:M,13,0)</f>
        <v>8.9599999999999999E-2</v>
      </c>
      <c r="N657">
        <f>VLOOKUP(A657,Sheet3!A:N,14,0)</f>
        <v>18</v>
      </c>
      <c r="O657">
        <f>VLOOKUP(A657,Sheet3!A:O,15,0)</f>
        <v>104</v>
      </c>
      <c r="P657">
        <f t="shared" si="30"/>
        <v>122</v>
      </c>
      <c r="Q657" t="str">
        <f t="shared" si="32"/>
        <v>Weekday</v>
      </c>
    </row>
    <row r="658" spans="1:17" ht="15.75" thickBot="1" x14ac:dyDescent="0.3">
      <c r="A658" s="4">
        <v>656</v>
      </c>
      <c r="B658" s="6">
        <v>40573</v>
      </c>
      <c r="C658">
        <v>1</v>
      </c>
      <c r="D658">
        <f>VLOOKUP(A658,Sheet3!A:D,4,0)</f>
        <v>0</v>
      </c>
      <c r="E658">
        <f>VLOOKUP(A658,Sheet3!A:E,5,0)</f>
        <v>1</v>
      </c>
      <c r="F658">
        <f>VLOOKUP(A658,Sheet3!A:F,6,0)</f>
        <v>15</v>
      </c>
      <c r="G658" t="b">
        <f>VLOOKUP(A658,Sheet3!A:G,7,0)</f>
        <v>0</v>
      </c>
      <c r="H658">
        <f>VLOOKUP(A658,Sheet3!A:H,8,0)</f>
        <v>0</v>
      </c>
      <c r="I658">
        <f>VLOOKUP(A658,Sheet3!A:J,10,0)</f>
        <v>0.3</v>
      </c>
      <c r="J658">
        <f>VLOOKUP(A658,Sheet3!A:K,11,0)</f>
        <v>0.33329999999999999</v>
      </c>
      <c r="K658">
        <f>VLOOKUP(A658,Sheet3!A:L,12,0)</f>
        <v>0.56000000000000005</v>
      </c>
      <c r="L658" t="str">
        <f t="shared" si="31"/>
        <v>Less Humidity</v>
      </c>
      <c r="M658">
        <f>VLOOKUP('Main Sheet'!A658,Sheet3!A:M,13,0)</f>
        <v>0</v>
      </c>
      <c r="N658">
        <f>VLOOKUP(A658,Sheet3!A:N,14,0)</f>
        <v>14</v>
      </c>
      <c r="O658">
        <f>VLOOKUP(A658,Sheet3!A:O,15,0)</f>
        <v>95</v>
      </c>
      <c r="P658">
        <f t="shared" si="30"/>
        <v>109</v>
      </c>
      <c r="Q658" t="str">
        <f t="shared" si="32"/>
        <v>Weekday</v>
      </c>
    </row>
    <row r="659" spans="1:17" ht="15.75" thickBot="1" x14ac:dyDescent="0.3">
      <c r="A659" s="4">
        <v>657</v>
      </c>
      <c r="B659" s="6">
        <v>40573</v>
      </c>
      <c r="C659">
        <v>1</v>
      </c>
      <c r="D659">
        <f>VLOOKUP(A659,Sheet3!A:D,4,0)</f>
        <v>0</v>
      </c>
      <c r="E659">
        <f>VLOOKUP(A659,Sheet3!A:E,5,0)</f>
        <v>1</v>
      </c>
      <c r="F659">
        <f>VLOOKUP(A659,Sheet3!A:F,6,0)</f>
        <v>16</v>
      </c>
      <c r="G659" t="b">
        <f>VLOOKUP(A659,Sheet3!A:G,7,0)</f>
        <v>0</v>
      </c>
      <c r="H659">
        <f>VLOOKUP(A659,Sheet3!A:H,8,0)</f>
        <v>0</v>
      </c>
      <c r="I659">
        <f>VLOOKUP(A659,Sheet3!A:J,10,0)</f>
        <v>0.3</v>
      </c>
      <c r="J659">
        <f>VLOOKUP(A659,Sheet3!A:K,11,0)</f>
        <v>0.33329999999999999</v>
      </c>
      <c r="K659">
        <f>VLOOKUP(A659,Sheet3!A:L,12,0)</f>
        <v>0.56000000000000005</v>
      </c>
      <c r="L659" t="str">
        <f t="shared" si="31"/>
        <v>Less Humidity</v>
      </c>
      <c r="M659">
        <f>VLOOKUP('Main Sheet'!A659,Sheet3!A:M,13,0)</f>
        <v>0</v>
      </c>
      <c r="N659">
        <f>VLOOKUP(A659,Sheet3!A:N,14,0)</f>
        <v>19</v>
      </c>
      <c r="O659">
        <f>VLOOKUP(A659,Sheet3!A:O,15,0)</f>
        <v>104</v>
      </c>
      <c r="P659">
        <f t="shared" si="30"/>
        <v>123</v>
      </c>
      <c r="Q659" t="str">
        <f t="shared" si="32"/>
        <v>Weekday</v>
      </c>
    </row>
    <row r="660" spans="1:17" ht="15.75" thickBot="1" x14ac:dyDescent="0.3">
      <c r="A660" s="4">
        <v>658</v>
      </c>
      <c r="B660" s="6">
        <v>40573</v>
      </c>
      <c r="C660">
        <v>1</v>
      </c>
      <c r="D660">
        <f>VLOOKUP(A660,Sheet3!A:D,4,0)</f>
        <v>0</v>
      </c>
      <c r="E660">
        <f>VLOOKUP(A660,Sheet3!A:E,5,0)</f>
        <v>1</v>
      </c>
      <c r="F660">
        <f>VLOOKUP(A660,Sheet3!A:F,6,0)</f>
        <v>17</v>
      </c>
      <c r="G660" t="b">
        <f>VLOOKUP(A660,Sheet3!A:G,7,0)</f>
        <v>0</v>
      </c>
      <c r="H660">
        <f>VLOOKUP(A660,Sheet3!A:H,8,0)</f>
        <v>0</v>
      </c>
      <c r="I660">
        <f>VLOOKUP(A660,Sheet3!A:J,10,0)</f>
        <v>0.3</v>
      </c>
      <c r="J660">
        <f>VLOOKUP(A660,Sheet3!A:K,11,0)</f>
        <v>0.28789999999999999</v>
      </c>
      <c r="K660">
        <f>VLOOKUP(A660,Sheet3!A:L,12,0)</f>
        <v>0.56000000000000005</v>
      </c>
      <c r="L660" t="str">
        <f t="shared" si="31"/>
        <v>Less Humidity</v>
      </c>
      <c r="M660">
        <f>VLOOKUP('Main Sheet'!A660,Sheet3!A:M,13,0)</f>
        <v>0.19400000000000001</v>
      </c>
      <c r="N660">
        <f>VLOOKUP(A660,Sheet3!A:N,14,0)</f>
        <v>6</v>
      </c>
      <c r="O660">
        <f>VLOOKUP(A660,Sheet3!A:O,15,0)</f>
        <v>71</v>
      </c>
      <c r="P660">
        <f t="shared" si="30"/>
        <v>77</v>
      </c>
      <c r="Q660" t="str">
        <f t="shared" si="32"/>
        <v>Weekday</v>
      </c>
    </row>
    <row r="661" spans="1:17" ht="15.75" thickBot="1" x14ac:dyDescent="0.3">
      <c r="A661" s="4">
        <v>659</v>
      </c>
      <c r="B661" s="6">
        <v>40573</v>
      </c>
      <c r="C661">
        <v>1</v>
      </c>
      <c r="D661">
        <f>VLOOKUP(A661,Sheet3!A:D,4,0)</f>
        <v>0</v>
      </c>
      <c r="E661">
        <f>VLOOKUP(A661,Sheet3!A:E,5,0)</f>
        <v>1</v>
      </c>
      <c r="F661">
        <f>VLOOKUP(A661,Sheet3!A:F,6,0)</f>
        <v>18</v>
      </c>
      <c r="G661" t="b">
        <f>VLOOKUP(A661,Sheet3!A:G,7,0)</f>
        <v>0</v>
      </c>
      <c r="H661">
        <f>VLOOKUP(A661,Sheet3!A:H,8,0)</f>
        <v>0</v>
      </c>
      <c r="I661">
        <f>VLOOKUP(A661,Sheet3!A:J,10,0)</f>
        <v>0.26</v>
      </c>
      <c r="J661">
        <f>VLOOKUP(A661,Sheet3!A:K,11,0)</f>
        <v>0.2576</v>
      </c>
      <c r="K661">
        <f>VLOOKUP(A661,Sheet3!A:L,12,0)</f>
        <v>0.65</v>
      </c>
      <c r="L661" t="str">
        <f t="shared" si="31"/>
        <v>Less Humidity</v>
      </c>
      <c r="M661">
        <f>VLOOKUP('Main Sheet'!A661,Sheet3!A:M,13,0)</f>
        <v>0.16420000000000001</v>
      </c>
      <c r="N661">
        <f>VLOOKUP(A661,Sheet3!A:N,14,0)</f>
        <v>8</v>
      </c>
      <c r="O661">
        <f>VLOOKUP(A661,Sheet3!A:O,15,0)</f>
        <v>57</v>
      </c>
      <c r="P661">
        <f t="shared" si="30"/>
        <v>65</v>
      </c>
      <c r="Q661" t="str">
        <f t="shared" si="32"/>
        <v>Weekday</v>
      </c>
    </row>
    <row r="662" spans="1:17" ht="15.75" thickBot="1" x14ac:dyDescent="0.3">
      <c r="A662" s="4">
        <v>660</v>
      </c>
      <c r="B662" s="6">
        <v>40573</v>
      </c>
      <c r="C662">
        <v>1</v>
      </c>
      <c r="D662">
        <f>VLOOKUP(A662,Sheet3!A:D,4,0)</f>
        <v>0</v>
      </c>
      <c r="E662">
        <f>VLOOKUP(A662,Sheet3!A:E,5,0)</f>
        <v>1</v>
      </c>
      <c r="F662">
        <f>VLOOKUP(A662,Sheet3!A:F,6,0)</f>
        <v>19</v>
      </c>
      <c r="G662" t="b">
        <f>VLOOKUP(A662,Sheet3!A:G,7,0)</f>
        <v>0</v>
      </c>
      <c r="H662">
        <f>VLOOKUP(A662,Sheet3!A:H,8,0)</f>
        <v>0</v>
      </c>
      <c r="I662">
        <f>VLOOKUP(A662,Sheet3!A:J,10,0)</f>
        <v>0.26</v>
      </c>
      <c r="J662">
        <f>VLOOKUP(A662,Sheet3!A:K,11,0)</f>
        <v>0.2576</v>
      </c>
      <c r="K662">
        <f>VLOOKUP(A662,Sheet3!A:L,12,0)</f>
        <v>0.65</v>
      </c>
      <c r="L662" t="str">
        <f t="shared" si="31"/>
        <v>Less Humidity</v>
      </c>
      <c r="M662">
        <f>VLOOKUP('Main Sheet'!A662,Sheet3!A:M,13,0)</f>
        <v>0.19400000000000001</v>
      </c>
      <c r="N662">
        <f>VLOOKUP(A662,Sheet3!A:N,14,0)</f>
        <v>9</v>
      </c>
      <c r="O662">
        <f>VLOOKUP(A662,Sheet3!A:O,15,0)</f>
        <v>46</v>
      </c>
      <c r="P662">
        <f t="shared" si="30"/>
        <v>55</v>
      </c>
      <c r="Q662" t="str">
        <f t="shared" si="32"/>
        <v>Weekday</v>
      </c>
    </row>
    <row r="663" spans="1:17" ht="15.75" thickBot="1" x14ac:dyDescent="0.3">
      <c r="A663" s="4">
        <v>661</v>
      </c>
      <c r="B663" s="6">
        <v>40573</v>
      </c>
      <c r="C663">
        <v>1</v>
      </c>
      <c r="D663">
        <f>VLOOKUP(A663,Sheet3!A:D,4,0)</f>
        <v>0</v>
      </c>
      <c r="E663">
        <f>VLOOKUP(A663,Sheet3!A:E,5,0)</f>
        <v>1</v>
      </c>
      <c r="F663">
        <f>VLOOKUP(A663,Sheet3!A:F,6,0)</f>
        <v>20</v>
      </c>
      <c r="G663" t="b">
        <f>VLOOKUP(A663,Sheet3!A:G,7,0)</f>
        <v>0</v>
      </c>
      <c r="H663">
        <f>VLOOKUP(A663,Sheet3!A:H,8,0)</f>
        <v>0</v>
      </c>
      <c r="I663">
        <f>VLOOKUP(A663,Sheet3!A:J,10,0)</f>
        <v>0.26</v>
      </c>
      <c r="J663">
        <f>VLOOKUP(A663,Sheet3!A:K,11,0)</f>
        <v>0.2727</v>
      </c>
      <c r="K663">
        <f>VLOOKUP(A663,Sheet3!A:L,12,0)</f>
        <v>0.65</v>
      </c>
      <c r="L663" t="str">
        <f t="shared" si="31"/>
        <v>Less Humidity</v>
      </c>
      <c r="M663">
        <f>VLOOKUP('Main Sheet'!A663,Sheet3!A:M,13,0)</f>
        <v>0.1045</v>
      </c>
      <c r="N663">
        <f>VLOOKUP(A663,Sheet3!A:N,14,0)</f>
        <v>3</v>
      </c>
      <c r="O663">
        <f>VLOOKUP(A663,Sheet3!A:O,15,0)</f>
        <v>30</v>
      </c>
      <c r="P663">
        <f t="shared" si="30"/>
        <v>33</v>
      </c>
      <c r="Q663" t="str">
        <f t="shared" si="32"/>
        <v>Weekday</v>
      </c>
    </row>
    <row r="664" spans="1:17" ht="15.75" thickBot="1" x14ac:dyDescent="0.3">
      <c r="A664" s="4">
        <v>662</v>
      </c>
      <c r="B664" s="6">
        <v>40573</v>
      </c>
      <c r="C664">
        <v>1</v>
      </c>
      <c r="D664">
        <f>VLOOKUP(A664,Sheet3!A:D,4,0)</f>
        <v>0</v>
      </c>
      <c r="E664">
        <f>VLOOKUP(A664,Sheet3!A:E,5,0)</f>
        <v>1</v>
      </c>
      <c r="F664">
        <f>VLOOKUP(A664,Sheet3!A:F,6,0)</f>
        <v>21</v>
      </c>
      <c r="G664" t="b">
        <f>VLOOKUP(A664,Sheet3!A:G,7,0)</f>
        <v>0</v>
      </c>
      <c r="H664">
        <f>VLOOKUP(A664,Sheet3!A:H,8,0)</f>
        <v>0</v>
      </c>
      <c r="I664">
        <f>VLOOKUP(A664,Sheet3!A:J,10,0)</f>
        <v>0.24</v>
      </c>
      <c r="J664">
        <f>VLOOKUP(A664,Sheet3!A:K,11,0)</f>
        <v>0.2424</v>
      </c>
      <c r="K664">
        <f>VLOOKUP(A664,Sheet3!A:L,12,0)</f>
        <v>0.7</v>
      </c>
      <c r="L664" t="str">
        <f t="shared" si="31"/>
        <v>Moderate Humidity</v>
      </c>
      <c r="M664">
        <f>VLOOKUP('Main Sheet'!A664,Sheet3!A:M,13,0)</f>
        <v>0.16420000000000001</v>
      </c>
      <c r="N664">
        <f>VLOOKUP(A664,Sheet3!A:N,14,0)</f>
        <v>3</v>
      </c>
      <c r="O664">
        <f>VLOOKUP(A664,Sheet3!A:O,15,0)</f>
        <v>25</v>
      </c>
      <c r="P664">
        <f t="shared" si="30"/>
        <v>28</v>
      </c>
      <c r="Q664" t="str">
        <f t="shared" si="32"/>
        <v>Weekday</v>
      </c>
    </row>
    <row r="665" spans="1:17" ht="15.75" thickBot="1" x14ac:dyDescent="0.3">
      <c r="A665" s="4">
        <v>663</v>
      </c>
      <c r="B665" s="6">
        <v>40573</v>
      </c>
      <c r="C665">
        <v>1</v>
      </c>
      <c r="D665">
        <f>VLOOKUP(A665,Sheet3!A:D,4,0)</f>
        <v>0</v>
      </c>
      <c r="E665">
        <f>VLOOKUP(A665,Sheet3!A:E,5,0)</f>
        <v>1</v>
      </c>
      <c r="F665">
        <f>VLOOKUP(A665,Sheet3!A:F,6,0)</f>
        <v>22</v>
      </c>
      <c r="G665" t="b">
        <f>VLOOKUP(A665,Sheet3!A:G,7,0)</f>
        <v>0</v>
      </c>
      <c r="H665">
        <f>VLOOKUP(A665,Sheet3!A:H,8,0)</f>
        <v>0</v>
      </c>
      <c r="I665">
        <f>VLOOKUP(A665,Sheet3!A:J,10,0)</f>
        <v>0.24</v>
      </c>
      <c r="J665">
        <f>VLOOKUP(A665,Sheet3!A:K,11,0)</f>
        <v>0.2273</v>
      </c>
      <c r="K665">
        <f>VLOOKUP(A665,Sheet3!A:L,12,0)</f>
        <v>0.7</v>
      </c>
      <c r="L665" t="str">
        <f t="shared" si="31"/>
        <v>Moderate Humidity</v>
      </c>
      <c r="M665">
        <f>VLOOKUP('Main Sheet'!A665,Sheet3!A:M,13,0)</f>
        <v>0.19400000000000001</v>
      </c>
      <c r="N665">
        <f>VLOOKUP(A665,Sheet3!A:N,14,0)</f>
        <v>2</v>
      </c>
      <c r="O665">
        <f>VLOOKUP(A665,Sheet3!A:O,15,0)</f>
        <v>19</v>
      </c>
      <c r="P665">
        <f t="shared" si="30"/>
        <v>21</v>
      </c>
      <c r="Q665" t="str">
        <f t="shared" si="32"/>
        <v>Weekday</v>
      </c>
    </row>
    <row r="666" spans="1:17" ht="15.75" thickBot="1" x14ac:dyDescent="0.3">
      <c r="A666" s="4">
        <v>664</v>
      </c>
      <c r="B666" s="6">
        <v>40573</v>
      </c>
      <c r="C666">
        <v>1</v>
      </c>
      <c r="D666">
        <f>VLOOKUP(A666,Sheet3!A:D,4,0)</f>
        <v>0</v>
      </c>
      <c r="E666">
        <f>VLOOKUP(A666,Sheet3!A:E,5,0)</f>
        <v>1</v>
      </c>
      <c r="F666">
        <f>VLOOKUP(A666,Sheet3!A:F,6,0)</f>
        <v>23</v>
      </c>
      <c r="G666" t="b">
        <f>VLOOKUP(A666,Sheet3!A:G,7,0)</f>
        <v>0</v>
      </c>
      <c r="H666">
        <f>VLOOKUP(A666,Sheet3!A:H,8,0)</f>
        <v>0</v>
      </c>
      <c r="I666">
        <f>VLOOKUP(A666,Sheet3!A:J,10,0)</f>
        <v>0.24</v>
      </c>
      <c r="J666">
        <f>VLOOKUP(A666,Sheet3!A:K,11,0)</f>
        <v>0.21210000000000001</v>
      </c>
      <c r="K666">
        <f>VLOOKUP(A666,Sheet3!A:L,12,0)</f>
        <v>0.65</v>
      </c>
      <c r="L666" t="str">
        <f t="shared" si="31"/>
        <v>Less Humidity</v>
      </c>
      <c r="M666">
        <f>VLOOKUP('Main Sheet'!A666,Sheet3!A:M,13,0)</f>
        <v>0.28360000000000002</v>
      </c>
      <c r="N666">
        <f>VLOOKUP(A666,Sheet3!A:N,14,0)</f>
        <v>5</v>
      </c>
      <c r="O666">
        <f>VLOOKUP(A666,Sheet3!A:O,15,0)</f>
        <v>16</v>
      </c>
      <c r="P666">
        <f t="shared" si="30"/>
        <v>21</v>
      </c>
      <c r="Q666" t="str">
        <f t="shared" si="32"/>
        <v>Weekday</v>
      </c>
    </row>
    <row r="667" spans="1:17" ht="15.75" thickBot="1" x14ac:dyDescent="0.3">
      <c r="A667" s="4">
        <v>665</v>
      </c>
      <c r="B667" s="6">
        <v>40574</v>
      </c>
      <c r="C667">
        <v>1</v>
      </c>
      <c r="D667">
        <f>VLOOKUP(A667,Sheet3!A:D,4,0)</f>
        <v>0</v>
      </c>
      <c r="E667">
        <f>VLOOKUP(A667,Sheet3!A:E,5,0)</f>
        <v>1</v>
      </c>
      <c r="F667">
        <f>VLOOKUP(A667,Sheet3!A:F,6,0)</f>
        <v>0</v>
      </c>
      <c r="G667" t="b">
        <f>VLOOKUP(A667,Sheet3!A:G,7,0)</f>
        <v>0</v>
      </c>
      <c r="H667">
        <f>VLOOKUP(A667,Sheet3!A:H,8,0)</f>
        <v>1</v>
      </c>
      <c r="I667">
        <f>VLOOKUP(A667,Sheet3!A:J,10,0)</f>
        <v>0.24</v>
      </c>
      <c r="J667">
        <f>VLOOKUP(A667,Sheet3!A:K,11,0)</f>
        <v>0.2273</v>
      </c>
      <c r="K667">
        <f>VLOOKUP(A667,Sheet3!A:L,12,0)</f>
        <v>0.65</v>
      </c>
      <c r="L667" t="str">
        <f t="shared" si="31"/>
        <v>Less Humidity</v>
      </c>
      <c r="M667">
        <f>VLOOKUP('Main Sheet'!A667,Sheet3!A:M,13,0)</f>
        <v>0.22389999999999999</v>
      </c>
      <c r="N667">
        <f>VLOOKUP(A667,Sheet3!A:N,14,0)</f>
        <v>1</v>
      </c>
      <c r="O667">
        <f>VLOOKUP(A667,Sheet3!A:O,15,0)</f>
        <v>6</v>
      </c>
      <c r="P667">
        <f t="shared" si="30"/>
        <v>7</v>
      </c>
      <c r="Q667" t="str">
        <f t="shared" si="32"/>
        <v>Weekday</v>
      </c>
    </row>
    <row r="668" spans="1:17" ht="15.75" thickBot="1" x14ac:dyDescent="0.3">
      <c r="A668" s="4">
        <v>666</v>
      </c>
      <c r="B668" s="6">
        <v>40574</v>
      </c>
      <c r="C668">
        <v>1</v>
      </c>
      <c r="D668">
        <f>VLOOKUP(A668,Sheet3!A:D,4,0)</f>
        <v>0</v>
      </c>
      <c r="E668">
        <f>VLOOKUP(A668,Sheet3!A:E,5,0)</f>
        <v>1</v>
      </c>
      <c r="F668">
        <f>VLOOKUP(A668,Sheet3!A:F,6,0)</f>
        <v>1</v>
      </c>
      <c r="G668" t="b">
        <f>VLOOKUP(A668,Sheet3!A:G,7,0)</f>
        <v>0</v>
      </c>
      <c r="H668">
        <f>VLOOKUP(A668,Sheet3!A:H,8,0)</f>
        <v>1</v>
      </c>
      <c r="I668">
        <f>VLOOKUP(A668,Sheet3!A:J,10,0)</f>
        <v>0.22</v>
      </c>
      <c r="J668">
        <f>VLOOKUP(A668,Sheet3!A:K,11,0)</f>
        <v>0.21210000000000001</v>
      </c>
      <c r="K668">
        <f>VLOOKUP(A668,Sheet3!A:L,12,0)</f>
        <v>0.64</v>
      </c>
      <c r="L668" t="str">
        <f t="shared" si="31"/>
        <v>Less Humidity</v>
      </c>
      <c r="M668">
        <f>VLOOKUP('Main Sheet'!A668,Sheet3!A:M,13,0)</f>
        <v>0.25369999999999998</v>
      </c>
      <c r="N668">
        <f>VLOOKUP(A668,Sheet3!A:N,14,0)</f>
        <v>2</v>
      </c>
      <c r="O668">
        <f>VLOOKUP(A668,Sheet3!A:O,15,0)</f>
        <v>5</v>
      </c>
      <c r="P668">
        <f t="shared" si="30"/>
        <v>7</v>
      </c>
      <c r="Q668" t="str">
        <f t="shared" si="32"/>
        <v>Weekday</v>
      </c>
    </row>
    <row r="669" spans="1:17" ht="15.75" thickBot="1" x14ac:dyDescent="0.3">
      <c r="A669" s="4">
        <v>667</v>
      </c>
      <c r="B669" s="6">
        <v>40574</v>
      </c>
      <c r="C669">
        <v>1</v>
      </c>
      <c r="D669">
        <f>VLOOKUP(A669,Sheet3!A:D,4,0)</f>
        <v>0</v>
      </c>
      <c r="E669">
        <f>VLOOKUP(A669,Sheet3!A:E,5,0)</f>
        <v>1</v>
      </c>
      <c r="F669">
        <f>VLOOKUP(A669,Sheet3!A:F,6,0)</f>
        <v>2</v>
      </c>
      <c r="G669" t="b">
        <f>VLOOKUP(A669,Sheet3!A:G,7,0)</f>
        <v>0</v>
      </c>
      <c r="H669">
        <f>VLOOKUP(A669,Sheet3!A:H,8,0)</f>
        <v>1</v>
      </c>
      <c r="I669">
        <f>VLOOKUP(A669,Sheet3!A:J,10,0)</f>
        <v>0.22</v>
      </c>
      <c r="J669">
        <f>VLOOKUP(A669,Sheet3!A:K,11,0)</f>
        <v>0.2273</v>
      </c>
      <c r="K669">
        <f>VLOOKUP(A669,Sheet3!A:L,12,0)</f>
        <v>0.64</v>
      </c>
      <c r="L669" t="str">
        <f t="shared" si="31"/>
        <v>Less Humidity</v>
      </c>
      <c r="M669">
        <f>VLOOKUP('Main Sheet'!A669,Sheet3!A:M,13,0)</f>
        <v>0.19400000000000001</v>
      </c>
      <c r="N669">
        <f>VLOOKUP(A669,Sheet3!A:N,14,0)</f>
        <v>0</v>
      </c>
      <c r="O669">
        <f>VLOOKUP(A669,Sheet3!A:O,15,0)</f>
        <v>1</v>
      </c>
      <c r="P669">
        <f t="shared" si="30"/>
        <v>1</v>
      </c>
      <c r="Q669" t="str">
        <f t="shared" si="32"/>
        <v>Weekday</v>
      </c>
    </row>
    <row r="670" spans="1:17" ht="15.75" thickBot="1" x14ac:dyDescent="0.3">
      <c r="A670" s="4">
        <v>668</v>
      </c>
      <c r="B670" s="6">
        <v>40574</v>
      </c>
      <c r="C670">
        <v>1</v>
      </c>
      <c r="D670">
        <f>VLOOKUP(A670,Sheet3!A:D,4,0)</f>
        <v>0</v>
      </c>
      <c r="E670">
        <f>VLOOKUP(A670,Sheet3!A:E,5,0)</f>
        <v>1</v>
      </c>
      <c r="F670">
        <f>VLOOKUP(A670,Sheet3!A:F,6,0)</f>
        <v>3</v>
      </c>
      <c r="G670" t="b">
        <f>VLOOKUP(A670,Sheet3!A:G,7,0)</f>
        <v>0</v>
      </c>
      <c r="H670">
        <f>VLOOKUP(A670,Sheet3!A:H,8,0)</f>
        <v>1</v>
      </c>
      <c r="I670">
        <f>VLOOKUP(A670,Sheet3!A:J,10,0)</f>
        <v>0.22</v>
      </c>
      <c r="J670">
        <f>VLOOKUP(A670,Sheet3!A:K,11,0)</f>
        <v>0.2273</v>
      </c>
      <c r="K670">
        <f>VLOOKUP(A670,Sheet3!A:L,12,0)</f>
        <v>0.64</v>
      </c>
      <c r="L670" t="str">
        <f t="shared" si="31"/>
        <v>Less Humidity</v>
      </c>
      <c r="M670">
        <f>VLOOKUP('Main Sheet'!A670,Sheet3!A:M,13,0)</f>
        <v>0.19400000000000001</v>
      </c>
      <c r="N670">
        <f>VLOOKUP(A670,Sheet3!A:N,14,0)</f>
        <v>0</v>
      </c>
      <c r="O670">
        <f>VLOOKUP(A670,Sheet3!A:O,15,0)</f>
        <v>2</v>
      </c>
      <c r="P670">
        <f t="shared" si="30"/>
        <v>2</v>
      </c>
      <c r="Q670" t="str">
        <f t="shared" si="32"/>
        <v>Weekday</v>
      </c>
    </row>
    <row r="671" spans="1:17" ht="15.75" thickBot="1" x14ac:dyDescent="0.3">
      <c r="A671" s="4">
        <v>669</v>
      </c>
      <c r="B671" s="6">
        <v>40574</v>
      </c>
      <c r="C671">
        <v>1</v>
      </c>
      <c r="D671">
        <f>VLOOKUP(A671,Sheet3!A:D,4,0)</f>
        <v>0</v>
      </c>
      <c r="E671">
        <f>VLOOKUP(A671,Sheet3!A:E,5,0)</f>
        <v>1</v>
      </c>
      <c r="F671">
        <f>VLOOKUP(A671,Sheet3!A:F,6,0)</f>
        <v>4</v>
      </c>
      <c r="G671" t="b">
        <f>VLOOKUP(A671,Sheet3!A:G,7,0)</f>
        <v>0</v>
      </c>
      <c r="H671">
        <f>VLOOKUP(A671,Sheet3!A:H,8,0)</f>
        <v>1</v>
      </c>
      <c r="I671">
        <f>VLOOKUP(A671,Sheet3!A:J,10,0)</f>
        <v>0.2</v>
      </c>
      <c r="J671">
        <f>VLOOKUP(A671,Sheet3!A:K,11,0)</f>
        <v>0.19700000000000001</v>
      </c>
      <c r="K671">
        <f>VLOOKUP(A671,Sheet3!A:L,12,0)</f>
        <v>0.59</v>
      </c>
      <c r="L671" t="str">
        <f t="shared" si="31"/>
        <v>Less Humidity</v>
      </c>
      <c r="M671">
        <f>VLOOKUP('Main Sheet'!A671,Sheet3!A:M,13,0)</f>
        <v>0.22389999999999999</v>
      </c>
      <c r="N671">
        <f>VLOOKUP(A671,Sheet3!A:N,14,0)</f>
        <v>0</v>
      </c>
      <c r="O671">
        <f>VLOOKUP(A671,Sheet3!A:O,15,0)</f>
        <v>2</v>
      </c>
      <c r="P671">
        <f t="shared" si="30"/>
        <v>2</v>
      </c>
      <c r="Q671" t="str">
        <f t="shared" si="32"/>
        <v>Weekday</v>
      </c>
    </row>
    <row r="672" spans="1:17" ht="15.75" thickBot="1" x14ac:dyDescent="0.3">
      <c r="A672" s="4">
        <v>670</v>
      </c>
      <c r="B672" s="6">
        <v>40574</v>
      </c>
      <c r="C672">
        <v>1</v>
      </c>
      <c r="D672">
        <f>VLOOKUP(A672,Sheet3!A:D,4,0)</f>
        <v>0</v>
      </c>
      <c r="E672">
        <f>VLOOKUP(A672,Sheet3!A:E,5,0)</f>
        <v>1</v>
      </c>
      <c r="F672">
        <f>VLOOKUP(A672,Sheet3!A:F,6,0)</f>
        <v>5</v>
      </c>
      <c r="G672" t="b">
        <f>VLOOKUP(A672,Sheet3!A:G,7,0)</f>
        <v>0</v>
      </c>
      <c r="H672">
        <f>VLOOKUP(A672,Sheet3!A:H,8,0)</f>
        <v>1</v>
      </c>
      <c r="I672">
        <f>VLOOKUP(A672,Sheet3!A:J,10,0)</f>
        <v>0.18</v>
      </c>
      <c r="J672">
        <f>VLOOKUP(A672,Sheet3!A:K,11,0)</f>
        <v>0.16669999999999999</v>
      </c>
      <c r="K672">
        <f>VLOOKUP(A672,Sheet3!A:L,12,0)</f>
        <v>0.64</v>
      </c>
      <c r="L672" t="str">
        <f t="shared" si="31"/>
        <v>Less Humidity</v>
      </c>
      <c r="M672">
        <f>VLOOKUP('Main Sheet'!A672,Sheet3!A:M,13,0)</f>
        <v>0.28360000000000002</v>
      </c>
      <c r="N672">
        <f>VLOOKUP(A672,Sheet3!A:N,14,0)</f>
        <v>0</v>
      </c>
      <c r="O672">
        <f>VLOOKUP(A672,Sheet3!A:O,15,0)</f>
        <v>8</v>
      </c>
      <c r="P672">
        <f t="shared" si="30"/>
        <v>8</v>
      </c>
      <c r="Q672" t="str">
        <f t="shared" si="32"/>
        <v>Weekday</v>
      </c>
    </row>
    <row r="673" spans="1:17" ht="15.75" thickBot="1" x14ac:dyDescent="0.3">
      <c r="A673" s="4">
        <v>671</v>
      </c>
      <c r="B673" s="6">
        <v>40574</v>
      </c>
      <c r="C673">
        <v>1</v>
      </c>
      <c r="D673">
        <f>VLOOKUP(A673,Sheet3!A:D,4,0)</f>
        <v>0</v>
      </c>
      <c r="E673">
        <f>VLOOKUP(A673,Sheet3!A:E,5,0)</f>
        <v>1</v>
      </c>
      <c r="F673">
        <f>VLOOKUP(A673,Sheet3!A:F,6,0)</f>
        <v>6</v>
      </c>
      <c r="G673" t="b">
        <f>VLOOKUP(A673,Sheet3!A:G,7,0)</f>
        <v>0</v>
      </c>
      <c r="H673">
        <f>VLOOKUP(A673,Sheet3!A:H,8,0)</f>
        <v>1</v>
      </c>
      <c r="I673">
        <f>VLOOKUP(A673,Sheet3!A:J,10,0)</f>
        <v>0.16</v>
      </c>
      <c r="J673">
        <f>VLOOKUP(A673,Sheet3!A:K,11,0)</f>
        <v>0.13639999999999999</v>
      </c>
      <c r="K673">
        <f>VLOOKUP(A673,Sheet3!A:L,12,0)</f>
        <v>0.69</v>
      </c>
      <c r="L673" t="str">
        <f t="shared" si="31"/>
        <v>Less Humidity</v>
      </c>
      <c r="M673">
        <f>VLOOKUP('Main Sheet'!A673,Sheet3!A:M,13,0)</f>
        <v>0.32840000000000003</v>
      </c>
      <c r="N673">
        <f>VLOOKUP(A673,Sheet3!A:N,14,0)</f>
        <v>0</v>
      </c>
      <c r="O673">
        <f>VLOOKUP(A673,Sheet3!A:O,15,0)</f>
        <v>37</v>
      </c>
      <c r="P673">
        <f t="shared" si="30"/>
        <v>37</v>
      </c>
      <c r="Q673" t="str">
        <f t="shared" si="32"/>
        <v>Weekday</v>
      </c>
    </row>
    <row r="674" spans="1:17" ht="15.75" thickBot="1" x14ac:dyDescent="0.3">
      <c r="A674" s="4">
        <v>672</v>
      </c>
      <c r="B674" s="6">
        <v>40574</v>
      </c>
      <c r="C674">
        <v>1</v>
      </c>
      <c r="D674">
        <f>VLOOKUP(A674,Sheet3!A:D,4,0)</f>
        <v>0</v>
      </c>
      <c r="E674">
        <f>VLOOKUP(A674,Sheet3!A:E,5,0)</f>
        <v>1</v>
      </c>
      <c r="F674">
        <f>VLOOKUP(A674,Sheet3!A:F,6,0)</f>
        <v>7</v>
      </c>
      <c r="G674" t="b">
        <f>VLOOKUP(A674,Sheet3!A:G,7,0)</f>
        <v>0</v>
      </c>
      <c r="H674">
        <f>VLOOKUP(A674,Sheet3!A:H,8,0)</f>
        <v>1</v>
      </c>
      <c r="I674">
        <f>VLOOKUP(A674,Sheet3!A:J,10,0)</f>
        <v>0.16</v>
      </c>
      <c r="J674">
        <f>VLOOKUP(A674,Sheet3!A:K,11,0)</f>
        <v>0.13639999999999999</v>
      </c>
      <c r="K674">
        <f>VLOOKUP(A674,Sheet3!A:L,12,0)</f>
        <v>0.64</v>
      </c>
      <c r="L674" t="str">
        <f t="shared" si="31"/>
        <v>Less Humidity</v>
      </c>
      <c r="M674">
        <f>VLOOKUP('Main Sheet'!A674,Sheet3!A:M,13,0)</f>
        <v>0.28360000000000002</v>
      </c>
      <c r="N674">
        <f>VLOOKUP(A674,Sheet3!A:N,14,0)</f>
        <v>1</v>
      </c>
      <c r="O674">
        <f>VLOOKUP(A674,Sheet3!A:O,15,0)</f>
        <v>71</v>
      </c>
      <c r="P674">
        <f t="shared" si="30"/>
        <v>72</v>
      </c>
      <c r="Q674" t="str">
        <f t="shared" si="32"/>
        <v>Weekday</v>
      </c>
    </row>
    <row r="675" spans="1:17" ht="15.75" thickBot="1" x14ac:dyDescent="0.3">
      <c r="A675" s="4">
        <v>673</v>
      </c>
      <c r="B675" s="6">
        <v>40574</v>
      </c>
      <c r="C675">
        <v>1</v>
      </c>
      <c r="D675">
        <f>VLOOKUP(A675,Sheet3!A:D,4,0)</f>
        <v>0</v>
      </c>
      <c r="E675">
        <f>VLOOKUP(A675,Sheet3!A:E,5,0)</f>
        <v>1</v>
      </c>
      <c r="F675">
        <f>VLOOKUP(A675,Sheet3!A:F,6,0)</f>
        <v>8</v>
      </c>
      <c r="G675" t="b">
        <f>VLOOKUP(A675,Sheet3!A:G,7,0)</f>
        <v>0</v>
      </c>
      <c r="H675">
        <f>VLOOKUP(A675,Sheet3!A:H,8,0)</f>
        <v>1</v>
      </c>
      <c r="I675">
        <f>VLOOKUP(A675,Sheet3!A:J,10,0)</f>
        <v>0.16</v>
      </c>
      <c r="J675">
        <f>VLOOKUP(A675,Sheet3!A:K,11,0)</f>
        <v>0.13639999999999999</v>
      </c>
      <c r="K675">
        <f>VLOOKUP(A675,Sheet3!A:L,12,0)</f>
        <v>0.59</v>
      </c>
      <c r="L675" t="str">
        <f t="shared" si="31"/>
        <v>Less Humidity</v>
      </c>
      <c r="M675">
        <f>VLOOKUP('Main Sheet'!A675,Sheet3!A:M,13,0)</f>
        <v>0.28360000000000002</v>
      </c>
      <c r="N675">
        <f>VLOOKUP(A675,Sheet3!A:N,14,0)</f>
        <v>3</v>
      </c>
      <c r="O675">
        <f>VLOOKUP(A675,Sheet3!A:O,15,0)</f>
        <v>182</v>
      </c>
      <c r="P675">
        <f t="shared" si="30"/>
        <v>185</v>
      </c>
      <c r="Q675" t="str">
        <f t="shared" si="32"/>
        <v>Weekday</v>
      </c>
    </row>
    <row r="676" spans="1:17" ht="15.75" thickBot="1" x14ac:dyDescent="0.3">
      <c r="A676" s="4">
        <v>674</v>
      </c>
      <c r="B676" s="6">
        <v>40574</v>
      </c>
      <c r="C676">
        <v>1</v>
      </c>
      <c r="D676">
        <f>VLOOKUP(A676,Sheet3!A:D,4,0)</f>
        <v>0</v>
      </c>
      <c r="E676">
        <f>VLOOKUP(A676,Sheet3!A:E,5,0)</f>
        <v>1</v>
      </c>
      <c r="F676">
        <f>VLOOKUP(A676,Sheet3!A:F,6,0)</f>
        <v>9</v>
      </c>
      <c r="G676" t="b">
        <f>VLOOKUP(A676,Sheet3!A:G,7,0)</f>
        <v>0</v>
      </c>
      <c r="H676">
        <f>VLOOKUP(A676,Sheet3!A:H,8,0)</f>
        <v>1</v>
      </c>
      <c r="I676">
        <f>VLOOKUP(A676,Sheet3!A:J,10,0)</f>
        <v>0.16</v>
      </c>
      <c r="J676">
        <f>VLOOKUP(A676,Sheet3!A:K,11,0)</f>
        <v>0.13639999999999999</v>
      </c>
      <c r="K676">
        <f>VLOOKUP(A676,Sheet3!A:L,12,0)</f>
        <v>0.59</v>
      </c>
      <c r="L676" t="str">
        <f t="shared" si="31"/>
        <v>Less Humidity</v>
      </c>
      <c r="M676">
        <f>VLOOKUP('Main Sheet'!A676,Sheet3!A:M,13,0)</f>
        <v>0.29849999999999999</v>
      </c>
      <c r="N676">
        <f>VLOOKUP(A676,Sheet3!A:N,14,0)</f>
        <v>0</v>
      </c>
      <c r="O676">
        <f>VLOOKUP(A676,Sheet3!A:O,15,0)</f>
        <v>112</v>
      </c>
      <c r="P676">
        <f t="shared" si="30"/>
        <v>112</v>
      </c>
      <c r="Q676" t="str">
        <f t="shared" si="32"/>
        <v>Weekday</v>
      </c>
    </row>
    <row r="677" spans="1:17" ht="15.75" thickBot="1" x14ac:dyDescent="0.3">
      <c r="A677" s="4">
        <v>675</v>
      </c>
      <c r="B677" s="6">
        <v>40574</v>
      </c>
      <c r="C677">
        <v>1</v>
      </c>
      <c r="D677">
        <f>VLOOKUP(A677,Sheet3!A:D,4,0)</f>
        <v>0</v>
      </c>
      <c r="E677">
        <f>VLOOKUP(A677,Sheet3!A:E,5,0)</f>
        <v>1</v>
      </c>
      <c r="F677">
        <f>VLOOKUP(A677,Sheet3!A:F,6,0)</f>
        <v>10</v>
      </c>
      <c r="G677" t="b">
        <f>VLOOKUP(A677,Sheet3!A:G,7,0)</f>
        <v>0</v>
      </c>
      <c r="H677">
        <f>VLOOKUP(A677,Sheet3!A:H,8,0)</f>
        <v>1</v>
      </c>
      <c r="I677">
        <f>VLOOKUP(A677,Sheet3!A:J,10,0)</f>
        <v>0.16</v>
      </c>
      <c r="J677">
        <f>VLOOKUP(A677,Sheet3!A:K,11,0)</f>
        <v>0.1515</v>
      </c>
      <c r="K677">
        <f>VLOOKUP(A677,Sheet3!A:L,12,0)</f>
        <v>0.59</v>
      </c>
      <c r="L677" t="str">
        <f t="shared" si="31"/>
        <v>Less Humidity</v>
      </c>
      <c r="M677">
        <f>VLOOKUP('Main Sheet'!A677,Sheet3!A:M,13,0)</f>
        <v>0.19400000000000001</v>
      </c>
      <c r="N677">
        <f>VLOOKUP(A677,Sheet3!A:N,14,0)</f>
        <v>1</v>
      </c>
      <c r="O677">
        <f>VLOOKUP(A677,Sheet3!A:O,15,0)</f>
        <v>68</v>
      </c>
      <c r="P677">
        <f t="shared" si="30"/>
        <v>69</v>
      </c>
      <c r="Q677" t="str">
        <f t="shared" si="32"/>
        <v>Weekday</v>
      </c>
    </row>
    <row r="678" spans="1:17" ht="15.75" thickBot="1" x14ac:dyDescent="0.3">
      <c r="A678" s="4">
        <v>676</v>
      </c>
      <c r="B678" s="6">
        <v>40574</v>
      </c>
      <c r="C678">
        <v>1</v>
      </c>
      <c r="D678">
        <f>VLOOKUP(A678,Sheet3!A:D,4,0)</f>
        <v>0</v>
      </c>
      <c r="E678">
        <f>VLOOKUP(A678,Sheet3!A:E,5,0)</f>
        <v>1</v>
      </c>
      <c r="F678">
        <f>VLOOKUP(A678,Sheet3!A:F,6,0)</f>
        <v>11</v>
      </c>
      <c r="G678" t="b">
        <f>VLOOKUP(A678,Sheet3!A:G,7,0)</f>
        <v>0</v>
      </c>
      <c r="H678">
        <f>VLOOKUP(A678,Sheet3!A:H,8,0)</f>
        <v>1</v>
      </c>
      <c r="I678">
        <f>VLOOKUP(A678,Sheet3!A:J,10,0)</f>
        <v>0.16</v>
      </c>
      <c r="J678">
        <f>VLOOKUP(A678,Sheet3!A:K,11,0)</f>
        <v>0.1515</v>
      </c>
      <c r="K678">
        <f>VLOOKUP(A678,Sheet3!A:L,12,0)</f>
        <v>0.59</v>
      </c>
      <c r="L678" t="str">
        <f t="shared" si="31"/>
        <v>Less Humidity</v>
      </c>
      <c r="M678">
        <f>VLOOKUP('Main Sheet'!A678,Sheet3!A:M,13,0)</f>
        <v>0.19400000000000001</v>
      </c>
      <c r="N678">
        <f>VLOOKUP(A678,Sheet3!A:N,14,0)</f>
        <v>2</v>
      </c>
      <c r="O678">
        <f>VLOOKUP(A678,Sheet3!A:O,15,0)</f>
        <v>46</v>
      </c>
      <c r="P678">
        <f t="shared" ref="P678:P741" si="33">SUM(N678:O678)</f>
        <v>48</v>
      </c>
      <c r="Q678" t="str">
        <f t="shared" si="32"/>
        <v>Weekday</v>
      </c>
    </row>
    <row r="679" spans="1:17" ht="15.75" thickBot="1" x14ac:dyDescent="0.3">
      <c r="A679" s="4">
        <v>677</v>
      </c>
      <c r="B679" s="6">
        <v>40574</v>
      </c>
      <c r="C679">
        <v>1</v>
      </c>
      <c r="D679">
        <f>VLOOKUP(A679,Sheet3!A:D,4,0)</f>
        <v>0</v>
      </c>
      <c r="E679">
        <f>VLOOKUP(A679,Sheet3!A:E,5,0)</f>
        <v>1</v>
      </c>
      <c r="F679">
        <f>VLOOKUP(A679,Sheet3!A:F,6,0)</f>
        <v>12</v>
      </c>
      <c r="G679" t="b">
        <f>VLOOKUP(A679,Sheet3!A:G,7,0)</f>
        <v>0</v>
      </c>
      <c r="H679">
        <f>VLOOKUP(A679,Sheet3!A:H,8,0)</f>
        <v>1</v>
      </c>
      <c r="I679">
        <f>VLOOKUP(A679,Sheet3!A:J,10,0)</f>
        <v>0.18</v>
      </c>
      <c r="J679">
        <f>VLOOKUP(A679,Sheet3!A:K,11,0)</f>
        <v>0.21210000000000001</v>
      </c>
      <c r="K679">
        <f>VLOOKUP(A679,Sheet3!A:L,12,0)</f>
        <v>0.55000000000000004</v>
      </c>
      <c r="L679" t="str">
        <f t="shared" si="31"/>
        <v>Less Humidity</v>
      </c>
      <c r="M679">
        <f>VLOOKUP('Main Sheet'!A679,Sheet3!A:M,13,0)</f>
        <v>0.1045</v>
      </c>
      <c r="N679">
        <f>VLOOKUP(A679,Sheet3!A:N,14,0)</f>
        <v>6</v>
      </c>
      <c r="O679">
        <f>VLOOKUP(A679,Sheet3!A:O,15,0)</f>
        <v>62</v>
      </c>
      <c r="P679">
        <f t="shared" si="33"/>
        <v>68</v>
      </c>
      <c r="Q679" t="str">
        <f t="shared" si="32"/>
        <v>Weekday</v>
      </c>
    </row>
    <row r="680" spans="1:17" ht="15.75" thickBot="1" x14ac:dyDescent="0.3">
      <c r="A680" s="4">
        <v>678</v>
      </c>
      <c r="B680" s="6">
        <v>40574</v>
      </c>
      <c r="C680">
        <v>1</v>
      </c>
      <c r="D680">
        <f>VLOOKUP(A680,Sheet3!A:D,4,0)</f>
        <v>0</v>
      </c>
      <c r="E680">
        <f>VLOOKUP(A680,Sheet3!A:E,5,0)</f>
        <v>1</v>
      </c>
      <c r="F680">
        <f>VLOOKUP(A680,Sheet3!A:F,6,0)</f>
        <v>13</v>
      </c>
      <c r="G680" t="b">
        <f>VLOOKUP(A680,Sheet3!A:G,7,0)</f>
        <v>0</v>
      </c>
      <c r="H680">
        <f>VLOOKUP(A680,Sheet3!A:H,8,0)</f>
        <v>1</v>
      </c>
      <c r="I680">
        <f>VLOOKUP(A680,Sheet3!A:J,10,0)</f>
        <v>0.16</v>
      </c>
      <c r="J680">
        <f>VLOOKUP(A680,Sheet3!A:K,11,0)</f>
        <v>0.2273</v>
      </c>
      <c r="K680">
        <f>VLOOKUP(A680,Sheet3!A:L,12,0)</f>
        <v>0.59</v>
      </c>
      <c r="L680" t="str">
        <f t="shared" si="31"/>
        <v>Less Humidity</v>
      </c>
      <c r="M680">
        <f>VLOOKUP('Main Sheet'!A680,Sheet3!A:M,13,0)</f>
        <v>0</v>
      </c>
      <c r="N680">
        <f>VLOOKUP(A680,Sheet3!A:N,14,0)</f>
        <v>2</v>
      </c>
      <c r="O680">
        <f>VLOOKUP(A680,Sheet3!A:O,15,0)</f>
        <v>52</v>
      </c>
      <c r="P680">
        <f t="shared" si="33"/>
        <v>54</v>
      </c>
      <c r="Q680" t="str">
        <f t="shared" si="32"/>
        <v>Weekday</v>
      </c>
    </row>
    <row r="681" spans="1:17" ht="15.75" thickBot="1" x14ac:dyDescent="0.3">
      <c r="A681" s="4">
        <v>679</v>
      </c>
      <c r="B681" s="6">
        <v>40574</v>
      </c>
      <c r="C681">
        <v>1</v>
      </c>
      <c r="D681">
        <f>VLOOKUP(A681,Sheet3!A:D,4,0)</f>
        <v>0</v>
      </c>
      <c r="E681">
        <f>VLOOKUP(A681,Sheet3!A:E,5,0)</f>
        <v>1</v>
      </c>
      <c r="F681">
        <f>VLOOKUP(A681,Sheet3!A:F,6,0)</f>
        <v>14</v>
      </c>
      <c r="G681" t="b">
        <f>VLOOKUP(A681,Sheet3!A:G,7,0)</f>
        <v>0</v>
      </c>
      <c r="H681">
        <f>VLOOKUP(A681,Sheet3!A:H,8,0)</f>
        <v>1</v>
      </c>
      <c r="I681">
        <f>VLOOKUP(A681,Sheet3!A:J,10,0)</f>
        <v>0.18</v>
      </c>
      <c r="J681">
        <f>VLOOKUP(A681,Sheet3!A:K,11,0)</f>
        <v>0.19700000000000001</v>
      </c>
      <c r="K681">
        <f>VLOOKUP(A681,Sheet3!A:L,12,0)</f>
        <v>0.55000000000000004</v>
      </c>
      <c r="L681" t="str">
        <f t="shared" si="31"/>
        <v>Less Humidity</v>
      </c>
      <c r="M681">
        <f>VLOOKUP('Main Sheet'!A681,Sheet3!A:M,13,0)</f>
        <v>0.1343</v>
      </c>
      <c r="N681">
        <f>VLOOKUP(A681,Sheet3!A:N,14,0)</f>
        <v>1</v>
      </c>
      <c r="O681">
        <f>VLOOKUP(A681,Sheet3!A:O,15,0)</f>
        <v>85</v>
      </c>
      <c r="P681">
        <f t="shared" si="33"/>
        <v>86</v>
      </c>
      <c r="Q681" t="str">
        <f t="shared" si="32"/>
        <v>Weekday</v>
      </c>
    </row>
    <row r="682" spans="1:17" ht="15.75" thickBot="1" x14ac:dyDescent="0.3">
      <c r="A682" s="4">
        <v>680</v>
      </c>
      <c r="B682" s="6">
        <v>40574</v>
      </c>
      <c r="C682">
        <v>1</v>
      </c>
      <c r="D682">
        <f>VLOOKUP(A682,Sheet3!A:D,4,0)</f>
        <v>0</v>
      </c>
      <c r="E682">
        <f>VLOOKUP(A682,Sheet3!A:E,5,0)</f>
        <v>1</v>
      </c>
      <c r="F682">
        <f>VLOOKUP(A682,Sheet3!A:F,6,0)</f>
        <v>15</v>
      </c>
      <c r="G682" t="b">
        <f>VLOOKUP(A682,Sheet3!A:G,7,0)</f>
        <v>0</v>
      </c>
      <c r="H682">
        <f>VLOOKUP(A682,Sheet3!A:H,8,0)</f>
        <v>1</v>
      </c>
      <c r="I682">
        <f>VLOOKUP(A682,Sheet3!A:J,10,0)</f>
        <v>0.16</v>
      </c>
      <c r="J682">
        <f>VLOOKUP(A682,Sheet3!A:K,11,0)</f>
        <v>0.18179999999999999</v>
      </c>
      <c r="K682">
        <f>VLOOKUP(A682,Sheet3!A:L,12,0)</f>
        <v>0.59</v>
      </c>
      <c r="L682" t="str">
        <f t="shared" si="31"/>
        <v>Less Humidity</v>
      </c>
      <c r="M682">
        <f>VLOOKUP('Main Sheet'!A682,Sheet3!A:M,13,0)</f>
        <v>0.1343</v>
      </c>
      <c r="N682">
        <f>VLOOKUP(A682,Sheet3!A:N,14,0)</f>
        <v>3</v>
      </c>
      <c r="O682">
        <f>VLOOKUP(A682,Sheet3!A:O,15,0)</f>
        <v>41</v>
      </c>
      <c r="P682">
        <f t="shared" si="33"/>
        <v>44</v>
      </c>
      <c r="Q682" t="str">
        <f t="shared" si="32"/>
        <v>Weekday</v>
      </c>
    </row>
    <row r="683" spans="1:17" ht="15.75" thickBot="1" x14ac:dyDescent="0.3">
      <c r="A683" s="4">
        <v>681</v>
      </c>
      <c r="B683" s="6">
        <v>40574</v>
      </c>
      <c r="C683">
        <v>1</v>
      </c>
      <c r="D683">
        <f>VLOOKUP(A683,Sheet3!A:D,4,0)</f>
        <v>0</v>
      </c>
      <c r="E683">
        <f>VLOOKUP(A683,Sheet3!A:E,5,0)</f>
        <v>1</v>
      </c>
      <c r="F683">
        <f>VLOOKUP(A683,Sheet3!A:F,6,0)</f>
        <v>16</v>
      </c>
      <c r="G683" t="b">
        <f>VLOOKUP(A683,Sheet3!A:G,7,0)</f>
        <v>0</v>
      </c>
      <c r="H683">
        <f>VLOOKUP(A683,Sheet3!A:H,8,0)</f>
        <v>1</v>
      </c>
      <c r="I683">
        <f>VLOOKUP(A683,Sheet3!A:J,10,0)</f>
        <v>0.16</v>
      </c>
      <c r="J683">
        <f>VLOOKUP(A683,Sheet3!A:K,11,0)</f>
        <v>0.18179999999999999</v>
      </c>
      <c r="K683">
        <f>VLOOKUP(A683,Sheet3!A:L,12,0)</f>
        <v>0.56000000000000005</v>
      </c>
      <c r="L683" t="str">
        <f t="shared" si="31"/>
        <v>Less Humidity</v>
      </c>
      <c r="M683">
        <f>VLOOKUP('Main Sheet'!A683,Sheet3!A:M,13,0)</f>
        <v>0.19400000000000001</v>
      </c>
      <c r="N683">
        <f>VLOOKUP(A683,Sheet3!A:N,14,0)</f>
        <v>3</v>
      </c>
      <c r="O683">
        <f>VLOOKUP(A683,Sheet3!A:O,15,0)</f>
        <v>83</v>
      </c>
      <c r="P683">
        <f t="shared" si="33"/>
        <v>86</v>
      </c>
      <c r="Q683" t="str">
        <f t="shared" si="32"/>
        <v>Weekday</v>
      </c>
    </row>
    <row r="684" spans="1:17" ht="15.75" thickBot="1" x14ac:dyDescent="0.3">
      <c r="A684" s="4">
        <v>682</v>
      </c>
      <c r="B684" s="6">
        <v>40574</v>
      </c>
      <c r="C684">
        <v>1</v>
      </c>
      <c r="D684">
        <f>VLOOKUP(A684,Sheet3!A:D,4,0)</f>
        <v>0</v>
      </c>
      <c r="E684">
        <f>VLOOKUP(A684,Sheet3!A:E,5,0)</f>
        <v>1</v>
      </c>
      <c r="F684">
        <f>VLOOKUP(A684,Sheet3!A:F,6,0)</f>
        <v>17</v>
      </c>
      <c r="G684" t="b">
        <f>VLOOKUP(A684,Sheet3!A:G,7,0)</f>
        <v>0</v>
      </c>
      <c r="H684">
        <f>VLOOKUP(A684,Sheet3!A:H,8,0)</f>
        <v>1</v>
      </c>
      <c r="I684">
        <f>VLOOKUP(A684,Sheet3!A:J,10,0)</f>
        <v>0.16</v>
      </c>
      <c r="J684">
        <f>VLOOKUP(A684,Sheet3!A:K,11,0)</f>
        <v>0.1515</v>
      </c>
      <c r="K684">
        <f>VLOOKUP(A684,Sheet3!A:L,12,0)</f>
        <v>0.59</v>
      </c>
      <c r="L684" t="str">
        <f t="shared" si="31"/>
        <v>Less Humidity</v>
      </c>
      <c r="M684">
        <f>VLOOKUP('Main Sheet'!A684,Sheet3!A:M,13,0)</f>
        <v>0.19400000000000001</v>
      </c>
      <c r="N684">
        <f>VLOOKUP(A684,Sheet3!A:N,14,0)</f>
        <v>6</v>
      </c>
      <c r="O684">
        <f>VLOOKUP(A684,Sheet3!A:O,15,0)</f>
        <v>155</v>
      </c>
      <c r="P684">
        <f t="shared" si="33"/>
        <v>161</v>
      </c>
      <c r="Q684" t="str">
        <f t="shared" si="32"/>
        <v>Weekday</v>
      </c>
    </row>
    <row r="685" spans="1:17" ht="15.75" thickBot="1" x14ac:dyDescent="0.3">
      <c r="A685" s="4">
        <v>683</v>
      </c>
      <c r="B685" s="6">
        <v>40574</v>
      </c>
      <c r="C685">
        <v>1</v>
      </c>
      <c r="D685">
        <f>VLOOKUP(A685,Sheet3!A:D,4,0)</f>
        <v>0</v>
      </c>
      <c r="E685">
        <f>VLOOKUP(A685,Sheet3!A:E,5,0)</f>
        <v>1</v>
      </c>
      <c r="F685">
        <f>VLOOKUP(A685,Sheet3!A:F,6,0)</f>
        <v>18</v>
      </c>
      <c r="G685" t="b">
        <f>VLOOKUP(A685,Sheet3!A:G,7,0)</f>
        <v>0</v>
      </c>
      <c r="H685">
        <f>VLOOKUP(A685,Sheet3!A:H,8,0)</f>
        <v>1</v>
      </c>
      <c r="I685">
        <f>VLOOKUP(A685,Sheet3!A:J,10,0)</f>
        <v>0.16</v>
      </c>
      <c r="J685">
        <f>VLOOKUP(A685,Sheet3!A:K,11,0)</f>
        <v>0.1515</v>
      </c>
      <c r="K685">
        <f>VLOOKUP(A685,Sheet3!A:L,12,0)</f>
        <v>0.55000000000000004</v>
      </c>
      <c r="L685" t="str">
        <f t="shared" si="31"/>
        <v>Less Humidity</v>
      </c>
      <c r="M685">
        <f>VLOOKUP('Main Sheet'!A685,Sheet3!A:M,13,0)</f>
        <v>0.22389999999999999</v>
      </c>
      <c r="N685">
        <f>VLOOKUP(A685,Sheet3!A:N,14,0)</f>
        <v>3</v>
      </c>
      <c r="O685">
        <f>VLOOKUP(A685,Sheet3!A:O,15,0)</f>
        <v>153</v>
      </c>
      <c r="P685">
        <f t="shared" si="33"/>
        <v>156</v>
      </c>
      <c r="Q685" t="str">
        <f t="shared" si="32"/>
        <v>Weekday</v>
      </c>
    </row>
    <row r="686" spans="1:17" ht="15.75" thickBot="1" x14ac:dyDescent="0.3">
      <c r="A686" s="4">
        <v>684</v>
      </c>
      <c r="B686" s="6">
        <v>40574</v>
      </c>
      <c r="C686">
        <v>1</v>
      </c>
      <c r="D686">
        <f>VLOOKUP(A686,Sheet3!A:D,4,0)</f>
        <v>0</v>
      </c>
      <c r="E686">
        <f>VLOOKUP(A686,Sheet3!A:E,5,0)</f>
        <v>1</v>
      </c>
      <c r="F686">
        <f>VLOOKUP(A686,Sheet3!A:F,6,0)</f>
        <v>19</v>
      </c>
      <c r="G686" t="b">
        <f>VLOOKUP(A686,Sheet3!A:G,7,0)</f>
        <v>0</v>
      </c>
      <c r="H686">
        <f>VLOOKUP(A686,Sheet3!A:H,8,0)</f>
        <v>1</v>
      </c>
      <c r="I686">
        <f>VLOOKUP(A686,Sheet3!A:J,10,0)</f>
        <v>0.3</v>
      </c>
      <c r="J686">
        <f>VLOOKUP(A686,Sheet3!A:K,11,0)</f>
        <v>0.31819999999999998</v>
      </c>
      <c r="K686">
        <f>VLOOKUP(A686,Sheet3!A:L,12,0)</f>
        <v>0.61</v>
      </c>
      <c r="L686" t="str">
        <f t="shared" si="31"/>
        <v>Less Humidity</v>
      </c>
      <c r="M686">
        <f>VLOOKUP('Main Sheet'!A686,Sheet3!A:M,13,0)</f>
        <v>0.1045</v>
      </c>
      <c r="N686">
        <f>VLOOKUP(A686,Sheet3!A:N,14,0)</f>
        <v>3</v>
      </c>
      <c r="O686">
        <f>VLOOKUP(A686,Sheet3!A:O,15,0)</f>
        <v>108</v>
      </c>
      <c r="P686">
        <f t="shared" si="33"/>
        <v>111</v>
      </c>
      <c r="Q686" t="str">
        <f t="shared" si="32"/>
        <v>Weekday</v>
      </c>
    </row>
    <row r="687" spans="1:17" ht="15.75" thickBot="1" x14ac:dyDescent="0.3">
      <c r="A687" s="4">
        <v>685</v>
      </c>
      <c r="B687" s="6">
        <v>40574</v>
      </c>
      <c r="C687">
        <v>1</v>
      </c>
      <c r="D687">
        <f>VLOOKUP(A687,Sheet3!A:D,4,0)</f>
        <v>0</v>
      </c>
      <c r="E687">
        <f>VLOOKUP(A687,Sheet3!A:E,5,0)</f>
        <v>1</v>
      </c>
      <c r="F687">
        <f>VLOOKUP(A687,Sheet3!A:F,6,0)</f>
        <v>20</v>
      </c>
      <c r="G687" t="b">
        <f>VLOOKUP(A687,Sheet3!A:G,7,0)</f>
        <v>0</v>
      </c>
      <c r="H687">
        <f>VLOOKUP(A687,Sheet3!A:H,8,0)</f>
        <v>1</v>
      </c>
      <c r="I687">
        <f>VLOOKUP(A687,Sheet3!A:J,10,0)</f>
        <v>0.16</v>
      </c>
      <c r="J687">
        <f>VLOOKUP(A687,Sheet3!A:K,11,0)</f>
        <v>0.16669999999999999</v>
      </c>
      <c r="K687">
        <f>VLOOKUP(A687,Sheet3!A:L,12,0)</f>
        <v>0.59</v>
      </c>
      <c r="L687" t="str">
        <f t="shared" si="31"/>
        <v>Less Humidity</v>
      </c>
      <c r="M687">
        <f>VLOOKUP('Main Sheet'!A687,Sheet3!A:M,13,0)</f>
        <v>0.16420000000000001</v>
      </c>
      <c r="N687">
        <f>VLOOKUP(A687,Sheet3!A:N,14,0)</f>
        <v>0</v>
      </c>
      <c r="O687">
        <f>VLOOKUP(A687,Sheet3!A:O,15,0)</f>
        <v>78</v>
      </c>
      <c r="P687">
        <f t="shared" si="33"/>
        <v>78</v>
      </c>
      <c r="Q687" t="str">
        <f t="shared" si="32"/>
        <v>Weekday</v>
      </c>
    </row>
    <row r="688" spans="1:17" ht="15.75" thickBot="1" x14ac:dyDescent="0.3">
      <c r="A688" s="4">
        <v>686</v>
      </c>
      <c r="B688" s="6">
        <v>40574</v>
      </c>
      <c r="C688">
        <v>1</v>
      </c>
      <c r="D688">
        <f>VLOOKUP(A688,Sheet3!A:D,4,0)</f>
        <v>0</v>
      </c>
      <c r="E688">
        <f>VLOOKUP(A688,Sheet3!A:E,5,0)</f>
        <v>1</v>
      </c>
      <c r="F688">
        <f>VLOOKUP(A688,Sheet3!A:F,6,0)</f>
        <v>21</v>
      </c>
      <c r="G688" t="b">
        <f>VLOOKUP(A688,Sheet3!A:G,7,0)</f>
        <v>0</v>
      </c>
      <c r="H688">
        <f>VLOOKUP(A688,Sheet3!A:H,8,0)</f>
        <v>1</v>
      </c>
      <c r="I688">
        <f>VLOOKUP(A688,Sheet3!A:J,10,0)</f>
        <v>0.16</v>
      </c>
      <c r="J688">
        <f>VLOOKUP(A688,Sheet3!A:K,11,0)</f>
        <v>0.19700000000000001</v>
      </c>
      <c r="K688">
        <f>VLOOKUP(A688,Sheet3!A:L,12,0)</f>
        <v>0.59</v>
      </c>
      <c r="L688" t="str">
        <f t="shared" si="31"/>
        <v>Less Humidity</v>
      </c>
      <c r="M688">
        <f>VLOOKUP('Main Sheet'!A688,Sheet3!A:M,13,0)</f>
        <v>8.9599999999999999E-2</v>
      </c>
      <c r="N688">
        <f>VLOOKUP(A688,Sheet3!A:N,14,0)</f>
        <v>3</v>
      </c>
      <c r="O688">
        <f>VLOOKUP(A688,Sheet3!A:O,15,0)</f>
        <v>53</v>
      </c>
      <c r="P688">
        <f t="shared" si="33"/>
        <v>56</v>
      </c>
      <c r="Q688" t="str">
        <f t="shared" si="32"/>
        <v>Weekday</v>
      </c>
    </row>
    <row r="689" spans="1:17" ht="15.75" thickBot="1" x14ac:dyDescent="0.3">
      <c r="A689" s="4">
        <v>687</v>
      </c>
      <c r="B689" s="6">
        <v>40574</v>
      </c>
      <c r="C689">
        <v>1</v>
      </c>
      <c r="D689">
        <f>VLOOKUP(A689,Sheet3!A:D,4,0)</f>
        <v>0</v>
      </c>
      <c r="E689">
        <f>VLOOKUP(A689,Sheet3!A:E,5,0)</f>
        <v>1</v>
      </c>
      <c r="F689">
        <f>VLOOKUP(A689,Sheet3!A:F,6,0)</f>
        <v>22</v>
      </c>
      <c r="G689" t="b">
        <f>VLOOKUP(A689,Sheet3!A:G,7,0)</f>
        <v>0</v>
      </c>
      <c r="H689">
        <f>VLOOKUP(A689,Sheet3!A:H,8,0)</f>
        <v>1</v>
      </c>
      <c r="I689">
        <f>VLOOKUP(A689,Sheet3!A:J,10,0)</f>
        <v>0.16</v>
      </c>
      <c r="J689">
        <f>VLOOKUP(A689,Sheet3!A:K,11,0)</f>
        <v>0.18179999999999999</v>
      </c>
      <c r="K689">
        <f>VLOOKUP(A689,Sheet3!A:L,12,0)</f>
        <v>0.59</v>
      </c>
      <c r="L689" t="str">
        <f t="shared" si="31"/>
        <v>Less Humidity</v>
      </c>
      <c r="M689">
        <f>VLOOKUP('Main Sheet'!A689,Sheet3!A:M,13,0)</f>
        <v>0.1045</v>
      </c>
      <c r="N689">
        <f>VLOOKUP(A689,Sheet3!A:N,14,0)</f>
        <v>0</v>
      </c>
      <c r="O689">
        <f>VLOOKUP(A689,Sheet3!A:O,15,0)</f>
        <v>34</v>
      </c>
      <c r="P689">
        <f t="shared" si="33"/>
        <v>34</v>
      </c>
      <c r="Q689" t="str">
        <f t="shared" si="32"/>
        <v>Weekday</v>
      </c>
    </row>
    <row r="690" spans="1:17" ht="15.75" thickBot="1" x14ac:dyDescent="0.3">
      <c r="A690" s="4">
        <v>688</v>
      </c>
      <c r="B690" s="6">
        <v>40574</v>
      </c>
      <c r="C690">
        <v>1</v>
      </c>
      <c r="D690">
        <f>VLOOKUP(A690,Sheet3!A:D,4,0)</f>
        <v>0</v>
      </c>
      <c r="E690">
        <f>VLOOKUP(A690,Sheet3!A:E,5,0)</f>
        <v>1</v>
      </c>
      <c r="F690">
        <f>VLOOKUP(A690,Sheet3!A:F,6,0)</f>
        <v>23</v>
      </c>
      <c r="G690" t="b">
        <f>VLOOKUP(A690,Sheet3!A:G,7,0)</f>
        <v>0</v>
      </c>
      <c r="H690">
        <f>VLOOKUP(A690,Sheet3!A:H,8,0)</f>
        <v>1</v>
      </c>
      <c r="I690">
        <f>VLOOKUP(A690,Sheet3!A:J,10,0)</f>
        <v>0.16</v>
      </c>
      <c r="J690">
        <f>VLOOKUP(A690,Sheet3!A:K,11,0)</f>
        <v>0.19700000000000001</v>
      </c>
      <c r="K690">
        <f>VLOOKUP(A690,Sheet3!A:L,12,0)</f>
        <v>0.64</v>
      </c>
      <c r="L690" t="str">
        <f t="shared" si="31"/>
        <v>Less Humidity</v>
      </c>
      <c r="M690">
        <f>VLOOKUP('Main Sheet'!A690,Sheet3!A:M,13,0)</f>
        <v>8.9599999999999999E-2</v>
      </c>
      <c r="N690">
        <f>VLOOKUP(A690,Sheet3!A:N,14,0)</f>
        <v>2</v>
      </c>
      <c r="O690">
        <f>VLOOKUP(A690,Sheet3!A:O,15,0)</f>
        <v>15</v>
      </c>
      <c r="P690">
        <f t="shared" si="33"/>
        <v>17</v>
      </c>
      <c r="Q690" t="str">
        <f t="shared" si="32"/>
        <v>Weekday</v>
      </c>
    </row>
    <row r="691" spans="1:17" ht="15.75" thickBot="1" x14ac:dyDescent="0.3">
      <c r="A691" s="4">
        <v>689</v>
      </c>
      <c r="B691" s="6">
        <v>40575</v>
      </c>
      <c r="C691">
        <v>1</v>
      </c>
      <c r="D691">
        <f>VLOOKUP(A691,Sheet3!A:D,4,0)</f>
        <v>0</v>
      </c>
      <c r="E691">
        <f>VLOOKUP(A691,Sheet3!A:E,5,0)</f>
        <v>2</v>
      </c>
      <c r="F691">
        <f>VLOOKUP(A691,Sheet3!A:F,6,0)</f>
        <v>0</v>
      </c>
      <c r="G691" t="b">
        <f>VLOOKUP(A691,Sheet3!A:G,7,0)</f>
        <v>0</v>
      </c>
      <c r="H691">
        <f>VLOOKUP(A691,Sheet3!A:H,8,0)</f>
        <v>2</v>
      </c>
      <c r="I691">
        <f>VLOOKUP(A691,Sheet3!A:J,10,0)</f>
        <v>0.16</v>
      </c>
      <c r="J691">
        <f>VLOOKUP(A691,Sheet3!A:K,11,0)</f>
        <v>0.18179999999999999</v>
      </c>
      <c r="K691">
        <f>VLOOKUP(A691,Sheet3!A:L,12,0)</f>
        <v>0.64</v>
      </c>
      <c r="L691" t="str">
        <f t="shared" si="31"/>
        <v>Less Humidity</v>
      </c>
      <c r="M691">
        <f>VLOOKUP('Main Sheet'!A691,Sheet3!A:M,13,0)</f>
        <v>0.1045</v>
      </c>
      <c r="N691">
        <f>VLOOKUP(A691,Sheet3!A:N,14,0)</f>
        <v>2</v>
      </c>
      <c r="O691">
        <f>VLOOKUP(A691,Sheet3!A:O,15,0)</f>
        <v>6</v>
      </c>
      <c r="P691">
        <f t="shared" si="33"/>
        <v>8</v>
      </c>
      <c r="Q691" t="str">
        <f t="shared" si="32"/>
        <v>Weekday</v>
      </c>
    </row>
    <row r="692" spans="1:17" ht="15.75" thickBot="1" x14ac:dyDescent="0.3">
      <c r="A692" s="4">
        <v>690</v>
      </c>
      <c r="B692" s="6">
        <v>40575</v>
      </c>
      <c r="C692">
        <v>1</v>
      </c>
      <c r="D692">
        <f>VLOOKUP(A692,Sheet3!A:D,4,0)</f>
        <v>0</v>
      </c>
      <c r="E692">
        <f>VLOOKUP(A692,Sheet3!A:E,5,0)</f>
        <v>2</v>
      </c>
      <c r="F692">
        <f>VLOOKUP(A692,Sheet3!A:F,6,0)</f>
        <v>1</v>
      </c>
      <c r="G692" t="b">
        <f>VLOOKUP(A692,Sheet3!A:G,7,0)</f>
        <v>0</v>
      </c>
      <c r="H692">
        <f>VLOOKUP(A692,Sheet3!A:H,8,0)</f>
        <v>2</v>
      </c>
      <c r="I692">
        <f>VLOOKUP(A692,Sheet3!A:J,10,0)</f>
        <v>0.16</v>
      </c>
      <c r="J692">
        <f>VLOOKUP(A692,Sheet3!A:K,11,0)</f>
        <v>0.18179999999999999</v>
      </c>
      <c r="K692">
        <f>VLOOKUP(A692,Sheet3!A:L,12,0)</f>
        <v>0.69</v>
      </c>
      <c r="L692" t="str">
        <f t="shared" si="31"/>
        <v>Less Humidity</v>
      </c>
      <c r="M692">
        <f>VLOOKUP('Main Sheet'!A692,Sheet3!A:M,13,0)</f>
        <v>0.1045</v>
      </c>
      <c r="N692">
        <f>VLOOKUP(A692,Sheet3!A:N,14,0)</f>
        <v>0</v>
      </c>
      <c r="O692">
        <f>VLOOKUP(A692,Sheet3!A:O,15,0)</f>
        <v>3</v>
      </c>
      <c r="P692">
        <f t="shared" si="33"/>
        <v>3</v>
      </c>
      <c r="Q692" t="str">
        <f t="shared" si="32"/>
        <v>Weekday</v>
      </c>
    </row>
    <row r="693" spans="1:17" ht="15.75" thickBot="1" x14ac:dyDescent="0.3">
      <c r="A693" s="4">
        <v>691</v>
      </c>
      <c r="B693" s="6">
        <v>40575</v>
      </c>
      <c r="C693">
        <v>1</v>
      </c>
      <c r="D693">
        <f>VLOOKUP(A693,Sheet3!A:D,4,0)</f>
        <v>0</v>
      </c>
      <c r="E693">
        <f>VLOOKUP(A693,Sheet3!A:E,5,0)</f>
        <v>2</v>
      </c>
      <c r="F693">
        <f>VLOOKUP(A693,Sheet3!A:F,6,0)</f>
        <v>2</v>
      </c>
      <c r="G693" t="b">
        <f>VLOOKUP(A693,Sheet3!A:G,7,0)</f>
        <v>0</v>
      </c>
      <c r="H693">
        <f>VLOOKUP(A693,Sheet3!A:H,8,0)</f>
        <v>2</v>
      </c>
      <c r="I693">
        <f>VLOOKUP(A693,Sheet3!A:J,10,0)</f>
        <v>0.16</v>
      </c>
      <c r="J693">
        <f>VLOOKUP(A693,Sheet3!A:K,11,0)</f>
        <v>0.2273</v>
      </c>
      <c r="K693">
        <f>VLOOKUP(A693,Sheet3!A:L,12,0)</f>
        <v>0.69</v>
      </c>
      <c r="L693" t="str">
        <f t="shared" si="31"/>
        <v>Less Humidity</v>
      </c>
      <c r="M693">
        <f>VLOOKUP('Main Sheet'!A693,Sheet3!A:M,13,0)</f>
        <v>0</v>
      </c>
      <c r="N693">
        <f>VLOOKUP(A693,Sheet3!A:N,14,0)</f>
        <v>0</v>
      </c>
      <c r="O693">
        <f>VLOOKUP(A693,Sheet3!A:O,15,0)</f>
        <v>2</v>
      </c>
      <c r="P693">
        <f t="shared" si="33"/>
        <v>2</v>
      </c>
      <c r="Q693" t="str">
        <f t="shared" si="32"/>
        <v>Weekday</v>
      </c>
    </row>
    <row r="694" spans="1:17" ht="15.75" thickBot="1" x14ac:dyDescent="0.3">
      <c r="A694" s="4">
        <v>692</v>
      </c>
      <c r="B694" s="6">
        <v>40575</v>
      </c>
      <c r="C694">
        <v>1</v>
      </c>
      <c r="D694">
        <f>VLOOKUP(A694,Sheet3!A:D,4,0)</f>
        <v>0</v>
      </c>
      <c r="E694">
        <f>VLOOKUP(A694,Sheet3!A:E,5,0)</f>
        <v>2</v>
      </c>
      <c r="F694">
        <f>VLOOKUP(A694,Sheet3!A:F,6,0)</f>
        <v>3</v>
      </c>
      <c r="G694" t="b">
        <f>VLOOKUP(A694,Sheet3!A:G,7,0)</f>
        <v>0</v>
      </c>
      <c r="H694">
        <f>VLOOKUP(A694,Sheet3!A:H,8,0)</f>
        <v>2</v>
      </c>
      <c r="I694">
        <f>VLOOKUP(A694,Sheet3!A:J,10,0)</f>
        <v>0.16</v>
      </c>
      <c r="J694">
        <f>VLOOKUP(A694,Sheet3!A:K,11,0)</f>
        <v>0.2273</v>
      </c>
      <c r="K694">
        <f>VLOOKUP(A694,Sheet3!A:L,12,0)</f>
        <v>0.69</v>
      </c>
      <c r="L694" t="str">
        <f t="shared" si="31"/>
        <v>Less Humidity</v>
      </c>
      <c r="M694">
        <f>VLOOKUP('Main Sheet'!A694,Sheet3!A:M,13,0)</f>
        <v>0</v>
      </c>
      <c r="N694">
        <f>VLOOKUP(A694,Sheet3!A:N,14,0)</f>
        <v>0</v>
      </c>
      <c r="O694">
        <f>VLOOKUP(A694,Sheet3!A:O,15,0)</f>
        <v>2</v>
      </c>
      <c r="P694">
        <f t="shared" si="33"/>
        <v>2</v>
      </c>
      <c r="Q694" t="str">
        <f t="shared" si="32"/>
        <v>Weekday</v>
      </c>
    </row>
    <row r="695" spans="1:17" ht="15.75" thickBot="1" x14ac:dyDescent="0.3">
      <c r="A695" s="4">
        <v>693</v>
      </c>
      <c r="B695" s="6">
        <v>40575</v>
      </c>
      <c r="C695">
        <v>1</v>
      </c>
      <c r="D695">
        <f>VLOOKUP(A695,Sheet3!A:D,4,0)</f>
        <v>0</v>
      </c>
      <c r="E695">
        <f>VLOOKUP(A695,Sheet3!A:E,5,0)</f>
        <v>2</v>
      </c>
      <c r="F695">
        <f>VLOOKUP(A695,Sheet3!A:F,6,0)</f>
        <v>5</v>
      </c>
      <c r="G695" t="b">
        <f>VLOOKUP(A695,Sheet3!A:G,7,0)</f>
        <v>0</v>
      </c>
      <c r="H695">
        <f>VLOOKUP(A695,Sheet3!A:H,8,0)</f>
        <v>2</v>
      </c>
      <c r="I695">
        <f>VLOOKUP(A695,Sheet3!A:J,10,0)</f>
        <v>0.14000000000000001</v>
      </c>
      <c r="J695">
        <f>VLOOKUP(A695,Sheet3!A:K,11,0)</f>
        <v>0.21210000000000001</v>
      </c>
      <c r="K695">
        <f>VLOOKUP(A695,Sheet3!A:L,12,0)</f>
        <v>0.93</v>
      </c>
      <c r="L695" t="str">
        <f t="shared" si="31"/>
        <v>High Humidity</v>
      </c>
      <c r="M695">
        <f>VLOOKUP('Main Sheet'!A695,Sheet3!A:M,13,0)</f>
        <v>0</v>
      </c>
      <c r="N695">
        <f>VLOOKUP(A695,Sheet3!A:N,14,0)</f>
        <v>0</v>
      </c>
      <c r="O695">
        <f>VLOOKUP(A695,Sheet3!A:O,15,0)</f>
        <v>3</v>
      </c>
      <c r="P695">
        <f t="shared" si="33"/>
        <v>3</v>
      </c>
      <c r="Q695" t="str">
        <f t="shared" si="32"/>
        <v>Weekday</v>
      </c>
    </row>
    <row r="696" spans="1:17" ht="15.75" thickBot="1" x14ac:dyDescent="0.3">
      <c r="A696" s="4">
        <v>694</v>
      </c>
      <c r="B696" s="6">
        <v>40575</v>
      </c>
      <c r="C696">
        <v>1</v>
      </c>
      <c r="D696">
        <f>VLOOKUP(A696,Sheet3!A:D,4,0)</f>
        <v>0</v>
      </c>
      <c r="E696">
        <f>VLOOKUP(A696,Sheet3!A:E,5,0)</f>
        <v>2</v>
      </c>
      <c r="F696">
        <f>VLOOKUP(A696,Sheet3!A:F,6,0)</f>
        <v>6</v>
      </c>
      <c r="G696" t="b">
        <f>VLOOKUP(A696,Sheet3!A:G,7,0)</f>
        <v>0</v>
      </c>
      <c r="H696">
        <f>VLOOKUP(A696,Sheet3!A:H,8,0)</f>
        <v>2</v>
      </c>
      <c r="I696">
        <f>VLOOKUP(A696,Sheet3!A:J,10,0)</f>
        <v>0.14000000000000001</v>
      </c>
      <c r="J696">
        <f>VLOOKUP(A696,Sheet3!A:K,11,0)</f>
        <v>0.21210000000000001</v>
      </c>
      <c r="K696">
        <f>VLOOKUP(A696,Sheet3!A:L,12,0)</f>
        <v>0.93</v>
      </c>
      <c r="L696" t="str">
        <f t="shared" si="31"/>
        <v>High Humidity</v>
      </c>
      <c r="M696">
        <f>VLOOKUP('Main Sheet'!A696,Sheet3!A:M,13,0)</f>
        <v>0</v>
      </c>
      <c r="N696">
        <f>VLOOKUP(A696,Sheet3!A:N,14,0)</f>
        <v>0</v>
      </c>
      <c r="O696">
        <f>VLOOKUP(A696,Sheet3!A:O,15,0)</f>
        <v>22</v>
      </c>
      <c r="P696">
        <f t="shared" si="33"/>
        <v>22</v>
      </c>
      <c r="Q696" t="str">
        <f t="shared" si="32"/>
        <v>Weekday</v>
      </c>
    </row>
    <row r="697" spans="1:17" ht="15.75" thickBot="1" x14ac:dyDescent="0.3">
      <c r="A697" s="4">
        <v>695</v>
      </c>
      <c r="B697" s="6">
        <v>40575</v>
      </c>
      <c r="C697">
        <v>1</v>
      </c>
      <c r="D697">
        <f>VLOOKUP(A697,Sheet3!A:D,4,0)</f>
        <v>0</v>
      </c>
      <c r="E697">
        <f>VLOOKUP(A697,Sheet3!A:E,5,0)</f>
        <v>2</v>
      </c>
      <c r="F697">
        <f>VLOOKUP(A697,Sheet3!A:F,6,0)</f>
        <v>7</v>
      </c>
      <c r="G697" t="b">
        <f>VLOOKUP(A697,Sheet3!A:G,7,0)</f>
        <v>0</v>
      </c>
      <c r="H697">
        <f>VLOOKUP(A697,Sheet3!A:H,8,0)</f>
        <v>2</v>
      </c>
      <c r="I697">
        <f>VLOOKUP(A697,Sheet3!A:J,10,0)</f>
        <v>0.16</v>
      </c>
      <c r="J697">
        <f>VLOOKUP(A697,Sheet3!A:K,11,0)</f>
        <v>0.2273</v>
      </c>
      <c r="K697">
        <f>VLOOKUP(A697,Sheet3!A:L,12,0)</f>
        <v>0.93</v>
      </c>
      <c r="L697" t="str">
        <f t="shared" si="31"/>
        <v>High Humidity</v>
      </c>
      <c r="M697">
        <f>VLOOKUP('Main Sheet'!A697,Sheet3!A:M,13,0)</f>
        <v>0</v>
      </c>
      <c r="N697">
        <f>VLOOKUP(A697,Sheet3!A:N,14,0)</f>
        <v>0</v>
      </c>
      <c r="O697">
        <f>VLOOKUP(A697,Sheet3!A:O,15,0)</f>
        <v>52</v>
      </c>
      <c r="P697">
        <f t="shared" si="33"/>
        <v>52</v>
      </c>
      <c r="Q697" t="str">
        <f t="shared" si="32"/>
        <v>Weekday</v>
      </c>
    </row>
    <row r="698" spans="1:17" ht="15.75" thickBot="1" x14ac:dyDescent="0.3">
      <c r="A698" s="4">
        <v>696</v>
      </c>
      <c r="B698" s="6">
        <v>40575</v>
      </c>
      <c r="C698">
        <v>1</v>
      </c>
      <c r="D698">
        <f>VLOOKUP(A698,Sheet3!A:D,4,0)</f>
        <v>0</v>
      </c>
      <c r="E698">
        <f>VLOOKUP(A698,Sheet3!A:E,5,0)</f>
        <v>2</v>
      </c>
      <c r="F698">
        <f>VLOOKUP(A698,Sheet3!A:F,6,0)</f>
        <v>8</v>
      </c>
      <c r="G698" t="b">
        <f>VLOOKUP(A698,Sheet3!A:G,7,0)</f>
        <v>0</v>
      </c>
      <c r="H698">
        <f>VLOOKUP(A698,Sheet3!A:H,8,0)</f>
        <v>2</v>
      </c>
      <c r="I698">
        <f>VLOOKUP(A698,Sheet3!A:J,10,0)</f>
        <v>0.16</v>
      </c>
      <c r="J698">
        <f>VLOOKUP(A698,Sheet3!A:K,11,0)</f>
        <v>0.2273</v>
      </c>
      <c r="K698">
        <f>VLOOKUP(A698,Sheet3!A:L,12,0)</f>
        <v>0.93</v>
      </c>
      <c r="L698" t="str">
        <f t="shared" si="31"/>
        <v>High Humidity</v>
      </c>
      <c r="M698">
        <f>VLOOKUP('Main Sheet'!A698,Sheet3!A:M,13,0)</f>
        <v>0</v>
      </c>
      <c r="N698">
        <f>VLOOKUP(A698,Sheet3!A:N,14,0)</f>
        <v>3</v>
      </c>
      <c r="O698">
        <f>VLOOKUP(A698,Sheet3!A:O,15,0)</f>
        <v>132</v>
      </c>
      <c r="P698">
        <f t="shared" si="33"/>
        <v>135</v>
      </c>
      <c r="Q698" t="str">
        <f t="shared" si="32"/>
        <v>Weekday</v>
      </c>
    </row>
    <row r="699" spans="1:17" ht="15.75" thickBot="1" x14ac:dyDescent="0.3">
      <c r="A699" s="4">
        <v>697</v>
      </c>
      <c r="B699" s="6">
        <v>40575</v>
      </c>
      <c r="C699">
        <v>1</v>
      </c>
      <c r="D699">
        <f>VLOOKUP(A699,Sheet3!A:D,4,0)</f>
        <v>0</v>
      </c>
      <c r="E699">
        <f>VLOOKUP(A699,Sheet3!A:E,5,0)</f>
        <v>2</v>
      </c>
      <c r="F699">
        <f>VLOOKUP(A699,Sheet3!A:F,6,0)</f>
        <v>9</v>
      </c>
      <c r="G699" t="b">
        <f>VLOOKUP(A699,Sheet3!A:G,7,0)</f>
        <v>0</v>
      </c>
      <c r="H699">
        <f>VLOOKUP(A699,Sheet3!A:H,8,0)</f>
        <v>2</v>
      </c>
      <c r="I699">
        <f>VLOOKUP(A699,Sheet3!A:J,10,0)</f>
        <v>0.16</v>
      </c>
      <c r="J699">
        <f>VLOOKUP(A699,Sheet3!A:K,11,0)</f>
        <v>0.2273</v>
      </c>
      <c r="K699">
        <f>VLOOKUP(A699,Sheet3!A:L,12,0)</f>
        <v>0.93</v>
      </c>
      <c r="L699" t="str">
        <f t="shared" si="31"/>
        <v>High Humidity</v>
      </c>
      <c r="M699">
        <f>VLOOKUP('Main Sheet'!A699,Sheet3!A:M,13,0)</f>
        <v>0</v>
      </c>
      <c r="N699">
        <f>VLOOKUP(A699,Sheet3!A:N,14,0)</f>
        <v>2</v>
      </c>
      <c r="O699">
        <f>VLOOKUP(A699,Sheet3!A:O,15,0)</f>
        <v>114</v>
      </c>
      <c r="P699">
        <f t="shared" si="33"/>
        <v>116</v>
      </c>
      <c r="Q699" t="str">
        <f t="shared" si="32"/>
        <v>Weekday</v>
      </c>
    </row>
    <row r="700" spans="1:17" ht="15.75" thickBot="1" x14ac:dyDescent="0.3">
      <c r="A700" s="4">
        <v>698</v>
      </c>
      <c r="B700" s="6">
        <v>40575</v>
      </c>
      <c r="C700">
        <v>1</v>
      </c>
      <c r="D700">
        <f>VLOOKUP(A700,Sheet3!A:D,4,0)</f>
        <v>0</v>
      </c>
      <c r="E700">
        <f>VLOOKUP(A700,Sheet3!A:E,5,0)</f>
        <v>2</v>
      </c>
      <c r="F700">
        <f>VLOOKUP(A700,Sheet3!A:F,6,0)</f>
        <v>10</v>
      </c>
      <c r="G700" t="b">
        <f>VLOOKUP(A700,Sheet3!A:G,7,0)</f>
        <v>0</v>
      </c>
      <c r="H700">
        <f>VLOOKUP(A700,Sheet3!A:H,8,0)</f>
        <v>2</v>
      </c>
      <c r="I700">
        <f>VLOOKUP(A700,Sheet3!A:J,10,0)</f>
        <v>0.16</v>
      </c>
      <c r="J700">
        <f>VLOOKUP(A700,Sheet3!A:K,11,0)</f>
        <v>0.2273</v>
      </c>
      <c r="K700">
        <f>VLOOKUP(A700,Sheet3!A:L,12,0)</f>
        <v>0.93</v>
      </c>
      <c r="L700" t="str">
        <f t="shared" si="31"/>
        <v>High Humidity</v>
      </c>
      <c r="M700">
        <f>VLOOKUP('Main Sheet'!A700,Sheet3!A:M,13,0)</f>
        <v>0</v>
      </c>
      <c r="N700">
        <f>VLOOKUP(A700,Sheet3!A:N,14,0)</f>
        <v>0</v>
      </c>
      <c r="O700">
        <f>VLOOKUP(A700,Sheet3!A:O,15,0)</f>
        <v>47</v>
      </c>
      <c r="P700">
        <f t="shared" si="33"/>
        <v>47</v>
      </c>
      <c r="Q700" t="str">
        <f t="shared" si="32"/>
        <v>Weekday</v>
      </c>
    </row>
    <row r="701" spans="1:17" ht="15.75" thickBot="1" x14ac:dyDescent="0.3">
      <c r="A701" s="4">
        <v>699</v>
      </c>
      <c r="B701" s="6">
        <v>40575</v>
      </c>
      <c r="C701">
        <v>1</v>
      </c>
      <c r="D701">
        <f>VLOOKUP(A701,Sheet3!A:D,4,0)</f>
        <v>0</v>
      </c>
      <c r="E701">
        <f>VLOOKUP(A701,Sheet3!A:E,5,0)</f>
        <v>2</v>
      </c>
      <c r="F701">
        <f>VLOOKUP(A701,Sheet3!A:F,6,0)</f>
        <v>11</v>
      </c>
      <c r="G701" t="b">
        <f>VLOOKUP(A701,Sheet3!A:G,7,0)</f>
        <v>0</v>
      </c>
      <c r="H701">
        <f>VLOOKUP(A701,Sheet3!A:H,8,0)</f>
        <v>2</v>
      </c>
      <c r="I701">
        <f>VLOOKUP(A701,Sheet3!A:J,10,0)</f>
        <v>0.18</v>
      </c>
      <c r="J701">
        <f>VLOOKUP(A701,Sheet3!A:K,11,0)</f>
        <v>0.2424</v>
      </c>
      <c r="K701">
        <f>VLOOKUP(A701,Sheet3!A:L,12,0)</f>
        <v>0.86</v>
      </c>
      <c r="L701" t="str">
        <f t="shared" si="31"/>
        <v>High Humidity</v>
      </c>
      <c r="M701">
        <f>VLOOKUP('Main Sheet'!A701,Sheet3!A:M,13,0)</f>
        <v>0</v>
      </c>
      <c r="N701">
        <f>VLOOKUP(A701,Sheet3!A:N,14,0)</f>
        <v>2</v>
      </c>
      <c r="O701">
        <f>VLOOKUP(A701,Sheet3!A:O,15,0)</f>
        <v>49</v>
      </c>
      <c r="P701">
        <f t="shared" si="33"/>
        <v>51</v>
      </c>
      <c r="Q701" t="str">
        <f t="shared" si="32"/>
        <v>Weekday</v>
      </c>
    </row>
    <row r="702" spans="1:17" ht="15.75" thickBot="1" x14ac:dyDescent="0.3">
      <c r="A702" s="4">
        <v>700</v>
      </c>
      <c r="B702" s="6">
        <v>40575</v>
      </c>
      <c r="C702">
        <v>1</v>
      </c>
      <c r="D702">
        <f>VLOOKUP(A702,Sheet3!A:D,4,0)</f>
        <v>0</v>
      </c>
      <c r="E702">
        <f>VLOOKUP(A702,Sheet3!A:E,5,0)</f>
        <v>2</v>
      </c>
      <c r="F702">
        <f>VLOOKUP(A702,Sheet3!A:F,6,0)</f>
        <v>12</v>
      </c>
      <c r="G702" t="b">
        <f>VLOOKUP(A702,Sheet3!A:G,7,0)</f>
        <v>0</v>
      </c>
      <c r="H702">
        <f>VLOOKUP(A702,Sheet3!A:H,8,0)</f>
        <v>2</v>
      </c>
      <c r="I702">
        <f>VLOOKUP(A702,Sheet3!A:J,10,0)</f>
        <v>0.2</v>
      </c>
      <c r="J702">
        <f>VLOOKUP(A702,Sheet3!A:K,11,0)</f>
        <v>0.2576</v>
      </c>
      <c r="K702">
        <f>VLOOKUP(A702,Sheet3!A:L,12,0)</f>
        <v>0.86</v>
      </c>
      <c r="L702" t="str">
        <f t="shared" si="31"/>
        <v>High Humidity</v>
      </c>
      <c r="M702">
        <f>VLOOKUP('Main Sheet'!A702,Sheet3!A:M,13,0)</f>
        <v>0</v>
      </c>
      <c r="N702">
        <f>VLOOKUP(A702,Sheet3!A:N,14,0)</f>
        <v>2</v>
      </c>
      <c r="O702">
        <f>VLOOKUP(A702,Sheet3!A:O,15,0)</f>
        <v>53</v>
      </c>
      <c r="P702">
        <f t="shared" si="33"/>
        <v>55</v>
      </c>
      <c r="Q702" t="str">
        <f t="shared" si="32"/>
        <v>Weekday</v>
      </c>
    </row>
    <row r="703" spans="1:17" ht="15.75" thickBot="1" x14ac:dyDescent="0.3">
      <c r="A703" s="4">
        <v>701</v>
      </c>
      <c r="B703" s="6">
        <v>40575</v>
      </c>
      <c r="C703">
        <v>1</v>
      </c>
      <c r="D703">
        <f>VLOOKUP(A703,Sheet3!A:D,4,0)</f>
        <v>0</v>
      </c>
      <c r="E703">
        <f>VLOOKUP(A703,Sheet3!A:E,5,0)</f>
        <v>2</v>
      </c>
      <c r="F703">
        <f>VLOOKUP(A703,Sheet3!A:F,6,0)</f>
        <v>13</v>
      </c>
      <c r="G703" t="b">
        <f>VLOOKUP(A703,Sheet3!A:G,7,0)</f>
        <v>0</v>
      </c>
      <c r="H703">
        <f>VLOOKUP(A703,Sheet3!A:H,8,0)</f>
        <v>2</v>
      </c>
      <c r="I703">
        <f>VLOOKUP(A703,Sheet3!A:J,10,0)</f>
        <v>0.2</v>
      </c>
      <c r="J703">
        <f>VLOOKUP(A703,Sheet3!A:K,11,0)</f>
        <v>0.2576</v>
      </c>
      <c r="K703">
        <f>VLOOKUP(A703,Sheet3!A:L,12,0)</f>
        <v>0.86</v>
      </c>
      <c r="L703" t="str">
        <f t="shared" si="31"/>
        <v>High Humidity</v>
      </c>
      <c r="M703">
        <f>VLOOKUP('Main Sheet'!A703,Sheet3!A:M,13,0)</f>
        <v>0</v>
      </c>
      <c r="N703">
        <f>VLOOKUP(A703,Sheet3!A:N,14,0)</f>
        <v>3</v>
      </c>
      <c r="O703">
        <f>VLOOKUP(A703,Sheet3!A:O,15,0)</f>
        <v>49</v>
      </c>
      <c r="P703">
        <f t="shared" si="33"/>
        <v>52</v>
      </c>
      <c r="Q703" t="str">
        <f t="shared" si="32"/>
        <v>Weekday</v>
      </c>
    </row>
    <row r="704" spans="1:17" ht="15.75" thickBot="1" x14ac:dyDescent="0.3">
      <c r="A704" s="4">
        <v>702</v>
      </c>
      <c r="B704" s="6">
        <v>40575</v>
      </c>
      <c r="C704">
        <v>1</v>
      </c>
      <c r="D704">
        <f>VLOOKUP(A704,Sheet3!A:D,4,0)</f>
        <v>0</v>
      </c>
      <c r="E704">
        <f>VLOOKUP(A704,Sheet3!A:E,5,0)</f>
        <v>2</v>
      </c>
      <c r="F704">
        <f>VLOOKUP(A704,Sheet3!A:F,6,0)</f>
        <v>14</v>
      </c>
      <c r="G704" t="b">
        <f>VLOOKUP(A704,Sheet3!A:G,7,0)</f>
        <v>0</v>
      </c>
      <c r="H704">
        <f>VLOOKUP(A704,Sheet3!A:H,8,0)</f>
        <v>2</v>
      </c>
      <c r="I704">
        <f>VLOOKUP(A704,Sheet3!A:J,10,0)</f>
        <v>0.22</v>
      </c>
      <c r="J704">
        <f>VLOOKUP(A704,Sheet3!A:K,11,0)</f>
        <v>0.2576</v>
      </c>
      <c r="K704">
        <f>VLOOKUP(A704,Sheet3!A:L,12,0)</f>
        <v>0.8</v>
      </c>
      <c r="L704" t="str">
        <f t="shared" si="31"/>
        <v>High Humidity</v>
      </c>
      <c r="M704">
        <f>VLOOKUP('Main Sheet'!A704,Sheet3!A:M,13,0)</f>
        <v>8.9599999999999999E-2</v>
      </c>
      <c r="N704">
        <f>VLOOKUP(A704,Sheet3!A:N,14,0)</f>
        <v>5</v>
      </c>
      <c r="O704">
        <f>VLOOKUP(A704,Sheet3!A:O,15,0)</f>
        <v>49</v>
      </c>
      <c r="P704">
        <f t="shared" si="33"/>
        <v>54</v>
      </c>
      <c r="Q704" t="str">
        <f t="shared" si="32"/>
        <v>Weekday</v>
      </c>
    </row>
    <row r="705" spans="1:17" ht="15.75" thickBot="1" x14ac:dyDescent="0.3">
      <c r="A705" s="4">
        <v>703</v>
      </c>
      <c r="B705" s="6">
        <v>40575</v>
      </c>
      <c r="C705">
        <v>1</v>
      </c>
      <c r="D705">
        <f>VLOOKUP(A705,Sheet3!A:D,4,0)</f>
        <v>0</v>
      </c>
      <c r="E705">
        <f>VLOOKUP(A705,Sheet3!A:E,5,0)</f>
        <v>2</v>
      </c>
      <c r="F705">
        <f>VLOOKUP(A705,Sheet3!A:F,6,0)</f>
        <v>15</v>
      </c>
      <c r="G705" t="b">
        <f>VLOOKUP(A705,Sheet3!A:G,7,0)</f>
        <v>0</v>
      </c>
      <c r="H705">
        <f>VLOOKUP(A705,Sheet3!A:H,8,0)</f>
        <v>2</v>
      </c>
      <c r="I705">
        <f>VLOOKUP(A705,Sheet3!A:J,10,0)</f>
        <v>0.24</v>
      </c>
      <c r="J705">
        <f>VLOOKUP(A705,Sheet3!A:K,11,0)</f>
        <v>0.28789999999999999</v>
      </c>
      <c r="K705">
        <f>VLOOKUP(A705,Sheet3!A:L,12,0)</f>
        <v>0.75</v>
      </c>
      <c r="L705" t="str">
        <f t="shared" si="31"/>
        <v>High Humidity</v>
      </c>
      <c r="M705">
        <f>VLOOKUP('Main Sheet'!A705,Sheet3!A:M,13,0)</f>
        <v>0</v>
      </c>
      <c r="N705">
        <f>VLOOKUP(A705,Sheet3!A:N,14,0)</f>
        <v>7</v>
      </c>
      <c r="O705">
        <f>VLOOKUP(A705,Sheet3!A:O,15,0)</f>
        <v>45</v>
      </c>
      <c r="P705">
        <f t="shared" si="33"/>
        <v>52</v>
      </c>
      <c r="Q705" t="str">
        <f t="shared" si="32"/>
        <v>Weekday</v>
      </c>
    </row>
    <row r="706" spans="1:17" ht="15.75" thickBot="1" x14ac:dyDescent="0.3">
      <c r="A706" s="4">
        <v>704</v>
      </c>
      <c r="B706" s="6">
        <v>40575</v>
      </c>
      <c r="C706">
        <v>1</v>
      </c>
      <c r="D706">
        <f>VLOOKUP(A706,Sheet3!A:D,4,0)</f>
        <v>0</v>
      </c>
      <c r="E706">
        <f>VLOOKUP(A706,Sheet3!A:E,5,0)</f>
        <v>2</v>
      </c>
      <c r="F706">
        <f>VLOOKUP(A706,Sheet3!A:F,6,0)</f>
        <v>16</v>
      </c>
      <c r="G706" t="b">
        <f>VLOOKUP(A706,Sheet3!A:G,7,0)</f>
        <v>0</v>
      </c>
      <c r="H706">
        <f>VLOOKUP(A706,Sheet3!A:H,8,0)</f>
        <v>2</v>
      </c>
      <c r="I706">
        <f>VLOOKUP(A706,Sheet3!A:J,10,0)</f>
        <v>0.24</v>
      </c>
      <c r="J706">
        <f>VLOOKUP(A706,Sheet3!A:K,11,0)</f>
        <v>0.2424</v>
      </c>
      <c r="K706">
        <f>VLOOKUP(A706,Sheet3!A:L,12,0)</f>
        <v>0.75</v>
      </c>
      <c r="L706" t="str">
        <f t="shared" si="31"/>
        <v>High Humidity</v>
      </c>
      <c r="M706">
        <f>VLOOKUP('Main Sheet'!A706,Sheet3!A:M,13,0)</f>
        <v>0.1343</v>
      </c>
      <c r="N706">
        <f>VLOOKUP(A706,Sheet3!A:N,14,0)</f>
        <v>3</v>
      </c>
      <c r="O706">
        <f>VLOOKUP(A706,Sheet3!A:O,15,0)</f>
        <v>61</v>
      </c>
      <c r="P706">
        <f t="shared" si="33"/>
        <v>64</v>
      </c>
      <c r="Q706" t="str">
        <f t="shared" si="32"/>
        <v>Weekday</v>
      </c>
    </row>
    <row r="707" spans="1:17" ht="15.75" thickBot="1" x14ac:dyDescent="0.3">
      <c r="A707" s="4">
        <v>705</v>
      </c>
      <c r="B707" s="6">
        <v>40575</v>
      </c>
      <c r="C707">
        <v>1</v>
      </c>
      <c r="D707">
        <f>VLOOKUP(A707,Sheet3!A:D,4,0)</f>
        <v>0</v>
      </c>
      <c r="E707">
        <f>VLOOKUP(A707,Sheet3!A:E,5,0)</f>
        <v>2</v>
      </c>
      <c r="F707">
        <f>VLOOKUP(A707,Sheet3!A:F,6,0)</f>
        <v>17</v>
      </c>
      <c r="G707" t="b">
        <f>VLOOKUP(A707,Sheet3!A:G,7,0)</f>
        <v>0</v>
      </c>
      <c r="H707">
        <f>VLOOKUP(A707,Sheet3!A:H,8,0)</f>
        <v>2</v>
      </c>
      <c r="I707">
        <f>VLOOKUP(A707,Sheet3!A:J,10,0)</f>
        <v>0.24</v>
      </c>
      <c r="J707">
        <f>VLOOKUP(A707,Sheet3!A:K,11,0)</f>
        <v>0.28789999999999999</v>
      </c>
      <c r="K707">
        <f>VLOOKUP(A707,Sheet3!A:L,12,0)</f>
        <v>0.75</v>
      </c>
      <c r="L707" t="str">
        <f t="shared" ref="L707:L770" si="34">IF(K707&lt;0.7,"Less Humidity",IF(K707&lt;0.75,"Moderate Humidity","High Humidity"))</f>
        <v>High Humidity</v>
      </c>
      <c r="M707">
        <f>VLOOKUP('Main Sheet'!A707,Sheet3!A:M,13,0)</f>
        <v>0</v>
      </c>
      <c r="N707">
        <f>VLOOKUP(A707,Sheet3!A:N,14,0)</f>
        <v>4</v>
      </c>
      <c r="O707">
        <f>VLOOKUP(A707,Sheet3!A:O,15,0)</f>
        <v>172</v>
      </c>
      <c r="P707">
        <f t="shared" si="33"/>
        <v>176</v>
      </c>
      <c r="Q707" t="str">
        <f t="shared" ref="Q707:Q770" si="35">IF(OR(H707=5,H707=6),"Weekend",IF(OR(H707=0,H707=1,H707=2,H707=3,H707=4),"Weekday",""))</f>
        <v>Weekday</v>
      </c>
    </row>
    <row r="708" spans="1:17" ht="15.75" thickBot="1" x14ac:dyDescent="0.3">
      <c r="A708" s="4">
        <v>706</v>
      </c>
      <c r="B708" s="6">
        <v>40575</v>
      </c>
      <c r="C708">
        <v>1</v>
      </c>
      <c r="D708">
        <f>VLOOKUP(A708,Sheet3!A:D,4,0)</f>
        <v>0</v>
      </c>
      <c r="E708">
        <f>VLOOKUP(A708,Sheet3!A:E,5,0)</f>
        <v>2</v>
      </c>
      <c r="F708">
        <f>VLOOKUP(A708,Sheet3!A:F,6,0)</f>
        <v>18</v>
      </c>
      <c r="G708" t="b">
        <f>VLOOKUP(A708,Sheet3!A:G,7,0)</f>
        <v>0</v>
      </c>
      <c r="H708">
        <f>VLOOKUP(A708,Sheet3!A:H,8,0)</f>
        <v>2</v>
      </c>
      <c r="I708">
        <f>VLOOKUP(A708,Sheet3!A:J,10,0)</f>
        <v>0.24</v>
      </c>
      <c r="J708">
        <f>VLOOKUP(A708,Sheet3!A:K,11,0)</f>
        <v>0.2576</v>
      </c>
      <c r="K708">
        <f>VLOOKUP(A708,Sheet3!A:L,12,0)</f>
        <v>0.81</v>
      </c>
      <c r="L708" t="str">
        <f t="shared" si="34"/>
        <v>High Humidity</v>
      </c>
      <c r="M708">
        <f>VLOOKUP('Main Sheet'!A708,Sheet3!A:M,13,0)</f>
        <v>0.1045</v>
      </c>
      <c r="N708">
        <f>VLOOKUP(A708,Sheet3!A:N,14,0)</f>
        <v>3</v>
      </c>
      <c r="O708">
        <f>VLOOKUP(A708,Sheet3!A:O,15,0)</f>
        <v>165</v>
      </c>
      <c r="P708">
        <f t="shared" si="33"/>
        <v>168</v>
      </c>
      <c r="Q708" t="str">
        <f t="shared" si="35"/>
        <v>Weekday</v>
      </c>
    </row>
    <row r="709" spans="1:17" ht="15.75" thickBot="1" x14ac:dyDescent="0.3">
      <c r="A709" s="4">
        <v>707</v>
      </c>
      <c r="B709" s="6">
        <v>40575</v>
      </c>
      <c r="C709">
        <v>1</v>
      </c>
      <c r="D709">
        <f>VLOOKUP(A709,Sheet3!A:D,4,0)</f>
        <v>0</v>
      </c>
      <c r="E709">
        <f>VLOOKUP(A709,Sheet3!A:E,5,0)</f>
        <v>2</v>
      </c>
      <c r="F709">
        <f>VLOOKUP(A709,Sheet3!A:F,6,0)</f>
        <v>19</v>
      </c>
      <c r="G709" t="b">
        <f>VLOOKUP(A709,Sheet3!A:G,7,0)</f>
        <v>0</v>
      </c>
      <c r="H709">
        <f>VLOOKUP(A709,Sheet3!A:H,8,0)</f>
        <v>2</v>
      </c>
      <c r="I709">
        <f>VLOOKUP(A709,Sheet3!A:J,10,0)</f>
        <v>0.24</v>
      </c>
      <c r="J709">
        <f>VLOOKUP(A709,Sheet3!A:K,11,0)</f>
        <v>0.2424</v>
      </c>
      <c r="K709">
        <f>VLOOKUP(A709,Sheet3!A:L,12,0)</f>
        <v>0.81</v>
      </c>
      <c r="L709" t="str">
        <f t="shared" si="34"/>
        <v>High Humidity</v>
      </c>
      <c r="M709">
        <f>VLOOKUP('Main Sheet'!A709,Sheet3!A:M,13,0)</f>
        <v>0.1343</v>
      </c>
      <c r="N709">
        <f>VLOOKUP(A709,Sheet3!A:N,14,0)</f>
        <v>3</v>
      </c>
      <c r="O709">
        <f>VLOOKUP(A709,Sheet3!A:O,15,0)</f>
        <v>105</v>
      </c>
      <c r="P709">
        <f t="shared" si="33"/>
        <v>108</v>
      </c>
      <c r="Q709" t="str">
        <f t="shared" si="35"/>
        <v>Weekday</v>
      </c>
    </row>
    <row r="710" spans="1:17" ht="15.75" thickBot="1" x14ac:dyDescent="0.3">
      <c r="A710" s="4">
        <v>708</v>
      </c>
      <c r="B710" s="6">
        <v>40575</v>
      </c>
      <c r="C710">
        <v>1</v>
      </c>
      <c r="D710">
        <f>VLOOKUP(A710,Sheet3!A:D,4,0)</f>
        <v>0</v>
      </c>
      <c r="E710">
        <f>VLOOKUP(A710,Sheet3!A:E,5,0)</f>
        <v>2</v>
      </c>
      <c r="F710">
        <f>VLOOKUP(A710,Sheet3!A:F,6,0)</f>
        <v>20</v>
      </c>
      <c r="G710" t="b">
        <f>VLOOKUP(A710,Sheet3!A:G,7,0)</f>
        <v>0</v>
      </c>
      <c r="H710">
        <f>VLOOKUP(A710,Sheet3!A:H,8,0)</f>
        <v>2</v>
      </c>
      <c r="I710">
        <f>VLOOKUP(A710,Sheet3!A:J,10,0)</f>
        <v>0.22</v>
      </c>
      <c r="J710">
        <f>VLOOKUP(A710,Sheet3!A:K,11,0)</f>
        <v>0.2273</v>
      </c>
      <c r="K710">
        <f>VLOOKUP(A710,Sheet3!A:L,12,0)</f>
        <v>0.87</v>
      </c>
      <c r="L710" t="str">
        <f t="shared" si="34"/>
        <v>High Humidity</v>
      </c>
      <c r="M710">
        <f>VLOOKUP('Main Sheet'!A710,Sheet3!A:M,13,0)</f>
        <v>0.1343</v>
      </c>
      <c r="N710">
        <f>VLOOKUP(A710,Sheet3!A:N,14,0)</f>
        <v>5</v>
      </c>
      <c r="O710">
        <f>VLOOKUP(A710,Sheet3!A:O,15,0)</f>
        <v>69</v>
      </c>
      <c r="P710">
        <f t="shared" si="33"/>
        <v>74</v>
      </c>
      <c r="Q710" t="str">
        <f t="shared" si="35"/>
        <v>Weekday</v>
      </c>
    </row>
    <row r="711" spans="1:17" ht="15.75" thickBot="1" x14ac:dyDescent="0.3">
      <c r="A711" s="4">
        <v>709</v>
      </c>
      <c r="B711" s="6">
        <v>40575</v>
      </c>
      <c r="C711">
        <v>1</v>
      </c>
      <c r="D711">
        <f>VLOOKUP(A711,Sheet3!A:D,4,0)</f>
        <v>0</v>
      </c>
      <c r="E711">
        <f>VLOOKUP(A711,Sheet3!A:E,5,0)</f>
        <v>2</v>
      </c>
      <c r="F711">
        <f>VLOOKUP(A711,Sheet3!A:F,6,0)</f>
        <v>21</v>
      </c>
      <c r="G711" t="b">
        <f>VLOOKUP(A711,Sheet3!A:G,7,0)</f>
        <v>0</v>
      </c>
      <c r="H711">
        <f>VLOOKUP(A711,Sheet3!A:H,8,0)</f>
        <v>2</v>
      </c>
      <c r="I711">
        <f>VLOOKUP(A711,Sheet3!A:J,10,0)</f>
        <v>0.22</v>
      </c>
      <c r="J711">
        <f>VLOOKUP(A711,Sheet3!A:K,11,0)</f>
        <v>0.2273</v>
      </c>
      <c r="K711">
        <f>VLOOKUP(A711,Sheet3!A:L,12,0)</f>
        <v>0.87</v>
      </c>
      <c r="L711" t="str">
        <f t="shared" si="34"/>
        <v>High Humidity</v>
      </c>
      <c r="M711">
        <f>VLOOKUP('Main Sheet'!A711,Sheet3!A:M,13,0)</f>
        <v>0.1343</v>
      </c>
      <c r="N711">
        <f>VLOOKUP(A711,Sheet3!A:N,14,0)</f>
        <v>0</v>
      </c>
      <c r="O711">
        <f>VLOOKUP(A711,Sheet3!A:O,15,0)</f>
        <v>64</v>
      </c>
      <c r="P711">
        <f t="shared" si="33"/>
        <v>64</v>
      </c>
      <c r="Q711" t="str">
        <f t="shared" si="35"/>
        <v>Weekday</v>
      </c>
    </row>
    <row r="712" spans="1:17" ht="15.75" thickBot="1" x14ac:dyDescent="0.3">
      <c r="A712" s="4">
        <v>710</v>
      </c>
      <c r="B712" s="6">
        <v>40575</v>
      </c>
      <c r="C712">
        <v>1</v>
      </c>
      <c r="D712">
        <f>VLOOKUP(A712,Sheet3!A:D,4,0)</f>
        <v>0</v>
      </c>
      <c r="E712">
        <f>VLOOKUP(A712,Sheet3!A:E,5,0)</f>
        <v>2</v>
      </c>
      <c r="F712">
        <f>VLOOKUP(A712,Sheet3!A:F,6,0)</f>
        <v>22</v>
      </c>
      <c r="G712" t="b">
        <f>VLOOKUP(A712,Sheet3!A:G,7,0)</f>
        <v>0</v>
      </c>
      <c r="H712">
        <f>VLOOKUP(A712,Sheet3!A:H,8,0)</f>
        <v>2</v>
      </c>
      <c r="I712">
        <f>VLOOKUP(A712,Sheet3!A:J,10,0)</f>
        <v>0.22</v>
      </c>
      <c r="J712">
        <f>VLOOKUP(A712,Sheet3!A:K,11,0)</f>
        <v>0.2576</v>
      </c>
      <c r="K712">
        <f>VLOOKUP(A712,Sheet3!A:L,12,0)</f>
        <v>0.87</v>
      </c>
      <c r="L712" t="str">
        <f t="shared" si="34"/>
        <v>High Humidity</v>
      </c>
      <c r="M712">
        <f>VLOOKUP('Main Sheet'!A712,Sheet3!A:M,13,0)</f>
        <v>8.9599999999999999E-2</v>
      </c>
      <c r="N712">
        <f>VLOOKUP(A712,Sheet3!A:N,14,0)</f>
        <v>2</v>
      </c>
      <c r="O712">
        <f>VLOOKUP(A712,Sheet3!A:O,15,0)</f>
        <v>34</v>
      </c>
      <c r="P712">
        <f t="shared" si="33"/>
        <v>36</v>
      </c>
      <c r="Q712" t="str">
        <f t="shared" si="35"/>
        <v>Weekday</v>
      </c>
    </row>
    <row r="713" spans="1:17" ht="15.75" thickBot="1" x14ac:dyDescent="0.3">
      <c r="A713" s="4">
        <v>711</v>
      </c>
      <c r="B713" s="6">
        <v>40575</v>
      </c>
      <c r="C713">
        <v>1</v>
      </c>
      <c r="D713">
        <f>VLOOKUP(A713,Sheet3!A:D,4,0)</f>
        <v>0</v>
      </c>
      <c r="E713">
        <f>VLOOKUP(A713,Sheet3!A:E,5,0)</f>
        <v>2</v>
      </c>
      <c r="F713">
        <f>VLOOKUP(A713,Sheet3!A:F,6,0)</f>
        <v>23</v>
      </c>
      <c r="G713" t="b">
        <f>VLOOKUP(A713,Sheet3!A:G,7,0)</f>
        <v>0</v>
      </c>
      <c r="H713">
        <f>VLOOKUP(A713,Sheet3!A:H,8,0)</f>
        <v>2</v>
      </c>
      <c r="I713">
        <f>VLOOKUP(A713,Sheet3!A:J,10,0)</f>
        <v>0.2</v>
      </c>
      <c r="J713">
        <f>VLOOKUP(A713,Sheet3!A:K,11,0)</f>
        <v>0.19700000000000001</v>
      </c>
      <c r="K713">
        <f>VLOOKUP(A713,Sheet3!A:L,12,0)</f>
        <v>0.93</v>
      </c>
      <c r="L713" t="str">
        <f t="shared" si="34"/>
        <v>High Humidity</v>
      </c>
      <c r="M713">
        <f>VLOOKUP('Main Sheet'!A713,Sheet3!A:M,13,0)</f>
        <v>0.19400000000000001</v>
      </c>
      <c r="N713">
        <f>VLOOKUP(A713,Sheet3!A:N,14,0)</f>
        <v>1</v>
      </c>
      <c r="O713">
        <f>VLOOKUP(A713,Sheet3!A:O,15,0)</f>
        <v>15</v>
      </c>
      <c r="P713">
        <f t="shared" si="33"/>
        <v>16</v>
      </c>
      <c r="Q713" t="str">
        <f t="shared" si="35"/>
        <v>Weekday</v>
      </c>
    </row>
    <row r="714" spans="1:17" ht="15.75" thickBot="1" x14ac:dyDescent="0.3">
      <c r="A714" s="4">
        <v>712</v>
      </c>
      <c r="B714" s="6">
        <v>40576</v>
      </c>
      <c r="C714">
        <v>1</v>
      </c>
      <c r="D714">
        <f>VLOOKUP(A714,Sheet3!A:D,4,0)</f>
        <v>0</v>
      </c>
      <c r="E714">
        <f>VLOOKUP(A714,Sheet3!A:E,5,0)</f>
        <v>2</v>
      </c>
      <c r="F714">
        <f>VLOOKUP(A714,Sheet3!A:F,6,0)</f>
        <v>0</v>
      </c>
      <c r="G714" t="b">
        <f>VLOOKUP(A714,Sheet3!A:G,7,0)</f>
        <v>0</v>
      </c>
      <c r="H714">
        <f>VLOOKUP(A714,Sheet3!A:H,8,0)</f>
        <v>3</v>
      </c>
      <c r="I714">
        <f>VLOOKUP(A714,Sheet3!A:J,10,0)</f>
        <v>0.22</v>
      </c>
      <c r="J714">
        <f>VLOOKUP(A714,Sheet3!A:K,11,0)</f>
        <v>0.2424</v>
      </c>
      <c r="K714">
        <f>VLOOKUP(A714,Sheet3!A:L,12,0)</f>
        <v>0.93</v>
      </c>
      <c r="L714" t="str">
        <f t="shared" si="34"/>
        <v>High Humidity</v>
      </c>
      <c r="M714">
        <f>VLOOKUP('Main Sheet'!A714,Sheet3!A:M,13,0)</f>
        <v>0.1045</v>
      </c>
      <c r="N714">
        <f>VLOOKUP(A714,Sheet3!A:N,14,0)</f>
        <v>0</v>
      </c>
      <c r="O714">
        <f>VLOOKUP(A714,Sheet3!A:O,15,0)</f>
        <v>2</v>
      </c>
      <c r="P714">
        <f t="shared" si="33"/>
        <v>2</v>
      </c>
      <c r="Q714" t="str">
        <f t="shared" si="35"/>
        <v>Weekday</v>
      </c>
    </row>
    <row r="715" spans="1:17" ht="15.75" thickBot="1" x14ac:dyDescent="0.3">
      <c r="A715" s="4">
        <v>713</v>
      </c>
      <c r="B715" s="6">
        <v>40576</v>
      </c>
      <c r="C715">
        <v>1</v>
      </c>
      <c r="D715">
        <f>VLOOKUP(A715,Sheet3!A:D,4,0)</f>
        <v>0</v>
      </c>
      <c r="E715">
        <f>VLOOKUP(A715,Sheet3!A:E,5,0)</f>
        <v>2</v>
      </c>
      <c r="F715">
        <f>VLOOKUP(A715,Sheet3!A:F,6,0)</f>
        <v>1</v>
      </c>
      <c r="G715" t="b">
        <f>VLOOKUP(A715,Sheet3!A:G,7,0)</f>
        <v>0</v>
      </c>
      <c r="H715">
        <f>VLOOKUP(A715,Sheet3!A:H,8,0)</f>
        <v>3</v>
      </c>
      <c r="I715">
        <f>VLOOKUP(A715,Sheet3!A:J,10,0)</f>
        <v>0.22</v>
      </c>
      <c r="J715">
        <f>VLOOKUP(A715,Sheet3!A:K,11,0)</f>
        <v>0.2273</v>
      </c>
      <c r="K715">
        <f>VLOOKUP(A715,Sheet3!A:L,12,0)</f>
        <v>0.93</v>
      </c>
      <c r="L715" t="str">
        <f t="shared" si="34"/>
        <v>High Humidity</v>
      </c>
      <c r="M715">
        <f>VLOOKUP('Main Sheet'!A715,Sheet3!A:M,13,0)</f>
        <v>0.19400000000000001</v>
      </c>
      <c r="N715">
        <f>VLOOKUP(A715,Sheet3!A:N,14,0)</f>
        <v>0</v>
      </c>
      <c r="O715">
        <f>VLOOKUP(A715,Sheet3!A:O,15,0)</f>
        <v>3</v>
      </c>
      <c r="P715">
        <f t="shared" si="33"/>
        <v>3</v>
      </c>
      <c r="Q715" t="str">
        <f t="shared" si="35"/>
        <v>Weekday</v>
      </c>
    </row>
    <row r="716" spans="1:17" ht="15.75" thickBot="1" x14ac:dyDescent="0.3">
      <c r="A716" s="4">
        <v>714</v>
      </c>
      <c r="B716" s="6">
        <v>40576</v>
      </c>
      <c r="C716">
        <v>1</v>
      </c>
      <c r="D716">
        <f>VLOOKUP(A716,Sheet3!A:D,4,0)</f>
        <v>0</v>
      </c>
      <c r="E716">
        <f>VLOOKUP(A716,Sheet3!A:E,5,0)</f>
        <v>2</v>
      </c>
      <c r="F716">
        <f>VLOOKUP(A716,Sheet3!A:F,6,0)</f>
        <v>2</v>
      </c>
      <c r="G716" t="b">
        <f>VLOOKUP(A716,Sheet3!A:G,7,0)</f>
        <v>0</v>
      </c>
      <c r="H716">
        <f>VLOOKUP(A716,Sheet3!A:H,8,0)</f>
        <v>3</v>
      </c>
      <c r="I716">
        <f>VLOOKUP(A716,Sheet3!A:J,10,0)</f>
        <v>0.22</v>
      </c>
      <c r="J716">
        <f>VLOOKUP(A716,Sheet3!A:K,11,0)</f>
        <v>0.2273</v>
      </c>
      <c r="K716">
        <f>VLOOKUP(A716,Sheet3!A:L,12,0)</f>
        <v>0.93</v>
      </c>
      <c r="L716" t="str">
        <f t="shared" si="34"/>
        <v>High Humidity</v>
      </c>
      <c r="M716">
        <f>VLOOKUP('Main Sheet'!A716,Sheet3!A:M,13,0)</f>
        <v>0.1343</v>
      </c>
      <c r="N716">
        <f>VLOOKUP(A716,Sheet3!A:N,14,0)</f>
        <v>4</v>
      </c>
      <c r="O716">
        <f>VLOOKUP(A716,Sheet3!A:O,15,0)</f>
        <v>0</v>
      </c>
      <c r="P716">
        <f t="shared" si="33"/>
        <v>4</v>
      </c>
      <c r="Q716" t="str">
        <f t="shared" si="35"/>
        <v>Weekday</v>
      </c>
    </row>
    <row r="717" spans="1:17" ht="15.75" thickBot="1" x14ac:dyDescent="0.3">
      <c r="A717" s="4">
        <v>715</v>
      </c>
      <c r="B717" s="6">
        <v>40576</v>
      </c>
      <c r="C717">
        <v>1</v>
      </c>
      <c r="D717">
        <f>VLOOKUP(A717,Sheet3!A:D,4,0)</f>
        <v>0</v>
      </c>
      <c r="E717">
        <f>VLOOKUP(A717,Sheet3!A:E,5,0)</f>
        <v>2</v>
      </c>
      <c r="F717">
        <f>VLOOKUP(A717,Sheet3!A:F,6,0)</f>
        <v>3</v>
      </c>
      <c r="G717" t="b">
        <f>VLOOKUP(A717,Sheet3!A:G,7,0)</f>
        <v>0</v>
      </c>
      <c r="H717">
        <f>VLOOKUP(A717,Sheet3!A:H,8,0)</f>
        <v>3</v>
      </c>
      <c r="I717">
        <f>VLOOKUP(A717,Sheet3!A:J,10,0)</f>
        <v>0.22</v>
      </c>
      <c r="J717">
        <f>VLOOKUP(A717,Sheet3!A:K,11,0)</f>
        <v>0.2273</v>
      </c>
      <c r="K717">
        <f>VLOOKUP(A717,Sheet3!A:L,12,0)</f>
        <v>0.93</v>
      </c>
      <c r="L717" t="str">
        <f t="shared" si="34"/>
        <v>High Humidity</v>
      </c>
      <c r="M717">
        <f>VLOOKUP('Main Sheet'!A717,Sheet3!A:M,13,0)</f>
        <v>0.1343</v>
      </c>
      <c r="N717">
        <f>VLOOKUP(A717,Sheet3!A:N,14,0)</f>
        <v>0</v>
      </c>
      <c r="O717">
        <f>VLOOKUP(A717,Sheet3!A:O,15,0)</f>
        <v>1</v>
      </c>
      <c r="P717">
        <f t="shared" si="33"/>
        <v>1</v>
      </c>
      <c r="Q717" t="str">
        <f t="shared" si="35"/>
        <v>Weekday</v>
      </c>
    </row>
    <row r="718" spans="1:17" ht="15.75" thickBot="1" x14ac:dyDescent="0.3">
      <c r="A718" s="4">
        <v>716</v>
      </c>
      <c r="B718" s="6">
        <v>40576</v>
      </c>
      <c r="C718">
        <v>1</v>
      </c>
      <c r="D718">
        <f>VLOOKUP(A718,Sheet3!A:D,4,0)</f>
        <v>0</v>
      </c>
      <c r="E718">
        <f>VLOOKUP(A718,Sheet3!A:E,5,0)</f>
        <v>2</v>
      </c>
      <c r="F718">
        <f>VLOOKUP(A718,Sheet3!A:F,6,0)</f>
        <v>4</v>
      </c>
      <c r="G718" t="b">
        <f>VLOOKUP(A718,Sheet3!A:G,7,0)</f>
        <v>0</v>
      </c>
      <c r="H718">
        <f>VLOOKUP(A718,Sheet3!A:H,8,0)</f>
        <v>3</v>
      </c>
      <c r="I718">
        <f>VLOOKUP(A718,Sheet3!A:J,10,0)</f>
        <v>0.22</v>
      </c>
      <c r="J718">
        <f>VLOOKUP(A718,Sheet3!A:K,11,0)</f>
        <v>0.21210000000000001</v>
      </c>
      <c r="K718">
        <f>VLOOKUP(A718,Sheet3!A:L,12,0)</f>
        <v>0.93</v>
      </c>
      <c r="L718" t="str">
        <f t="shared" si="34"/>
        <v>High Humidity</v>
      </c>
      <c r="M718">
        <f>VLOOKUP('Main Sheet'!A718,Sheet3!A:M,13,0)</f>
        <v>0.28360000000000002</v>
      </c>
      <c r="N718">
        <f>VLOOKUP(A718,Sheet3!A:N,14,0)</f>
        <v>0</v>
      </c>
      <c r="O718">
        <f>VLOOKUP(A718,Sheet3!A:O,15,0)</f>
        <v>1</v>
      </c>
      <c r="P718">
        <f t="shared" si="33"/>
        <v>1</v>
      </c>
      <c r="Q718" t="str">
        <f t="shared" si="35"/>
        <v>Weekday</v>
      </c>
    </row>
    <row r="719" spans="1:17" ht="15.75" thickBot="1" x14ac:dyDescent="0.3">
      <c r="A719" s="4">
        <v>717</v>
      </c>
      <c r="B719" s="6">
        <v>40576</v>
      </c>
      <c r="C719">
        <v>1</v>
      </c>
      <c r="D719">
        <f>VLOOKUP(A719,Sheet3!A:D,4,0)</f>
        <v>0</v>
      </c>
      <c r="E719">
        <f>VLOOKUP(A719,Sheet3!A:E,5,0)</f>
        <v>2</v>
      </c>
      <c r="F719">
        <f>VLOOKUP(A719,Sheet3!A:F,6,0)</f>
        <v>5</v>
      </c>
      <c r="G719" t="b">
        <f>VLOOKUP(A719,Sheet3!A:G,7,0)</f>
        <v>0</v>
      </c>
      <c r="H719">
        <f>VLOOKUP(A719,Sheet3!A:H,8,0)</f>
        <v>3</v>
      </c>
      <c r="I719">
        <f>VLOOKUP(A719,Sheet3!A:J,10,0)</f>
        <v>0.22</v>
      </c>
      <c r="J719">
        <f>VLOOKUP(A719,Sheet3!A:K,11,0)</f>
        <v>0.2424</v>
      </c>
      <c r="K719">
        <f>VLOOKUP(A719,Sheet3!A:L,12,0)</f>
        <v>0.93</v>
      </c>
      <c r="L719" t="str">
        <f t="shared" si="34"/>
        <v>High Humidity</v>
      </c>
      <c r="M719">
        <f>VLOOKUP('Main Sheet'!A719,Sheet3!A:M,13,0)</f>
        <v>0.1045</v>
      </c>
      <c r="N719">
        <f>VLOOKUP(A719,Sheet3!A:N,14,0)</f>
        <v>0</v>
      </c>
      <c r="O719">
        <f>VLOOKUP(A719,Sheet3!A:O,15,0)</f>
        <v>3</v>
      </c>
      <c r="P719">
        <f t="shared" si="33"/>
        <v>3</v>
      </c>
      <c r="Q719" t="str">
        <f t="shared" si="35"/>
        <v>Weekday</v>
      </c>
    </row>
    <row r="720" spans="1:17" ht="15.75" thickBot="1" x14ac:dyDescent="0.3">
      <c r="A720" s="4">
        <v>718</v>
      </c>
      <c r="B720" s="6">
        <v>40576</v>
      </c>
      <c r="C720">
        <v>1</v>
      </c>
      <c r="D720">
        <f>VLOOKUP(A720,Sheet3!A:D,4,0)</f>
        <v>0</v>
      </c>
      <c r="E720">
        <f>VLOOKUP(A720,Sheet3!A:E,5,0)</f>
        <v>2</v>
      </c>
      <c r="F720">
        <f>VLOOKUP(A720,Sheet3!A:F,6,0)</f>
        <v>6</v>
      </c>
      <c r="G720" t="b">
        <f>VLOOKUP(A720,Sheet3!A:G,7,0)</f>
        <v>0</v>
      </c>
      <c r="H720">
        <f>VLOOKUP(A720,Sheet3!A:H,8,0)</f>
        <v>3</v>
      </c>
      <c r="I720">
        <f>VLOOKUP(A720,Sheet3!A:J,10,0)</f>
        <v>0.22</v>
      </c>
      <c r="J720">
        <f>VLOOKUP(A720,Sheet3!A:K,11,0)</f>
        <v>0.2424</v>
      </c>
      <c r="K720">
        <f>VLOOKUP(A720,Sheet3!A:L,12,0)</f>
        <v>0.93</v>
      </c>
      <c r="L720" t="str">
        <f t="shared" si="34"/>
        <v>High Humidity</v>
      </c>
      <c r="M720">
        <f>VLOOKUP('Main Sheet'!A720,Sheet3!A:M,13,0)</f>
        <v>0.1045</v>
      </c>
      <c r="N720">
        <f>VLOOKUP(A720,Sheet3!A:N,14,0)</f>
        <v>1</v>
      </c>
      <c r="O720">
        <f>VLOOKUP(A720,Sheet3!A:O,15,0)</f>
        <v>17</v>
      </c>
      <c r="P720">
        <f t="shared" si="33"/>
        <v>18</v>
      </c>
      <c r="Q720" t="str">
        <f t="shared" si="35"/>
        <v>Weekday</v>
      </c>
    </row>
    <row r="721" spans="1:17" ht="15.75" thickBot="1" x14ac:dyDescent="0.3">
      <c r="A721" s="4">
        <v>719</v>
      </c>
      <c r="B721" s="6">
        <v>40576</v>
      </c>
      <c r="C721">
        <v>1</v>
      </c>
      <c r="D721">
        <f>VLOOKUP(A721,Sheet3!A:D,4,0)</f>
        <v>0</v>
      </c>
      <c r="E721">
        <f>VLOOKUP(A721,Sheet3!A:E,5,0)</f>
        <v>2</v>
      </c>
      <c r="F721">
        <f>VLOOKUP(A721,Sheet3!A:F,6,0)</f>
        <v>7</v>
      </c>
      <c r="G721" t="b">
        <f>VLOOKUP(A721,Sheet3!A:G,7,0)</f>
        <v>0</v>
      </c>
      <c r="H721">
        <f>VLOOKUP(A721,Sheet3!A:H,8,0)</f>
        <v>3</v>
      </c>
      <c r="I721">
        <f>VLOOKUP(A721,Sheet3!A:J,10,0)</f>
        <v>0.22</v>
      </c>
      <c r="J721">
        <f>VLOOKUP(A721,Sheet3!A:K,11,0)</f>
        <v>0.21210000000000001</v>
      </c>
      <c r="K721">
        <f>VLOOKUP(A721,Sheet3!A:L,12,0)</f>
        <v>0.93</v>
      </c>
      <c r="L721" t="str">
        <f t="shared" si="34"/>
        <v>High Humidity</v>
      </c>
      <c r="M721">
        <f>VLOOKUP('Main Sheet'!A721,Sheet3!A:M,13,0)</f>
        <v>0.22389999999999999</v>
      </c>
      <c r="N721">
        <f>VLOOKUP(A721,Sheet3!A:N,14,0)</f>
        <v>1</v>
      </c>
      <c r="O721">
        <f>VLOOKUP(A721,Sheet3!A:O,15,0)</f>
        <v>48</v>
      </c>
      <c r="P721">
        <f t="shared" si="33"/>
        <v>49</v>
      </c>
      <c r="Q721" t="str">
        <f t="shared" si="35"/>
        <v>Weekday</v>
      </c>
    </row>
    <row r="722" spans="1:17" ht="15.75" thickBot="1" x14ac:dyDescent="0.3">
      <c r="A722" s="4">
        <v>720</v>
      </c>
      <c r="B722" s="6">
        <v>40576</v>
      </c>
      <c r="C722">
        <v>1</v>
      </c>
      <c r="D722">
        <f>VLOOKUP(A722,Sheet3!A:D,4,0)</f>
        <v>0</v>
      </c>
      <c r="E722">
        <f>VLOOKUP(A722,Sheet3!A:E,5,0)</f>
        <v>2</v>
      </c>
      <c r="F722">
        <f>VLOOKUP(A722,Sheet3!A:F,6,0)</f>
        <v>8</v>
      </c>
      <c r="G722" t="b">
        <f>VLOOKUP(A722,Sheet3!A:G,7,0)</f>
        <v>0</v>
      </c>
      <c r="H722">
        <f>VLOOKUP(A722,Sheet3!A:H,8,0)</f>
        <v>3</v>
      </c>
      <c r="I722">
        <f>VLOOKUP(A722,Sheet3!A:J,10,0)</f>
        <v>0.22</v>
      </c>
      <c r="J722">
        <f>VLOOKUP(A722,Sheet3!A:K,11,0)</f>
        <v>0.21210000000000001</v>
      </c>
      <c r="K722">
        <f>VLOOKUP(A722,Sheet3!A:L,12,0)</f>
        <v>0.93</v>
      </c>
      <c r="L722" t="str">
        <f t="shared" si="34"/>
        <v>High Humidity</v>
      </c>
      <c r="M722">
        <f>VLOOKUP('Main Sheet'!A722,Sheet3!A:M,13,0)</f>
        <v>0.22389999999999999</v>
      </c>
      <c r="N722">
        <f>VLOOKUP(A722,Sheet3!A:N,14,0)</f>
        <v>1</v>
      </c>
      <c r="O722">
        <f>VLOOKUP(A722,Sheet3!A:O,15,0)</f>
        <v>154</v>
      </c>
      <c r="P722">
        <f t="shared" si="33"/>
        <v>155</v>
      </c>
      <c r="Q722" t="str">
        <f t="shared" si="35"/>
        <v>Weekday</v>
      </c>
    </row>
    <row r="723" spans="1:17" ht="15.75" thickBot="1" x14ac:dyDescent="0.3">
      <c r="A723" s="4">
        <v>721</v>
      </c>
      <c r="B723" s="6">
        <v>40576</v>
      </c>
      <c r="C723">
        <v>1</v>
      </c>
      <c r="D723">
        <f>VLOOKUP(A723,Sheet3!A:D,4,0)</f>
        <v>0</v>
      </c>
      <c r="E723">
        <f>VLOOKUP(A723,Sheet3!A:E,5,0)</f>
        <v>2</v>
      </c>
      <c r="F723">
        <f>VLOOKUP(A723,Sheet3!A:F,6,0)</f>
        <v>9</v>
      </c>
      <c r="G723" t="b">
        <f>VLOOKUP(A723,Sheet3!A:G,7,0)</f>
        <v>0</v>
      </c>
      <c r="H723">
        <f>VLOOKUP(A723,Sheet3!A:H,8,0)</f>
        <v>3</v>
      </c>
      <c r="I723">
        <f>VLOOKUP(A723,Sheet3!A:J,10,0)</f>
        <v>0.24</v>
      </c>
      <c r="J723">
        <f>VLOOKUP(A723,Sheet3!A:K,11,0)</f>
        <v>0.2576</v>
      </c>
      <c r="K723">
        <f>VLOOKUP(A723,Sheet3!A:L,12,0)</f>
        <v>0.93</v>
      </c>
      <c r="L723" t="str">
        <f t="shared" si="34"/>
        <v>High Humidity</v>
      </c>
      <c r="M723">
        <f>VLOOKUP('Main Sheet'!A723,Sheet3!A:M,13,0)</f>
        <v>8.9599999999999999E-2</v>
      </c>
      <c r="N723">
        <f>VLOOKUP(A723,Sheet3!A:N,14,0)</f>
        <v>4</v>
      </c>
      <c r="O723">
        <f>VLOOKUP(A723,Sheet3!A:O,15,0)</f>
        <v>119</v>
      </c>
      <c r="P723">
        <f t="shared" si="33"/>
        <v>123</v>
      </c>
      <c r="Q723" t="str">
        <f t="shared" si="35"/>
        <v>Weekday</v>
      </c>
    </row>
    <row r="724" spans="1:17" ht="15.75" thickBot="1" x14ac:dyDescent="0.3">
      <c r="A724" s="4">
        <v>722</v>
      </c>
      <c r="B724" s="6">
        <v>40576</v>
      </c>
      <c r="C724">
        <v>1</v>
      </c>
      <c r="D724">
        <f>VLOOKUP(A724,Sheet3!A:D,4,0)</f>
        <v>0</v>
      </c>
      <c r="E724">
        <f>VLOOKUP(A724,Sheet3!A:E,5,0)</f>
        <v>2</v>
      </c>
      <c r="F724">
        <f>VLOOKUP(A724,Sheet3!A:F,6,0)</f>
        <v>10</v>
      </c>
      <c r="G724" t="b">
        <f>VLOOKUP(A724,Sheet3!A:G,7,0)</f>
        <v>0</v>
      </c>
      <c r="H724">
        <f>VLOOKUP(A724,Sheet3!A:H,8,0)</f>
        <v>3</v>
      </c>
      <c r="I724">
        <f>VLOOKUP(A724,Sheet3!A:J,10,0)</f>
        <v>0.22</v>
      </c>
      <c r="J724">
        <f>VLOOKUP(A724,Sheet3!A:K,11,0)</f>
        <v>0.2727</v>
      </c>
      <c r="K724">
        <f>VLOOKUP(A724,Sheet3!A:L,12,0)</f>
        <v>1</v>
      </c>
      <c r="L724" t="str">
        <f t="shared" si="34"/>
        <v>High Humidity</v>
      </c>
      <c r="M724">
        <f>VLOOKUP('Main Sheet'!A724,Sheet3!A:M,13,0)</f>
        <v>0</v>
      </c>
      <c r="N724">
        <f>VLOOKUP(A724,Sheet3!A:N,14,0)</f>
        <v>2</v>
      </c>
      <c r="O724">
        <f>VLOOKUP(A724,Sheet3!A:O,15,0)</f>
        <v>59</v>
      </c>
      <c r="P724">
        <f t="shared" si="33"/>
        <v>61</v>
      </c>
      <c r="Q724" t="str">
        <f t="shared" si="35"/>
        <v>Weekday</v>
      </c>
    </row>
    <row r="725" spans="1:17" ht="15.75" thickBot="1" x14ac:dyDescent="0.3">
      <c r="A725" s="4">
        <v>723</v>
      </c>
      <c r="B725" s="6">
        <v>40576</v>
      </c>
      <c r="C725">
        <v>1</v>
      </c>
      <c r="D725">
        <f>VLOOKUP(A725,Sheet3!A:D,4,0)</f>
        <v>0</v>
      </c>
      <c r="E725">
        <f>VLOOKUP(A725,Sheet3!A:E,5,0)</f>
        <v>2</v>
      </c>
      <c r="F725">
        <f>VLOOKUP(A725,Sheet3!A:F,6,0)</f>
        <v>11</v>
      </c>
      <c r="G725" t="b">
        <f>VLOOKUP(A725,Sheet3!A:G,7,0)</f>
        <v>0</v>
      </c>
      <c r="H725">
        <f>VLOOKUP(A725,Sheet3!A:H,8,0)</f>
        <v>3</v>
      </c>
      <c r="I725">
        <f>VLOOKUP(A725,Sheet3!A:J,10,0)</f>
        <v>0.24</v>
      </c>
      <c r="J725">
        <f>VLOOKUP(A725,Sheet3!A:K,11,0)</f>
        <v>0.2273</v>
      </c>
      <c r="K725">
        <f>VLOOKUP(A725,Sheet3!A:L,12,0)</f>
        <v>0.93</v>
      </c>
      <c r="L725" t="str">
        <f t="shared" si="34"/>
        <v>High Humidity</v>
      </c>
      <c r="M725">
        <f>VLOOKUP('Main Sheet'!A725,Sheet3!A:M,13,0)</f>
        <v>0.19400000000000001</v>
      </c>
      <c r="N725">
        <f>VLOOKUP(A725,Sheet3!A:N,14,0)</f>
        <v>5</v>
      </c>
      <c r="O725">
        <f>VLOOKUP(A725,Sheet3!A:O,15,0)</f>
        <v>47</v>
      </c>
      <c r="P725">
        <f t="shared" si="33"/>
        <v>52</v>
      </c>
      <c r="Q725" t="str">
        <f t="shared" si="35"/>
        <v>Weekday</v>
      </c>
    </row>
    <row r="726" spans="1:17" ht="15.75" thickBot="1" x14ac:dyDescent="0.3">
      <c r="A726" s="4">
        <v>724</v>
      </c>
      <c r="B726" s="6">
        <v>40576</v>
      </c>
      <c r="C726">
        <v>1</v>
      </c>
      <c r="D726">
        <f>VLOOKUP(A726,Sheet3!A:D,4,0)</f>
        <v>0</v>
      </c>
      <c r="E726">
        <f>VLOOKUP(A726,Sheet3!A:E,5,0)</f>
        <v>2</v>
      </c>
      <c r="F726">
        <f>VLOOKUP(A726,Sheet3!A:F,6,0)</f>
        <v>12</v>
      </c>
      <c r="G726" t="b">
        <f>VLOOKUP(A726,Sheet3!A:G,7,0)</f>
        <v>0</v>
      </c>
      <c r="H726">
        <f>VLOOKUP(A726,Sheet3!A:H,8,0)</f>
        <v>3</v>
      </c>
      <c r="I726">
        <f>VLOOKUP(A726,Sheet3!A:J,10,0)</f>
        <v>0.24</v>
      </c>
      <c r="J726">
        <f>VLOOKUP(A726,Sheet3!A:K,11,0)</f>
        <v>0.2273</v>
      </c>
      <c r="K726">
        <f>VLOOKUP(A726,Sheet3!A:L,12,0)</f>
        <v>0.93</v>
      </c>
      <c r="L726" t="str">
        <f t="shared" si="34"/>
        <v>High Humidity</v>
      </c>
      <c r="M726">
        <f>VLOOKUP('Main Sheet'!A726,Sheet3!A:M,13,0)</f>
        <v>0.22389999999999999</v>
      </c>
      <c r="N726">
        <f>VLOOKUP(A726,Sheet3!A:N,14,0)</f>
        <v>3</v>
      </c>
      <c r="O726">
        <f>VLOOKUP(A726,Sheet3!A:O,15,0)</f>
        <v>61</v>
      </c>
      <c r="P726">
        <f t="shared" si="33"/>
        <v>64</v>
      </c>
      <c r="Q726" t="str">
        <f t="shared" si="35"/>
        <v>Weekday</v>
      </c>
    </row>
    <row r="727" spans="1:17" ht="15.75" thickBot="1" x14ac:dyDescent="0.3">
      <c r="A727" s="4">
        <v>725</v>
      </c>
      <c r="B727" s="6">
        <v>40576</v>
      </c>
      <c r="C727">
        <v>1</v>
      </c>
      <c r="D727">
        <f>VLOOKUP(A727,Sheet3!A:D,4,0)</f>
        <v>0</v>
      </c>
      <c r="E727">
        <f>VLOOKUP(A727,Sheet3!A:E,5,0)</f>
        <v>2</v>
      </c>
      <c r="F727">
        <f>VLOOKUP(A727,Sheet3!A:F,6,0)</f>
        <v>13</v>
      </c>
      <c r="G727" t="b">
        <f>VLOOKUP(A727,Sheet3!A:G,7,0)</f>
        <v>0</v>
      </c>
      <c r="H727">
        <f>VLOOKUP(A727,Sheet3!A:H,8,0)</f>
        <v>3</v>
      </c>
      <c r="I727">
        <f>VLOOKUP(A727,Sheet3!A:J,10,0)</f>
        <v>0.34</v>
      </c>
      <c r="J727">
        <f>VLOOKUP(A727,Sheet3!A:K,11,0)</f>
        <v>0.33329999999999999</v>
      </c>
      <c r="K727">
        <f>VLOOKUP(A727,Sheet3!A:L,12,0)</f>
        <v>0.93</v>
      </c>
      <c r="L727" t="str">
        <f t="shared" si="34"/>
        <v>High Humidity</v>
      </c>
      <c r="M727">
        <f>VLOOKUP('Main Sheet'!A727,Sheet3!A:M,13,0)</f>
        <v>0.16420000000000001</v>
      </c>
      <c r="N727">
        <f>VLOOKUP(A727,Sheet3!A:N,14,0)</f>
        <v>1</v>
      </c>
      <c r="O727">
        <f>VLOOKUP(A727,Sheet3!A:O,15,0)</f>
        <v>74</v>
      </c>
      <c r="P727">
        <f t="shared" si="33"/>
        <v>75</v>
      </c>
      <c r="Q727" t="str">
        <f t="shared" si="35"/>
        <v>Weekday</v>
      </c>
    </row>
    <row r="728" spans="1:17" ht="15.75" thickBot="1" x14ac:dyDescent="0.3">
      <c r="A728" s="4">
        <v>726</v>
      </c>
      <c r="B728" s="6">
        <v>40576</v>
      </c>
      <c r="C728">
        <v>1</v>
      </c>
      <c r="D728">
        <f>VLOOKUP(A728,Sheet3!A:D,4,0)</f>
        <v>0</v>
      </c>
      <c r="E728">
        <f>VLOOKUP(A728,Sheet3!A:E,5,0)</f>
        <v>2</v>
      </c>
      <c r="F728">
        <f>VLOOKUP(A728,Sheet3!A:F,6,0)</f>
        <v>14</v>
      </c>
      <c r="G728" t="b">
        <f>VLOOKUP(A728,Sheet3!A:G,7,0)</f>
        <v>0</v>
      </c>
      <c r="H728">
        <f>VLOOKUP(A728,Sheet3!A:H,8,0)</f>
        <v>3</v>
      </c>
      <c r="I728">
        <f>VLOOKUP(A728,Sheet3!A:J,10,0)</f>
        <v>0.38</v>
      </c>
      <c r="J728">
        <f>VLOOKUP(A728,Sheet3!A:K,11,0)</f>
        <v>0.39389999999999997</v>
      </c>
      <c r="K728">
        <f>VLOOKUP(A728,Sheet3!A:L,12,0)</f>
        <v>0.82</v>
      </c>
      <c r="L728" t="str">
        <f t="shared" si="34"/>
        <v>High Humidity</v>
      </c>
      <c r="M728">
        <f>VLOOKUP('Main Sheet'!A728,Sheet3!A:M,13,0)</f>
        <v>0.3881</v>
      </c>
      <c r="N728">
        <f>VLOOKUP(A728,Sheet3!A:N,14,0)</f>
        <v>2</v>
      </c>
      <c r="O728">
        <f>VLOOKUP(A728,Sheet3!A:O,15,0)</f>
        <v>61</v>
      </c>
      <c r="P728">
        <f t="shared" si="33"/>
        <v>63</v>
      </c>
      <c r="Q728" t="str">
        <f t="shared" si="35"/>
        <v>Weekday</v>
      </c>
    </row>
    <row r="729" spans="1:17" ht="15.75" thickBot="1" x14ac:dyDescent="0.3">
      <c r="A729" s="4">
        <v>727</v>
      </c>
      <c r="B729" s="6">
        <v>40576</v>
      </c>
      <c r="C729">
        <v>1</v>
      </c>
      <c r="D729">
        <f>VLOOKUP(A729,Sheet3!A:D,4,0)</f>
        <v>0</v>
      </c>
      <c r="E729">
        <f>VLOOKUP(A729,Sheet3!A:E,5,0)</f>
        <v>2</v>
      </c>
      <c r="F729">
        <f>VLOOKUP(A729,Sheet3!A:F,6,0)</f>
        <v>15</v>
      </c>
      <c r="G729" t="b">
        <f>VLOOKUP(A729,Sheet3!A:G,7,0)</f>
        <v>0</v>
      </c>
      <c r="H729">
        <f>VLOOKUP(A729,Sheet3!A:H,8,0)</f>
        <v>3</v>
      </c>
      <c r="I729">
        <f>VLOOKUP(A729,Sheet3!A:J,10,0)</f>
        <v>0.38</v>
      </c>
      <c r="J729">
        <f>VLOOKUP(A729,Sheet3!A:K,11,0)</f>
        <v>0.39389999999999997</v>
      </c>
      <c r="K729">
        <f>VLOOKUP(A729,Sheet3!A:L,12,0)</f>
        <v>0.76</v>
      </c>
      <c r="L729" t="str">
        <f t="shared" si="34"/>
        <v>High Humidity</v>
      </c>
      <c r="M729">
        <f>VLOOKUP('Main Sheet'!A729,Sheet3!A:M,13,0)</f>
        <v>0.32840000000000003</v>
      </c>
      <c r="N729">
        <f>VLOOKUP(A729,Sheet3!A:N,14,0)</f>
        <v>10</v>
      </c>
      <c r="O729">
        <f>VLOOKUP(A729,Sheet3!A:O,15,0)</f>
        <v>66</v>
      </c>
      <c r="P729">
        <f t="shared" si="33"/>
        <v>76</v>
      </c>
      <c r="Q729" t="str">
        <f t="shared" si="35"/>
        <v>Weekday</v>
      </c>
    </row>
    <row r="730" spans="1:17" ht="15.75" thickBot="1" x14ac:dyDescent="0.3">
      <c r="A730" s="4">
        <v>728</v>
      </c>
      <c r="B730" s="6">
        <v>40576</v>
      </c>
      <c r="C730">
        <v>1</v>
      </c>
      <c r="D730">
        <f>VLOOKUP(A730,Sheet3!A:D,4,0)</f>
        <v>0</v>
      </c>
      <c r="E730">
        <f>VLOOKUP(A730,Sheet3!A:E,5,0)</f>
        <v>2</v>
      </c>
      <c r="F730">
        <f>VLOOKUP(A730,Sheet3!A:F,6,0)</f>
        <v>16</v>
      </c>
      <c r="G730" t="b">
        <f>VLOOKUP(A730,Sheet3!A:G,7,0)</f>
        <v>0</v>
      </c>
      <c r="H730">
        <f>VLOOKUP(A730,Sheet3!A:H,8,0)</f>
        <v>3</v>
      </c>
      <c r="I730">
        <f>VLOOKUP(A730,Sheet3!A:J,10,0)</f>
        <v>0.36</v>
      </c>
      <c r="J730">
        <f>VLOOKUP(A730,Sheet3!A:K,11,0)</f>
        <v>0.33329999999999999</v>
      </c>
      <c r="K730">
        <f>VLOOKUP(A730,Sheet3!A:L,12,0)</f>
        <v>0.71</v>
      </c>
      <c r="L730" t="str">
        <f t="shared" si="34"/>
        <v>Moderate Humidity</v>
      </c>
      <c r="M730">
        <f>VLOOKUP('Main Sheet'!A730,Sheet3!A:M,13,0)</f>
        <v>0.29849999999999999</v>
      </c>
      <c r="N730">
        <f>VLOOKUP(A730,Sheet3!A:N,14,0)</f>
        <v>8</v>
      </c>
      <c r="O730">
        <f>VLOOKUP(A730,Sheet3!A:O,15,0)</f>
        <v>95</v>
      </c>
      <c r="P730">
        <f t="shared" si="33"/>
        <v>103</v>
      </c>
      <c r="Q730" t="str">
        <f t="shared" si="35"/>
        <v>Weekday</v>
      </c>
    </row>
    <row r="731" spans="1:17" ht="15.75" thickBot="1" x14ac:dyDescent="0.3">
      <c r="A731" s="4">
        <v>729</v>
      </c>
      <c r="B731" s="6">
        <v>40576</v>
      </c>
      <c r="C731">
        <v>1</v>
      </c>
      <c r="D731">
        <f>VLOOKUP(A731,Sheet3!A:D,4,0)</f>
        <v>0</v>
      </c>
      <c r="E731">
        <f>VLOOKUP(A731,Sheet3!A:E,5,0)</f>
        <v>2</v>
      </c>
      <c r="F731">
        <f>VLOOKUP(A731,Sheet3!A:F,6,0)</f>
        <v>17</v>
      </c>
      <c r="G731" t="b">
        <f>VLOOKUP(A731,Sheet3!A:G,7,0)</f>
        <v>0</v>
      </c>
      <c r="H731">
        <f>VLOOKUP(A731,Sheet3!A:H,8,0)</f>
        <v>3</v>
      </c>
      <c r="I731">
        <f>VLOOKUP(A731,Sheet3!A:J,10,0)</f>
        <v>0.36</v>
      </c>
      <c r="J731">
        <f>VLOOKUP(A731,Sheet3!A:K,11,0)</f>
        <v>0.31819999999999998</v>
      </c>
      <c r="K731">
        <f>VLOOKUP(A731,Sheet3!A:L,12,0)</f>
        <v>0.53</v>
      </c>
      <c r="L731" t="str">
        <f t="shared" si="34"/>
        <v>Less Humidity</v>
      </c>
      <c r="M731">
        <f>VLOOKUP('Main Sheet'!A731,Sheet3!A:M,13,0)</f>
        <v>0.52239999999999998</v>
      </c>
      <c r="N731">
        <f>VLOOKUP(A731,Sheet3!A:N,14,0)</f>
        <v>7</v>
      </c>
      <c r="O731">
        <f>VLOOKUP(A731,Sheet3!A:O,15,0)</f>
        <v>183</v>
      </c>
      <c r="P731">
        <f t="shared" si="33"/>
        <v>190</v>
      </c>
      <c r="Q731" t="str">
        <f t="shared" si="35"/>
        <v>Weekday</v>
      </c>
    </row>
    <row r="732" spans="1:17" ht="15.75" thickBot="1" x14ac:dyDescent="0.3">
      <c r="A732" s="4">
        <v>730</v>
      </c>
      <c r="B732" s="6">
        <v>40576</v>
      </c>
      <c r="C732">
        <v>1</v>
      </c>
      <c r="D732">
        <f>VLOOKUP(A732,Sheet3!A:D,4,0)</f>
        <v>0</v>
      </c>
      <c r="E732">
        <f>VLOOKUP(A732,Sheet3!A:E,5,0)</f>
        <v>2</v>
      </c>
      <c r="F732">
        <f>VLOOKUP(A732,Sheet3!A:F,6,0)</f>
        <v>18</v>
      </c>
      <c r="G732" t="b">
        <f>VLOOKUP(A732,Sheet3!A:G,7,0)</f>
        <v>0</v>
      </c>
      <c r="H732">
        <f>VLOOKUP(A732,Sheet3!A:H,8,0)</f>
        <v>3</v>
      </c>
      <c r="I732">
        <f>VLOOKUP(A732,Sheet3!A:J,10,0)</f>
        <v>0.34</v>
      </c>
      <c r="J732">
        <f>VLOOKUP(A732,Sheet3!A:K,11,0)</f>
        <v>0.28789999999999999</v>
      </c>
      <c r="K732">
        <f>VLOOKUP(A732,Sheet3!A:L,12,0)</f>
        <v>0.42</v>
      </c>
      <c r="L732" t="str">
        <f t="shared" si="34"/>
        <v>Less Humidity</v>
      </c>
      <c r="M732">
        <f>VLOOKUP('Main Sheet'!A732,Sheet3!A:M,13,0)</f>
        <v>0.55220000000000002</v>
      </c>
      <c r="N732">
        <f>VLOOKUP(A732,Sheet3!A:N,14,0)</f>
        <v>7</v>
      </c>
      <c r="O732">
        <f>VLOOKUP(A732,Sheet3!A:O,15,0)</f>
        <v>175</v>
      </c>
      <c r="P732">
        <f t="shared" si="33"/>
        <v>182</v>
      </c>
      <c r="Q732" t="str">
        <f t="shared" si="35"/>
        <v>Weekday</v>
      </c>
    </row>
    <row r="733" spans="1:17" ht="15.75" thickBot="1" x14ac:dyDescent="0.3">
      <c r="A733" s="4">
        <v>731</v>
      </c>
      <c r="B733" s="6">
        <v>40576</v>
      </c>
      <c r="C733">
        <v>1</v>
      </c>
      <c r="D733">
        <f>VLOOKUP(A733,Sheet3!A:D,4,0)</f>
        <v>0</v>
      </c>
      <c r="E733">
        <f>VLOOKUP(A733,Sheet3!A:E,5,0)</f>
        <v>2</v>
      </c>
      <c r="F733">
        <f>VLOOKUP(A733,Sheet3!A:F,6,0)</f>
        <v>19</v>
      </c>
      <c r="G733" t="b">
        <f>VLOOKUP(A733,Sheet3!A:G,7,0)</f>
        <v>0</v>
      </c>
      <c r="H733">
        <f>VLOOKUP(A733,Sheet3!A:H,8,0)</f>
        <v>3</v>
      </c>
      <c r="I733">
        <f>VLOOKUP(A733,Sheet3!A:J,10,0)</f>
        <v>0.28000000000000003</v>
      </c>
      <c r="J733">
        <f>VLOOKUP(A733,Sheet3!A:K,11,0)</f>
        <v>0.2424</v>
      </c>
      <c r="K733">
        <f>VLOOKUP(A733,Sheet3!A:L,12,0)</f>
        <v>0.45</v>
      </c>
      <c r="L733" t="str">
        <f t="shared" si="34"/>
        <v>Less Humidity</v>
      </c>
      <c r="M733">
        <f>VLOOKUP('Main Sheet'!A733,Sheet3!A:M,13,0)</f>
        <v>0.49249999999999999</v>
      </c>
      <c r="N733">
        <f>VLOOKUP(A733,Sheet3!A:N,14,0)</f>
        <v>3</v>
      </c>
      <c r="O733">
        <f>VLOOKUP(A733,Sheet3!A:O,15,0)</f>
        <v>88</v>
      </c>
      <c r="P733">
        <f t="shared" si="33"/>
        <v>91</v>
      </c>
      <c r="Q733" t="str">
        <f t="shared" si="35"/>
        <v>Weekday</v>
      </c>
    </row>
    <row r="734" spans="1:17" ht="15.75" thickBot="1" x14ac:dyDescent="0.3">
      <c r="A734" s="4">
        <v>732</v>
      </c>
      <c r="B734" s="6">
        <v>40576</v>
      </c>
      <c r="C734">
        <v>1</v>
      </c>
      <c r="D734">
        <f>VLOOKUP(A734,Sheet3!A:D,4,0)</f>
        <v>0</v>
      </c>
      <c r="E734">
        <f>VLOOKUP(A734,Sheet3!A:E,5,0)</f>
        <v>2</v>
      </c>
      <c r="F734">
        <f>VLOOKUP(A734,Sheet3!A:F,6,0)</f>
        <v>20</v>
      </c>
      <c r="G734" t="b">
        <f>VLOOKUP(A734,Sheet3!A:G,7,0)</f>
        <v>0</v>
      </c>
      <c r="H734">
        <f>VLOOKUP(A734,Sheet3!A:H,8,0)</f>
        <v>3</v>
      </c>
      <c r="I734">
        <f>VLOOKUP(A734,Sheet3!A:J,10,0)</f>
        <v>0.24</v>
      </c>
      <c r="J734">
        <f>VLOOKUP(A734,Sheet3!A:K,11,0)</f>
        <v>0.19700000000000001</v>
      </c>
      <c r="K734">
        <f>VLOOKUP(A734,Sheet3!A:L,12,0)</f>
        <v>0.48</v>
      </c>
      <c r="L734" t="str">
        <f t="shared" si="34"/>
        <v>Less Humidity</v>
      </c>
      <c r="M734">
        <f>VLOOKUP('Main Sheet'!A734,Sheet3!A:M,13,0)</f>
        <v>0.55220000000000002</v>
      </c>
      <c r="N734">
        <f>VLOOKUP(A734,Sheet3!A:N,14,0)</f>
        <v>4</v>
      </c>
      <c r="O734">
        <f>VLOOKUP(A734,Sheet3!A:O,15,0)</f>
        <v>71</v>
      </c>
      <c r="P734">
        <f t="shared" si="33"/>
        <v>75</v>
      </c>
      <c r="Q734" t="str">
        <f t="shared" si="35"/>
        <v>Weekday</v>
      </c>
    </row>
    <row r="735" spans="1:17" ht="15.75" thickBot="1" x14ac:dyDescent="0.3">
      <c r="A735" s="4">
        <v>733</v>
      </c>
      <c r="B735" s="6">
        <v>40576</v>
      </c>
      <c r="C735">
        <v>1</v>
      </c>
      <c r="D735">
        <f>VLOOKUP(A735,Sheet3!A:D,4,0)</f>
        <v>0</v>
      </c>
      <c r="E735">
        <f>VLOOKUP(A735,Sheet3!A:E,5,0)</f>
        <v>2</v>
      </c>
      <c r="F735">
        <f>VLOOKUP(A735,Sheet3!A:F,6,0)</f>
        <v>21</v>
      </c>
      <c r="G735" t="b">
        <f>VLOOKUP(A735,Sheet3!A:G,7,0)</f>
        <v>0</v>
      </c>
      <c r="H735">
        <f>VLOOKUP(A735,Sheet3!A:H,8,0)</f>
        <v>3</v>
      </c>
      <c r="I735">
        <f>VLOOKUP(A735,Sheet3!A:J,10,0)</f>
        <v>0.22</v>
      </c>
      <c r="J735">
        <f>VLOOKUP(A735,Sheet3!A:K,11,0)</f>
        <v>0.19700000000000001</v>
      </c>
      <c r="K735">
        <f>VLOOKUP(A735,Sheet3!A:L,12,0)</f>
        <v>0.47</v>
      </c>
      <c r="L735" t="str">
        <f t="shared" si="34"/>
        <v>Less Humidity</v>
      </c>
      <c r="M735">
        <f>VLOOKUP('Main Sheet'!A735,Sheet3!A:M,13,0)</f>
        <v>0.32840000000000003</v>
      </c>
      <c r="N735">
        <f>VLOOKUP(A735,Sheet3!A:N,14,0)</f>
        <v>1</v>
      </c>
      <c r="O735">
        <f>VLOOKUP(A735,Sheet3!A:O,15,0)</f>
        <v>62</v>
      </c>
      <c r="P735">
        <f t="shared" si="33"/>
        <v>63</v>
      </c>
      <c r="Q735" t="str">
        <f t="shared" si="35"/>
        <v>Weekday</v>
      </c>
    </row>
    <row r="736" spans="1:17" ht="15.75" thickBot="1" x14ac:dyDescent="0.3">
      <c r="A736" s="4">
        <v>734</v>
      </c>
      <c r="B736" s="6">
        <v>40576</v>
      </c>
      <c r="C736">
        <v>1</v>
      </c>
      <c r="D736">
        <f>VLOOKUP(A736,Sheet3!A:D,4,0)</f>
        <v>0</v>
      </c>
      <c r="E736">
        <f>VLOOKUP(A736,Sheet3!A:E,5,0)</f>
        <v>2</v>
      </c>
      <c r="F736">
        <f>VLOOKUP(A736,Sheet3!A:F,6,0)</f>
        <v>22</v>
      </c>
      <c r="G736" t="b">
        <f>VLOOKUP(A736,Sheet3!A:G,7,0)</f>
        <v>0</v>
      </c>
      <c r="H736">
        <f>VLOOKUP(A736,Sheet3!A:H,8,0)</f>
        <v>3</v>
      </c>
      <c r="I736">
        <f>VLOOKUP(A736,Sheet3!A:J,10,0)</f>
        <v>0.22</v>
      </c>
      <c r="J736">
        <f>VLOOKUP(A736,Sheet3!A:K,11,0)</f>
        <v>0.21210000000000001</v>
      </c>
      <c r="K736">
        <f>VLOOKUP(A736,Sheet3!A:L,12,0)</f>
        <v>0.44</v>
      </c>
      <c r="L736" t="str">
        <f t="shared" si="34"/>
        <v>Less Humidity</v>
      </c>
      <c r="M736">
        <f>VLOOKUP('Main Sheet'!A736,Sheet3!A:M,13,0)</f>
        <v>0.25369999999999998</v>
      </c>
      <c r="N736">
        <f>VLOOKUP(A736,Sheet3!A:N,14,0)</f>
        <v>5</v>
      </c>
      <c r="O736">
        <f>VLOOKUP(A736,Sheet3!A:O,15,0)</f>
        <v>35</v>
      </c>
      <c r="P736">
        <f t="shared" si="33"/>
        <v>40</v>
      </c>
      <c r="Q736" t="str">
        <f t="shared" si="35"/>
        <v>Weekday</v>
      </c>
    </row>
    <row r="737" spans="1:17" ht="15.75" thickBot="1" x14ac:dyDescent="0.3">
      <c r="A737" s="4">
        <v>735</v>
      </c>
      <c r="B737" s="6">
        <v>40576</v>
      </c>
      <c r="C737">
        <v>1</v>
      </c>
      <c r="D737">
        <f>VLOOKUP(A737,Sheet3!A:D,4,0)</f>
        <v>0</v>
      </c>
      <c r="E737">
        <f>VLOOKUP(A737,Sheet3!A:E,5,0)</f>
        <v>2</v>
      </c>
      <c r="F737">
        <f>VLOOKUP(A737,Sheet3!A:F,6,0)</f>
        <v>23</v>
      </c>
      <c r="G737" t="b">
        <f>VLOOKUP(A737,Sheet3!A:G,7,0)</f>
        <v>0</v>
      </c>
      <c r="H737">
        <f>VLOOKUP(A737,Sheet3!A:H,8,0)</f>
        <v>3</v>
      </c>
      <c r="I737">
        <f>VLOOKUP(A737,Sheet3!A:J,10,0)</f>
        <v>0.2</v>
      </c>
      <c r="J737">
        <f>VLOOKUP(A737,Sheet3!A:K,11,0)</f>
        <v>0.16669999999999999</v>
      </c>
      <c r="K737">
        <f>VLOOKUP(A737,Sheet3!A:L,12,0)</f>
        <v>0.44</v>
      </c>
      <c r="L737" t="str">
        <f t="shared" si="34"/>
        <v>Less Humidity</v>
      </c>
      <c r="M737">
        <f>VLOOKUP('Main Sheet'!A737,Sheet3!A:M,13,0)</f>
        <v>0.44779999999999998</v>
      </c>
      <c r="N737">
        <f>VLOOKUP(A737,Sheet3!A:N,14,0)</f>
        <v>3</v>
      </c>
      <c r="O737">
        <f>VLOOKUP(A737,Sheet3!A:O,15,0)</f>
        <v>29</v>
      </c>
      <c r="P737">
        <f t="shared" si="33"/>
        <v>32</v>
      </c>
      <c r="Q737" t="str">
        <f t="shared" si="35"/>
        <v>Weekday</v>
      </c>
    </row>
    <row r="738" spans="1:17" ht="15.75" thickBot="1" x14ac:dyDescent="0.3">
      <c r="A738" s="4">
        <v>736</v>
      </c>
      <c r="B738" s="6">
        <v>40577</v>
      </c>
      <c r="C738">
        <v>1</v>
      </c>
      <c r="D738">
        <f>VLOOKUP(A738,Sheet3!A:D,4,0)</f>
        <v>0</v>
      </c>
      <c r="E738">
        <f>VLOOKUP(A738,Sheet3!A:E,5,0)</f>
        <v>2</v>
      </c>
      <c r="F738">
        <f>VLOOKUP(A738,Sheet3!A:F,6,0)</f>
        <v>0</v>
      </c>
      <c r="G738" t="b">
        <f>VLOOKUP(A738,Sheet3!A:G,7,0)</f>
        <v>0</v>
      </c>
      <c r="H738">
        <f>VLOOKUP(A738,Sheet3!A:H,8,0)</f>
        <v>4</v>
      </c>
      <c r="I738">
        <f>VLOOKUP(A738,Sheet3!A:J,10,0)</f>
        <v>0.2</v>
      </c>
      <c r="J738">
        <f>VLOOKUP(A738,Sheet3!A:K,11,0)</f>
        <v>0.16669999999999999</v>
      </c>
      <c r="K738">
        <f>VLOOKUP(A738,Sheet3!A:L,12,0)</f>
        <v>0.4</v>
      </c>
      <c r="L738" t="str">
        <f t="shared" si="34"/>
        <v>Less Humidity</v>
      </c>
      <c r="M738">
        <f>VLOOKUP('Main Sheet'!A738,Sheet3!A:M,13,0)</f>
        <v>0.44779999999999998</v>
      </c>
      <c r="N738">
        <f>VLOOKUP(A738,Sheet3!A:N,14,0)</f>
        <v>1</v>
      </c>
      <c r="O738">
        <f>VLOOKUP(A738,Sheet3!A:O,15,0)</f>
        <v>11</v>
      </c>
      <c r="P738">
        <f t="shared" si="33"/>
        <v>12</v>
      </c>
      <c r="Q738" t="str">
        <f t="shared" si="35"/>
        <v>Weekday</v>
      </c>
    </row>
    <row r="739" spans="1:17" ht="15.75" thickBot="1" x14ac:dyDescent="0.3">
      <c r="A739" s="4">
        <v>737</v>
      </c>
      <c r="B739" s="6">
        <v>40577</v>
      </c>
      <c r="C739">
        <v>1</v>
      </c>
      <c r="D739">
        <f>VLOOKUP(A739,Sheet3!A:D,4,0)</f>
        <v>0</v>
      </c>
      <c r="E739">
        <f>VLOOKUP(A739,Sheet3!A:E,5,0)</f>
        <v>2</v>
      </c>
      <c r="F739">
        <f>VLOOKUP(A739,Sheet3!A:F,6,0)</f>
        <v>1</v>
      </c>
      <c r="G739" t="b">
        <f>VLOOKUP(A739,Sheet3!A:G,7,0)</f>
        <v>0</v>
      </c>
      <c r="H739">
        <f>VLOOKUP(A739,Sheet3!A:H,8,0)</f>
        <v>4</v>
      </c>
      <c r="I739">
        <f>VLOOKUP(A739,Sheet3!A:J,10,0)</f>
        <v>0.2</v>
      </c>
      <c r="J739">
        <f>VLOOKUP(A739,Sheet3!A:K,11,0)</f>
        <v>0.1515</v>
      </c>
      <c r="K739">
        <f>VLOOKUP(A739,Sheet3!A:L,12,0)</f>
        <v>0.44</v>
      </c>
      <c r="L739" t="str">
        <f t="shared" si="34"/>
        <v>Less Humidity</v>
      </c>
      <c r="M739">
        <f>VLOOKUP('Main Sheet'!A739,Sheet3!A:M,13,0)</f>
        <v>0.52239999999999998</v>
      </c>
      <c r="N739">
        <f>VLOOKUP(A739,Sheet3!A:N,14,0)</f>
        <v>0</v>
      </c>
      <c r="O739">
        <f>VLOOKUP(A739,Sheet3!A:O,15,0)</f>
        <v>5</v>
      </c>
      <c r="P739">
        <f t="shared" si="33"/>
        <v>5</v>
      </c>
      <c r="Q739" t="str">
        <f t="shared" si="35"/>
        <v>Weekday</v>
      </c>
    </row>
    <row r="740" spans="1:17" ht="15.75" thickBot="1" x14ac:dyDescent="0.3">
      <c r="A740" s="4">
        <v>738</v>
      </c>
      <c r="B740" s="6">
        <v>40577</v>
      </c>
      <c r="C740">
        <v>1</v>
      </c>
      <c r="D740">
        <f>VLOOKUP(A740,Sheet3!A:D,4,0)</f>
        <v>0</v>
      </c>
      <c r="E740">
        <f>VLOOKUP(A740,Sheet3!A:E,5,0)</f>
        <v>2</v>
      </c>
      <c r="F740">
        <f>VLOOKUP(A740,Sheet3!A:F,6,0)</f>
        <v>2</v>
      </c>
      <c r="G740" t="b">
        <f>VLOOKUP(A740,Sheet3!A:G,7,0)</f>
        <v>0</v>
      </c>
      <c r="H740">
        <f>VLOOKUP(A740,Sheet3!A:H,8,0)</f>
        <v>4</v>
      </c>
      <c r="I740">
        <f>VLOOKUP(A740,Sheet3!A:J,10,0)</f>
        <v>0.18</v>
      </c>
      <c r="J740">
        <f>VLOOKUP(A740,Sheet3!A:K,11,0)</f>
        <v>0.16669999999999999</v>
      </c>
      <c r="K740">
        <f>VLOOKUP(A740,Sheet3!A:L,12,0)</f>
        <v>0.43</v>
      </c>
      <c r="L740" t="str">
        <f t="shared" si="34"/>
        <v>Less Humidity</v>
      </c>
      <c r="M740">
        <f>VLOOKUP('Main Sheet'!A740,Sheet3!A:M,13,0)</f>
        <v>0.25369999999999998</v>
      </c>
      <c r="N740">
        <f>VLOOKUP(A740,Sheet3!A:N,14,0)</f>
        <v>0</v>
      </c>
      <c r="O740">
        <f>VLOOKUP(A740,Sheet3!A:O,15,0)</f>
        <v>2</v>
      </c>
      <c r="P740">
        <f t="shared" si="33"/>
        <v>2</v>
      </c>
      <c r="Q740" t="str">
        <f t="shared" si="35"/>
        <v>Weekday</v>
      </c>
    </row>
    <row r="741" spans="1:17" ht="15.75" thickBot="1" x14ac:dyDescent="0.3">
      <c r="A741" s="4">
        <v>739</v>
      </c>
      <c r="B741" s="6">
        <v>40577</v>
      </c>
      <c r="C741">
        <v>1</v>
      </c>
      <c r="D741">
        <f>VLOOKUP(A741,Sheet3!A:D,4,0)</f>
        <v>0</v>
      </c>
      <c r="E741">
        <f>VLOOKUP(A741,Sheet3!A:E,5,0)</f>
        <v>2</v>
      </c>
      <c r="F741">
        <f>VLOOKUP(A741,Sheet3!A:F,6,0)</f>
        <v>3</v>
      </c>
      <c r="G741" t="b">
        <f>VLOOKUP(A741,Sheet3!A:G,7,0)</f>
        <v>0</v>
      </c>
      <c r="H741">
        <f>VLOOKUP(A741,Sheet3!A:H,8,0)</f>
        <v>4</v>
      </c>
      <c r="I741">
        <f>VLOOKUP(A741,Sheet3!A:J,10,0)</f>
        <v>0.18</v>
      </c>
      <c r="J741">
        <f>VLOOKUP(A741,Sheet3!A:K,11,0)</f>
        <v>0.16669999999999999</v>
      </c>
      <c r="K741">
        <f>VLOOKUP(A741,Sheet3!A:L,12,0)</f>
        <v>0.43</v>
      </c>
      <c r="L741" t="str">
        <f t="shared" si="34"/>
        <v>Less Humidity</v>
      </c>
      <c r="M741">
        <f>VLOOKUP('Main Sheet'!A741,Sheet3!A:M,13,0)</f>
        <v>0.25369999999999998</v>
      </c>
      <c r="N741">
        <f>VLOOKUP(A741,Sheet3!A:N,14,0)</f>
        <v>0</v>
      </c>
      <c r="O741">
        <f>VLOOKUP(A741,Sheet3!A:O,15,0)</f>
        <v>1</v>
      </c>
      <c r="P741">
        <f t="shared" si="33"/>
        <v>1</v>
      </c>
      <c r="Q741" t="str">
        <f t="shared" si="35"/>
        <v>Weekday</v>
      </c>
    </row>
    <row r="742" spans="1:17" ht="15.75" thickBot="1" x14ac:dyDescent="0.3">
      <c r="A742" s="4">
        <v>740</v>
      </c>
      <c r="B742" s="6">
        <v>40577</v>
      </c>
      <c r="C742">
        <v>1</v>
      </c>
      <c r="D742">
        <f>VLOOKUP(A742,Sheet3!A:D,4,0)</f>
        <v>0</v>
      </c>
      <c r="E742">
        <f>VLOOKUP(A742,Sheet3!A:E,5,0)</f>
        <v>2</v>
      </c>
      <c r="F742">
        <f>VLOOKUP(A742,Sheet3!A:F,6,0)</f>
        <v>5</v>
      </c>
      <c r="G742" t="b">
        <f>VLOOKUP(A742,Sheet3!A:G,7,0)</f>
        <v>0</v>
      </c>
      <c r="H742">
        <f>VLOOKUP(A742,Sheet3!A:H,8,0)</f>
        <v>4</v>
      </c>
      <c r="I742">
        <f>VLOOKUP(A742,Sheet3!A:J,10,0)</f>
        <v>0.16</v>
      </c>
      <c r="J742">
        <f>VLOOKUP(A742,Sheet3!A:K,11,0)</f>
        <v>0.13639999999999999</v>
      </c>
      <c r="K742">
        <f>VLOOKUP(A742,Sheet3!A:L,12,0)</f>
        <v>0.5</v>
      </c>
      <c r="L742" t="str">
        <f t="shared" si="34"/>
        <v>Less Humidity</v>
      </c>
      <c r="M742">
        <f>VLOOKUP('Main Sheet'!A742,Sheet3!A:M,13,0)</f>
        <v>0.29849999999999999</v>
      </c>
      <c r="N742">
        <f>VLOOKUP(A742,Sheet3!A:N,14,0)</f>
        <v>0</v>
      </c>
      <c r="O742">
        <f>VLOOKUP(A742,Sheet3!A:O,15,0)</f>
        <v>2</v>
      </c>
      <c r="P742">
        <f t="shared" ref="P742:P805" si="36">SUM(N742:O742)</f>
        <v>2</v>
      </c>
      <c r="Q742" t="str">
        <f t="shared" si="35"/>
        <v>Weekday</v>
      </c>
    </row>
    <row r="743" spans="1:17" ht="15.75" thickBot="1" x14ac:dyDescent="0.3">
      <c r="A743" s="4">
        <v>741</v>
      </c>
      <c r="B743" s="6">
        <v>40577</v>
      </c>
      <c r="C743">
        <v>1</v>
      </c>
      <c r="D743">
        <f>VLOOKUP(A743,Sheet3!A:D,4,0)</f>
        <v>0</v>
      </c>
      <c r="E743">
        <f>VLOOKUP(A743,Sheet3!A:E,5,0)</f>
        <v>2</v>
      </c>
      <c r="F743">
        <f>VLOOKUP(A743,Sheet3!A:F,6,0)</f>
        <v>6</v>
      </c>
      <c r="G743" t="b">
        <f>VLOOKUP(A743,Sheet3!A:G,7,0)</f>
        <v>0</v>
      </c>
      <c r="H743">
        <f>VLOOKUP(A743,Sheet3!A:H,8,0)</f>
        <v>4</v>
      </c>
      <c r="I743">
        <f>VLOOKUP(A743,Sheet3!A:J,10,0)</f>
        <v>0.16</v>
      </c>
      <c r="J743">
        <f>VLOOKUP(A743,Sheet3!A:K,11,0)</f>
        <v>0.13639999999999999</v>
      </c>
      <c r="K743">
        <f>VLOOKUP(A743,Sheet3!A:L,12,0)</f>
        <v>0.43</v>
      </c>
      <c r="L743" t="str">
        <f t="shared" si="34"/>
        <v>Less Humidity</v>
      </c>
      <c r="M743">
        <f>VLOOKUP('Main Sheet'!A743,Sheet3!A:M,13,0)</f>
        <v>0.35820000000000002</v>
      </c>
      <c r="N743">
        <f>VLOOKUP(A743,Sheet3!A:N,14,0)</f>
        <v>0</v>
      </c>
      <c r="O743">
        <f>VLOOKUP(A743,Sheet3!A:O,15,0)</f>
        <v>39</v>
      </c>
      <c r="P743">
        <f t="shared" si="36"/>
        <v>39</v>
      </c>
      <c r="Q743" t="str">
        <f t="shared" si="35"/>
        <v>Weekday</v>
      </c>
    </row>
    <row r="744" spans="1:17" ht="15.75" thickBot="1" x14ac:dyDescent="0.3">
      <c r="A744" s="4">
        <v>742</v>
      </c>
      <c r="B744" s="6">
        <v>40577</v>
      </c>
      <c r="C744">
        <v>1</v>
      </c>
      <c r="D744">
        <f>VLOOKUP(A744,Sheet3!A:D,4,0)</f>
        <v>0</v>
      </c>
      <c r="E744">
        <f>VLOOKUP(A744,Sheet3!A:E,5,0)</f>
        <v>2</v>
      </c>
      <c r="F744">
        <f>VLOOKUP(A744,Sheet3!A:F,6,0)</f>
        <v>7</v>
      </c>
      <c r="G744" t="b">
        <f>VLOOKUP(A744,Sheet3!A:G,7,0)</f>
        <v>0</v>
      </c>
      <c r="H744">
        <f>VLOOKUP(A744,Sheet3!A:H,8,0)</f>
        <v>4</v>
      </c>
      <c r="I744">
        <f>VLOOKUP(A744,Sheet3!A:J,10,0)</f>
        <v>0.14000000000000001</v>
      </c>
      <c r="J744">
        <f>VLOOKUP(A744,Sheet3!A:K,11,0)</f>
        <v>0.1212</v>
      </c>
      <c r="K744">
        <f>VLOOKUP(A744,Sheet3!A:L,12,0)</f>
        <v>0.5</v>
      </c>
      <c r="L744" t="str">
        <f t="shared" si="34"/>
        <v>Less Humidity</v>
      </c>
      <c r="M744">
        <f>VLOOKUP('Main Sheet'!A744,Sheet3!A:M,13,0)</f>
        <v>0.32840000000000003</v>
      </c>
      <c r="N744">
        <f>VLOOKUP(A744,Sheet3!A:N,14,0)</f>
        <v>1</v>
      </c>
      <c r="O744">
        <f>VLOOKUP(A744,Sheet3!A:O,15,0)</f>
        <v>86</v>
      </c>
      <c r="P744">
        <f t="shared" si="36"/>
        <v>87</v>
      </c>
      <c r="Q744" t="str">
        <f t="shared" si="35"/>
        <v>Weekday</v>
      </c>
    </row>
    <row r="745" spans="1:17" ht="15.75" thickBot="1" x14ac:dyDescent="0.3">
      <c r="A745" s="4">
        <v>743</v>
      </c>
      <c r="B745" s="6">
        <v>40577</v>
      </c>
      <c r="C745">
        <v>1</v>
      </c>
      <c r="D745">
        <f>VLOOKUP(A745,Sheet3!A:D,4,0)</f>
        <v>0</v>
      </c>
      <c r="E745">
        <f>VLOOKUP(A745,Sheet3!A:E,5,0)</f>
        <v>2</v>
      </c>
      <c r="F745">
        <f>VLOOKUP(A745,Sheet3!A:F,6,0)</f>
        <v>8</v>
      </c>
      <c r="G745" t="b">
        <f>VLOOKUP(A745,Sheet3!A:G,7,0)</f>
        <v>0</v>
      </c>
      <c r="H745">
        <f>VLOOKUP(A745,Sheet3!A:H,8,0)</f>
        <v>4</v>
      </c>
      <c r="I745">
        <f>VLOOKUP(A745,Sheet3!A:J,10,0)</f>
        <v>0.14000000000000001</v>
      </c>
      <c r="J745">
        <f>VLOOKUP(A745,Sheet3!A:K,11,0)</f>
        <v>0.1212</v>
      </c>
      <c r="K745">
        <f>VLOOKUP(A745,Sheet3!A:L,12,0)</f>
        <v>0.5</v>
      </c>
      <c r="L745" t="str">
        <f t="shared" si="34"/>
        <v>Less Humidity</v>
      </c>
      <c r="M745">
        <f>VLOOKUP('Main Sheet'!A745,Sheet3!A:M,13,0)</f>
        <v>0.35820000000000002</v>
      </c>
      <c r="N745">
        <f>VLOOKUP(A745,Sheet3!A:N,14,0)</f>
        <v>4</v>
      </c>
      <c r="O745">
        <f>VLOOKUP(A745,Sheet3!A:O,15,0)</f>
        <v>184</v>
      </c>
      <c r="P745">
        <f t="shared" si="36"/>
        <v>188</v>
      </c>
      <c r="Q745" t="str">
        <f t="shared" si="35"/>
        <v>Weekday</v>
      </c>
    </row>
    <row r="746" spans="1:17" ht="15.75" thickBot="1" x14ac:dyDescent="0.3">
      <c r="A746" s="4">
        <v>744</v>
      </c>
      <c r="B746" s="6">
        <v>40577</v>
      </c>
      <c r="C746">
        <v>1</v>
      </c>
      <c r="D746">
        <f>VLOOKUP(A746,Sheet3!A:D,4,0)</f>
        <v>0</v>
      </c>
      <c r="E746">
        <f>VLOOKUP(A746,Sheet3!A:E,5,0)</f>
        <v>2</v>
      </c>
      <c r="F746">
        <f>VLOOKUP(A746,Sheet3!A:F,6,0)</f>
        <v>9</v>
      </c>
      <c r="G746" t="b">
        <f>VLOOKUP(A746,Sheet3!A:G,7,0)</f>
        <v>0</v>
      </c>
      <c r="H746">
        <f>VLOOKUP(A746,Sheet3!A:H,8,0)</f>
        <v>4</v>
      </c>
      <c r="I746">
        <f>VLOOKUP(A746,Sheet3!A:J,10,0)</f>
        <v>0.16</v>
      </c>
      <c r="J746">
        <f>VLOOKUP(A746,Sheet3!A:K,11,0)</f>
        <v>0.13639999999999999</v>
      </c>
      <c r="K746">
        <f>VLOOKUP(A746,Sheet3!A:L,12,0)</f>
        <v>0.47</v>
      </c>
      <c r="L746" t="str">
        <f t="shared" si="34"/>
        <v>Less Humidity</v>
      </c>
      <c r="M746">
        <f>VLOOKUP('Main Sheet'!A746,Sheet3!A:M,13,0)</f>
        <v>0.29849999999999999</v>
      </c>
      <c r="N746">
        <f>VLOOKUP(A746,Sheet3!A:N,14,0)</f>
        <v>6</v>
      </c>
      <c r="O746">
        <f>VLOOKUP(A746,Sheet3!A:O,15,0)</f>
        <v>127</v>
      </c>
      <c r="P746">
        <f t="shared" si="36"/>
        <v>133</v>
      </c>
      <c r="Q746" t="str">
        <f t="shared" si="35"/>
        <v>Weekday</v>
      </c>
    </row>
    <row r="747" spans="1:17" ht="15.75" thickBot="1" x14ac:dyDescent="0.3">
      <c r="A747" s="4">
        <v>745</v>
      </c>
      <c r="B747" s="6">
        <v>40577</v>
      </c>
      <c r="C747">
        <v>1</v>
      </c>
      <c r="D747">
        <f>VLOOKUP(A747,Sheet3!A:D,4,0)</f>
        <v>0</v>
      </c>
      <c r="E747">
        <f>VLOOKUP(A747,Sheet3!A:E,5,0)</f>
        <v>2</v>
      </c>
      <c r="F747">
        <f>VLOOKUP(A747,Sheet3!A:F,6,0)</f>
        <v>10</v>
      </c>
      <c r="G747" t="b">
        <f>VLOOKUP(A747,Sheet3!A:G,7,0)</f>
        <v>0</v>
      </c>
      <c r="H747">
        <f>VLOOKUP(A747,Sheet3!A:H,8,0)</f>
        <v>4</v>
      </c>
      <c r="I747">
        <f>VLOOKUP(A747,Sheet3!A:J,10,0)</f>
        <v>0.18</v>
      </c>
      <c r="J747">
        <f>VLOOKUP(A747,Sheet3!A:K,11,0)</f>
        <v>0.1515</v>
      </c>
      <c r="K747">
        <f>VLOOKUP(A747,Sheet3!A:L,12,0)</f>
        <v>0.43</v>
      </c>
      <c r="L747" t="str">
        <f t="shared" si="34"/>
        <v>Less Humidity</v>
      </c>
      <c r="M747">
        <f>VLOOKUP('Main Sheet'!A747,Sheet3!A:M,13,0)</f>
        <v>0.32840000000000003</v>
      </c>
      <c r="N747">
        <f>VLOOKUP(A747,Sheet3!A:N,14,0)</f>
        <v>2</v>
      </c>
      <c r="O747">
        <f>VLOOKUP(A747,Sheet3!A:O,15,0)</f>
        <v>50</v>
      </c>
      <c r="P747">
        <f t="shared" si="36"/>
        <v>52</v>
      </c>
      <c r="Q747" t="str">
        <f t="shared" si="35"/>
        <v>Weekday</v>
      </c>
    </row>
    <row r="748" spans="1:17" ht="15.75" thickBot="1" x14ac:dyDescent="0.3">
      <c r="A748" s="4">
        <v>746</v>
      </c>
      <c r="B748" s="6">
        <v>40577</v>
      </c>
      <c r="C748">
        <v>1</v>
      </c>
      <c r="D748">
        <f>VLOOKUP(A748,Sheet3!A:D,4,0)</f>
        <v>0</v>
      </c>
      <c r="E748">
        <f>VLOOKUP(A748,Sheet3!A:E,5,0)</f>
        <v>2</v>
      </c>
      <c r="F748">
        <f>VLOOKUP(A748,Sheet3!A:F,6,0)</f>
        <v>11</v>
      </c>
      <c r="G748" t="b">
        <f>VLOOKUP(A748,Sheet3!A:G,7,0)</f>
        <v>0</v>
      </c>
      <c r="H748">
        <f>VLOOKUP(A748,Sheet3!A:H,8,0)</f>
        <v>4</v>
      </c>
      <c r="I748">
        <f>VLOOKUP(A748,Sheet3!A:J,10,0)</f>
        <v>0.18</v>
      </c>
      <c r="J748">
        <f>VLOOKUP(A748,Sheet3!A:K,11,0)</f>
        <v>0.13639999999999999</v>
      </c>
      <c r="K748">
        <f>VLOOKUP(A748,Sheet3!A:L,12,0)</f>
        <v>0.43</v>
      </c>
      <c r="L748" t="str">
        <f t="shared" si="34"/>
        <v>Less Humidity</v>
      </c>
      <c r="M748">
        <f>VLOOKUP('Main Sheet'!A748,Sheet3!A:M,13,0)</f>
        <v>0.44779999999999998</v>
      </c>
      <c r="N748">
        <f>VLOOKUP(A748,Sheet3!A:N,14,0)</f>
        <v>9</v>
      </c>
      <c r="O748">
        <f>VLOOKUP(A748,Sheet3!A:O,15,0)</f>
        <v>55</v>
      </c>
      <c r="P748">
        <f t="shared" si="36"/>
        <v>64</v>
      </c>
      <c r="Q748" t="str">
        <f t="shared" si="35"/>
        <v>Weekday</v>
      </c>
    </row>
    <row r="749" spans="1:17" ht="15.75" thickBot="1" x14ac:dyDescent="0.3">
      <c r="A749" s="4">
        <v>747</v>
      </c>
      <c r="B749" s="6">
        <v>40577</v>
      </c>
      <c r="C749">
        <v>1</v>
      </c>
      <c r="D749">
        <f>VLOOKUP(A749,Sheet3!A:D,4,0)</f>
        <v>0</v>
      </c>
      <c r="E749">
        <f>VLOOKUP(A749,Sheet3!A:E,5,0)</f>
        <v>2</v>
      </c>
      <c r="F749">
        <f>VLOOKUP(A749,Sheet3!A:F,6,0)</f>
        <v>12</v>
      </c>
      <c r="G749" t="b">
        <f>VLOOKUP(A749,Sheet3!A:G,7,0)</f>
        <v>0</v>
      </c>
      <c r="H749">
        <f>VLOOKUP(A749,Sheet3!A:H,8,0)</f>
        <v>4</v>
      </c>
      <c r="I749">
        <f>VLOOKUP(A749,Sheet3!A:J,10,0)</f>
        <v>0.2</v>
      </c>
      <c r="J749">
        <f>VLOOKUP(A749,Sheet3!A:K,11,0)</f>
        <v>0.18179999999999999</v>
      </c>
      <c r="K749">
        <f>VLOOKUP(A749,Sheet3!A:L,12,0)</f>
        <v>0.4</v>
      </c>
      <c r="L749" t="str">
        <f t="shared" si="34"/>
        <v>Less Humidity</v>
      </c>
      <c r="M749">
        <f>VLOOKUP('Main Sheet'!A749,Sheet3!A:M,13,0)</f>
        <v>0.35820000000000002</v>
      </c>
      <c r="N749">
        <f>VLOOKUP(A749,Sheet3!A:N,14,0)</f>
        <v>2</v>
      </c>
      <c r="O749">
        <f>VLOOKUP(A749,Sheet3!A:O,15,0)</f>
        <v>67</v>
      </c>
      <c r="P749">
        <f t="shared" si="36"/>
        <v>69</v>
      </c>
      <c r="Q749" t="str">
        <f t="shared" si="35"/>
        <v>Weekday</v>
      </c>
    </row>
    <row r="750" spans="1:17" ht="15.75" thickBot="1" x14ac:dyDescent="0.3">
      <c r="A750" s="4">
        <v>748</v>
      </c>
      <c r="B750" s="6">
        <v>40577</v>
      </c>
      <c r="C750">
        <v>1</v>
      </c>
      <c r="D750">
        <f>VLOOKUP(A750,Sheet3!A:D,4,0)</f>
        <v>0</v>
      </c>
      <c r="E750">
        <f>VLOOKUP(A750,Sheet3!A:E,5,0)</f>
        <v>2</v>
      </c>
      <c r="F750">
        <f>VLOOKUP(A750,Sheet3!A:F,6,0)</f>
        <v>13</v>
      </c>
      <c r="G750" t="b">
        <f>VLOOKUP(A750,Sheet3!A:G,7,0)</f>
        <v>0</v>
      </c>
      <c r="H750">
        <f>VLOOKUP(A750,Sheet3!A:H,8,0)</f>
        <v>4</v>
      </c>
      <c r="I750">
        <f>VLOOKUP(A750,Sheet3!A:J,10,0)</f>
        <v>0.2</v>
      </c>
      <c r="J750">
        <f>VLOOKUP(A750,Sheet3!A:K,11,0)</f>
        <v>0.16669999999999999</v>
      </c>
      <c r="K750">
        <f>VLOOKUP(A750,Sheet3!A:L,12,0)</f>
        <v>0.4</v>
      </c>
      <c r="L750" t="str">
        <f t="shared" si="34"/>
        <v>Less Humidity</v>
      </c>
      <c r="M750">
        <f>VLOOKUP('Main Sheet'!A750,Sheet3!A:M,13,0)</f>
        <v>0.41789999999999999</v>
      </c>
      <c r="N750">
        <f>VLOOKUP(A750,Sheet3!A:N,14,0)</f>
        <v>4</v>
      </c>
      <c r="O750">
        <f>VLOOKUP(A750,Sheet3!A:O,15,0)</f>
        <v>47</v>
      </c>
      <c r="P750">
        <f t="shared" si="36"/>
        <v>51</v>
      </c>
      <c r="Q750" t="str">
        <f t="shared" si="35"/>
        <v>Weekday</v>
      </c>
    </row>
    <row r="751" spans="1:17" ht="15.75" thickBot="1" x14ac:dyDescent="0.3">
      <c r="A751" s="4">
        <v>749</v>
      </c>
      <c r="B751" s="6">
        <v>40577</v>
      </c>
      <c r="C751">
        <v>1</v>
      </c>
      <c r="D751">
        <f>VLOOKUP(A751,Sheet3!A:D,4,0)</f>
        <v>0</v>
      </c>
      <c r="E751">
        <f>VLOOKUP(A751,Sheet3!A:E,5,0)</f>
        <v>2</v>
      </c>
      <c r="F751">
        <f>VLOOKUP(A751,Sheet3!A:F,6,0)</f>
        <v>14</v>
      </c>
      <c r="G751" t="b">
        <f>VLOOKUP(A751,Sheet3!A:G,7,0)</f>
        <v>0</v>
      </c>
      <c r="H751">
        <f>VLOOKUP(A751,Sheet3!A:H,8,0)</f>
        <v>4</v>
      </c>
      <c r="I751">
        <f>VLOOKUP(A751,Sheet3!A:J,10,0)</f>
        <v>0.22</v>
      </c>
      <c r="J751">
        <f>VLOOKUP(A751,Sheet3!A:K,11,0)</f>
        <v>0.19700000000000001</v>
      </c>
      <c r="K751">
        <f>VLOOKUP(A751,Sheet3!A:L,12,0)</f>
        <v>0.37</v>
      </c>
      <c r="L751" t="str">
        <f t="shared" si="34"/>
        <v>Less Humidity</v>
      </c>
      <c r="M751">
        <f>VLOOKUP('Main Sheet'!A751,Sheet3!A:M,13,0)</f>
        <v>0.3881</v>
      </c>
      <c r="N751">
        <f>VLOOKUP(A751,Sheet3!A:N,14,0)</f>
        <v>4</v>
      </c>
      <c r="O751">
        <f>VLOOKUP(A751,Sheet3!A:O,15,0)</f>
        <v>43</v>
      </c>
      <c r="P751">
        <f t="shared" si="36"/>
        <v>47</v>
      </c>
      <c r="Q751" t="str">
        <f t="shared" si="35"/>
        <v>Weekday</v>
      </c>
    </row>
    <row r="752" spans="1:17" ht="15.75" thickBot="1" x14ac:dyDescent="0.3">
      <c r="A752" s="4">
        <v>750</v>
      </c>
      <c r="B752" s="6">
        <v>40577</v>
      </c>
      <c r="C752">
        <v>1</v>
      </c>
      <c r="D752">
        <f>VLOOKUP(A752,Sheet3!A:D,4,0)</f>
        <v>0</v>
      </c>
      <c r="E752">
        <f>VLOOKUP(A752,Sheet3!A:E,5,0)</f>
        <v>2</v>
      </c>
      <c r="F752">
        <f>VLOOKUP(A752,Sheet3!A:F,6,0)</f>
        <v>15</v>
      </c>
      <c r="G752" t="b">
        <f>VLOOKUP(A752,Sheet3!A:G,7,0)</f>
        <v>0</v>
      </c>
      <c r="H752">
        <f>VLOOKUP(A752,Sheet3!A:H,8,0)</f>
        <v>4</v>
      </c>
      <c r="I752">
        <f>VLOOKUP(A752,Sheet3!A:J,10,0)</f>
        <v>0.22</v>
      </c>
      <c r="J752">
        <f>VLOOKUP(A752,Sheet3!A:K,11,0)</f>
        <v>0.19700000000000001</v>
      </c>
      <c r="K752">
        <f>VLOOKUP(A752,Sheet3!A:L,12,0)</f>
        <v>0.37</v>
      </c>
      <c r="L752" t="str">
        <f t="shared" si="34"/>
        <v>Less Humidity</v>
      </c>
      <c r="M752">
        <f>VLOOKUP('Main Sheet'!A752,Sheet3!A:M,13,0)</f>
        <v>0.32840000000000003</v>
      </c>
      <c r="N752">
        <f>VLOOKUP(A752,Sheet3!A:N,14,0)</f>
        <v>4</v>
      </c>
      <c r="O752">
        <f>VLOOKUP(A752,Sheet3!A:O,15,0)</f>
        <v>56</v>
      </c>
      <c r="P752">
        <f t="shared" si="36"/>
        <v>60</v>
      </c>
      <c r="Q752" t="str">
        <f t="shared" si="35"/>
        <v>Weekday</v>
      </c>
    </row>
    <row r="753" spans="1:17" ht="15.75" thickBot="1" x14ac:dyDescent="0.3">
      <c r="A753" s="4">
        <v>751</v>
      </c>
      <c r="B753" s="6">
        <v>40577</v>
      </c>
      <c r="C753">
        <v>1</v>
      </c>
      <c r="D753">
        <f>VLOOKUP(A753,Sheet3!A:D,4,0)</f>
        <v>0</v>
      </c>
      <c r="E753">
        <f>VLOOKUP(A753,Sheet3!A:E,5,0)</f>
        <v>2</v>
      </c>
      <c r="F753">
        <f>VLOOKUP(A753,Sheet3!A:F,6,0)</f>
        <v>16</v>
      </c>
      <c r="G753" t="b">
        <f>VLOOKUP(A753,Sheet3!A:G,7,0)</f>
        <v>0</v>
      </c>
      <c r="H753">
        <f>VLOOKUP(A753,Sheet3!A:H,8,0)</f>
        <v>4</v>
      </c>
      <c r="I753">
        <f>VLOOKUP(A753,Sheet3!A:J,10,0)</f>
        <v>0.22</v>
      </c>
      <c r="J753">
        <f>VLOOKUP(A753,Sheet3!A:K,11,0)</f>
        <v>0.21210000000000001</v>
      </c>
      <c r="K753">
        <f>VLOOKUP(A753,Sheet3!A:L,12,0)</f>
        <v>0.37</v>
      </c>
      <c r="L753" t="str">
        <f t="shared" si="34"/>
        <v>Less Humidity</v>
      </c>
      <c r="M753">
        <f>VLOOKUP('Main Sheet'!A753,Sheet3!A:M,13,0)</f>
        <v>0.25369999999999998</v>
      </c>
      <c r="N753">
        <f>VLOOKUP(A753,Sheet3!A:N,14,0)</f>
        <v>5</v>
      </c>
      <c r="O753">
        <f>VLOOKUP(A753,Sheet3!A:O,15,0)</f>
        <v>73</v>
      </c>
      <c r="P753">
        <f t="shared" si="36"/>
        <v>78</v>
      </c>
      <c r="Q753" t="str">
        <f t="shared" si="35"/>
        <v>Weekday</v>
      </c>
    </row>
    <row r="754" spans="1:17" ht="15.75" thickBot="1" x14ac:dyDescent="0.3">
      <c r="A754" s="4">
        <v>752</v>
      </c>
      <c r="B754" s="6">
        <v>40577</v>
      </c>
      <c r="C754">
        <v>1</v>
      </c>
      <c r="D754">
        <f>VLOOKUP(A754,Sheet3!A:D,4,0)</f>
        <v>0</v>
      </c>
      <c r="E754">
        <f>VLOOKUP(A754,Sheet3!A:E,5,0)</f>
        <v>2</v>
      </c>
      <c r="F754">
        <f>VLOOKUP(A754,Sheet3!A:F,6,0)</f>
        <v>17</v>
      </c>
      <c r="G754" t="b">
        <f>VLOOKUP(A754,Sheet3!A:G,7,0)</f>
        <v>0</v>
      </c>
      <c r="H754">
        <f>VLOOKUP(A754,Sheet3!A:H,8,0)</f>
        <v>4</v>
      </c>
      <c r="I754">
        <f>VLOOKUP(A754,Sheet3!A:J,10,0)</f>
        <v>0.2</v>
      </c>
      <c r="J754">
        <f>VLOOKUP(A754,Sheet3!A:K,11,0)</f>
        <v>0.19700000000000001</v>
      </c>
      <c r="K754">
        <f>VLOOKUP(A754,Sheet3!A:L,12,0)</f>
        <v>0.4</v>
      </c>
      <c r="L754" t="str">
        <f t="shared" si="34"/>
        <v>Less Humidity</v>
      </c>
      <c r="M754">
        <f>VLOOKUP('Main Sheet'!A754,Sheet3!A:M,13,0)</f>
        <v>0.19400000000000001</v>
      </c>
      <c r="N754">
        <f>VLOOKUP(A754,Sheet3!A:N,14,0)</f>
        <v>5</v>
      </c>
      <c r="O754">
        <f>VLOOKUP(A754,Sheet3!A:O,15,0)</f>
        <v>170</v>
      </c>
      <c r="P754">
        <f t="shared" si="36"/>
        <v>175</v>
      </c>
      <c r="Q754" t="str">
        <f t="shared" si="35"/>
        <v>Weekday</v>
      </c>
    </row>
    <row r="755" spans="1:17" ht="15.75" thickBot="1" x14ac:dyDescent="0.3">
      <c r="A755" s="4">
        <v>753</v>
      </c>
      <c r="B755" s="6">
        <v>40577</v>
      </c>
      <c r="C755">
        <v>1</v>
      </c>
      <c r="D755">
        <f>VLOOKUP(A755,Sheet3!A:D,4,0)</f>
        <v>0</v>
      </c>
      <c r="E755">
        <f>VLOOKUP(A755,Sheet3!A:E,5,0)</f>
        <v>2</v>
      </c>
      <c r="F755">
        <f>VLOOKUP(A755,Sheet3!A:F,6,0)</f>
        <v>18</v>
      </c>
      <c r="G755" t="b">
        <f>VLOOKUP(A755,Sheet3!A:G,7,0)</f>
        <v>0</v>
      </c>
      <c r="H755">
        <f>VLOOKUP(A755,Sheet3!A:H,8,0)</f>
        <v>4</v>
      </c>
      <c r="I755">
        <f>VLOOKUP(A755,Sheet3!A:J,10,0)</f>
        <v>0.2</v>
      </c>
      <c r="J755">
        <f>VLOOKUP(A755,Sheet3!A:K,11,0)</f>
        <v>0.21210000000000001</v>
      </c>
      <c r="K755">
        <f>VLOOKUP(A755,Sheet3!A:L,12,0)</f>
        <v>0.4</v>
      </c>
      <c r="L755" t="str">
        <f t="shared" si="34"/>
        <v>Less Humidity</v>
      </c>
      <c r="M755">
        <f>VLOOKUP('Main Sheet'!A755,Sheet3!A:M,13,0)</f>
        <v>0.16420000000000001</v>
      </c>
      <c r="N755">
        <f>VLOOKUP(A755,Sheet3!A:N,14,0)</f>
        <v>2</v>
      </c>
      <c r="O755">
        <f>VLOOKUP(A755,Sheet3!A:O,15,0)</f>
        <v>145</v>
      </c>
      <c r="P755">
        <f t="shared" si="36"/>
        <v>147</v>
      </c>
      <c r="Q755" t="str">
        <f t="shared" si="35"/>
        <v>Weekday</v>
      </c>
    </row>
    <row r="756" spans="1:17" ht="15.75" thickBot="1" x14ac:dyDescent="0.3">
      <c r="A756" s="4">
        <v>754</v>
      </c>
      <c r="B756" s="6">
        <v>40577</v>
      </c>
      <c r="C756">
        <v>1</v>
      </c>
      <c r="D756">
        <f>VLOOKUP(A756,Sheet3!A:D,4,0)</f>
        <v>0</v>
      </c>
      <c r="E756">
        <f>VLOOKUP(A756,Sheet3!A:E,5,0)</f>
        <v>2</v>
      </c>
      <c r="F756">
        <f>VLOOKUP(A756,Sheet3!A:F,6,0)</f>
        <v>19</v>
      </c>
      <c r="G756" t="b">
        <f>VLOOKUP(A756,Sheet3!A:G,7,0)</f>
        <v>0</v>
      </c>
      <c r="H756">
        <f>VLOOKUP(A756,Sheet3!A:H,8,0)</f>
        <v>4</v>
      </c>
      <c r="I756">
        <f>VLOOKUP(A756,Sheet3!A:J,10,0)</f>
        <v>0.2</v>
      </c>
      <c r="J756">
        <f>VLOOKUP(A756,Sheet3!A:K,11,0)</f>
        <v>0.2576</v>
      </c>
      <c r="K756">
        <f>VLOOKUP(A756,Sheet3!A:L,12,0)</f>
        <v>0.4</v>
      </c>
      <c r="L756" t="str">
        <f t="shared" si="34"/>
        <v>Less Humidity</v>
      </c>
      <c r="M756">
        <f>VLOOKUP('Main Sheet'!A756,Sheet3!A:M,13,0)</f>
        <v>0</v>
      </c>
      <c r="N756">
        <f>VLOOKUP(A756,Sheet3!A:N,14,0)</f>
        <v>4</v>
      </c>
      <c r="O756">
        <f>VLOOKUP(A756,Sheet3!A:O,15,0)</f>
        <v>92</v>
      </c>
      <c r="P756">
        <f t="shared" si="36"/>
        <v>96</v>
      </c>
      <c r="Q756" t="str">
        <f t="shared" si="35"/>
        <v>Weekday</v>
      </c>
    </row>
    <row r="757" spans="1:17" ht="15.75" thickBot="1" x14ac:dyDescent="0.3">
      <c r="A757" s="4">
        <v>755</v>
      </c>
      <c r="B757" s="6">
        <v>40577</v>
      </c>
      <c r="C757">
        <v>1</v>
      </c>
      <c r="D757">
        <f>VLOOKUP(A757,Sheet3!A:D,4,0)</f>
        <v>0</v>
      </c>
      <c r="E757">
        <f>VLOOKUP(A757,Sheet3!A:E,5,0)</f>
        <v>2</v>
      </c>
      <c r="F757">
        <f>VLOOKUP(A757,Sheet3!A:F,6,0)</f>
        <v>20</v>
      </c>
      <c r="G757" t="b">
        <f>VLOOKUP(A757,Sheet3!A:G,7,0)</f>
        <v>0</v>
      </c>
      <c r="H757">
        <f>VLOOKUP(A757,Sheet3!A:H,8,0)</f>
        <v>4</v>
      </c>
      <c r="I757">
        <f>VLOOKUP(A757,Sheet3!A:J,10,0)</f>
        <v>0.2</v>
      </c>
      <c r="J757">
        <f>VLOOKUP(A757,Sheet3!A:K,11,0)</f>
        <v>0.2273</v>
      </c>
      <c r="K757">
        <f>VLOOKUP(A757,Sheet3!A:L,12,0)</f>
        <v>0.47</v>
      </c>
      <c r="L757" t="str">
        <f t="shared" si="34"/>
        <v>Less Humidity</v>
      </c>
      <c r="M757">
        <f>VLOOKUP('Main Sheet'!A757,Sheet3!A:M,13,0)</f>
        <v>8.9599999999999999E-2</v>
      </c>
      <c r="N757">
        <f>VLOOKUP(A757,Sheet3!A:N,14,0)</f>
        <v>1</v>
      </c>
      <c r="O757">
        <f>VLOOKUP(A757,Sheet3!A:O,15,0)</f>
        <v>108</v>
      </c>
      <c r="P757">
        <f t="shared" si="36"/>
        <v>109</v>
      </c>
      <c r="Q757" t="str">
        <f t="shared" si="35"/>
        <v>Weekday</v>
      </c>
    </row>
    <row r="758" spans="1:17" ht="15.75" thickBot="1" x14ac:dyDescent="0.3">
      <c r="A758" s="4">
        <v>756</v>
      </c>
      <c r="B758" s="6">
        <v>40577</v>
      </c>
      <c r="C758">
        <v>1</v>
      </c>
      <c r="D758">
        <f>VLOOKUP(A758,Sheet3!A:D,4,0)</f>
        <v>0</v>
      </c>
      <c r="E758">
        <f>VLOOKUP(A758,Sheet3!A:E,5,0)</f>
        <v>2</v>
      </c>
      <c r="F758">
        <f>VLOOKUP(A758,Sheet3!A:F,6,0)</f>
        <v>21</v>
      </c>
      <c r="G758" t="b">
        <f>VLOOKUP(A758,Sheet3!A:G,7,0)</f>
        <v>0</v>
      </c>
      <c r="H758">
        <f>VLOOKUP(A758,Sheet3!A:H,8,0)</f>
        <v>4</v>
      </c>
      <c r="I758">
        <f>VLOOKUP(A758,Sheet3!A:J,10,0)</f>
        <v>0.18</v>
      </c>
      <c r="J758">
        <f>VLOOKUP(A758,Sheet3!A:K,11,0)</f>
        <v>0.21210000000000001</v>
      </c>
      <c r="K758">
        <f>VLOOKUP(A758,Sheet3!A:L,12,0)</f>
        <v>0.55000000000000004</v>
      </c>
      <c r="L758" t="str">
        <f t="shared" si="34"/>
        <v>Less Humidity</v>
      </c>
      <c r="M758">
        <f>VLOOKUP('Main Sheet'!A758,Sheet3!A:M,13,0)</f>
        <v>0.1045</v>
      </c>
      <c r="N758">
        <f>VLOOKUP(A758,Sheet3!A:N,14,0)</f>
        <v>1</v>
      </c>
      <c r="O758">
        <f>VLOOKUP(A758,Sheet3!A:O,15,0)</f>
        <v>53</v>
      </c>
      <c r="P758">
        <f t="shared" si="36"/>
        <v>54</v>
      </c>
      <c r="Q758" t="str">
        <f t="shared" si="35"/>
        <v>Weekday</v>
      </c>
    </row>
    <row r="759" spans="1:17" ht="15.75" thickBot="1" x14ac:dyDescent="0.3">
      <c r="A759" s="4">
        <v>757</v>
      </c>
      <c r="B759" s="6">
        <v>40577</v>
      </c>
      <c r="C759">
        <v>1</v>
      </c>
      <c r="D759">
        <f>VLOOKUP(A759,Sheet3!A:D,4,0)</f>
        <v>0</v>
      </c>
      <c r="E759">
        <f>VLOOKUP(A759,Sheet3!A:E,5,0)</f>
        <v>2</v>
      </c>
      <c r="F759">
        <f>VLOOKUP(A759,Sheet3!A:F,6,0)</f>
        <v>22</v>
      </c>
      <c r="G759" t="b">
        <f>VLOOKUP(A759,Sheet3!A:G,7,0)</f>
        <v>0</v>
      </c>
      <c r="H759">
        <f>VLOOKUP(A759,Sheet3!A:H,8,0)</f>
        <v>4</v>
      </c>
      <c r="I759">
        <f>VLOOKUP(A759,Sheet3!A:J,10,0)</f>
        <v>0.18</v>
      </c>
      <c r="J759">
        <f>VLOOKUP(A759,Sheet3!A:K,11,0)</f>
        <v>0.21210000000000001</v>
      </c>
      <c r="K759">
        <f>VLOOKUP(A759,Sheet3!A:L,12,0)</f>
        <v>0.51</v>
      </c>
      <c r="L759" t="str">
        <f t="shared" si="34"/>
        <v>Less Humidity</v>
      </c>
      <c r="M759">
        <f>VLOOKUP('Main Sheet'!A759,Sheet3!A:M,13,0)</f>
        <v>8.9599999999999999E-2</v>
      </c>
      <c r="N759">
        <f>VLOOKUP(A759,Sheet3!A:N,14,0)</f>
        <v>2</v>
      </c>
      <c r="O759">
        <f>VLOOKUP(A759,Sheet3!A:O,15,0)</f>
        <v>39</v>
      </c>
      <c r="P759">
        <f t="shared" si="36"/>
        <v>41</v>
      </c>
      <c r="Q759" t="str">
        <f t="shared" si="35"/>
        <v>Weekday</v>
      </c>
    </row>
    <row r="760" spans="1:17" ht="15.75" thickBot="1" x14ac:dyDescent="0.3">
      <c r="A760" s="4">
        <v>758</v>
      </c>
      <c r="B760" s="6">
        <v>40577</v>
      </c>
      <c r="C760">
        <v>1</v>
      </c>
      <c r="D760">
        <f>VLOOKUP(A760,Sheet3!A:D,4,0)</f>
        <v>0</v>
      </c>
      <c r="E760">
        <f>VLOOKUP(A760,Sheet3!A:E,5,0)</f>
        <v>2</v>
      </c>
      <c r="F760">
        <f>VLOOKUP(A760,Sheet3!A:F,6,0)</f>
        <v>23</v>
      </c>
      <c r="G760" t="b">
        <f>VLOOKUP(A760,Sheet3!A:G,7,0)</f>
        <v>0</v>
      </c>
      <c r="H760">
        <f>VLOOKUP(A760,Sheet3!A:H,8,0)</f>
        <v>4</v>
      </c>
      <c r="I760">
        <f>VLOOKUP(A760,Sheet3!A:J,10,0)</f>
        <v>0.2</v>
      </c>
      <c r="J760">
        <f>VLOOKUP(A760,Sheet3!A:K,11,0)</f>
        <v>0.2273</v>
      </c>
      <c r="K760">
        <f>VLOOKUP(A760,Sheet3!A:L,12,0)</f>
        <v>0.47</v>
      </c>
      <c r="L760" t="str">
        <f t="shared" si="34"/>
        <v>Less Humidity</v>
      </c>
      <c r="M760">
        <f>VLOOKUP('Main Sheet'!A760,Sheet3!A:M,13,0)</f>
        <v>0.1045</v>
      </c>
      <c r="N760">
        <f>VLOOKUP(A760,Sheet3!A:N,14,0)</f>
        <v>4</v>
      </c>
      <c r="O760">
        <f>VLOOKUP(A760,Sheet3!A:O,15,0)</f>
        <v>34</v>
      </c>
      <c r="P760">
        <f t="shared" si="36"/>
        <v>38</v>
      </c>
      <c r="Q760" t="str">
        <f t="shared" si="35"/>
        <v>Weekday</v>
      </c>
    </row>
    <row r="761" spans="1:17" ht="15.75" thickBot="1" x14ac:dyDescent="0.3">
      <c r="A761" s="4">
        <v>759</v>
      </c>
      <c r="B761" s="6">
        <v>40578</v>
      </c>
      <c r="C761">
        <v>1</v>
      </c>
      <c r="D761">
        <f>VLOOKUP(A761,Sheet3!A:D,4,0)</f>
        <v>0</v>
      </c>
      <c r="E761">
        <f>VLOOKUP(A761,Sheet3!A:E,5,0)</f>
        <v>2</v>
      </c>
      <c r="F761">
        <f>VLOOKUP(A761,Sheet3!A:F,6,0)</f>
        <v>0</v>
      </c>
      <c r="G761" t="b">
        <f>VLOOKUP(A761,Sheet3!A:G,7,0)</f>
        <v>0</v>
      </c>
      <c r="H761">
        <f>VLOOKUP(A761,Sheet3!A:H,8,0)</f>
        <v>5</v>
      </c>
      <c r="I761">
        <f>VLOOKUP(A761,Sheet3!A:J,10,0)</f>
        <v>0.2</v>
      </c>
      <c r="J761">
        <f>VLOOKUP(A761,Sheet3!A:K,11,0)</f>
        <v>0.2576</v>
      </c>
      <c r="K761">
        <f>VLOOKUP(A761,Sheet3!A:L,12,0)</f>
        <v>0.44</v>
      </c>
      <c r="L761" t="str">
        <f t="shared" si="34"/>
        <v>Less Humidity</v>
      </c>
      <c r="M761">
        <f>VLOOKUP('Main Sheet'!A761,Sheet3!A:M,13,0)</f>
        <v>0</v>
      </c>
      <c r="N761">
        <f>VLOOKUP(A761,Sheet3!A:N,14,0)</f>
        <v>3</v>
      </c>
      <c r="O761">
        <f>VLOOKUP(A761,Sheet3!A:O,15,0)</f>
        <v>10</v>
      </c>
      <c r="P761">
        <f t="shared" si="36"/>
        <v>13</v>
      </c>
      <c r="Q761" t="str">
        <f t="shared" si="35"/>
        <v>Weekend</v>
      </c>
    </row>
    <row r="762" spans="1:17" ht="15.75" thickBot="1" x14ac:dyDescent="0.3">
      <c r="A762" s="4">
        <v>760</v>
      </c>
      <c r="B762" s="6">
        <v>40578</v>
      </c>
      <c r="C762">
        <v>1</v>
      </c>
      <c r="D762">
        <f>VLOOKUP(A762,Sheet3!A:D,4,0)</f>
        <v>0</v>
      </c>
      <c r="E762">
        <f>VLOOKUP(A762,Sheet3!A:E,5,0)</f>
        <v>2</v>
      </c>
      <c r="F762">
        <f>VLOOKUP(A762,Sheet3!A:F,6,0)</f>
        <v>1</v>
      </c>
      <c r="G762" t="b">
        <f>VLOOKUP(A762,Sheet3!A:G,7,0)</f>
        <v>0</v>
      </c>
      <c r="H762">
        <f>VLOOKUP(A762,Sheet3!A:H,8,0)</f>
        <v>5</v>
      </c>
      <c r="I762">
        <f>VLOOKUP(A762,Sheet3!A:J,10,0)</f>
        <v>0.16</v>
      </c>
      <c r="J762">
        <f>VLOOKUP(A762,Sheet3!A:K,11,0)</f>
        <v>0.2273</v>
      </c>
      <c r="K762">
        <f>VLOOKUP(A762,Sheet3!A:L,12,0)</f>
        <v>0.59</v>
      </c>
      <c r="L762" t="str">
        <f t="shared" si="34"/>
        <v>Less Humidity</v>
      </c>
      <c r="M762">
        <f>VLOOKUP('Main Sheet'!A762,Sheet3!A:M,13,0)</f>
        <v>0</v>
      </c>
      <c r="N762">
        <f>VLOOKUP(A762,Sheet3!A:N,14,0)</f>
        <v>0</v>
      </c>
      <c r="O762">
        <f>VLOOKUP(A762,Sheet3!A:O,15,0)</f>
        <v>7</v>
      </c>
      <c r="P762">
        <f t="shared" si="36"/>
        <v>7</v>
      </c>
      <c r="Q762" t="str">
        <f t="shared" si="35"/>
        <v>Weekend</v>
      </c>
    </row>
    <row r="763" spans="1:17" ht="15.75" thickBot="1" x14ac:dyDescent="0.3">
      <c r="A763" s="4">
        <v>761</v>
      </c>
      <c r="B763" s="6">
        <v>40578</v>
      </c>
      <c r="C763">
        <v>1</v>
      </c>
      <c r="D763">
        <f>VLOOKUP(A763,Sheet3!A:D,4,0)</f>
        <v>0</v>
      </c>
      <c r="E763">
        <f>VLOOKUP(A763,Sheet3!A:E,5,0)</f>
        <v>2</v>
      </c>
      <c r="F763">
        <f>VLOOKUP(A763,Sheet3!A:F,6,0)</f>
        <v>2</v>
      </c>
      <c r="G763" t="b">
        <f>VLOOKUP(A763,Sheet3!A:G,7,0)</f>
        <v>0</v>
      </c>
      <c r="H763">
        <f>VLOOKUP(A763,Sheet3!A:H,8,0)</f>
        <v>5</v>
      </c>
      <c r="I763">
        <f>VLOOKUP(A763,Sheet3!A:J,10,0)</f>
        <v>0.14000000000000001</v>
      </c>
      <c r="J763">
        <f>VLOOKUP(A763,Sheet3!A:K,11,0)</f>
        <v>0.16669999999999999</v>
      </c>
      <c r="K763">
        <f>VLOOKUP(A763,Sheet3!A:L,12,0)</f>
        <v>0.63</v>
      </c>
      <c r="L763" t="str">
        <f t="shared" si="34"/>
        <v>Less Humidity</v>
      </c>
      <c r="M763">
        <f>VLOOKUP('Main Sheet'!A763,Sheet3!A:M,13,0)</f>
        <v>0.1045</v>
      </c>
      <c r="N763">
        <f>VLOOKUP(A763,Sheet3!A:N,14,0)</f>
        <v>0</v>
      </c>
      <c r="O763">
        <f>VLOOKUP(A763,Sheet3!A:O,15,0)</f>
        <v>1</v>
      </c>
      <c r="P763">
        <f t="shared" si="36"/>
        <v>1</v>
      </c>
      <c r="Q763" t="str">
        <f t="shared" si="35"/>
        <v>Weekend</v>
      </c>
    </row>
    <row r="764" spans="1:17" ht="15.75" thickBot="1" x14ac:dyDescent="0.3">
      <c r="A764" s="4">
        <v>762</v>
      </c>
      <c r="B764" s="6">
        <v>40578</v>
      </c>
      <c r="C764">
        <v>1</v>
      </c>
      <c r="D764">
        <f>VLOOKUP(A764,Sheet3!A:D,4,0)</f>
        <v>0</v>
      </c>
      <c r="E764">
        <f>VLOOKUP(A764,Sheet3!A:E,5,0)</f>
        <v>2</v>
      </c>
      <c r="F764">
        <f>VLOOKUP(A764,Sheet3!A:F,6,0)</f>
        <v>3</v>
      </c>
      <c r="G764" t="b">
        <f>VLOOKUP(A764,Sheet3!A:G,7,0)</f>
        <v>0</v>
      </c>
      <c r="H764">
        <f>VLOOKUP(A764,Sheet3!A:H,8,0)</f>
        <v>5</v>
      </c>
      <c r="I764">
        <f>VLOOKUP(A764,Sheet3!A:J,10,0)</f>
        <v>0.14000000000000001</v>
      </c>
      <c r="J764">
        <f>VLOOKUP(A764,Sheet3!A:K,11,0)</f>
        <v>0.16669999999999999</v>
      </c>
      <c r="K764">
        <f>VLOOKUP(A764,Sheet3!A:L,12,0)</f>
        <v>0.63</v>
      </c>
      <c r="L764" t="str">
        <f t="shared" si="34"/>
        <v>Less Humidity</v>
      </c>
      <c r="M764">
        <f>VLOOKUP('Main Sheet'!A764,Sheet3!A:M,13,0)</f>
        <v>0.1045</v>
      </c>
      <c r="N764">
        <f>VLOOKUP(A764,Sheet3!A:N,14,0)</f>
        <v>0</v>
      </c>
      <c r="O764">
        <f>VLOOKUP(A764,Sheet3!A:O,15,0)</f>
        <v>1</v>
      </c>
      <c r="P764">
        <f t="shared" si="36"/>
        <v>1</v>
      </c>
      <c r="Q764" t="str">
        <f t="shared" si="35"/>
        <v>Weekend</v>
      </c>
    </row>
    <row r="765" spans="1:17" ht="15.75" thickBot="1" x14ac:dyDescent="0.3">
      <c r="A765" s="4">
        <v>763</v>
      </c>
      <c r="B765" s="6">
        <v>40578</v>
      </c>
      <c r="C765">
        <v>1</v>
      </c>
      <c r="D765">
        <f>VLOOKUP(A765,Sheet3!A:D,4,0)</f>
        <v>0</v>
      </c>
      <c r="E765">
        <f>VLOOKUP(A765,Sheet3!A:E,5,0)</f>
        <v>2</v>
      </c>
      <c r="F765">
        <f>VLOOKUP(A765,Sheet3!A:F,6,0)</f>
        <v>5</v>
      </c>
      <c r="G765" t="b">
        <f>VLOOKUP(A765,Sheet3!A:G,7,0)</f>
        <v>0</v>
      </c>
      <c r="H765">
        <f>VLOOKUP(A765,Sheet3!A:H,8,0)</f>
        <v>5</v>
      </c>
      <c r="I765">
        <f>VLOOKUP(A765,Sheet3!A:J,10,0)</f>
        <v>0.14000000000000001</v>
      </c>
      <c r="J765">
        <f>VLOOKUP(A765,Sheet3!A:K,11,0)</f>
        <v>0.1515</v>
      </c>
      <c r="K765">
        <f>VLOOKUP(A765,Sheet3!A:L,12,0)</f>
        <v>0.63</v>
      </c>
      <c r="L765" t="str">
        <f t="shared" si="34"/>
        <v>Less Humidity</v>
      </c>
      <c r="M765">
        <f>VLOOKUP('Main Sheet'!A765,Sheet3!A:M,13,0)</f>
        <v>0.1343</v>
      </c>
      <c r="N765">
        <f>VLOOKUP(A765,Sheet3!A:N,14,0)</f>
        <v>0</v>
      </c>
      <c r="O765">
        <f>VLOOKUP(A765,Sheet3!A:O,15,0)</f>
        <v>7</v>
      </c>
      <c r="P765">
        <f t="shared" si="36"/>
        <v>7</v>
      </c>
      <c r="Q765" t="str">
        <f t="shared" si="35"/>
        <v>Weekend</v>
      </c>
    </row>
    <row r="766" spans="1:17" ht="15.75" thickBot="1" x14ac:dyDescent="0.3">
      <c r="A766" s="4">
        <v>764</v>
      </c>
      <c r="B766" s="6">
        <v>40578</v>
      </c>
      <c r="C766">
        <v>1</v>
      </c>
      <c r="D766">
        <f>VLOOKUP(A766,Sheet3!A:D,4,0)</f>
        <v>0</v>
      </c>
      <c r="E766">
        <f>VLOOKUP(A766,Sheet3!A:E,5,0)</f>
        <v>2</v>
      </c>
      <c r="F766">
        <f>VLOOKUP(A766,Sheet3!A:F,6,0)</f>
        <v>6</v>
      </c>
      <c r="G766" t="b">
        <f>VLOOKUP(A766,Sheet3!A:G,7,0)</f>
        <v>0</v>
      </c>
      <c r="H766">
        <f>VLOOKUP(A766,Sheet3!A:H,8,0)</f>
        <v>5</v>
      </c>
      <c r="I766">
        <f>VLOOKUP(A766,Sheet3!A:J,10,0)</f>
        <v>0.16</v>
      </c>
      <c r="J766">
        <f>VLOOKUP(A766,Sheet3!A:K,11,0)</f>
        <v>0.2273</v>
      </c>
      <c r="K766">
        <f>VLOOKUP(A766,Sheet3!A:L,12,0)</f>
        <v>0.55000000000000004</v>
      </c>
      <c r="L766" t="str">
        <f t="shared" si="34"/>
        <v>Less Humidity</v>
      </c>
      <c r="M766">
        <f>VLOOKUP('Main Sheet'!A766,Sheet3!A:M,13,0)</f>
        <v>0</v>
      </c>
      <c r="N766">
        <f>VLOOKUP(A766,Sheet3!A:N,14,0)</f>
        <v>2</v>
      </c>
      <c r="O766">
        <f>VLOOKUP(A766,Sheet3!A:O,15,0)</f>
        <v>26</v>
      </c>
      <c r="P766">
        <f t="shared" si="36"/>
        <v>28</v>
      </c>
      <c r="Q766" t="str">
        <f t="shared" si="35"/>
        <v>Weekend</v>
      </c>
    </row>
    <row r="767" spans="1:17" ht="15.75" thickBot="1" x14ac:dyDescent="0.3">
      <c r="A767" s="4">
        <v>765</v>
      </c>
      <c r="B767" s="6">
        <v>40578</v>
      </c>
      <c r="C767">
        <v>1</v>
      </c>
      <c r="D767">
        <f>VLOOKUP(A767,Sheet3!A:D,4,0)</f>
        <v>0</v>
      </c>
      <c r="E767">
        <f>VLOOKUP(A767,Sheet3!A:E,5,0)</f>
        <v>2</v>
      </c>
      <c r="F767">
        <f>VLOOKUP(A767,Sheet3!A:F,6,0)</f>
        <v>7</v>
      </c>
      <c r="G767" t="b">
        <f>VLOOKUP(A767,Sheet3!A:G,7,0)</f>
        <v>0</v>
      </c>
      <c r="H767">
        <f>VLOOKUP(A767,Sheet3!A:H,8,0)</f>
        <v>5</v>
      </c>
      <c r="I767">
        <f>VLOOKUP(A767,Sheet3!A:J,10,0)</f>
        <v>0.14000000000000001</v>
      </c>
      <c r="J767">
        <f>VLOOKUP(A767,Sheet3!A:K,11,0)</f>
        <v>0.21210000000000001</v>
      </c>
      <c r="K767">
        <f>VLOOKUP(A767,Sheet3!A:L,12,0)</f>
        <v>0.59</v>
      </c>
      <c r="L767" t="str">
        <f t="shared" si="34"/>
        <v>Less Humidity</v>
      </c>
      <c r="M767">
        <f>VLOOKUP('Main Sheet'!A767,Sheet3!A:M,13,0)</f>
        <v>0</v>
      </c>
      <c r="N767">
        <f>VLOOKUP(A767,Sheet3!A:N,14,0)</f>
        <v>0</v>
      </c>
      <c r="O767">
        <f>VLOOKUP(A767,Sheet3!A:O,15,0)</f>
        <v>87</v>
      </c>
      <c r="P767">
        <f t="shared" si="36"/>
        <v>87</v>
      </c>
      <c r="Q767" t="str">
        <f t="shared" si="35"/>
        <v>Weekend</v>
      </c>
    </row>
    <row r="768" spans="1:17" ht="15.75" thickBot="1" x14ac:dyDescent="0.3">
      <c r="A768" s="4">
        <v>766</v>
      </c>
      <c r="B768" s="6">
        <v>40578</v>
      </c>
      <c r="C768">
        <v>1</v>
      </c>
      <c r="D768">
        <f>VLOOKUP(A768,Sheet3!A:D,4,0)</f>
        <v>0</v>
      </c>
      <c r="E768">
        <f>VLOOKUP(A768,Sheet3!A:E,5,0)</f>
        <v>2</v>
      </c>
      <c r="F768">
        <f>VLOOKUP(A768,Sheet3!A:F,6,0)</f>
        <v>8</v>
      </c>
      <c r="G768" t="b">
        <f>VLOOKUP(A768,Sheet3!A:G,7,0)</f>
        <v>0</v>
      </c>
      <c r="H768">
        <f>VLOOKUP(A768,Sheet3!A:H,8,0)</f>
        <v>5</v>
      </c>
      <c r="I768">
        <f>VLOOKUP(A768,Sheet3!A:J,10,0)</f>
        <v>0.14000000000000001</v>
      </c>
      <c r="J768">
        <f>VLOOKUP(A768,Sheet3!A:K,11,0)</f>
        <v>0.1515</v>
      </c>
      <c r="K768">
        <f>VLOOKUP(A768,Sheet3!A:L,12,0)</f>
        <v>0.74</v>
      </c>
      <c r="L768" t="str">
        <f t="shared" si="34"/>
        <v>Moderate Humidity</v>
      </c>
      <c r="M768">
        <f>VLOOKUP('Main Sheet'!A768,Sheet3!A:M,13,0)</f>
        <v>0.1343</v>
      </c>
      <c r="N768">
        <f>VLOOKUP(A768,Sheet3!A:N,14,0)</f>
        <v>3</v>
      </c>
      <c r="O768">
        <f>VLOOKUP(A768,Sheet3!A:O,15,0)</f>
        <v>217</v>
      </c>
      <c r="P768">
        <f t="shared" si="36"/>
        <v>220</v>
      </c>
      <c r="Q768" t="str">
        <f t="shared" si="35"/>
        <v>Weekend</v>
      </c>
    </row>
    <row r="769" spans="1:17" ht="15.75" thickBot="1" x14ac:dyDescent="0.3">
      <c r="A769" s="4">
        <v>767</v>
      </c>
      <c r="B769" s="6">
        <v>40578</v>
      </c>
      <c r="C769">
        <v>1</v>
      </c>
      <c r="D769">
        <f>VLOOKUP(A769,Sheet3!A:D,4,0)</f>
        <v>0</v>
      </c>
      <c r="E769">
        <f>VLOOKUP(A769,Sheet3!A:E,5,0)</f>
        <v>2</v>
      </c>
      <c r="F769">
        <f>VLOOKUP(A769,Sheet3!A:F,6,0)</f>
        <v>9</v>
      </c>
      <c r="G769" t="b">
        <f>VLOOKUP(A769,Sheet3!A:G,7,0)</f>
        <v>0</v>
      </c>
      <c r="H769">
        <f>VLOOKUP(A769,Sheet3!A:H,8,0)</f>
        <v>5</v>
      </c>
      <c r="I769">
        <f>VLOOKUP(A769,Sheet3!A:J,10,0)</f>
        <v>0.16</v>
      </c>
      <c r="J769">
        <f>VLOOKUP(A769,Sheet3!A:K,11,0)</f>
        <v>0.18179999999999999</v>
      </c>
      <c r="K769">
        <f>VLOOKUP(A769,Sheet3!A:L,12,0)</f>
        <v>0.8</v>
      </c>
      <c r="L769" t="str">
        <f t="shared" si="34"/>
        <v>High Humidity</v>
      </c>
      <c r="M769">
        <f>VLOOKUP('Main Sheet'!A769,Sheet3!A:M,13,0)</f>
        <v>0.1343</v>
      </c>
      <c r="N769">
        <f>VLOOKUP(A769,Sheet3!A:N,14,0)</f>
        <v>3</v>
      </c>
      <c r="O769">
        <f>VLOOKUP(A769,Sheet3!A:O,15,0)</f>
        <v>124</v>
      </c>
      <c r="P769">
        <f t="shared" si="36"/>
        <v>127</v>
      </c>
      <c r="Q769" t="str">
        <f t="shared" si="35"/>
        <v>Weekend</v>
      </c>
    </row>
    <row r="770" spans="1:17" ht="15.75" thickBot="1" x14ac:dyDescent="0.3">
      <c r="A770" s="4">
        <v>768</v>
      </c>
      <c r="B770" s="6">
        <v>40578</v>
      </c>
      <c r="C770">
        <v>1</v>
      </c>
      <c r="D770">
        <f>VLOOKUP(A770,Sheet3!A:D,4,0)</f>
        <v>0</v>
      </c>
      <c r="E770">
        <f>VLOOKUP(A770,Sheet3!A:E,5,0)</f>
        <v>2</v>
      </c>
      <c r="F770">
        <f>VLOOKUP(A770,Sheet3!A:F,6,0)</f>
        <v>10</v>
      </c>
      <c r="G770" t="b">
        <f>VLOOKUP(A770,Sheet3!A:G,7,0)</f>
        <v>0</v>
      </c>
      <c r="H770">
        <f>VLOOKUP(A770,Sheet3!A:H,8,0)</f>
        <v>5</v>
      </c>
      <c r="I770">
        <f>VLOOKUP(A770,Sheet3!A:J,10,0)</f>
        <v>0.2</v>
      </c>
      <c r="J770">
        <f>VLOOKUP(A770,Sheet3!A:K,11,0)</f>
        <v>0.21210000000000001</v>
      </c>
      <c r="K770">
        <f>VLOOKUP(A770,Sheet3!A:L,12,0)</f>
        <v>0.51</v>
      </c>
      <c r="L770" t="str">
        <f t="shared" si="34"/>
        <v>Less Humidity</v>
      </c>
      <c r="M770">
        <f>VLOOKUP('Main Sheet'!A770,Sheet3!A:M,13,0)</f>
        <v>0.1343</v>
      </c>
      <c r="N770">
        <f>VLOOKUP(A770,Sheet3!A:N,14,0)</f>
        <v>5</v>
      </c>
      <c r="O770">
        <f>VLOOKUP(A770,Sheet3!A:O,15,0)</f>
        <v>46</v>
      </c>
      <c r="P770">
        <f t="shared" si="36"/>
        <v>51</v>
      </c>
      <c r="Q770" t="str">
        <f t="shared" si="35"/>
        <v>Weekend</v>
      </c>
    </row>
    <row r="771" spans="1:17" ht="15.75" thickBot="1" x14ac:dyDescent="0.3">
      <c r="A771" s="4">
        <v>769</v>
      </c>
      <c r="B771" s="6">
        <v>40578</v>
      </c>
      <c r="C771">
        <v>1</v>
      </c>
      <c r="D771">
        <f>VLOOKUP(A771,Sheet3!A:D,4,0)</f>
        <v>0</v>
      </c>
      <c r="E771">
        <f>VLOOKUP(A771,Sheet3!A:E,5,0)</f>
        <v>2</v>
      </c>
      <c r="F771">
        <f>VLOOKUP(A771,Sheet3!A:F,6,0)</f>
        <v>11</v>
      </c>
      <c r="G771" t="b">
        <f>VLOOKUP(A771,Sheet3!A:G,7,0)</f>
        <v>0</v>
      </c>
      <c r="H771">
        <f>VLOOKUP(A771,Sheet3!A:H,8,0)</f>
        <v>5</v>
      </c>
      <c r="I771">
        <f>VLOOKUP(A771,Sheet3!A:J,10,0)</f>
        <v>0.22</v>
      </c>
      <c r="J771">
        <f>VLOOKUP(A771,Sheet3!A:K,11,0)</f>
        <v>0.2273</v>
      </c>
      <c r="K771">
        <f>VLOOKUP(A771,Sheet3!A:L,12,0)</f>
        <v>0.51</v>
      </c>
      <c r="L771" t="str">
        <f t="shared" ref="L771:L834" si="37">IF(K771&lt;0.7,"Less Humidity",IF(K771&lt;0.75,"Moderate Humidity","High Humidity"))</f>
        <v>Less Humidity</v>
      </c>
      <c r="M771">
        <f>VLOOKUP('Main Sheet'!A771,Sheet3!A:M,13,0)</f>
        <v>0.16420000000000001</v>
      </c>
      <c r="N771">
        <f>VLOOKUP(A771,Sheet3!A:N,14,0)</f>
        <v>3</v>
      </c>
      <c r="O771">
        <f>VLOOKUP(A771,Sheet3!A:O,15,0)</f>
        <v>61</v>
      </c>
      <c r="P771">
        <f t="shared" si="36"/>
        <v>64</v>
      </c>
      <c r="Q771" t="str">
        <f t="shared" ref="Q771:Q834" si="38">IF(OR(H771=5,H771=6),"Weekend",IF(OR(H771=0,H771=1,H771=2,H771=3,H771=4),"Weekday",""))</f>
        <v>Weekend</v>
      </c>
    </row>
    <row r="772" spans="1:17" ht="15.75" thickBot="1" x14ac:dyDescent="0.3">
      <c r="A772" s="4">
        <v>770</v>
      </c>
      <c r="B772" s="6">
        <v>40578</v>
      </c>
      <c r="C772">
        <v>1</v>
      </c>
      <c r="D772">
        <f>VLOOKUP(A772,Sheet3!A:D,4,0)</f>
        <v>0</v>
      </c>
      <c r="E772">
        <f>VLOOKUP(A772,Sheet3!A:E,5,0)</f>
        <v>2</v>
      </c>
      <c r="F772">
        <f>VLOOKUP(A772,Sheet3!A:F,6,0)</f>
        <v>12</v>
      </c>
      <c r="G772" t="b">
        <f>VLOOKUP(A772,Sheet3!A:G,7,0)</f>
        <v>0</v>
      </c>
      <c r="H772">
        <f>VLOOKUP(A772,Sheet3!A:H,8,0)</f>
        <v>5</v>
      </c>
      <c r="I772">
        <f>VLOOKUP(A772,Sheet3!A:J,10,0)</f>
        <v>0.24</v>
      </c>
      <c r="J772">
        <f>VLOOKUP(A772,Sheet3!A:K,11,0)</f>
        <v>0.2424</v>
      </c>
      <c r="K772">
        <f>VLOOKUP(A772,Sheet3!A:L,12,0)</f>
        <v>0.48</v>
      </c>
      <c r="L772" t="str">
        <f t="shared" si="37"/>
        <v>Less Humidity</v>
      </c>
      <c r="M772">
        <f>VLOOKUP('Main Sheet'!A772,Sheet3!A:M,13,0)</f>
        <v>0.16420000000000001</v>
      </c>
      <c r="N772">
        <f>VLOOKUP(A772,Sheet3!A:N,14,0)</f>
        <v>8</v>
      </c>
      <c r="O772">
        <f>VLOOKUP(A772,Sheet3!A:O,15,0)</f>
        <v>78</v>
      </c>
      <c r="P772">
        <f t="shared" si="36"/>
        <v>86</v>
      </c>
      <c r="Q772" t="str">
        <f t="shared" si="38"/>
        <v>Weekend</v>
      </c>
    </row>
    <row r="773" spans="1:17" ht="15.75" thickBot="1" x14ac:dyDescent="0.3">
      <c r="A773" s="4">
        <v>771</v>
      </c>
      <c r="B773" s="6">
        <v>40578</v>
      </c>
      <c r="C773">
        <v>1</v>
      </c>
      <c r="D773">
        <f>VLOOKUP(A773,Sheet3!A:D,4,0)</f>
        <v>0</v>
      </c>
      <c r="E773">
        <f>VLOOKUP(A773,Sheet3!A:E,5,0)</f>
        <v>2</v>
      </c>
      <c r="F773">
        <f>VLOOKUP(A773,Sheet3!A:F,6,0)</f>
        <v>13</v>
      </c>
      <c r="G773" t="b">
        <f>VLOOKUP(A773,Sheet3!A:G,7,0)</f>
        <v>0</v>
      </c>
      <c r="H773">
        <f>VLOOKUP(A773,Sheet3!A:H,8,0)</f>
        <v>5</v>
      </c>
      <c r="I773">
        <f>VLOOKUP(A773,Sheet3!A:J,10,0)</f>
        <v>0.26</v>
      </c>
      <c r="J773">
        <f>VLOOKUP(A773,Sheet3!A:K,11,0)</f>
        <v>0.2576</v>
      </c>
      <c r="K773">
        <f>VLOOKUP(A773,Sheet3!A:L,12,0)</f>
        <v>0.5</v>
      </c>
      <c r="L773" t="str">
        <f t="shared" si="37"/>
        <v>Less Humidity</v>
      </c>
      <c r="M773">
        <f>VLOOKUP('Main Sheet'!A773,Sheet3!A:M,13,0)</f>
        <v>0.22389999999999999</v>
      </c>
      <c r="N773">
        <f>VLOOKUP(A773,Sheet3!A:N,14,0)</f>
        <v>9</v>
      </c>
      <c r="O773">
        <f>VLOOKUP(A773,Sheet3!A:O,15,0)</f>
        <v>73</v>
      </c>
      <c r="P773">
        <f t="shared" si="36"/>
        <v>82</v>
      </c>
      <c r="Q773" t="str">
        <f t="shared" si="38"/>
        <v>Weekend</v>
      </c>
    </row>
    <row r="774" spans="1:17" ht="15.75" thickBot="1" x14ac:dyDescent="0.3">
      <c r="A774" s="4">
        <v>772</v>
      </c>
      <c r="B774" s="6">
        <v>40578</v>
      </c>
      <c r="C774">
        <v>1</v>
      </c>
      <c r="D774">
        <f>VLOOKUP(A774,Sheet3!A:D,4,0)</f>
        <v>0</v>
      </c>
      <c r="E774">
        <f>VLOOKUP(A774,Sheet3!A:E,5,0)</f>
        <v>2</v>
      </c>
      <c r="F774">
        <f>VLOOKUP(A774,Sheet3!A:F,6,0)</f>
        <v>14</v>
      </c>
      <c r="G774" t="b">
        <f>VLOOKUP(A774,Sheet3!A:G,7,0)</f>
        <v>0</v>
      </c>
      <c r="H774">
        <f>VLOOKUP(A774,Sheet3!A:H,8,0)</f>
        <v>5</v>
      </c>
      <c r="I774">
        <f>VLOOKUP(A774,Sheet3!A:J,10,0)</f>
        <v>0.28000000000000003</v>
      </c>
      <c r="J774">
        <f>VLOOKUP(A774,Sheet3!A:K,11,0)</f>
        <v>0.2727</v>
      </c>
      <c r="K774">
        <f>VLOOKUP(A774,Sheet3!A:L,12,0)</f>
        <v>0.45</v>
      </c>
      <c r="L774" t="str">
        <f t="shared" si="37"/>
        <v>Less Humidity</v>
      </c>
      <c r="M774">
        <f>VLOOKUP('Main Sheet'!A774,Sheet3!A:M,13,0)</f>
        <v>0.16420000000000001</v>
      </c>
      <c r="N774">
        <f>VLOOKUP(A774,Sheet3!A:N,14,0)</f>
        <v>15</v>
      </c>
      <c r="O774">
        <f>VLOOKUP(A774,Sheet3!A:O,15,0)</f>
        <v>76</v>
      </c>
      <c r="P774">
        <f t="shared" si="36"/>
        <v>91</v>
      </c>
      <c r="Q774" t="str">
        <f t="shared" si="38"/>
        <v>Weekend</v>
      </c>
    </row>
    <row r="775" spans="1:17" ht="15.75" thickBot="1" x14ac:dyDescent="0.3">
      <c r="A775" s="4">
        <v>773</v>
      </c>
      <c r="B775" s="6">
        <v>40578</v>
      </c>
      <c r="C775">
        <v>1</v>
      </c>
      <c r="D775">
        <f>VLOOKUP(A775,Sheet3!A:D,4,0)</f>
        <v>0</v>
      </c>
      <c r="E775">
        <f>VLOOKUP(A775,Sheet3!A:E,5,0)</f>
        <v>2</v>
      </c>
      <c r="F775">
        <f>VLOOKUP(A775,Sheet3!A:F,6,0)</f>
        <v>15</v>
      </c>
      <c r="G775" t="b">
        <f>VLOOKUP(A775,Sheet3!A:G,7,0)</f>
        <v>0</v>
      </c>
      <c r="H775">
        <f>VLOOKUP(A775,Sheet3!A:H,8,0)</f>
        <v>5</v>
      </c>
      <c r="I775">
        <f>VLOOKUP(A775,Sheet3!A:J,10,0)</f>
        <v>0.28000000000000003</v>
      </c>
      <c r="J775">
        <f>VLOOKUP(A775,Sheet3!A:K,11,0)</f>
        <v>0.2727</v>
      </c>
      <c r="K775">
        <f>VLOOKUP(A775,Sheet3!A:L,12,0)</f>
        <v>0.48</v>
      </c>
      <c r="L775" t="str">
        <f t="shared" si="37"/>
        <v>Less Humidity</v>
      </c>
      <c r="M775">
        <f>VLOOKUP('Main Sheet'!A775,Sheet3!A:M,13,0)</f>
        <v>0.25369999999999998</v>
      </c>
      <c r="N775">
        <f>VLOOKUP(A775,Sheet3!A:N,14,0)</f>
        <v>9</v>
      </c>
      <c r="O775">
        <f>VLOOKUP(A775,Sheet3!A:O,15,0)</f>
        <v>81</v>
      </c>
      <c r="P775">
        <f t="shared" si="36"/>
        <v>90</v>
      </c>
      <c r="Q775" t="str">
        <f t="shared" si="38"/>
        <v>Weekend</v>
      </c>
    </row>
    <row r="776" spans="1:17" ht="15.75" thickBot="1" x14ac:dyDescent="0.3">
      <c r="A776" s="4">
        <v>774</v>
      </c>
      <c r="B776" s="6">
        <v>40578</v>
      </c>
      <c r="C776">
        <v>1</v>
      </c>
      <c r="D776">
        <f>VLOOKUP(A776,Sheet3!A:D,4,0)</f>
        <v>0</v>
      </c>
      <c r="E776">
        <f>VLOOKUP(A776,Sheet3!A:E,5,0)</f>
        <v>2</v>
      </c>
      <c r="F776">
        <f>VLOOKUP(A776,Sheet3!A:F,6,0)</f>
        <v>16</v>
      </c>
      <c r="G776" t="b">
        <f>VLOOKUP(A776,Sheet3!A:G,7,0)</f>
        <v>0</v>
      </c>
      <c r="H776">
        <f>VLOOKUP(A776,Sheet3!A:H,8,0)</f>
        <v>5</v>
      </c>
      <c r="I776">
        <f>VLOOKUP(A776,Sheet3!A:J,10,0)</f>
        <v>0.3</v>
      </c>
      <c r="J776">
        <f>VLOOKUP(A776,Sheet3!A:K,11,0)</f>
        <v>0.28789999999999999</v>
      </c>
      <c r="K776">
        <f>VLOOKUP(A776,Sheet3!A:L,12,0)</f>
        <v>0.42</v>
      </c>
      <c r="L776" t="str">
        <f t="shared" si="37"/>
        <v>Less Humidity</v>
      </c>
      <c r="M776">
        <f>VLOOKUP('Main Sheet'!A776,Sheet3!A:M,13,0)</f>
        <v>0.22389999999999999</v>
      </c>
      <c r="N776">
        <f>VLOOKUP(A776,Sheet3!A:N,14,0)</f>
        <v>8</v>
      </c>
      <c r="O776">
        <f>VLOOKUP(A776,Sheet3!A:O,15,0)</f>
        <v>91</v>
      </c>
      <c r="P776">
        <f t="shared" si="36"/>
        <v>99</v>
      </c>
      <c r="Q776" t="str">
        <f t="shared" si="38"/>
        <v>Weekend</v>
      </c>
    </row>
    <row r="777" spans="1:17" ht="15.75" thickBot="1" x14ac:dyDescent="0.3">
      <c r="A777" s="4">
        <v>775</v>
      </c>
      <c r="B777" s="6">
        <v>40578</v>
      </c>
      <c r="C777">
        <v>1</v>
      </c>
      <c r="D777">
        <f>VLOOKUP(A777,Sheet3!A:D,4,0)</f>
        <v>0</v>
      </c>
      <c r="E777">
        <f>VLOOKUP(A777,Sheet3!A:E,5,0)</f>
        <v>2</v>
      </c>
      <c r="F777">
        <f>VLOOKUP(A777,Sheet3!A:F,6,0)</f>
        <v>17</v>
      </c>
      <c r="G777" t="b">
        <f>VLOOKUP(A777,Sheet3!A:G,7,0)</f>
        <v>0</v>
      </c>
      <c r="H777">
        <f>VLOOKUP(A777,Sheet3!A:H,8,0)</f>
        <v>5</v>
      </c>
      <c r="I777">
        <f>VLOOKUP(A777,Sheet3!A:J,10,0)</f>
        <v>0.26</v>
      </c>
      <c r="J777">
        <f>VLOOKUP(A777,Sheet3!A:K,11,0)</f>
        <v>0.2727</v>
      </c>
      <c r="K777">
        <f>VLOOKUP(A777,Sheet3!A:L,12,0)</f>
        <v>0.56000000000000005</v>
      </c>
      <c r="L777" t="str">
        <f t="shared" si="37"/>
        <v>Less Humidity</v>
      </c>
      <c r="M777">
        <f>VLOOKUP('Main Sheet'!A777,Sheet3!A:M,13,0)</f>
        <v>0.1343</v>
      </c>
      <c r="N777">
        <f>VLOOKUP(A777,Sheet3!A:N,14,0)</f>
        <v>10</v>
      </c>
      <c r="O777">
        <f>VLOOKUP(A777,Sheet3!A:O,15,0)</f>
        <v>195</v>
      </c>
      <c r="P777">
        <f t="shared" si="36"/>
        <v>205</v>
      </c>
      <c r="Q777" t="str">
        <f t="shared" si="38"/>
        <v>Weekend</v>
      </c>
    </row>
    <row r="778" spans="1:17" ht="15.75" thickBot="1" x14ac:dyDescent="0.3">
      <c r="A778" s="4">
        <v>776</v>
      </c>
      <c r="B778" s="6">
        <v>40578</v>
      </c>
      <c r="C778">
        <v>1</v>
      </c>
      <c r="D778">
        <f>VLOOKUP(A778,Sheet3!A:D,4,0)</f>
        <v>0</v>
      </c>
      <c r="E778">
        <f>VLOOKUP(A778,Sheet3!A:E,5,0)</f>
        <v>2</v>
      </c>
      <c r="F778">
        <f>VLOOKUP(A778,Sheet3!A:F,6,0)</f>
        <v>18</v>
      </c>
      <c r="G778" t="b">
        <f>VLOOKUP(A778,Sheet3!A:G,7,0)</f>
        <v>0</v>
      </c>
      <c r="H778">
        <f>VLOOKUP(A778,Sheet3!A:H,8,0)</f>
        <v>5</v>
      </c>
      <c r="I778">
        <f>VLOOKUP(A778,Sheet3!A:J,10,0)</f>
        <v>0.24</v>
      </c>
      <c r="J778">
        <f>VLOOKUP(A778,Sheet3!A:K,11,0)</f>
        <v>0.2576</v>
      </c>
      <c r="K778">
        <f>VLOOKUP(A778,Sheet3!A:L,12,0)</f>
        <v>0.6</v>
      </c>
      <c r="L778" t="str">
        <f t="shared" si="37"/>
        <v>Less Humidity</v>
      </c>
      <c r="M778">
        <f>VLOOKUP('Main Sheet'!A778,Sheet3!A:M,13,0)</f>
        <v>0.1045</v>
      </c>
      <c r="N778">
        <f>VLOOKUP(A778,Sheet3!A:N,14,0)</f>
        <v>3</v>
      </c>
      <c r="O778">
        <f>VLOOKUP(A778,Sheet3!A:O,15,0)</f>
        <v>152</v>
      </c>
      <c r="P778">
        <f t="shared" si="36"/>
        <v>155</v>
      </c>
      <c r="Q778" t="str">
        <f t="shared" si="38"/>
        <v>Weekend</v>
      </c>
    </row>
    <row r="779" spans="1:17" ht="15.75" thickBot="1" x14ac:dyDescent="0.3">
      <c r="A779" s="4">
        <v>777</v>
      </c>
      <c r="B779" s="6">
        <v>40578</v>
      </c>
      <c r="C779">
        <v>1</v>
      </c>
      <c r="D779">
        <f>VLOOKUP(A779,Sheet3!A:D,4,0)</f>
        <v>0</v>
      </c>
      <c r="E779">
        <f>VLOOKUP(A779,Sheet3!A:E,5,0)</f>
        <v>2</v>
      </c>
      <c r="F779">
        <f>VLOOKUP(A779,Sheet3!A:F,6,0)</f>
        <v>19</v>
      </c>
      <c r="G779" t="b">
        <f>VLOOKUP(A779,Sheet3!A:G,7,0)</f>
        <v>0</v>
      </c>
      <c r="H779">
        <f>VLOOKUP(A779,Sheet3!A:H,8,0)</f>
        <v>5</v>
      </c>
      <c r="I779">
        <f>VLOOKUP(A779,Sheet3!A:J,10,0)</f>
        <v>0.24</v>
      </c>
      <c r="J779">
        <f>VLOOKUP(A779,Sheet3!A:K,11,0)</f>
        <v>0.2424</v>
      </c>
      <c r="K779">
        <f>VLOOKUP(A779,Sheet3!A:L,12,0)</f>
        <v>0.65</v>
      </c>
      <c r="L779" t="str">
        <f t="shared" si="37"/>
        <v>Less Humidity</v>
      </c>
      <c r="M779">
        <f>VLOOKUP('Main Sheet'!A779,Sheet3!A:M,13,0)</f>
        <v>0.1343</v>
      </c>
      <c r="N779">
        <f>VLOOKUP(A779,Sheet3!A:N,14,0)</f>
        <v>1</v>
      </c>
      <c r="O779">
        <f>VLOOKUP(A779,Sheet3!A:O,15,0)</f>
        <v>102</v>
      </c>
      <c r="P779">
        <f t="shared" si="36"/>
        <v>103</v>
      </c>
      <c r="Q779" t="str">
        <f t="shared" si="38"/>
        <v>Weekend</v>
      </c>
    </row>
    <row r="780" spans="1:17" ht="15.75" thickBot="1" x14ac:dyDescent="0.3">
      <c r="A780" s="4">
        <v>778</v>
      </c>
      <c r="B780" s="6">
        <v>40578</v>
      </c>
      <c r="C780">
        <v>1</v>
      </c>
      <c r="D780">
        <f>VLOOKUP(A780,Sheet3!A:D,4,0)</f>
        <v>0</v>
      </c>
      <c r="E780">
        <f>VLOOKUP(A780,Sheet3!A:E,5,0)</f>
        <v>2</v>
      </c>
      <c r="F780">
        <f>VLOOKUP(A780,Sheet3!A:F,6,0)</f>
        <v>20</v>
      </c>
      <c r="G780" t="b">
        <f>VLOOKUP(A780,Sheet3!A:G,7,0)</f>
        <v>0</v>
      </c>
      <c r="H780">
        <f>VLOOKUP(A780,Sheet3!A:H,8,0)</f>
        <v>5</v>
      </c>
      <c r="I780">
        <f>VLOOKUP(A780,Sheet3!A:J,10,0)</f>
        <v>0.24</v>
      </c>
      <c r="J780">
        <f>VLOOKUP(A780,Sheet3!A:K,11,0)</f>
        <v>0.2424</v>
      </c>
      <c r="K780">
        <f>VLOOKUP(A780,Sheet3!A:L,12,0)</f>
        <v>0.65</v>
      </c>
      <c r="L780" t="str">
        <f t="shared" si="37"/>
        <v>Less Humidity</v>
      </c>
      <c r="M780">
        <f>VLOOKUP('Main Sheet'!A780,Sheet3!A:M,13,0)</f>
        <v>0.16420000000000001</v>
      </c>
      <c r="N780">
        <f>VLOOKUP(A780,Sheet3!A:N,14,0)</f>
        <v>2</v>
      </c>
      <c r="O780">
        <f>VLOOKUP(A780,Sheet3!A:O,15,0)</f>
        <v>69</v>
      </c>
      <c r="P780">
        <f t="shared" si="36"/>
        <v>71</v>
      </c>
      <c r="Q780" t="str">
        <f t="shared" si="38"/>
        <v>Weekend</v>
      </c>
    </row>
    <row r="781" spans="1:17" ht="15.75" thickBot="1" x14ac:dyDescent="0.3">
      <c r="A781" s="4">
        <v>779</v>
      </c>
      <c r="B781" s="6">
        <v>40578</v>
      </c>
      <c r="C781">
        <v>1</v>
      </c>
      <c r="D781">
        <f>VLOOKUP(A781,Sheet3!A:D,4,0)</f>
        <v>0</v>
      </c>
      <c r="E781">
        <f>VLOOKUP(A781,Sheet3!A:E,5,0)</f>
        <v>2</v>
      </c>
      <c r="F781">
        <f>VLOOKUP(A781,Sheet3!A:F,6,0)</f>
        <v>21</v>
      </c>
      <c r="G781" t="b">
        <f>VLOOKUP(A781,Sheet3!A:G,7,0)</f>
        <v>0</v>
      </c>
      <c r="H781">
        <f>VLOOKUP(A781,Sheet3!A:H,8,0)</f>
        <v>5</v>
      </c>
      <c r="I781">
        <f>VLOOKUP(A781,Sheet3!A:J,10,0)</f>
        <v>0.24</v>
      </c>
      <c r="J781">
        <f>VLOOKUP(A781,Sheet3!A:K,11,0)</f>
        <v>0.2424</v>
      </c>
      <c r="K781">
        <f>VLOOKUP(A781,Sheet3!A:L,12,0)</f>
        <v>0.7</v>
      </c>
      <c r="L781" t="str">
        <f t="shared" si="37"/>
        <v>Moderate Humidity</v>
      </c>
      <c r="M781">
        <f>VLOOKUP('Main Sheet'!A781,Sheet3!A:M,13,0)</f>
        <v>0.16420000000000001</v>
      </c>
      <c r="N781">
        <f>VLOOKUP(A781,Sheet3!A:N,14,0)</f>
        <v>2</v>
      </c>
      <c r="O781">
        <f>VLOOKUP(A781,Sheet3!A:O,15,0)</f>
        <v>41</v>
      </c>
      <c r="P781">
        <f t="shared" si="36"/>
        <v>43</v>
      </c>
      <c r="Q781" t="str">
        <f t="shared" si="38"/>
        <v>Weekend</v>
      </c>
    </row>
    <row r="782" spans="1:17" ht="15.75" thickBot="1" x14ac:dyDescent="0.3">
      <c r="A782" s="4">
        <v>780</v>
      </c>
      <c r="B782" s="6">
        <v>40578</v>
      </c>
      <c r="C782">
        <v>1</v>
      </c>
      <c r="D782">
        <f>VLOOKUP(A782,Sheet3!A:D,4,0)</f>
        <v>0</v>
      </c>
      <c r="E782">
        <f>VLOOKUP(A782,Sheet3!A:E,5,0)</f>
        <v>2</v>
      </c>
      <c r="F782">
        <f>VLOOKUP(A782,Sheet3!A:F,6,0)</f>
        <v>22</v>
      </c>
      <c r="G782" t="b">
        <f>VLOOKUP(A782,Sheet3!A:G,7,0)</f>
        <v>0</v>
      </c>
      <c r="H782">
        <f>VLOOKUP(A782,Sheet3!A:H,8,0)</f>
        <v>5</v>
      </c>
      <c r="I782">
        <f>VLOOKUP(A782,Sheet3!A:J,10,0)</f>
        <v>0.24</v>
      </c>
      <c r="J782">
        <f>VLOOKUP(A782,Sheet3!A:K,11,0)</f>
        <v>0.2424</v>
      </c>
      <c r="K782">
        <f>VLOOKUP(A782,Sheet3!A:L,12,0)</f>
        <v>0.65</v>
      </c>
      <c r="L782" t="str">
        <f t="shared" si="37"/>
        <v>Less Humidity</v>
      </c>
      <c r="M782">
        <f>VLOOKUP('Main Sheet'!A782,Sheet3!A:M,13,0)</f>
        <v>0.16420000000000001</v>
      </c>
      <c r="N782">
        <f>VLOOKUP(A782,Sheet3!A:N,14,0)</f>
        <v>1</v>
      </c>
      <c r="O782">
        <f>VLOOKUP(A782,Sheet3!A:O,15,0)</f>
        <v>45</v>
      </c>
      <c r="P782">
        <f t="shared" si="36"/>
        <v>46</v>
      </c>
      <c r="Q782" t="str">
        <f t="shared" si="38"/>
        <v>Weekend</v>
      </c>
    </row>
    <row r="783" spans="1:17" ht="15.75" thickBot="1" x14ac:dyDescent="0.3">
      <c r="A783" s="4">
        <v>781</v>
      </c>
      <c r="B783" s="6">
        <v>40578</v>
      </c>
      <c r="C783">
        <v>1</v>
      </c>
      <c r="D783">
        <f>VLOOKUP(A783,Sheet3!A:D,4,0)</f>
        <v>0</v>
      </c>
      <c r="E783">
        <f>VLOOKUP(A783,Sheet3!A:E,5,0)</f>
        <v>2</v>
      </c>
      <c r="F783">
        <f>VLOOKUP(A783,Sheet3!A:F,6,0)</f>
        <v>23</v>
      </c>
      <c r="G783" t="b">
        <f>VLOOKUP(A783,Sheet3!A:G,7,0)</f>
        <v>0</v>
      </c>
      <c r="H783">
        <f>VLOOKUP(A783,Sheet3!A:H,8,0)</f>
        <v>5</v>
      </c>
      <c r="I783">
        <f>VLOOKUP(A783,Sheet3!A:J,10,0)</f>
        <v>0.24</v>
      </c>
      <c r="J783">
        <f>VLOOKUP(A783,Sheet3!A:K,11,0)</f>
        <v>0.2424</v>
      </c>
      <c r="K783">
        <f>VLOOKUP(A783,Sheet3!A:L,12,0)</f>
        <v>0.7</v>
      </c>
      <c r="L783" t="str">
        <f t="shared" si="37"/>
        <v>Moderate Humidity</v>
      </c>
      <c r="M783">
        <f>VLOOKUP('Main Sheet'!A783,Sheet3!A:M,13,0)</f>
        <v>0.1343</v>
      </c>
      <c r="N783">
        <f>VLOOKUP(A783,Sheet3!A:N,14,0)</f>
        <v>1</v>
      </c>
      <c r="O783">
        <f>VLOOKUP(A783,Sheet3!A:O,15,0)</f>
        <v>30</v>
      </c>
      <c r="P783">
        <f t="shared" si="36"/>
        <v>31</v>
      </c>
      <c r="Q783" t="str">
        <f t="shared" si="38"/>
        <v>Weekend</v>
      </c>
    </row>
    <row r="784" spans="1:17" ht="15.75" thickBot="1" x14ac:dyDescent="0.3">
      <c r="A784" s="4">
        <v>782</v>
      </c>
      <c r="B784" s="6">
        <v>40579</v>
      </c>
      <c r="C784">
        <v>1</v>
      </c>
      <c r="D784">
        <f>VLOOKUP(A784,Sheet3!A:D,4,0)</f>
        <v>0</v>
      </c>
      <c r="E784">
        <f>VLOOKUP(A784,Sheet3!A:E,5,0)</f>
        <v>2</v>
      </c>
      <c r="F784">
        <f>VLOOKUP(A784,Sheet3!A:F,6,0)</f>
        <v>0</v>
      </c>
      <c r="G784" t="b">
        <f>VLOOKUP(A784,Sheet3!A:G,7,0)</f>
        <v>0</v>
      </c>
      <c r="H784">
        <f>VLOOKUP(A784,Sheet3!A:H,8,0)</f>
        <v>6</v>
      </c>
      <c r="I784">
        <f>VLOOKUP(A784,Sheet3!A:J,10,0)</f>
        <v>0.24</v>
      </c>
      <c r="J784">
        <f>VLOOKUP(A784,Sheet3!A:K,11,0)</f>
        <v>0.2424</v>
      </c>
      <c r="K784">
        <f>VLOOKUP(A784,Sheet3!A:L,12,0)</f>
        <v>0.7</v>
      </c>
      <c r="L784" t="str">
        <f t="shared" si="37"/>
        <v>Moderate Humidity</v>
      </c>
      <c r="M784">
        <f>VLOOKUP('Main Sheet'!A784,Sheet3!A:M,13,0)</f>
        <v>0.16420000000000001</v>
      </c>
      <c r="N784">
        <f>VLOOKUP(A784,Sheet3!A:N,14,0)</f>
        <v>3</v>
      </c>
      <c r="O784">
        <f>VLOOKUP(A784,Sheet3!A:O,15,0)</f>
        <v>36</v>
      </c>
      <c r="P784">
        <f t="shared" si="36"/>
        <v>39</v>
      </c>
      <c r="Q784" t="str">
        <f t="shared" si="38"/>
        <v>Weekend</v>
      </c>
    </row>
    <row r="785" spans="1:17" ht="15.75" thickBot="1" x14ac:dyDescent="0.3">
      <c r="A785" s="4">
        <v>783</v>
      </c>
      <c r="B785" s="6">
        <v>40579</v>
      </c>
      <c r="C785">
        <v>1</v>
      </c>
      <c r="D785">
        <f>VLOOKUP(A785,Sheet3!A:D,4,0)</f>
        <v>0</v>
      </c>
      <c r="E785">
        <f>VLOOKUP(A785,Sheet3!A:E,5,0)</f>
        <v>2</v>
      </c>
      <c r="F785">
        <f>VLOOKUP(A785,Sheet3!A:F,6,0)</f>
        <v>1</v>
      </c>
      <c r="G785" t="b">
        <f>VLOOKUP(A785,Sheet3!A:G,7,0)</f>
        <v>0</v>
      </c>
      <c r="H785">
        <f>VLOOKUP(A785,Sheet3!A:H,8,0)</f>
        <v>6</v>
      </c>
      <c r="I785">
        <f>VLOOKUP(A785,Sheet3!A:J,10,0)</f>
        <v>0.24</v>
      </c>
      <c r="J785">
        <f>VLOOKUP(A785,Sheet3!A:K,11,0)</f>
        <v>0.2424</v>
      </c>
      <c r="K785">
        <f>VLOOKUP(A785,Sheet3!A:L,12,0)</f>
        <v>0.65</v>
      </c>
      <c r="L785" t="str">
        <f t="shared" si="37"/>
        <v>Less Humidity</v>
      </c>
      <c r="M785">
        <f>VLOOKUP('Main Sheet'!A785,Sheet3!A:M,13,0)</f>
        <v>0.16420000000000001</v>
      </c>
      <c r="N785">
        <f>VLOOKUP(A785,Sheet3!A:N,14,0)</f>
        <v>1</v>
      </c>
      <c r="O785">
        <f>VLOOKUP(A785,Sheet3!A:O,15,0)</f>
        <v>17</v>
      </c>
      <c r="P785">
        <f t="shared" si="36"/>
        <v>18</v>
      </c>
      <c r="Q785" t="str">
        <f t="shared" si="38"/>
        <v>Weekend</v>
      </c>
    </row>
    <row r="786" spans="1:17" ht="15.75" thickBot="1" x14ac:dyDescent="0.3">
      <c r="A786" s="4">
        <v>784</v>
      </c>
      <c r="B786" s="6">
        <v>40579</v>
      </c>
      <c r="C786">
        <v>1</v>
      </c>
      <c r="D786">
        <f>VLOOKUP(A786,Sheet3!A:D,4,0)</f>
        <v>0</v>
      </c>
      <c r="E786">
        <f>VLOOKUP(A786,Sheet3!A:E,5,0)</f>
        <v>2</v>
      </c>
      <c r="F786">
        <f>VLOOKUP(A786,Sheet3!A:F,6,0)</f>
        <v>2</v>
      </c>
      <c r="G786" t="b">
        <f>VLOOKUP(A786,Sheet3!A:G,7,0)</f>
        <v>0</v>
      </c>
      <c r="H786">
        <f>VLOOKUP(A786,Sheet3!A:H,8,0)</f>
        <v>6</v>
      </c>
      <c r="I786">
        <f>VLOOKUP(A786,Sheet3!A:J,10,0)</f>
        <v>0.24</v>
      </c>
      <c r="J786">
        <f>VLOOKUP(A786,Sheet3!A:K,11,0)</f>
        <v>0.2424</v>
      </c>
      <c r="K786">
        <f>VLOOKUP(A786,Sheet3!A:L,12,0)</f>
        <v>0.75</v>
      </c>
      <c r="L786" t="str">
        <f t="shared" si="37"/>
        <v>High Humidity</v>
      </c>
      <c r="M786">
        <f>VLOOKUP('Main Sheet'!A786,Sheet3!A:M,13,0)</f>
        <v>0.16420000000000001</v>
      </c>
      <c r="N786">
        <f>VLOOKUP(A786,Sheet3!A:N,14,0)</f>
        <v>5</v>
      </c>
      <c r="O786">
        <f>VLOOKUP(A786,Sheet3!A:O,15,0)</f>
        <v>12</v>
      </c>
      <c r="P786">
        <f t="shared" si="36"/>
        <v>17</v>
      </c>
      <c r="Q786" t="str">
        <f t="shared" si="38"/>
        <v>Weekend</v>
      </c>
    </row>
    <row r="787" spans="1:17" ht="15.75" thickBot="1" x14ac:dyDescent="0.3">
      <c r="A787" s="4">
        <v>785</v>
      </c>
      <c r="B787" s="6">
        <v>40579</v>
      </c>
      <c r="C787">
        <v>1</v>
      </c>
      <c r="D787">
        <f>VLOOKUP(A787,Sheet3!A:D,4,0)</f>
        <v>0</v>
      </c>
      <c r="E787">
        <f>VLOOKUP(A787,Sheet3!A:E,5,0)</f>
        <v>2</v>
      </c>
      <c r="F787">
        <f>VLOOKUP(A787,Sheet3!A:F,6,0)</f>
        <v>3</v>
      </c>
      <c r="G787" t="b">
        <f>VLOOKUP(A787,Sheet3!A:G,7,0)</f>
        <v>0</v>
      </c>
      <c r="H787">
        <f>VLOOKUP(A787,Sheet3!A:H,8,0)</f>
        <v>6</v>
      </c>
      <c r="I787">
        <f>VLOOKUP(A787,Sheet3!A:J,10,0)</f>
        <v>0.24</v>
      </c>
      <c r="J787">
        <f>VLOOKUP(A787,Sheet3!A:K,11,0)</f>
        <v>0.2424</v>
      </c>
      <c r="K787">
        <f>VLOOKUP(A787,Sheet3!A:L,12,0)</f>
        <v>0.75</v>
      </c>
      <c r="L787" t="str">
        <f t="shared" si="37"/>
        <v>High Humidity</v>
      </c>
      <c r="M787">
        <f>VLOOKUP('Main Sheet'!A787,Sheet3!A:M,13,0)</f>
        <v>0.16420000000000001</v>
      </c>
      <c r="N787">
        <f>VLOOKUP(A787,Sheet3!A:N,14,0)</f>
        <v>1</v>
      </c>
      <c r="O787">
        <f>VLOOKUP(A787,Sheet3!A:O,15,0)</f>
        <v>10</v>
      </c>
      <c r="P787">
        <f t="shared" si="36"/>
        <v>11</v>
      </c>
      <c r="Q787" t="str">
        <f t="shared" si="38"/>
        <v>Weekend</v>
      </c>
    </row>
    <row r="788" spans="1:17" ht="15.75" thickBot="1" x14ac:dyDescent="0.3">
      <c r="A788" s="4">
        <v>786</v>
      </c>
      <c r="B788" s="6">
        <v>40579</v>
      </c>
      <c r="C788">
        <v>1</v>
      </c>
      <c r="D788">
        <f>VLOOKUP(A788,Sheet3!A:D,4,0)</f>
        <v>0</v>
      </c>
      <c r="E788">
        <f>VLOOKUP(A788,Sheet3!A:E,5,0)</f>
        <v>2</v>
      </c>
      <c r="F788">
        <f>VLOOKUP(A788,Sheet3!A:F,6,0)</f>
        <v>4</v>
      </c>
      <c r="G788" t="b">
        <f>VLOOKUP(A788,Sheet3!A:G,7,0)</f>
        <v>0</v>
      </c>
      <c r="H788">
        <f>VLOOKUP(A788,Sheet3!A:H,8,0)</f>
        <v>6</v>
      </c>
      <c r="I788">
        <f>VLOOKUP(A788,Sheet3!A:J,10,0)</f>
        <v>0.22</v>
      </c>
      <c r="J788">
        <f>VLOOKUP(A788,Sheet3!A:K,11,0)</f>
        <v>0.2273</v>
      </c>
      <c r="K788">
        <f>VLOOKUP(A788,Sheet3!A:L,12,0)</f>
        <v>0.93</v>
      </c>
      <c r="L788" t="str">
        <f t="shared" si="37"/>
        <v>High Humidity</v>
      </c>
      <c r="M788">
        <f>VLOOKUP('Main Sheet'!A788,Sheet3!A:M,13,0)</f>
        <v>0.1343</v>
      </c>
      <c r="N788">
        <f>VLOOKUP(A788,Sheet3!A:N,14,0)</f>
        <v>0</v>
      </c>
      <c r="O788">
        <f>VLOOKUP(A788,Sheet3!A:O,15,0)</f>
        <v>8</v>
      </c>
      <c r="P788">
        <f t="shared" si="36"/>
        <v>8</v>
      </c>
      <c r="Q788" t="str">
        <f t="shared" si="38"/>
        <v>Weekend</v>
      </c>
    </row>
    <row r="789" spans="1:17" ht="15.75" thickBot="1" x14ac:dyDescent="0.3">
      <c r="A789" s="4">
        <v>787</v>
      </c>
      <c r="B789" s="6">
        <v>40579</v>
      </c>
      <c r="C789">
        <v>1</v>
      </c>
      <c r="D789">
        <f>VLOOKUP(A789,Sheet3!A:D,4,0)</f>
        <v>0</v>
      </c>
      <c r="E789">
        <f>VLOOKUP(A789,Sheet3!A:E,5,0)</f>
        <v>2</v>
      </c>
      <c r="F789">
        <f>VLOOKUP(A789,Sheet3!A:F,6,0)</f>
        <v>5</v>
      </c>
      <c r="G789" t="b">
        <f>VLOOKUP(A789,Sheet3!A:G,7,0)</f>
        <v>0</v>
      </c>
      <c r="H789">
        <f>VLOOKUP(A789,Sheet3!A:H,8,0)</f>
        <v>6</v>
      </c>
      <c r="I789">
        <f>VLOOKUP(A789,Sheet3!A:J,10,0)</f>
        <v>0.2</v>
      </c>
      <c r="J789">
        <f>VLOOKUP(A789,Sheet3!A:K,11,0)</f>
        <v>0.2273</v>
      </c>
      <c r="K789">
        <f>VLOOKUP(A789,Sheet3!A:L,12,0)</f>
        <v>1</v>
      </c>
      <c r="L789" t="str">
        <f t="shared" si="37"/>
        <v>High Humidity</v>
      </c>
      <c r="M789">
        <f>VLOOKUP('Main Sheet'!A789,Sheet3!A:M,13,0)</f>
        <v>8.9599999999999999E-2</v>
      </c>
      <c r="N789">
        <f>VLOOKUP(A789,Sheet3!A:N,14,0)</f>
        <v>0</v>
      </c>
      <c r="O789">
        <f>VLOOKUP(A789,Sheet3!A:O,15,0)</f>
        <v>9</v>
      </c>
      <c r="P789">
        <f t="shared" si="36"/>
        <v>9</v>
      </c>
      <c r="Q789" t="str">
        <f t="shared" si="38"/>
        <v>Weekend</v>
      </c>
    </row>
    <row r="790" spans="1:17" ht="15.75" thickBot="1" x14ac:dyDescent="0.3">
      <c r="A790" s="4">
        <v>788</v>
      </c>
      <c r="B790" s="6">
        <v>40579</v>
      </c>
      <c r="C790">
        <v>1</v>
      </c>
      <c r="D790">
        <f>VLOOKUP(A790,Sheet3!A:D,4,0)</f>
        <v>0</v>
      </c>
      <c r="E790">
        <f>VLOOKUP(A790,Sheet3!A:E,5,0)</f>
        <v>2</v>
      </c>
      <c r="F790">
        <f>VLOOKUP(A790,Sheet3!A:F,6,0)</f>
        <v>6</v>
      </c>
      <c r="G790" t="b">
        <f>VLOOKUP(A790,Sheet3!A:G,7,0)</f>
        <v>0</v>
      </c>
      <c r="H790">
        <f>VLOOKUP(A790,Sheet3!A:H,8,0)</f>
        <v>6</v>
      </c>
      <c r="I790">
        <f>VLOOKUP(A790,Sheet3!A:J,10,0)</f>
        <v>0.2</v>
      </c>
      <c r="J790">
        <f>VLOOKUP(A790,Sheet3!A:K,11,0)</f>
        <v>0.2576</v>
      </c>
      <c r="K790">
        <f>VLOOKUP(A790,Sheet3!A:L,12,0)</f>
        <v>1</v>
      </c>
      <c r="L790" t="str">
        <f t="shared" si="37"/>
        <v>High Humidity</v>
      </c>
      <c r="M790">
        <f>VLOOKUP('Main Sheet'!A790,Sheet3!A:M,13,0)</f>
        <v>0</v>
      </c>
      <c r="N790">
        <f>VLOOKUP(A790,Sheet3!A:N,14,0)</f>
        <v>0</v>
      </c>
      <c r="O790">
        <f>VLOOKUP(A790,Sheet3!A:O,15,0)</f>
        <v>4</v>
      </c>
      <c r="P790">
        <f t="shared" si="36"/>
        <v>4</v>
      </c>
      <c r="Q790" t="str">
        <f t="shared" si="38"/>
        <v>Weekend</v>
      </c>
    </row>
    <row r="791" spans="1:17" ht="15.75" thickBot="1" x14ac:dyDescent="0.3">
      <c r="A791" s="4">
        <v>789</v>
      </c>
      <c r="B791" s="6">
        <v>40579</v>
      </c>
      <c r="C791">
        <v>1</v>
      </c>
      <c r="D791">
        <f>VLOOKUP(A791,Sheet3!A:D,4,0)</f>
        <v>0</v>
      </c>
      <c r="E791">
        <f>VLOOKUP(A791,Sheet3!A:E,5,0)</f>
        <v>2</v>
      </c>
      <c r="F791">
        <f>VLOOKUP(A791,Sheet3!A:F,6,0)</f>
        <v>7</v>
      </c>
      <c r="G791" t="b">
        <f>VLOOKUP(A791,Sheet3!A:G,7,0)</f>
        <v>0</v>
      </c>
      <c r="H791">
        <f>VLOOKUP(A791,Sheet3!A:H,8,0)</f>
        <v>6</v>
      </c>
      <c r="I791">
        <f>VLOOKUP(A791,Sheet3!A:J,10,0)</f>
        <v>0.22</v>
      </c>
      <c r="J791">
        <f>VLOOKUP(A791,Sheet3!A:K,11,0)</f>
        <v>0.2576</v>
      </c>
      <c r="K791">
        <f>VLOOKUP(A791,Sheet3!A:L,12,0)</f>
        <v>0.93</v>
      </c>
      <c r="L791" t="str">
        <f t="shared" si="37"/>
        <v>High Humidity</v>
      </c>
      <c r="M791">
        <f>VLOOKUP('Main Sheet'!A791,Sheet3!A:M,13,0)</f>
        <v>8.9599999999999999E-2</v>
      </c>
      <c r="N791">
        <f>VLOOKUP(A791,Sheet3!A:N,14,0)</f>
        <v>0</v>
      </c>
      <c r="O791">
        <f>VLOOKUP(A791,Sheet3!A:O,15,0)</f>
        <v>4</v>
      </c>
      <c r="P791">
        <f t="shared" si="36"/>
        <v>4</v>
      </c>
      <c r="Q791" t="str">
        <f t="shared" si="38"/>
        <v>Weekend</v>
      </c>
    </row>
    <row r="792" spans="1:17" ht="15.75" thickBot="1" x14ac:dyDescent="0.3">
      <c r="A792" s="4">
        <v>790</v>
      </c>
      <c r="B792" s="6">
        <v>40579</v>
      </c>
      <c r="C792">
        <v>1</v>
      </c>
      <c r="D792">
        <f>VLOOKUP(A792,Sheet3!A:D,4,0)</f>
        <v>0</v>
      </c>
      <c r="E792">
        <f>VLOOKUP(A792,Sheet3!A:E,5,0)</f>
        <v>2</v>
      </c>
      <c r="F792">
        <f>VLOOKUP(A792,Sheet3!A:F,6,0)</f>
        <v>8</v>
      </c>
      <c r="G792" t="b">
        <f>VLOOKUP(A792,Sheet3!A:G,7,0)</f>
        <v>0</v>
      </c>
      <c r="H792">
        <f>VLOOKUP(A792,Sheet3!A:H,8,0)</f>
        <v>6</v>
      </c>
      <c r="I792">
        <f>VLOOKUP(A792,Sheet3!A:J,10,0)</f>
        <v>0.2</v>
      </c>
      <c r="J792">
        <f>VLOOKUP(A792,Sheet3!A:K,11,0)</f>
        <v>0.2273</v>
      </c>
      <c r="K792">
        <f>VLOOKUP(A792,Sheet3!A:L,12,0)</f>
        <v>1</v>
      </c>
      <c r="L792" t="str">
        <f t="shared" si="37"/>
        <v>High Humidity</v>
      </c>
      <c r="M792">
        <f>VLOOKUP('Main Sheet'!A792,Sheet3!A:M,13,0)</f>
        <v>8.9599999999999999E-2</v>
      </c>
      <c r="N792">
        <f>VLOOKUP(A792,Sheet3!A:N,14,0)</f>
        <v>0</v>
      </c>
      <c r="O792">
        <f>VLOOKUP(A792,Sheet3!A:O,15,0)</f>
        <v>10</v>
      </c>
      <c r="P792">
        <f t="shared" si="36"/>
        <v>10</v>
      </c>
      <c r="Q792" t="str">
        <f t="shared" si="38"/>
        <v>Weekend</v>
      </c>
    </row>
    <row r="793" spans="1:17" ht="15.75" thickBot="1" x14ac:dyDescent="0.3">
      <c r="A793" s="4">
        <v>791</v>
      </c>
      <c r="B793" s="6">
        <v>40579</v>
      </c>
      <c r="C793">
        <v>1</v>
      </c>
      <c r="D793">
        <f>VLOOKUP(A793,Sheet3!A:D,4,0)</f>
        <v>0</v>
      </c>
      <c r="E793">
        <f>VLOOKUP(A793,Sheet3!A:E,5,0)</f>
        <v>2</v>
      </c>
      <c r="F793">
        <f>VLOOKUP(A793,Sheet3!A:F,6,0)</f>
        <v>9</v>
      </c>
      <c r="G793" t="b">
        <f>VLOOKUP(A793,Sheet3!A:G,7,0)</f>
        <v>0</v>
      </c>
      <c r="H793">
        <f>VLOOKUP(A793,Sheet3!A:H,8,0)</f>
        <v>6</v>
      </c>
      <c r="I793">
        <f>VLOOKUP(A793,Sheet3!A:J,10,0)</f>
        <v>0.2</v>
      </c>
      <c r="J793">
        <f>VLOOKUP(A793,Sheet3!A:K,11,0)</f>
        <v>0.2273</v>
      </c>
      <c r="K793">
        <f>VLOOKUP(A793,Sheet3!A:L,12,0)</f>
        <v>1</v>
      </c>
      <c r="L793" t="str">
        <f t="shared" si="37"/>
        <v>High Humidity</v>
      </c>
      <c r="M793">
        <f>VLOOKUP('Main Sheet'!A793,Sheet3!A:M,13,0)</f>
        <v>8.9599999999999999E-2</v>
      </c>
      <c r="N793">
        <f>VLOOKUP(A793,Sheet3!A:N,14,0)</f>
        <v>3</v>
      </c>
      <c r="O793">
        <f>VLOOKUP(A793,Sheet3!A:O,15,0)</f>
        <v>17</v>
      </c>
      <c r="P793">
        <f t="shared" si="36"/>
        <v>20</v>
      </c>
      <c r="Q793" t="str">
        <f t="shared" si="38"/>
        <v>Weekend</v>
      </c>
    </row>
    <row r="794" spans="1:17" ht="15.75" thickBot="1" x14ac:dyDescent="0.3">
      <c r="A794" s="4">
        <v>792</v>
      </c>
      <c r="B794" s="6">
        <v>40579</v>
      </c>
      <c r="C794">
        <v>1</v>
      </c>
      <c r="D794">
        <f>VLOOKUP(A794,Sheet3!A:D,4,0)</f>
        <v>0</v>
      </c>
      <c r="E794">
        <f>VLOOKUP(A794,Sheet3!A:E,5,0)</f>
        <v>2</v>
      </c>
      <c r="F794">
        <f>VLOOKUP(A794,Sheet3!A:F,6,0)</f>
        <v>10</v>
      </c>
      <c r="G794" t="b">
        <f>VLOOKUP(A794,Sheet3!A:G,7,0)</f>
        <v>0</v>
      </c>
      <c r="H794">
        <f>VLOOKUP(A794,Sheet3!A:H,8,0)</f>
        <v>6</v>
      </c>
      <c r="I794">
        <f>VLOOKUP(A794,Sheet3!A:J,10,0)</f>
        <v>0.2</v>
      </c>
      <c r="J794">
        <f>VLOOKUP(A794,Sheet3!A:K,11,0)</f>
        <v>0.21210000000000001</v>
      </c>
      <c r="K794">
        <f>VLOOKUP(A794,Sheet3!A:L,12,0)</f>
        <v>1</v>
      </c>
      <c r="L794" t="str">
        <f t="shared" si="37"/>
        <v>High Humidity</v>
      </c>
      <c r="M794">
        <f>VLOOKUP('Main Sheet'!A794,Sheet3!A:M,13,0)</f>
        <v>0.1343</v>
      </c>
      <c r="N794">
        <f>VLOOKUP(A794,Sheet3!A:N,14,0)</f>
        <v>3</v>
      </c>
      <c r="O794">
        <f>VLOOKUP(A794,Sheet3!A:O,15,0)</f>
        <v>31</v>
      </c>
      <c r="P794">
        <f t="shared" si="36"/>
        <v>34</v>
      </c>
      <c r="Q794" t="str">
        <f t="shared" si="38"/>
        <v>Weekend</v>
      </c>
    </row>
    <row r="795" spans="1:17" ht="15.75" thickBot="1" x14ac:dyDescent="0.3">
      <c r="A795" s="4">
        <v>793</v>
      </c>
      <c r="B795" s="6">
        <v>40579</v>
      </c>
      <c r="C795">
        <v>1</v>
      </c>
      <c r="D795">
        <f>VLOOKUP(A795,Sheet3!A:D,4,0)</f>
        <v>0</v>
      </c>
      <c r="E795">
        <f>VLOOKUP(A795,Sheet3!A:E,5,0)</f>
        <v>2</v>
      </c>
      <c r="F795">
        <f>VLOOKUP(A795,Sheet3!A:F,6,0)</f>
        <v>11</v>
      </c>
      <c r="G795" t="b">
        <f>VLOOKUP(A795,Sheet3!A:G,7,0)</f>
        <v>0</v>
      </c>
      <c r="H795">
        <f>VLOOKUP(A795,Sheet3!A:H,8,0)</f>
        <v>6</v>
      </c>
      <c r="I795">
        <f>VLOOKUP(A795,Sheet3!A:J,10,0)</f>
        <v>0.22</v>
      </c>
      <c r="J795">
        <f>VLOOKUP(A795,Sheet3!A:K,11,0)</f>
        <v>0.2273</v>
      </c>
      <c r="K795">
        <f>VLOOKUP(A795,Sheet3!A:L,12,0)</f>
        <v>1</v>
      </c>
      <c r="L795" t="str">
        <f t="shared" si="37"/>
        <v>High Humidity</v>
      </c>
      <c r="M795">
        <f>VLOOKUP('Main Sheet'!A795,Sheet3!A:M,13,0)</f>
        <v>0.1343</v>
      </c>
      <c r="N795">
        <f>VLOOKUP(A795,Sheet3!A:N,14,0)</f>
        <v>1</v>
      </c>
      <c r="O795">
        <f>VLOOKUP(A795,Sheet3!A:O,15,0)</f>
        <v>46</v>
      </c>
      <c r="P795">
        <f t="shared" si="36"/>
        <v>47</v>
      </c>
      <c r="Q795" t="str">
        <f t="shared" si="38"/>
        <v>Weekend</v>
      </c>
    </row>
    <row r="796" spans="1:17" ht="15.75" thickBot="1" x14ac:dyDescent="0.3">
      <c r="A796" s="4">
        <v>794</v>
      </c>
      <c r="B796" s="6">
        <v>40579</v>
      </c>
      <c r="C796">
        <v>1</v>
      </c>
      <c r="D796">
        <f>VLOOKUP(A796,Sheet3!A:D,4,0)</f>
        <v>0</v>
      </c>
      <c r="E796">
        <f>VLOOKUP(A796,Sheet3!A:E,5,0)</f>
        <v>2</v>
      </c>
      <c r="F796">
        <f>VLOOKUP(A796,Sheet3!A:F,6,0)</f>
        <v>12</v>
      </c>
      <c r="G796" t="b">
        <f>VLOOKUP(A796,Sheet3!A:G,7,0)</f>
        <v>0</v>
      </c>
      <c r="H796">
        <f>VLOOKUP(A796,Sheet3!A:H,8,0)</f>
        <v>6</v>
      </c>
      <c r="I796">
        <f>VLOOKUP(A796,Sheet3!A:J,10,0)</f>
        <v>0.22</v>
      </c>
      <c r="J796">
        <f>VLOOKUP(A796,Sheet3!A:K,11,0)</f>
        <v>0.2273</v>
      </c>
      <c r="K796">
        <f>VLOOKUP(A796,Sheet3!A:L,12,0)</f>
        <v>1</v>
      </c>
      <c r="L796" t="str">
        <f t="shared" si="37"/>
        <v>High Humidity</v>
      </c>
      <c r="M796">
        <f>VLOOKUP('Main Sheet'!A796,Sheet3!A:M,13,0)</f>
        <v>0.16420000000000001</v>
      </c>
      <c r="N796">
        <f>VLOOKUP(A796,Sheet3!A:N,14,0)</f>
        <v>10</v>
      </c>
      <c r="O796">
        <f>VLOOKUP(A796,Sheet3!A:O,15,0)</f>
        <v>42</v>
      </c>
      <c r="P796">
        <f t="shared" si="36"/>
        <v>52</v>
      </c>
      <c r="Q796" t="str">
        <f t="shared" si="38"/>
        <v>Weekend</v>
      </c>
    </row>
    <row r="797" spans="1:17" ht="15.75" thickBot="1" x14ac:dyDescent="0.3">
      <c r="A797" s="4">
        <v>795</v>
      </c>
      <c r="B797" s="6">
        <v>40579</v>
      </c>
      <c r="C797">
        <v>1</v>
      </c>
      <c r="D797">
        <f>VLOOKUP(A797,Sheet3!A:D,4,0)</f>
        <v>0</v>
      </c>
      <c r="E797">
        <f>VLOOKUP(A797,Sheet3!A:E,5,0)</f>
        <v>2</v>
      </c>
      <c r="F797">
        <f>VLOOKUP(A797,Sheet3!A:F,6,0)</f>
        <v>13</v>
      </c>
      <c r="G797" t="b">
        <f>VLOOKUP(A797,Sheet3!A:G,7,0)</f>
        <v>0</v>
      </c>
      <c r="H797">
        <f>VLOOKUP(A797,Sheet3!A:H,8,0)</f>
        <v>6</v>
      </c>
      <c r="I797">
        <f>VLOOKUP(A797,Sheet3!A:J,10,0)</f>
        <v>0.22</v>
      </c>
      <c r="J797">
        <f>VLOOKUP(A797,Sheet3!A:K,11,0)</f>
        <v>0.2273</v>
      </c>
      <c r="K797">
        <f>VLOOKUP(A797,Sheet3!A:L,12,0)</f>
        <v>1</v>
      </c>
      <c r="L797" t="str">
        <f t="shared" si="37"/>
        <v>High Humidity</v>
      </c>
      <c r="M797">
        <f>VLOOKUP('Main Sheet'!A797,Sheet3!A:M,13,0)</f>
        <v>0.16420000000000001</v>
      </c>
      <c r="N797">
        <f>VLOOKUP(A797,Sheet3!A:N,14,0)</f>
        <v>10</v>
      </c>
      <c r="O797">
        <f>VLOOKUP(A797,Sheet3!A:O,15,0)</f>
        <v>62</v>
      </c>
      <c r="P797">
        <f t="shared" si="36"/>
        <v>72</v>
      </c>
      <c r="Q797" t="str">
        <f t="shared" si="38"/>
        <v>Weekend</v>
      </c>
    </row>
    <row r="798" spans="1:17" ht="15.75" thickBot="1" x14ac:dyDescent="0.3">
      <c r="A798" s="4">
        <v>796</v>
      </c>
      <c r="B798" s="6">
        <v>40579</v>
      </c>
      <c r="C798">
        <v>1</v>
      </c>
      <c r="D798">
        <f>VLOOKUP(A798,Sheet3!A:D,4,0)</f>
        <v>0</v>
      </c>
      <c r="E798">
        <f>VLOOKUP(A798,Sheet3!A:E,5,0)</f>
        <v>2</v>
      </c>
      <c r="F798">
        <f>VLOOKUP(A798,Sheet3!A:F,6,0)</f>
        <v>14</v>
      </c>
      <c r="G798" t="b">
        <f>VLOOKUP(A798,Sheet3!A:G,7,0)</f>
        <v>0</v>
      </c>
      <c r="H798">
        <f>VLOOKUP(A798,Sheet3!A:H,8,0)</f>
        <v>6</v>
      </c>
      <c r="I798">
        <f>VLOOKUP(A798,Sheet3!A:J,10,0)</f>
        <v>0.22</v>
      </c>
      <c r="J798">
        <f>VLOOKUP(A798,Sheet3!A:K,11,0)</f>
        <v>0.2727</v>
      </c>
      <c r="K798">
        <f>VLOOKUP(A798,Sheet3!A:L,12,0)</f>
        <v>1</v>
      </c>
      <c r="L798" t="str">
        <f t="shared" si="37"/>
        <v>High Humidity</v>
      </c>
      <c r="M798">
        <f>VLOOKUP('Main Sheet'!A798,Sheet3!A:M,13,0)</f>
        <v>0</v>
      </c>
      <c r="N798">
        <f>VLOOKUP(A798,Sheet3!A:N,14,0)</f>
        <v>5</v>
      </c>
      <c r="O798">
        <f>VLOOKUP(A798,Sheet3!A:O,15,0)</f>
        <v>50</v>
      </c>
      <c r="P798">
        <f t="shared" si="36"/>
        <v>55</v>
      </c>
      <c r="Q798" t="str">
        <f t="shared" si="38"/>
        <v>Weekend</v>
      </c>
    </row>
    <row r="799" spans="1:17" ht="15.75" thickBot="1" x14ac:dyDescent="0.3">
      <c r="A799" s="4">
        <v>797</v>
      </c>
      <c r="B799" s="6">
        <v>40579</v>
      </c>
      <c r="C799">
        <v>1</v>
      </c>
      <c r="D799">
        <f>VLOOKUP(A799,Sheet3!A:D,4,0)</f>
        <v>0</v>
      </c>
      <c r="E799">
        <f>VLOOKUP(A799,Sheet3!A:E,5,0)</f>
        <v>2</v>
      </c>
      <c r="F799">
        <f>VLOOKUP(A799,Sheet3!A:F,6,0)</f>
        <v>15</v>
      </c>
      <c r="G799" t="b">
        <f>VLOOKUP(A799,Sheet3!A:G,7,0)</f>
        <v>0</v>
      </c>
      <c r="H799">
        <f>VLOOKUP(A799,Sheet3!A:H,8,0)</f>
        <v>6</v>
      </c>
      <c r="I799">
        <f>VLOOKUP(A799,Sheet3!A:J,10,0)</f>
        <v>0.22</v>
      </c>
      <c r="J799">
        <f>VLOOKUP(A799,Sheet3!A:K,11,0)</f>
        <v>0.2727</v>
      </c>
      <c r="K799">
        <f>VLOOKUP(A799,Sheet3!A:L,12,0)</f>
        <v>1</v>
      </c>
      <c r="L799" t="str">
        <f t="shared" si="37"/>
        <v>High Humidity</v>
      </c>
      <c r="M799">
        <f>VLOOKUP('Main Sheet'!A799,Sheet3!A:M,13,0)</f>
        <v>0</v>
      </c>
      <c r="N799">
        <f>VLOOKUP(A799,Sheet3!A:N,14,0)</f>
        <v>11</v>
      </c>
      <c r="O799">
        <f>VLOOKUP(A799,Sheet3!A:O,15,0)</f>
        <v>49</v>
      </c>
      <c r="P799">
        <f t="shared" si="36"/>
        <v>60</v>
      </c>
      <c r="Q799" t="str">
        <f t="shared" si="38"/>
        <v>Weekend</v>
      </c>
    </row>
    <row r="800" spans="1:17" ht="15.75" thickBot="1" x14ac:dyDescent="0.3">
      <c r="A800" s="4">
        <v>798</v>
      </c>
      <c r="B800" s="6">
        <v>40579</v>
      </c>
      <c r="C800">
        <v>1</v>
      </c>
      <c r="D800">
        <f>VLOOKUP(A800,Sheet3!A:D,4,0)</f>
        <v>0</v>
      </c>
      <c r="E800">
        <f>VLOOKUP(A800,Sheet3!A:E,5,0)</f>
        <v>2</v>
      </c>
      <c r="F800">
        <f>VLOOKUP(A800,Sheet3!A:F,6,0)</f>
        <v>16</v>
      </c>
      <c r="G800" t="b">
        <f>VLOOKUP(A800,Sheet3!A:G,7,0)</f>
        <v>0</v>
      </c>
      <c r="H800">
        <f>VLOOKUP(A800,Sheet3!A:H,8,0)</f>
        <v>6</v>
      </c>
      <c r="I800">
        <f>VLOOKUP(A800,Sheet3!A:J,10,0)</f>
        <v>0.22</v>
      </c>
      <c r="J800">
        <f>VLOOKUP(A800,Sheet3!A:K,11,0)</f>
        <v>0.2273</v>
      </c>
      <c r="K800">
        <f>VLOOKUP(A800,Sheet3!A:L,12,0)</f>
        <v>1</v>
      </c>
      <c r="L800" t="str">
        <f t="shared" si="37"/>
        <v>High Humidity</v>
      </c>
      <c r="M800">
        <f>VLOOKUP('Main Sheet'!A800,Sheet3!A:M,13,0)</f>
        <v>0.1343</v>
      </c>
      <c r="N800">
        <f>VLOOKUP(A800,Sheet3!A:N,14,0)</f>
        <v>8</v>
      </c>
      <c r="O800">
        <f>VLOOKUP(A800,Sheet3!A:O,15,0)</f>
        <v>63</v>
      </c>
      <c r="P800">
        <f t="shared" si="36"/>
        <v>71</v>
      </c>
      <c r="Q800" t="str">
        <f t="shared" si="38"/>
        <v>Weekend</v>
      </c>
    </row>
    <row r="801" spans="1:17" ht="15.75" thickBot="1" x14ac:dyDescent="0.3">
      <c r="A801" s="4">
        <v>799</v>
      </c>
      <c r="B801" s="6">
        <v>40579</v>
      </c>
      <c r="C801">
        <v>1</v>
      </c>
      <c r="D801">
        <f>VLOOKUP(A801,Sheet3!A:D,4,0)</f>
        <v>0</v>
      </c>
      <c r="E801">
        <f>VLOOKUP(A801,Sheet3!A:E,5,0)</f>
        <v>2</v>
      </c>
      <c r="F801">
        <f>VLOOKUP(A801,Sheet3!A:F,6,0)</f>
        <v>17</v>
      </c>
      <c r="G801" t="b">
        <f>VLOOKUP(A801,Sheet3!A:G,7,0)</f>
        <v>0</v>
      </c>
      <c r="H801">
        <f>VLOOKUP(A801,Sheet3!A:H,8,0)</f>
        <v>6</v>
      </c>
      <c r="I801">
        <f>VLOOKUP(A801,Sheet3!A:J,10,0)</f>
        <v>0.24</v>
      </c>
      <c r="J801">
        <f>VLOOKUP(A801,Sheet3!A:K,11,0)</f>
        <v>0.21210000000000001</v>
      </c>
      <c r="K801">
        <f>VLOOKUP(A801,Sheet3!A:L,12,0)</f>
        <v>1</v>
      </c>
      <c r="L801" t="str">
        <f t="shared" si="37"/>
        <v>High Humidity</v>
      </c>
      <c r="M801">
        <f>VLOOKUP('Main Sheet'!A801,Sheet3!A:M,13,0)</f>
        <v>0.28360000000000002</v>
      </c>
      <c r="N801">
        <f>VLOOKUP(A801,Sheet3!A:N,14,0)</f>
        <v>14</v>
      </c>
      <c r="O801">
        <f>VLOOKUP(A801,Sheet3!A:O,15,0)</f>
        <v>64</v>
      </c>
      <c r="P801">
        <f t="shared" si="36"/>
        <v>78</v>
      </c>
      <c r="Q801" t="str">
        <f t="shared" si="38"/>
        <v>Weekend</v>
      </c>
    </row>
    <row r="802" spans="1:17" ht="15.75" thickBot="1" x14ac:dyDescent="0.3">
      <c r="A802" s="4">
        <v>800</v>
      </c>
      <c r="B802" s="6">
        <v>40579</v>
      </c>
      <c r="C802">
        <v>1</v>
      </c>
      <c r="D802">
        <f>VLOOKUP(A802,Sheet3!A:D,4,0)</f>
        <v>0</v>
      </c>
      <c r="E802">
        <f>VLOOKUP(A802,Sheet3!A:E,5,0)</f>
        <v>2</v>
      </c>
      <c r="F802">
        <f>VLOOKUP(A802,Sheet3!A:F,6,0)</f>
        <v>18</v>
      </c>
      <c r="G802" t="b">
        <f>VLOOKUP(A802,Sheet3!A:G,7,0)</f>
        <v>0</v>
      </c>
      <c r="H802">
        <f>VLOOKUP(A802,Sheet3!A:H,8,0)</f>
        <v>6</v>
      </c>
      <c r="I802">
        <f>VLOOKUP(A802,Sheet3!A:J,10,0)</f>
        <v>0.28000000000000003</v>
      </c>
      <c r="J802">
        <f>VLOOKUP(A802,Sheet3!A:K,11,0)</f>
        <v>0.2424</v>
      </c>
      <c r="K802">
        <f>VLOOKUP(A802,Sheet3!A:L,12,0)</f>
        <v>0.93</v>
      </c>
      <c r="L802" t="str">
        <f t="shared" si="37"/>
        <v>High Humidity</v>
      </c>
      <c r="M802">
        <f>VLOOKUP('Main Sheet'!A802,Sheet3!A:M,13,0)</f>
        <v>0.44779999999999998</v>
      </c>
      <c r="N802">
        <f>VLOOKUP(A802,Sheet3!A:N,14,0)</f>
        <v>2</v>
      </c>
      <c r="O802">
        <f>VLOOKUP(A802,Sheet3!A:O,15,0)</f>
        <v>81</v>
      </c>
      <c r="P802">
        <f t="shared" si="36"/>
        <v>83</v>
      </c>
      <c r="Q802" t="str">
        <f t="shared" si="38"/>
        <v>Weekend</v>
      </c>
    </row>
    <row r="803" spans="1:17" ht="15.75" thickBot="1" x14ac:dyDescent="0.3">
      <c r="A803" s="4">
        <v>801</v>
      </c>
      <c r="B803" s="6">
        <v>40579</v>
      </c>
      <c r="C803">
        <v>1</v>
      </c>
      <c r="D803">
        <f>VLOOKUP(A803,Sheet3!A:D,4,0)</f>
        <v>0</v>
      </c>
      <c r="E803">
        <f>VLOOKUP(A803,Sheet3!A:E,5,0)</f>
        <v>2</v>
      </c>
      <c r="F803">
        <f>VLOOKUP(A803,Sheet3!A:F,6,0)</f>
        <v>19</v>
      </c>
      <c r="G803" t="b">
        <f>VLOOKUP(A803,Sheet3!A:G,7,0)</f>
        <v>0</v>
      </c>
      <c r="H803">
        <f>VLOOKUP(A803,Sheet3!A:H,8,0)</f>
        <v>6</v>
      </c>
      <c r="I803">
        <f>VLOOKUP(A803,Sheet3!A:J,10,0)</f>
        <v>0.28000000000000003</v>
      </c>
      <c r="J803">
        <f>VLOOKUP(A803,Sheet3!A:K,11,0)</f>
        <v>0.2424</v>
      </c>
      <c r="K803">
        <f>VLOOKUP(A803,Sheet3!A:L,12,0)</f>
        <v>0.93</v>
      </c>
      <c r="L803" t="str">
        <f t="shared" si="37"/>
        <v>High Humidity</v>
      </c>
      <c r="M803">
        <f>VLOOKUP('Main Sheet'!A803,Sheet3!A:M,13,0)</f>
        <v>0.44779999999999998</v>
      </c>
      <c r="N803">
        <f>VLOOKUP(A803,Sheet3!A:N,14,0)</f>
        <v>6</v>
      </c>
      <c r="O803">
        <f>VLOOKUP(A803,Sheet3!A:O,15,0)</f>
        <v>78</v>
      </c>
      <c r="P803">
        <f t="shared" si="36"/>
        <v>84</v>
      </c>
      <c r="Q803" t="str">
        <f t="shared" si="38"/>
        <v>Weekend</v>
      </c>
    </row>
    <row r="804" spans="1:17" ht="15.75" thickBot="1" x14ac:dyDescent="0.3">
      <c r="A804" s="4">
        <v>802</v>
      </c>
      <c r="B804" s="6">
        <v>40579</v>
      </c>
      <c r="C804">
        <v>1</v>
      </c>
      <c r="D804">
        <f>VLOOKUP(A804,Sheet3!A:D,4,0)</f>
        <v>0</v>
      </c>
      <c r="E804">
        <f>VLOOKUP(A804,Sheet3!A:E,5,0)</f>
        <v>2</v>
      </c>
      <c r="F804">
        <f>VLOOKUP(A804,Sheet3!A:F,6,0)</f>
        <v>20</v>
      </c>
      <c r="G804" t="b">
        <f>VLOOKUP(A804,Sheet3!A:G,7,0)</f>
        <v>0</v>
      </c>
      <c r="H804">
        <f>VLOOKUP(A804,Sheet3!A:H,8,0)</f>
        <v>6</v>
      </c>
      <c r="I804">
        <f>VLOOKUP(A804,Sheet3!A:J,10,0)</f>
        <v>0.3</v>
      </c>
      <c r="J804">
        <f>VLOOKUP(A804,Sheet3!A:K,11,0)</f>
        <v>0.28789999999999999</v>
      </c>
      <c r="K804">
        <f>VLOOKUP(A804,Sheet3!A:L,12,0)</f>
        <v>0.87</v>
      </c>
      <c r="L804" t="str">
        <f t="shared" si="37"/>
        <v>High Humidity</v>
      </c>
      <c r="M804">
        <f>VLOOKUP('Main Sheet'!A804,Sheet3!A:M,13,0)</f>
        <v>0.25369999999999998</v>
      </c>
      <c r="N804">
        <f>VLOOKUP(A804,Sheet3!A:N,14,0)</f>
        <v>5</v>
      </c>
      <c r="O804">
        <f>VLOOKUP(A804,Sheet3!A:O,15,0)</f>
        <v>64</v>
      </c>
      <c r="P804">
        <f t="shared" si="36"/>
        <v>69</v>
      </c>
      <c r="Q804" t="str">
        <f t="shared" si="38"/>
        <v>Weekend</v>
      </c>
    </row>
    <row r="805" spans="1:17" ht="15.75" thickBot="1" x14ac:dyDescent="0.3">
      <c r="A805" s="4">
        <v>803</v>
      </c>
      <c r="B805" s="6">
        <v>40579</v>
      </c>
      <c r="C805">
        <v>1</v>
      </c>
      <c r="D805">
        <f>VLOOKUP(A805,Sheet3!A:D,4,0)</f>
        <v>0</v>
      </c>
      <c r="E805">
        <f>VLOOKUP(A805,Sheet3!A:E,5,0)</f>
        <v>2</v>
      </c>
      <c r="F805">
        <f>VLOOKUP(A805,Sheet3!A:F,6,0)</f>
        <v>21</v>
      </c>
      <c r="G805" t="b">
        <f>VLOOKUP(A805,Sheet3!A:G,7,0)</f>
        <v>0</v>
      </c>
      <c r="H805">
        <f>VLOOKUP(A805,Sheet3!A:H,8,0)</f>
        <v>6</v>
      </c>
      <c r="I805">
        <f>VLOOKUP(A805,Sheet3!A:J,10,0)</f>
        <v>0.26</v>
      </c>
      <c r="J805">
        <f>VLOOKUP(A805,Sheet3!A:K,11,0)</f>
        <v>0.2576</v>
      </c>
      <c r="K805">
        <f>VLOOKUP(A805,Sheet3!A:L,12,0)</f>
        <v>1</v>
      </c>
      <c r="L805" t="str">
        <f t="shared" si="37"/>
        <v>High Humidity</v>
      </c>
      <c r="M805">
        <f>VLOOKUP('Main Sheet'!A805,Sheet3!A:M,13,0)</f>
        <v>0.19400000000000001</v>
      </c>
      <c r="N805">
        <f>VLOOKUP(A805,Sheet3!A:N,14,0)</f>
        <v>3</v>
      </c>
      <c r="O805">
        <f>VLOOKUP(A805,Sheet3!A:O,15,0)</f>
        <v>53</v>
      </c>
      <c r="P805">
        <f t="shared" si="36"/>
        <v>56</v>
      </c>
      <c r="Q805" t="str">
        <f t="shared" si="38"/>
        <v>Weekend</v>
      </c>
    </row>
    <row r="806" spans="1:17" ht="15.75" thickBot="1" x14ac:dyDescent="0.3">
      <c r="A806" s="4">
        <v>804</v>
      </c>
      <c r="B806" s="6">
        <v>40579</v>
      </c>
      <c r="C806">
        <v>1</v>
      </c>
      <c r="D806">
        <f>VLOOKUP(A806,Sheet3!A:D,4,0)</f>
        <v>0</v>
      </c>
      <c r="E806">
        <f>VLOOKUP(A806,Sheet3!A:E,5,0)</f>
        <v>2</v>
      </c>
      <c r="F806">
        <f>VLOOKUP(A806,Sheet3!A:F,6,0)</f>
        <v>22</v>
      </c>
      <c r="G806" t="b">
        <f>VLOOKUP(A806,Sheet3!A:G,7,0)</f>
        <v>0</v>
      </c>
      <c r="H806">
        <f>VLOOKUP(A806,Sheet3!A:H,8,0)</f>
        <v>6</v>
      </c>
      <c r="I806">
        <f>VLOOKUP(A806,Sheet3!A:J,10,0)</f>
        <v>0.26</v>
      </c>
      <c r="J806">
        <f>VLOOKUP(A806,Sheet3!A:K,11,0)</f>
        <v>0.2727</v>
      </c>
      <c r="K806">
        <f>VLOOKUP(A806,Sheet3!A:L,12,0)</f>
        <v>0.93</v>
      </c>
      <c r="L806" t="str">
        <f t="shared" si="37"/>
        <v>High Humidity</v>
      </c>
      <c r="M806">
        <f>VLOOKUP('Main Sheet'!A806,Sheet3!A:M,13,0)</f>
        <v>0.1343</v>
      </c>
      <c r="N806">
        <f>VLOOKUP(A806,Sheet3!A:N,14,0)</f>
        <v>2</v>
      </c>
      <c r="O806">
        <f>VLOOKUP(A806,Sheet3!A:O,15,0)</f>
        <v>43</v>
      </c>
      <c r="P806">
        <f t="shared" ref="P806:P869" si="39">SUM(N806:O806)</f>
        <v>45</v>
      </c>
      <c r="Q806" t="str">
        <f t="shared" si="38"/>
        <v>Weekend</v>
      </c>
    </row>
    <row r="807" spans="1:17" ht="15.75" thickBot="1" x14ac:dyDescent="0.3">
      <c r="A807" s="4">
        <v>805</v>
      </c>
      <c r="B807" s="6">
        <v>40579</v>
      </c>
      <c r="C807">
        <v>1</v>
      </c>
      <c r="D807">
        <f>VLOOKUP(A807,Sheet3!A:D,4,0)</f>
        <v>0</v>
      </c>
      <c r="E807">
        <f>VLOOKUP(A807,Sheet3!A:E,5,0)</f>
        <v>2</v>
      </c>
      <c r="F807">
        <f>VLOOKUP(A807,Sheet3!A:F,6,0)</f>
        <v>23</v>
      </c>
      <c r="G807" t="b">
        <f>VLOOKUP(A807,Sheet3!A:G,7,0)</f>
        <v>0</v>
      </c>
      <c r="H807">
        <f>VLOOKUP(A807,Sheet3!A:H,8,0)</f>
        <v>6</v>
      </c>
      <c r="I807">
        <f>VLOOKUP(A807,Sheet3!A:J,10,0)</f>
        <v>0.26</v>
      </c>
      <c r="J807">
        <f>VLOOKUP(A807,Sheet3!A:K,11,0)</f>
        <v>0.2576</v>
      </c>
      <c r="K807">
        <f>VLOOKUP(A807,Sheet3!A:L,12,0)</f>
        <v>0.93</v>
      </c>
      <c r="L807" t="str">
        <f t="shared" si="37"/>
        <v>High Humidity</v>
      </c>
      <c r="M807">
        <f>VLOOKUP('Main Sheet'!A807,Sheet3!A:M,13,0)</f>
        <v>0.22389999999999999</v>
      </c>
      <c r="N807">
        <f>VLOOKUP(A807,Sheet3!A:N,14,0)</f>
        <v>7</v>
      </c>
      <c r="O807">
        <f>VLOOKUP(A807,Sheet3!A:O,15,0)</f>
        <v>52</v>
      </c>
      <c r="P807">
        <f t="shared" si="39"/>
        <v>59</v>
      </c>
      <c r="Q807" t="str">
        <f t="shared" si="38"/>
        <v>Weekend</v>
      </c>
    </row>
    <row r="808" spans="1:17" ht="15.75" thickBot="1" x14ac:dyDescent="0.3">
      <c r="A808" s="4">
        <v>806</v>
      </c>
      <c r="B808" s="6">
        <v>40580</v>
      </c>
      <c r="C808">
        <v>1</v>
      </c>
      <c r="D808">
        <f>VLOOKUP(A808,Sheet3!A:D,4,0)</f>
        <v>0</v>
      </c>
      <c r="E808">
        <f>VLOOKUP(A808,Sheet3!A:E,5,0)</f>
        <v>2</v>
      </c>
      <c r="F808">
        <f>VLOOKUP(A808,Sheet3!A:F,6,0)</f>
        <v>0</v>
      </c>
      <c r="G808" t="b">
        <f>VLOOKUP(A808,Sheet3!A:G,7,0)</f>
        <v>0</v>
      </c>
      <c r="H808">
        <f>VLOOKUP(A808,Sheet3!A:H,8,0)</f>
        <v>0</v>
      </c>
      <c r="I808">
        <f>VLOOKUP(A808,Sheet3!A:J,10,0)</f>
        <v>0.26</v>
      </c>
      <c r="J808">
        <f>VLOOKUP(A808,Sheet3!A:K,11,0)</f>
        <v>0.2576</v>
      </c>
      <c r="K808">
        <f>VLOOKUP(A808,Sheet3!A:L,12,0)</f>
        <v>0.7</v>
      </c>
      <c r="L808" t="str">
        <f t="shared" si="37"/>
        <v>Moderate Humidity</v>
      </c>
      <c r="M808">
        <f>VLOOKUP('Main Sheet'!A808,Sheet3!A:M,13,0)</f>
        <v>0.19400000000000001</v>
      </c>
      <c r="N808">
        <f>VLOOKUP(A808,Sheet3!A:N,14,0)</f>
        <v>2</v>
      </c>
      <c r="O808">
        <f>VLOOKUP(A808,Sheet3!A:O,15,0)</f>
        <v>37</v>
      </c>
      <c r="P808">
        <f t="shared" si="39"/>
        <v>39</v>
      </c>
      <c r="Q808" t="str">
        <f t="shared" si="38"/>
        <v>Weekday</v>
      </c>
    </row>
    <row r="809" spans="1:17" ht="15.75" thickBot="1" x14ac:dyDescent="0.3">
      <c r="A809" s="4">
        <v>807</v>
      </c>
      <c r="B809" s="6">
        <v>40580</v>
      </c>
      <c r="C809">
        <v>1</v>
      </c>
      <c r="D809">
        <f>VLOOKUP(A809,Sheet3!A:D,4,0)</f>
        <v>0</v>
      </c>
      <c r="E809">
        <f>VLOOKUP(A809,Sheet3!A:E,5,0)</f>
        <v>2</v>
      </c>
      <c r="F809">
        <f>VLOOKUP(A809,Sheet3!A:F,6,0)</f>
        <v>1</v>
      </c>
      <c r="G809" t="b">
        <f>VLOOKUP(A809,Sheet3!A:G,7,0)</f>
        <v>0</v>
      </c>
      <c r="H809">
        <f>VLOOKUP(A809,Sheet3!A:H,8,0)</f>
        <v>0</v>
      </c>
      <c r="I809">
        <f>VLOOKUP(A809,Sheet3!A:J,10,0)</f>
        <v>0.26</v>
      </c>
      <c r="J809">
        <f>VLOOKUP(A809,Sheet3!A:K,11,0)</f>
        <v>0.2273</v>
      </c>
      <c r="K809">
        <f>VLOOKUP(A809,Sheet3!A:L,12,0)</f>
        <v>0.65</v>
      </c>
      <c r="L809" t="str">
        <f t="shared" si="37"/>
        <v>Less Humidity</v>
      </c>
      <c r="M809">
        <f>VLOOKUP('Main Sheet'!A809,Sheet3!A:M,13,0)</f>
        <v>0.41789999999999999</v>
      </c>
      <c r="N809">
        <f>VLOOKUP(A809,Sheet3!A:N,14,0)</f>
        <v>4</v>
      </c>
      <c r="O809">
        <f>VLOOKUP(A809,Sheet3!A:O,15,0)</f>
        <v>40</v>
      </c>
      <c r="P809">
        <f t="shared" si="39"/>
        <v>44</v>
      </c>
      <c r="Q809" t="str">
        <f t="shared" si="38"/>
        <v>Weekday</v>
      </c>
    </row>
    <row r="810" spans="1:17" ht="15.75" thickBot="1" x14ac:dyDescent="0.3">
      <c r="A810" s="4">
        <v>808</v>
      </c>
      <c r="B810" s="6">
        <v>40580</v>
      </c>
      <c r="C810">
        <v>1</v>
      </c>
      <c r="D810">
        <f>VLOOKUP(A810,Sheet3!A:D,4,0)</f>
        <v>0</v>
      </c>
      <c r="E810">
        <f>VLOOKUP(A810,Sheet3!A:E,5,0)</f>
        <v>2</v>
      </c>
      <c r="F810">
        <f>VLOOKUP(A810,Sheet3!A:F,6,0)</f>
        <v>2</v>
      </c>
      <c r="G810" t="b">
        <f>VLOOKUP(A810,Sheet3!A:G,7,0)</f>
        <v>0</v>
      </c>
      <c r="H810">
        <f>VLOOKUP(A810,Sheet3!A:H,8,0)</f>
        <v>0</v>
      </c>
      <c r="I810">
        <f>VLOOKUP(A810,Sheet3!A:J,10,0)</f>
        <v>0.26</v>
      </c>
      <c r="J810">
        <f>VLOOKUP(A810,Sheet3!A:K,11,0)</f>
        <v>0.2273</v>
      </c>
      <c r="K810">
        <f>VLOOKUP(A810,Sheet3!A:L,12,0)</f>
        <v>0.6</v>
      </c>
      <c r="L810" t="str">
        <f t="shared" si="37"/>
        <v>Less Humidity</v>
      </c>
      <c r="M810">
        <f>VLOOKUP('Main Sheet'!A810,Sheet3!A:M,13,0)</f>
        <v>0.32840000000000003</v>
      </c>
      <c r="N810">
        <f>VLOOKUP(A810,Sheet3!A:N,14,0)</f>
        <v>0</v>
      </c>
      <c r="O810">
        <f>VLOOKUP(A810,Sheet3!A:O,15,0)</f>
        <v>20</v>
      </c>
      <c r="P810">
        <f t="shared" si="39"/>
        <v>20</v>
      </c>
      <c r="Q810" t="str">
        <f t="shared" si="38"/>
        <v>Weekday</v>
      </c>
    </row>
    <row r="811" spans="1:17" ht="15.75" thickBot="1" x14ac:dyDescent="0.3">
      <c r="A811" s="4">
        <v>809</v>
      </c>
      <c r="B811" s="6">
        <v>40580</v>
      </c>
      <c r="C811">
        <v>1</v>
      </c>
      <c r="D811">
        <f>VLOOKUP(A811,Sheet3!A:D,4,0)</f>
        <v>0</v>
      </c>
      <c r="E811">
        <f>VLOOKUP(A811,Sheet3!A:E,5,0)</f>
        <v>2</v>
      </c>
      <c r="F811">
        <f>VLOOKUP(A811,Sheet3!A:F,6,0)</f>
        <v>3</v>
      </c>
      <c r="G811" t="b">
        <f>VLOOKUP(A811,Sheet3!A:G,7,0)</f>
        <v>0</v>
      </c>
      <c r="H811">
        <f>VLOOKUP(A811,Sheet3!A:H,8,0)</f>
        <v>0</v>
      </c>
      <c r="I811">
        <f>VLOOKUP(A811,Sheet3!A:J,10,0)</f>
        <v>0.26</v>
      </c>
      <c r="J811">
        <f>VLOOKUP(A811,Sheet3!A:K,11,0)</f>
        <v>0.28789999999999999</v>
      </c>
      <c r="K811">
        <f>VLOOKUP(A811,Sheet3!A:L,12,0)</f>
        <v>0.6</v>
      </c>
      <c r="L811" t="str">
        <f t="shared" si="37"/>
        <v>Less Humidity</v>
      </c>
      <c r="M811">
        <f>VLOOKUP('Main Sheet'!A811,Sheet3!A:M,13,0)</f>
        <v>8.9599999999999999E-2</v>
      </c>
      <c r="N811">
        <f>VLOOKUP(A811,Sheet3!A:N,14,0)</f>
        <v>3</v>
      </c>
      <c r="O811">
        <f>VLOOKUP(A811,Sheet3!A:O,15,0)</f>
        <v>10</v>
      </c>
      <c r="P811">
        <f t="shared" si="39"/>
        <v>13</v>
      </c>
      <c r="Q811" t="str">
        <f t="shared" si="38"/>
        <v>Weekday</v>
      </c>
    </row>
    <row r="812" spans="1:17" ht="15.75" thickBot="1" x14ac:dyDescent="0.3">
      <c r="A812" s="4">
        <v>810</v>
      </c>
      <c r="B812" s="6">
        <v>40580</v>
      </c>
      <c r="C812">
        <v>1</v>
      </c>
      <c r="D812">
        <f>VLOOKUP(A812,Sheet3!A:D,4,0)</f>
        <v>0</v>
      </c>
      <c r="E812">
        <f>VLOOKUP(A812,Sheet3!A:E,5,0)</f>
        <v>2</v>
      </c>
      <c r="F812">
        <f>VLOOKUP(A812,Sheet3!A:F,6,0)</f>
        <v>4</v>
      </c>
      <c r="G812" t="b">
        <f>VLOOKUP(A812,Sheet3!A:G,7,0)</f>
        <v>0</v>
      </c>
      <c r="H812">
        <f>VLOOKUP(A812,Sheet3!A:H,8,0)</f>
        <v>0</v>
      </c>
      <c r="I812">
        <f>VLOOKUP(A812,Sheet3!A:J,10,0)</f>
        <v>0.26</v>
      </c>
      <c r="J812">
        <f>VLOOKUP(A812,Sheet3!A:K,11,0)</f>
        <v>0.2273</v>
      </c>
      <c r="K812">
        <f>VLOOKUP(A812,Sheet3!A:L,12,0)</f>
        <v>0.6</v>
      </c>
      <c r="L812" t="str">
        <f t="shared" si="37"/>
        <v>Less Humidity</v>
      </c>
      <c r="M812">
        <f>VLOOKUP('Main Sheet'!A812,Sheet3!A:M,13,0)</f>
        <v>0.35820000000000002</v>
      </c>
      <c r="N812">
        <f>VLOOKUP(A812,Sheet3!A:N,14,0)</f>
        <v>0</v>
      </c>
      <c r="O812">
        <f>VLOOKUP(A812,Sheet3!A:O,15,0)</f>
        <v>2</v>
      </c>
      <c r="P812">
        <f t="shared" si="39"/>
        <v>2</v>
      </c>
      <c r="Q812" t="str">
        <f t="shared" si="38"/>
        <v>Weekday</v>
      </c>
    </row>
    <row r="813" spans="1:17" ht="15.75" thickBot="1" x14ac:dyDescent="0.3">
      <c r="A813" s="4">
        <v>811</v>
      </c>
      <c r="B813" s="6">
        <v>40580</v>
      </c>
      <c r="C813">
        <v>1</v>
      </c>
      <c r="D813">
        <f>VLOOKUP(A813,Sheet3!A:D,4,0)</f>
        <v>0</v>
      </c>
      <c r="E813">
        <f>VLOOKUP(A813,Sheet3!A:E,5,0)</f>
        <v>2</v>
      </c>
      <c r="F813">
        <f>VLOOKUP(A813,Sheet3!A:F,6,0)</f>
        <v>5</v>
      </c>
      <c r="G813" t="b">
        <f>VLOOKUP(A813,Sheet3!A:G,7,0)</f>
        <v>0</v>
      </c>
      <c r="H813">
        <f>VLOOKUP(A813,Sheet3!A:H,8,0)</f>
        <v>0</v>
      </c>
      <c r="I813">
        <f>VLOOKUP(A813,Sheet3!A:J,10,0)</f>
        <v>0.26</v>
      </c>
      <c r="J813">
        <f>VLOOKUP(A813,Sheet3!A:K,11,0)</f>
        <v>0.2576</v>
      </c>
      <c r="K813">
        <f>VLOOKUP(A813,Sheet3!A:L,12,0)</f>
        <v>0.6</v>
      </c>
      <c r="L813" t="str">
        <f t="shared" si="37"/>
        <v>Less Humidity</v>
      </c>
      <c r="M813">
        <f>VLOOKUP('Main Sheet'!A813,Sheet3!A:M,13,0)</f>
        <v>0.22389999999999999</v>
      </c>
      <c r="N813">
        <f>VLOOKUP(A813,Sheet3!A:N,14,0)</f>
        <v>0</v>
      </c>
      <c r="O813">
        <f>VLOOKUP(A813,Sheet3!A:O,15,0)</f>
        <v>1</v>
      </c>
      <c r="P813">
        <f t="shared" si="39"/>
        <v>1</v>
      </c>
      <c r="Q813" t="str">
        <f t="shared" si="38"/>
        <v>Weekday</v>
      </c>
    </row>
    <row r="814" spans="1:17" ht="15.75" thickBot="1" x14ac:dyDescent="0.3">
      <c r="A814" s="4">
        <v>812</v>
      </c>
      <c r="B814" s="6">
        <v>40580</v>
      </c>
      <c r="C814">
        <v>1</v>
      </c>
      <c r="D814">
        <f>VLOOKUP(A814,Sheet3!A:D,4,0)</f>
        <v>0</v>
      </c>
      <c r="E814">
        <f>VLOOKUP(A814,Sheet3!A:E,5,0)</f>
        <v>2</v>
      </c>
      <c r="F814">
        <f>VLOOKUP(A814,Sheet3!A:F,6,0)</f>
        <v>6</v>
      </c>
      <c r="G814" t="b">
        <f>VLOOKUP(A814,Sheet3!A:G,7,0)</f>
        <v>0</v>
      </c>
      <c r="H814">
        <f>VLOOKUP(A814,Sheet3!A:H,8,0)</f>
        <v>0</v>
      </c>
      <c r="I814">
        <f>VLOOKUP(A814,Sheet3!A:J,10,0)</f>
        <v>0.26</v>
      </c>
      <c r="J814">
        <f>VLOOKUP(A814,Sheet3!A:K,11,0)</f>
        <v>0.2576</v>
      </c>
      <c r="K814">
        <f>VLOOKUP(A814,Sheet3!A:L,12,0)</f>
        <v>0.6</v>
      </c>
      <c r="L814" t="str">
        <f t="shared" si="37"/>
        <v>Less Humidity</v>
      </c>
      <c r="M814">
        <f>VLOOKUP('Main Sheet'!A814,Sheet3!A:M,13,0)</f>
        <v>0.22389999999999999</v>
      </c>
      <c r="N814">
        <f>VLOOKUP(A814,Sheet3!A:N,14,0)</f>
        <v>0</v>
      </c>
      <c r="O814">
        <f>VLOOKUP(A814,Sheet3!A:O,15,0)</f>
        <v>1</v>
      </c>
      <c r="P814">
        <f t="shared" si="39"/>
        <v>1</v>
      </c>
      <c r="Q814" t="str">
        <f t="shared" si="38"/>
        <v>Weekday</v>
      </c>
    </row>
    <row r="815" spans="1:17" ht="15.75" thickBot="1" x14ac:dyDescent="0.3">
      <c r="A815" s="4">
        <v>813</v>
      </c>
      <c r="B815" s="6">
        <v>40580</v>
      </c>
      <c r="C815">
        <v>1</v>
      </c>
      <c r="D815">
        <f>VLOOKUP(A815,Sheet3!A:D,4,0)</f>
        <v>0</v>
      </c>
      <c r="E815">
        <f>VLOOKUP(A815,Sheet3!A:E,5,0)</f>
        <v>2</v>
      </c>
      <c r="F815">
        <f>VLOOKUP(A815,Sheet3!A:F,6,0)</f>
        <v>7</v>
      </c>
      <c r="G815" t="b">
        <f>VLOOKUP(A815,Sheet3!A:G,7,0)</f>
        <v>0</v>
      </c>
      <c r="H815">
        <f>VLOOKUP(A815,Sheet3!A:H,8,0)</f>
        <v>0</v>
      </c>
      <c r="I815">
        <f>VLOOKUP(A815,Sheet3!A:J,10,0)</f>
        <v>0.24</v>
      </c>
      <c r="J815">
        <f>VLOOKUP(A815,Sheet3!A:K,11,0)</f>
        <v>0.2424</v>
      </c>
      <c r="K815">
        <f>VLOOKUP(A815,Sheet3!A:L,12,0)</f>
        <v>0.65</v>
      </c>
      <c r="L815" t="str">
        <f t="shared" si="37"/>
        <v>Less Humidity</v>
      </c>
      <c r="M815">
        <f>VLOOKUP('Main Sheet'!A815,Sheet3!A:M,13,0)</f>
        <v>0.16420000000000001</v>
      </c>
      <c r="N815">
        <f>VLOOKUP(A815,Sheet3!A:N,14,0)</f>
        <v>0</v>
      </c>
      <c r="O815">
        <f>VLOOKUP(A815,Sheet3!A:O,15,0)</f>
        <v>8</v>
      </c>
      <c r="P815">
        <f t="shared" si="39"/>
        <v>8</v>
      </c>
      <c r="Q815" t="str">
        <f t="shared" si="38"/>
        <v>Weekday</v>
      </c>
    </row>
    <row r="816" spans="1:17" ht="15.75" thickBot="1" x14ac:dyDescent="0.3">
      <c r="A816" s="4">
        <v>814</v>
      </c>
      <c r="B816" s="6">
        <v>40580</v>
      </c>
      <c r="C816">
        <v>1</v>
      </c>
      <c r="D816">
        <f>VLOOKUP(A816,Sheet3!A:D,4,0)</f>
        <v>0</v>
      </c>
      <c r="E816">
        <f>VLOOKUP(A816,Sheet3!A:E,5,0)</f>
        <v>2</v>
      </c>
      <c r="F816">
        <f>VLOOKUP(A816,Sheet3!A:F,6,0)</f>
        <v>8</v>
      </c>
      <c r="G816" t="b">
        <f>VLOOKUP(A816,Sheet3!A:G,7,0)</f>
        <v>0</v>
      </c>
      <c r="H816">
        <f>VLOOKUP(A816,Sheet3!A:H,8,0)</f>
        <v>0</v>
      </c>
      <c r="I816">
        <f>VLOOKUP(A816,Sheet3!A:J,10,0)</f>
        <v>0.24</v>
      </c>
      <c r="J816">
        <f>VLOOKUP(A816,Sheet3!A:K,11,0)</f>
        <v>0.2576</v>
      </c>
      <c r="K816">
        <f>VLOOKUP(A816,Sheet3!A:L,12,0)</f>
        <v>0.65</v>
      </c>
      <c r="L816" t="str">
        <f t="shared" si="37"/>
        <v>Less Humidity</v>
      </c>
      <c r="M816">
        <f>VLOOKUP('Main Sheet'!A816,Sheet3!A:M,13,0)</f>
        <v>0.1045</v>
      </c>
      <c r="N816">
        <f>VLOOKUP(A816,Sheet3!A:N,14,0)</f>
        <v>2</v>
      </c>
      <c r="O816">
        <f>VLOOKUP(A816,Sheet3!A:O,15,0)</f>
        <v>21</v>
      </c>
      <c r="P816">
        <f t="shared" si="39"/>
        <v>23</v>
      </c>
      <c r="Q816" t="str">
        <f t="shared" si="38"/>
        <v>Weekday</v>
      </c>
    </row>
    <row r="817" spans="1:17" ht="15.75" thickBot="1" x14ac:dyDescent="0.3">
      <c r="A817" s="4">
        <v>815</v>
      </c>
      <c r="B817" s="6">
        <v>40580</v>
      </c>
      <c r="C817">
        <v>1</v>
      </c>
      <c r="D817">
        <f>VLOOKUP(A817,Sheet3!A:D,4,0)</f>
        <v>0</v>
      </c>
      <c r="E817">
        <f>VLOOKUP(A817,Sheet3!A:E,5,0)</f>
        <v>2</v>
      </c>
      <c r="F817">
        <f>VLOOKUP(A817,Sheet3!A:F,6,0)</f>
        <v>9</v>
      </c>
      <c r="G817" t="b">
        <f>VLOOKUP(A817,Sheet3!A:G,7,0)</f>
        <v>0</v>
      </c>
      <c r="H817">
        <f>VLOOKUP(A817,Sheet3!A:H,8,0)</f>
        <v>0</v>
      </c>
      <c r="I817">
        <f>VLOOKUP(A817,Sheet3!A:J,10,0)</f>
        <v>0.28000000000000003</v>
      </c>
      <c r="J817">
        <f>VLOOKUP(A817,Sheet3!A:K,11,0)</f>
        <v>0.28789999999999999</v>
      </c>
      <c r="K817">
        <f>VLOOKUP(A817,Sheet3!A:L,12,0)</f>
        <v>0.56000000000000005</v>
      </c>
      <c r="L817" t="str">
        <f t="shared" si="37"/>
        <v>Less Humidity</v>
      </c>
      <c r="M817">
        <f>VLOOKUP('Main Sheet'!A817,Sheet3!A:M,13,0)</f>
        <v>0.1045</v>
      </c>
      <c r="N817">
        <f>VLOOKUP(A817,Sheet3!A:N,14,0)</f>
        <v>7</v>
      </c>
      <c r="O817">
        <f>VLOOKUP(A817,Sheet3!A:O,15,0)</f>
        <v>38</v>
      </c>
      <c r="P817">
        <f t="shared" si="39"/>
        <v>45</v>
      </c>
      <c r="Q817" t="str">
        <f t="shared" si="38"/>
        <v>Weekday</v>
      </c>
    </row>
    <row r="818" spans="1:17" ht="15.75" thickBot="1" x14ac:dyDescent="0.3">
      <c r="A818" s="4">
        <v>816</v>
      </c>
      <c r="B818" s="6">
        <v>40580</v>
      </c>
      <c r="C818">
        <v>1</v>
      </c>
      <c r="D818">
        <f>VLOOKUP(A818,Sheet3!A:D,4,0)</f>
        <v>0</v>
      </c>
      <c r="E818">
        <f>VLOOKUP(A818,Sheet3!A:E,5,0)</f>
        <v>2</v>
      </c>
      <c r="F818">
        <f>VLOOKUP(A818,Sheet3!A:F,6,0)</f>
        <v>10</v>
      </c>
      <c r="G818" t="b">
        <f>VLOOKUP(A818,Sheet3!A:G,7,0)</f>
        <v>0</v>
      </c>
      <c r="H818">
        <f>VLOOKUP(A818,Sheet3!A:H,8,0)</f>
        <v>0</v>
      </c>
      <c r="I818">
        <f>VLOOKUP(A818,Sheet3!A:J,10,0)</f>
        <v>0.3</v>
      </c>
      <c r="J818">
        <f>VLOOKUP(A818,Sheet3!A:K,11,0)</f>
        <v>0.28789999999999999</v>
      </c>
      <c r="K818">
        <f>VLOOKUP(A818,Sheet3!A:L,12,0)</f>
        <v>0.52</v>
      </c>
      <c r="L818" t="str">
        <f t="shared" si="37"/>
        <v>Less Humidity</v>
      </c>
      <c r="M818">
        <f>VLOOKUP('Main Sheet'!A818,Sheet3!A:M,13,0)</f>
        <v>0.25369999999999998</v>
      </c>
      <c r="N818">
        <f>VLOOKUP(A818,Sheet3!A:N,14,0)</f>
        <v>15</v>
      </c>
      <c r="O818">
        <f>VLOOKUP(A818,Sheet3!A:O,15,0)</f>
        <v>74</v>
      </c>
      <c r="P818">
        <f t="shared" si="39"/>
        <v>89</v>
      </c>
      <c r="Q818" t="str">
        <f t="shared" si="38"/>
        <v>Weekday</v>
      </c>
    </row>
    <row r="819" spans="1:17" ht="15.75" thickBot="1" x14ac:dyDescent="0.3">
      <c r="A819" s="4">
        <v>817</v>
      </c>
      <c r="B819" s="6">
        <v>40580</v>
      </c>
      <c r="C819">
        <v>1</v>
      </c>
      <c r="D819">
        <f>VLOOKUP(A819,Sheet3!A:D,4,0)</f>
        <v>0</v>
      </c>
      <c r="E819">
        <f>VLOOKUP(A819,Sheet3!A:E,5,0)</f>
        <v>2</v>
      </c>
      <c r="F819">
        <f>VLOOKUP(A819,Sheet3!A:F,6,0)</f>
        <v>11</v>
      </c>
      <c r="G819" t="b">
        <f>VLOOKUP(A819,Sheet3!A:G,7,0)</f>
        <v>0</v>
      </c>
      <c r="H819">
        <f>VLOOKUP(A819,Sheet3!A:H,8,0)</f>
        <v>0</v>
      </c>
      <c r="I819">
        <f>VLOOKUP(A819,Sheet3!A:J,10,0)</f>
        <v>0.32</v>
      </c>
      <c r="J819">
        <f>VLOOKUP(A819,Sheet3!A:K,11,0)</f>
        <v>0.30299999999999999</v>
      </c>
      <c r="K819">
        <f>VLOOKUP(A819,Sheet3!A:L,12,0)</f>
        <v>0.49</v>
      </c>
      <c r="L819" t="str">
        <f t="shared" si="37"/>
        <v>Less Humidity</v>
      </c>
      <c r="M819">
        <f>VLOOKUP('Main Sheet'!A819,Sheet3!A:M,13,0)</f>
        <v>0.25369999999999998</v>
      </c>
      <c r="N819">
        <f>VLOOKUP(A819,Sheet3!A:N,14,0)</f>
        <v>28</v>
      </c>
      <c r="O819">
        <f>VLOOKUP(A819,Sheet3!A:O,15,0)</f>
        <v>89</v>
      </c>
      <c r="P819">
        <f t="shared" si="39"/>
        <v>117</v>
      </c>
      <c r="Q819" t="str">
        <f t="shared" si="38"/>
        <v>Weekday</v>
      </c>
    </row>
    <row r="820" spans="1:17" ht="15.75" thickBot="1" x14ac:dyDescent="0.3">
      <c r="A820" s="4">
        <v>818</v>
      </c>
      <c r="B820" s="6">
        <v>40580</v>
      </c>
      <c r="C820">
        <v>1</v>
      </c>
      <c r="D820">
        <f>VLOOKUP(A820,Sheet3!A:D,4,0)</f>
        <v>0</v>
      </c>
      <c r="E820">
        <f>VLOOKUP(A820,Sheet3!A:E,5,0)</f>
        <v>2</v>
      </c>
      <c r="F820">
        <f>VLOOKUP(A820,Sheet3!A:F,6,0)</f>
        <v>12</v>
      </c>
      <c r="G820" t="b">
        <f>VLOOKUP(A820,Sheet3!A:G,7,0)</f>
        <v>0</v>
      </c>
      <c r="H820">
        <f>VLOOKUP(A820,Sheet3!A:H,8,0)</f>
        <v>0</v>
      </c>
      <c r="I820">
        <f>VLOOKUP(A820,Sheet3!A:J,10,0)</f>
        <v>0.34</v>
      </c>
      <c r="J820">
        <f>VLOOKUP(A820,Sheet3!A:K,11,0)</f>
        <v>0.33329999999999999</v>
      </c>
      <c r="K820">
        <f>VLOOKUP(A820,Sheet3!A:L,12,0)</f>
        <v>0.46</v>
      </c>
      <c r="L820" t="str">
        <f t="shared" si="37"/>
        <v>Less Humidity</v>
      </c>
      <c r="M820">
        <f>VLOOKUP('Main Sheet'!A820,Sheet3!A:M,13,0)</f>
        <v>0</v>
      </c>
      <c r="N820">
        <f>VLOOKUP(A820,Sheet3!A:N,14,0)</f>
        <v>48</v>
      </c>
      <c r="O820">
        <f>VLOOKUP(A820,Sheet3!A:O,15,0)</f>
        <v>126</v>
      </c>
      <c r="P820">
        <f t="shared" si="39"/>
        <v>174</v>
      </c>
      <c r="Q820" t="str">
        <f t="shared" si="38"/>
        <v>Weekday</v>
      </c>
    </row>
    <row r="821" spans="1:17" ht="15.75" thickBot="1" x14ac:dyDescent="0.3">
      <c r="A821" s="4">
        <v>819</v>
      </c>
      <c r="B821" s="6">
        <v>40580</v>
      </c>
      <c r="C821">
        <v>1</v>
      </c>
      <c r="D821">
        <f>VLOOKUP(A821,Sheet3!A:D,4,0)</f>
        <v>0</v>
      </c>
      <c r="E821">
        <f>VLOOKUP(A821,Sheet3!A:E,5,0)</f>
        <v>2</v>
      </c>
      <c r="F821">
        <f>VLOOKUP(A821,Sheet3!A:F,6,0)</f>
        <v>13</v>
      </c>
      <c r="G821" t="b">
        <f>VLOOKUP(A821,Sheet3!A:G,7,0)</f>
        <v>0</v>
      </c>
      <c r="H821">
        <f>VLOOKUP(A821,Sheet3!A:H,8,0)</f>
        <v>0</v>
      </c>
      <c r="I821">
        <f>VLOOKUP(A821,Sheet3!A:J,10,0)</f>
        <v>0.34</v>
      </c>
      <c r="J821">
        <f>VLOOKUP(A821,Sheet3!A:K,11,0)</f>
        <v>0.36359999999999998</v>
      </c>
      <c r="K821">
        <f>VLOOKUP(A821,Sheet3!A:L,12,0)</f>
        <v>0.46</v>
      </c>
      <c r="L821" t="str">
        <f t="shared" si="37"/>
        <v>Less Humidity</v>
      </c>
      <c r="M821">
        <f>VLOOKUP('Main Sheet'!A821,Sheet3!A:M,13,0)</f>
        <v>0</v>
      </c>
      <c r="N821">
        <f>VLOOKUP(A821,Sheet3!A:N,14,0)</f>
        <v>47</v>
      </c>
      <c r="O821">
        <f>VLOOKUP(A821,Sheet3!A:O,15,0)</f>
        <v>135</v>
      </c>
      <c r="P821">
        <f t="shared" si="39"/>
        <v>182</v>
      </c>
      <c r="Q821" t="str">
        <f t="shared" si="38"/>
        <v>Weekday</v>
      </c>
    </row>
    <row r="822" spans="1:17" ht="15.75" thickBot="1" x14ac:dyDescent="0.3">
      <c r="A822" s="4">
        <v>820</v>
      </c>
      <c r="B822" s="6">
        <v>40580</v>
      </c>
      <c r="C822">
        <v>1</v>
      </c>
      <c r="D822">
        <f>VLOOKUP(A822,Sheet3!A:D,4,0)</f>
        <v>0</v>
      </c>
      <c r="E822">
        <f>VLOOKUP(A822,Sheet3!A:E,5,0)</f>
        <v>2</v>
      </c>
      <c r="F822">
        <f>VLOOKUP(A822,Sheet3!A:F,6,0)</f>
        <v>14</v>
      </c>
      <c r="G822" t="b">
        <f>VLOOKUP(A822,Sheet3!A:G,7,0)</f>
        <v>0</v>
      </c>
      <c r="H822">
        <f>VLOOKUP(A822,Sheet3!A:H,8,0)</f>
        <v>0</v>
      </c>
      <c r="I822">
        <f>VLOOKUP(A822,Sheet3!A:J,10,0)</f>
        <v>0.34</v>
      </c>
      <c r="J822">
        <f>VLOOKUP(A822,Sheet3!A:K,11,0)</f>
        <v>0.34849999999999998</v>
      </c>
      <c r="K822">
        <f>VLOOKUP(A822,Sheet3!A:L,12,0)</f>
        <v>0.46</v>
      </c>
      <c r="L822" t="str">
        <f t="shared" si="37"/>
        <v>Less Humidity</v>
      </c>
      <c r="M822">
        <f>VLOOKUP('Main Sheet'!A822,Sheet3!A:M,13,0)</f>
        <v>8.9599999999999999E-2</v>
      </c>
      <c r="N822">
        <f>VLOOKUP(A822,Sheet3!A:N,14,0)</f>
        <v>47</v>
      </c>
      <c r="O822">
        <f>VLOOKUP(A822,Sheet3!A:O,15,0)</f>
        <v>114</v>
      </c>
      <c r="P822">
        <f t="shared" si="39"/>
        <v>161</v>
      </c>
      <c r="Q822" t="str">
        <f t="shared" si="38"/>
        <v>Weekday</v>
      </c>
    </row>
    <row r="823" spans="1:17" ht="15.75" thickBot="1" x14ac:dyDescent="0.3">
      <c r="A823" s="4">
        <v>821</v>
      </c>
      <c r="B823" s="6">
        <v>40580</v>
      </c>
      <c r="C823">
        <v>1</v>
      </c>
      <c r="D823">
        <f>VLOOKUP(A823,Sheet3!A:D,4,0)</f>
        <v>0</v>
      </c>
      <c r="E823">
        <f>VLOOKUP(A823,Sheet3!A:E,5,0)</f>
        <v>2</v>
      </c>
      <c r="F823">
        <f>VLOOKUP(A823,Sheet3!A:F,6,0)</f>
        <v>15</v>
      </c>
      <c r="G823" t="b">
        <f>VLOOKUP(A823,Sheet3!A:G,7,0)</f>
        <v>0</v>
      </c>
      <c r="H823">
        <f>VLOOKUP(A823,Sheet3!A:H,8,0)</f>
        <v>0</v>
      </c>
      <c r="I823">
        <f>VLOOKUP(A823,Sheet3!A:J,10,0)</f>
        <v>0.34</v>
      </c>
      <c r="J823">
        <f>VLOOKUP(A823,Sheet3!A:K,11,0)</f>
        <v>0.34849999999999998</v>
      </c>
      <c r="K823">
        <f>VLOOKUP(A823,Sheet3!A:L,12,0)</f>
        <v>0.46</v>
      </c>
      <c r="L823" t="str">
        <f t="shared" si="37"/>
        <v>Less Humidity</v>
      </c>
      <c r="M823">
        <f>VLOOKUP('Main Sheet'!A823,Sheet3!A:M,13,0)</f>
        <v>8.9599999999999999E-2</v>
      </c>
      <c r="N823">
        <f>VLOOKUP(A823,Sheet3!A:N,14,0)</f>
        <v>52</v>
      </c>
      <c r="O823">
        <f>VLOOKUP(A823,Sheet3!A:O,15,0)</f>
        <v>130</v>
      </c>
      <c r="P823">
        <f t="shared" si="39"/>
        <v>182</v>
      </c>
      <c r="Q823" t="str">
        <f t="shared" si="38"/>
        <v>Weekday</v>
      </c>
    </row>
    <row r="824" spans="1:17" ht="15.75" thickBot="1" x14ac:dyDescent="0.3">
      <c r="A824" s="4">
        <v>822</v>
      </c>
      <c r="B824" s="6">
        <v>40580</v>
      </c>
      <c r="C824">
        <v>1</v>
      </c>
      <c r="D824">
        <f>VLOOKUP(A824,Sheet3!A:D,4,0)</f>
        <v>0</v>
      </c>
      <c r="E824">
        <f>VLOOKUP(A824,Sheet3!A:E,5,0)</f>
        <v>2</v>
      </c>
      <c r="F824">
        <f>VLOOKUP(A824,Sheet3!A:F,6,0)</f>
        <v>16</v>
      </c>
      <c r="G824" t="b">
        <f>VLOOKUP(A824,Sheet3!A:G,7,0)</f>
        <v>0</v>
      </c>
      <c r="H824">
        <f>VLOOKUP(A824,Sheet3!A:H,8,0)</f>
        <v>0</v>
      </c>
      <c r="I824">
        <f>VLOOKUP(A824,Sheet3!A:J,10,0)</f>
        <v>0.34</v>
      </c>
      <c r="J824">
        <f>VLOOKUP(A824,Sheet3!A:K,11,0)</f>
        <v>0.34849999999999998</v>
      </c>
      <c r="K824">
        <f>VLOOKUP(A824,Sheet3!A:L,12,0)</f>
        <v>0.49</v>
      </c>
      <c r="L824" t="str">
        <f t="shared" si="37"/>
        <v>Less Humidity</v>
      </c>
      <c r="M824">
        <f>VLOOKUP('Main Sheet'!A824,Sheet3!A:M,13,0)</f>
        <v>0.1045</v>
      </c>
      <c r="N824">
        <f>VLOOKUP(A824,Sheet3!A:N,14,0)</f>
        <v>42</v>
      </c>
      <c r="O824">
        <f>VLOOKUP(A824,Sheet3!A:O,15,0)</f>
        <v>115</v>
      </c>
      <c r="P824">
        <f t="shared" si="39"/>
        <v>157</v>
      </c>
      <c r="Q824" t="str">
        <f t="shared" si="38"/>
        <v>Weekday</v>
      </c>
    </row>
    <row r="825" spans="1:17" ht="15.75" thickBot="1" x14ac:dyDescent="0.3">
      <c r="A825" s="4">
        <v>823</v>
      </c>
      <c r="B825" s="6">
        <v>40580</v>
      </c>
      <c r="C825">
        <v>1</v>
      </c>
      <c r="D825">
        <f>VLOOKUP(A825,Sheet3!A:D,4,0)</f>
        <v>0</v>
      </c>
      <c r="E825">
        <f>VLOOKUP(A825,Sheet3!A:E,5,0)</f>
        <v>2</v>
      </c>
      <c r="F825">
        <f>VLOOKUP(A825,Sheet3!A:F,6,0)</f>
        <v>17</v>
      </c>
      <c r="G825" t="b">
        <f>VLOOKUP(A825,Sheet3!A:G,7,0)</f>
        <v>0</v>
      </c>
      <c r="H825">
        <f>VLOOKUP(A825,Sheet3!A:H,8,0)</f>
        <v>0</v>
      </c>
      <c r="I825">
        <f>VLOOKUP(A825,Sheet3!A:J,10,0)</f>
        <v>0.34</v>
      </c>
      <c r="J825">
        <f>VLOOKUP(A825,Sheet3!A:K,11,0)</f>
        <v>0.36359999999999998</v>
      </c>
      <c r="K825">
        <f>VLOOKUP(A825,Sheet3!A:L,12,0)</f>
        <v>0.46</v>
      </c>
      <c r="L825" t="str">
        <f t="shared" si="37"/>
        <v>Less Humidity</v>
      </c>
      <c r="M825">
        <f>VLOOKUP('Main Sheet'!A825,Sheet3!A:M,13,0)</f>
        <v>0</v>
      </c>
      <c r="N825">
        <f>VLOOKUP(A825,Sheet3!A:N,14,0)</f>
        <v>24</v>
      </c>
      <c r="O825">
        <f>VLOOKUP(A825,Sheet3!A:O,15,0)</f>
        <v>97</v>
      </c>
      <c r="P825">
        <f t="shared" si="39"/>
        <v>121</v>
      </c>
      <c r="Q825" t="str">
        <f t="shared" si="38"/>
        <v>Weekday</v>
      </c>
    </row>
    <row r="826" spans="1:17" ht="15.75" thickBot="1" x14ac:dyDescent="0.3">
      <c r="A826" s="4">
        <v>824</v>
      </c>
      <c r="B826" s="6">
        <v>40580</v>
      </c>
      <c r="C826">
        <v>1</v>
      </c>
      <c r="D826">
        <f>VLOOKUP(A826,Sheet3!A:D,4,0)</f>
        <v>0</v>
      </c>
      <c r="E826">
        <f>VLOOKUP(A826,Sheet3!A:E,5,0)</f>
        <v>2</v>
      </c>
      <c r="F826">
        <f>VLOOKUP(A826,Sheet3!A:F,6,0)</f>
        <v>18</v>
      </c>
      <c r="G826" t="b">
        <f>VLOOKUP(A826,Sheet3!A:G,7,0)</f>
        <v>0</v>
      </c>
      <c r="H826">
        <f>VLOOKUP(A826,Sheet3!A:H,8,0)</f>
        <v>0</v>
      </c>
      <c r="I826">
        <f>VLOOKUP(A826,Sheet3!A:J,10,0)</f>
        <v>0.3</v>
      </c>
      <c r="J826">
        <f>VLOOKUP(A826,Sheet3!A:K,11,0)</f>
        <v>0.30299999999999999</v>
      </c>
      <c r="K826">
        <f>VLOOKUP(A826,Sheet3!A:L,12,0)</f>
        <v>0.56000000000000005</v>
      </c>
      <c r="L826" t="str">
        <f t="shared" si="37"/>
        <v>Less Humidity</v>
      </c>
      <c r="M826">
        <f>VLOOKUP('Main Sheet'!A826,Sheet3!A:M,13,0)</f>
        <v>0.16420000000000001</v>
      </c>
      <c r="N826">
        <f>VLOOKUP(A826,Sheet3!A:N,14,0)</f>
        <v>13</v>
      </c>
      <c r="O826">
        <f>VLOOKUP(A826,Sheet3!A:O,15,0)</f>
        <v>65</v>
      </c>
      <c r="P826">
        <f t="shared" si="39"/>
        <v>78</v>
      </c>
      <c r="Q826" t="str">
        <f t="shared" si="38"/>
        <v>Weekday</v>
      </c>
    </row>
    <row r="827" spans="1:17" ht="15.75" thickBot="1" x14ac:dyDescent="0.3">
      <c r="A827" s="4">
        <v>825</v>
      </c>
      <c r="B827" s="6">
        <v>40580</v>
      </c>
      <c r="C827">
        <v>1</v>
      </c>
      <c r="D827">
        <f>VLOOKUP(A827,Sheet3!A:D,4,0)</f>
        <v>0</v>
      </c>
      <c r="E827">
        <f>VLOOKUP(A827,Sheet3!A:E,5,0)</f>
        <v>2</v>
      </c>
      <c r="F827">
        <f>VLOOKUP(A827,Sheet3!A:F,6,0)</f>
        <v>19</v>
      </c>
      <c r="G827" t="b">
        <f>VLOOKUP(A827,Sheet3!A:G,7,0)</f>
        <v>0</v>
      </c>
      <c r="H827">
        <f>VLOOKUP(A827,Sheet3!A:H,8,0)</f>
        <v>0</v>
      </c>
      <c r="I827">
        <f>VLOOKUP(A827,Sheet3!A:J,10,0)</f>
        <v>0.28000000000000003</v>
      </c>
      <c r="J827">
        <f>VLOOKUP(A827,Sheet3!A:K,11,0)</f>
        <v>0.28789999999999999</v>
      </c>
      <c r="K827">
        <f>VLOOKUP(A827,Sheet3!A:L,12,0)</f>
        <v>0.61</v>
      </c>
      <c r="L827" t="str">
        <f t="shared" si="37"/>
        <v>Less Humidity</v>
      </c>
      <c r="M827">
        <f>VLOOKUP('Main Sheet'!A827,Sheet3!A:M,13,0)</f>
        <v>0.1343</v>
      </c>
      <c r="N827">
        <f>VLOOKUP(A827,Sheet3!A:N,14,0)</f>
        <v>1</v>
      </c>
      <c r="O827">
        <f>VLOOKUP(A827,Sheet3!A:O,15,0)</f>
        <v>20</v>
      </c>
      <c r="P827">
        <f t="shared" si="39"/>
        <v>21</v>
      </c>
      <c r="Q827" t="str">
        <f t="shared" si="38"/>
        <v>Weekday</v>
      </c>
    </row>
    <row r="828" spans="1:17" ht="15.75" thickBot="1" x14ac:dyDescent="0.3">
      <c r="A828" s="4">
        <v>826</v>
      </c>
      <c r="B828" s="6">
        <v>40580</v>
      </c>
      <c r="C828">
        <v>1</v>
      </c>
      <c r="D828">
        <f>VLOOKUP(A828,Sheet3!A:D,4,0)</f>
        <v>0</v>
      </c>
      <c r="E828">
        <f>VLOOKUP(A828,Sheet3!A:E,5,0)</f>
        <v>2</v>
      </c>
      <c r="F828">
        <f>VLOOKUP(A828,Sheet3!A:F,6,0)</f>
        <v>20</v>
      </c>
      <c r="G828" t="b">
        <f>VLOOKUP(A828,Sheet3!A:G,7,0)</f>
        <v>0</v>
      </c>
      <c r="H828">
        <f>VLOOKUP(A828,Sheet3!A:H,8,0)</f>
        <v>0</v>
      </c>
      <c r="I828">
        <f>VLOOKUP(A828,Sheet3!A:J,10,0)</f>
        <v>0.28000000000000003</v>
      </c>
      <c r="J828">
        <f>VLOOKUP(A828,Sheet3!A:K,11,0)</f>
        <v>0.28789999999999999</v>
      </c>
      <c r="K828">
        <f>VLOOKUP(A828,Sheet3!A:L,12,0)</f>
        <v>0.61</v>
      </c>
      <c r="L828" t="str">
        <f t="shared" si="37"/>
        <v>Less Humidity</v>
      </c>
      <c r="M828">
        <f>VLOOKUP('Main Sheet'!A828,Sheet3!A:M,13,0)</f>
        <v>0.1045</v>
      </c>
      <c r="N828">
        <f>VLOOKUP(A828,Sheet3!A:N,14,0)</f>
        <v>5</v>
      </c>
      <c r="O828">
        <f>VLOOKUP(A828,Sheet3!A:O,15,0)</f>
        <v>21</v>
      </c>
      <c r="P828">
        <f t="shared" si="39"/>
        <v>26</v>
      </c>
      <c r="Q828" t="str">
        <f t="shared" si="38"/>
        <v>Weekday</v>
      </c>
    </row>
    <row r="829" spans="1:17" ht="15.75" thickBot="1" x14ac:dyDescent="0.3">
      <c r="A829" s="4">
        <v>827</v>
      </c>
      <c r="B829" s="6">
        <v>40580</v>
      </c>
      <c r="C829">
        <v>1</v>
      </c>
      <c r="D829">
        <f>VLOOKUP(A829,Sheet3!A:D,4,0)</f>
        <v>0</v>
      </c>
      <c r="E829">
        <f>VLOOKUP(A829,Sheet3!A:E,5,0)</f>
        <v>2</v>
      </c>
      <c r="F829">
        <f>VLOOKUP(A829,Sheet3!A:F,6,0)</f>
        <v>21</v>
      </c>
      <c r="G829" t="b">
        <f>VLOOKUP(A829,Sheet3!A:G,7,0)</f>
        <v>0</v>
      </c>
      <c r="H829">
        <f>VLOOKUP(A829,Sheet3!A:H,8,0)</f>
        <v>0</v>
      </c>
      <c r="I829">
        <f>VLOOKUP(A829,Sheet3!A:J,10,0)</f>
        <v>0.26</v>
      </c>
      <c r="J829">
        <f>VLOOKUP(A829,Sheet3!A:K,11,0)</f>
        <v>0.30299999999999999</v>
      </c>
      <c r="K829">
        <f>VLOOKUP(A829,Sheet3!A:L,12,0)</f>
        <v>0.6</v>
      </c>
      <c r="L829" t="str">
        <f t="shared" si="37"/>
        <v>Less Humidity</v>
      </c>
      <c r="M829">
        <f>VLOOKUP('Main Sheet'!A829,Sheet3!A:M,13,0)</f>
        <v>0</v>
      </c>
      <c r="N829">
        <f>VLOOKUP(A829,Sheet3!A:N,14,0)</f>
        <v>5</v>
      </c>
      <c r="O829">
        <f>VLOOKUP(A829,Sheet3!A:O,15,0)</f>
        <v>22</v>
      </c>
      <c r="P829">
        <f t="shared" si="39"/>
        <v>27</v>
      </c>
      <c r="Q829" t="str">
        <f t="shared" si="38"/>
        <v>Weekday</v>
      </c>
    </row>
    <row r="830" spans="1:17" ht="15.75" thickBot="1" x14ac:dyDescent="0.3">
      <c r="A830" s="4">
        <v>828</v>
      </c>
      <c r="B830" s="6">
        <v>40580</v>
      </c>
      <c r="C830">
        <v>1</v>
      </c>
      <c r="D830">
        <f>VLOOKUP(A830,Sheet3!A:D,4,0)</f>
        <v>0</v>
      </c>
      <c r="E830">
        <f>VLOOKUP(A830,Sheet3!A:E,5,0)</f>
        <v>2</v>
      </c>
      <c r="F830">
        <f>VLOOKUP(A830,Sheet3!A:F,6,0)</f>
        <v>22</v>
      </c>
      <c r="G830" t="b">
        <f>VLOOKUP(A830,Sheet3!A:G,7,0)</f>
        <v>0</v>
      </c>
      <c r="H830">
        <f>VLOOKUP(A830,Sheet3!A:H,8,0)</f>
        <v>0</v>
      </c>
      <c r="I830">
        <f>VLOOKUP(A830,Sheet3!A:J,10,0)</f>
        <v>0.26</v>
      </c>
      <c r="J830">
        <f>VLOOKUP(A830,Sheet3!A:K,11,0)</f>
        <v>0.30299999999999999</v>
      </c>
      <c r="K830">
        <f>VLOOKUP(A830,Sheet3!A:L,12,0)</f>
        <v>0.6</v>
      </c>
      <c r="L830" t="str">
        <f t="shared" si="37"/>
        <v>Less Humidity</v>
      </c>
      <c r="M830">
        <f>VLOOKUP('Main Sheet'!A830,Sheet3!A:M,13,0)</f>
        <v>0</v>
      </c>
      <c r="N830">
        <f>VLOOKUP(A830,Sheet3!A:N,14,0)</f>
        <v>5</v>
      </c>
      <c r="O830">
        <f>VLOOKUP(A830,Sheet3!A:O,15,0)</f>
        <v>57</v>
      </c>
      <c r="P830">
        <f t="shared" si="39"/>
        <v>62</v>
      </c>
      <c r="Q830" t="str">
        <f t="shared" si="38"/>
        <v>Weekday</v>
      </c>
    </row>
    <row r="831" spans="1:17" ht="15.75" thickBot="1" x14ac:dyDescent="0.3">
      <c r="A831" s="4">
        <v>829</v>
      </c>
      <c r="B831" s="6">
        <v>40580</v>
      </c>
      <c r="C831">
        <v>1</v>
      </c>
      <c r="D831">
        <f>VLOOKUP(A831,Sheet3!A:D,4,0)</f>
        <v>0</v>
      </c>
      <c r="E831">
        <f>VLOOKUP(A831,Sheet3!A:E,5,0)</f>
        <v>2</v>
      </c>
      <c r="F831">
        <f>VLOOKUP(A831,Sheet3!A:F,6,0)</f>
        <v>23</v>
      </c>
      <c r="G831" t="b">
        <f>VLOOKUP(A831,Sheet3!A:G,7,0)</f>
        <v>0</v>
      </c>
      <c r="H831">
        <f>VLOOKUP(A831,Sheet3!A:H,8,0)</f>
        <v>0</v>
      </c>
      <c r="I831">
        <f>VLOOKUP(A831,Sheet3!A:J,10,0)</f>
        <v>0.24</v>
      </c>
      <c r="J831">
        <f>VLOOKUP(A831,Sheet3!A:K,11,0)</f>
        <v>0.28789999999999999</v>
      </c>
      <c r="K831">
        <f>VLOOKUP(A831,Sheet3!A:L,12,0)</f>
        <v>0.65</v>
      </c>
      <c r="L831" t="str">
        <f t="shared" si="37"/>
        <v>Less Humidity</v>
      </c>
      <c r="M831">
        <f>VLOOKUP('Main Sheet'!A831,Sheet3!A:M,13,0)</f>
        <v>0</v>
      </c>
      <c r="N831">
        <f>VLOOKUP(A831,Sheet3!A:N,14,0)</f>
        <v>4</v>
      </c>
      <c r="O831">
        <f>VLOOKUP(A831,Sheet3!A:O,15,0)</f>
        <v>26</v>
      </c>
      <c r="P831">
        <f t="shared" si="39"/>
        <v>30</v>
      </c>
      <c r="Q831" t="str">
        <f t="shared" si="38"/>
        <v>Weekday</v>
      </c>
    </row>
    <row r="832" spans="1:17" ht="15.75" thickBot="1" x14ac:dyDescent="0.3">
      <c r="A832" s="4">
        <v>830</v>
      </c>
      <c r="B832" s="6">
        <v>40581</v>
      </c>
      <c r="C832">
        <v>1</v>
      </c>
      <c r="D832">
        <f>VLOOKUP(A832,Sheet3!A:D,4,0)</f>
        <v>0</v>
      </c>
      <c r="E832">
        <f>VLOOKUP(A832,Sheet3!A:E,5,0)</f>
        <v>2</v>
      </c>
      <c r="F832">
        <f>VLOOKUP(A832,Sheet3!A:F,6,0)</f>
        <v>0</v>
      </c>
      <c r="G832" t="b">
        <f>VLOOKUP(A832,Sheet3!A:G,7,0)</f>
        <v>0</v>
      </c>
      <c r="H832">
        <f>VLOOKUP(A832,Sheet3!A:H,8,0)</f>
        <v>1</v>
      </c>
      <c r="I832">
        <f>VLOOKUP(A832,Sheet3!A:J,10,0)</f>
        <v>0.24</v>
      </c>
      <c r="J832">
        <f>VLOOKUP(A832,Sheet3!A:K,11,0)</f>
        <v>0.28789999999999999</v>
      </c>
      <c r="K832">
        <f>VLOOKUP(A832,Sheet3!A:L,12,0)</f>
        <v>0.65</v>
      </c>
      <c r="L832" t="str">
        <f t="shared" si="37"/>
        <v>Less Humidity</v>
      </c>
      <c r="M832">
        <f>VLOOKUP('Main Sheet'!A832,Sheet3!A:M,13,0)</f>
        <v>0</v>
      </c>
      <c r="N832">
        <f>VLOOKUP(A832,Sheet3!A:N,14,0)</f>
        <v>1</v>
      </c>
      <c r="O832">
        <f>VLOOKUP(A832,Sheet3!A:O,15,0)</f>
        <v>14</v>
      </c>
      <c r="P832">
        <f t="shared" si="39"/>
        <v>15</v>
      </c>
      <c r="Q832" t="str">
        <f t="shared" si="38"/>
        <v>Weekday</v>
      </c>
    </row>
    <row r="833" spans="1:17" ht="15.75" thickBot="1" x14ac:dyDescent="0.3">
      <c r="A833" s="4">
        <v>831</v>
      </c>
      <c r="B833" s="6">
        <v>40581</v>
      </c>
      <c r="C833">
        <v>1</v>
      </c>
      <c r="D833">
        <f>VLOOKUP(A833,Sheet3!A:D,4,0)</f>
        <v>0</v>
      </c>
      <c r="E833">
        <f>VLOOKUP(A833,Sheet3!A:E,5,0)</f>
        <v>2</v>
      </c>
      <c r="F833">
        <f>VLOOKUP(A833,Sheet3!A:F,6,0)</f>
        <v>1</v>
      </c>
      <c r="G833" t="b">
        <f>VLOOKUP(A833,Sheet3!A:G,7,0)</f>
        <v>0</v>
      </c>
      <c r="H833">
        <f>VLOOKUP(A833,Sheet3!A:H,8,0)</f>
        <v>1</v>
      </c>
      <c r="I833">
        <f>VLOOKUP(A833,Sheet3!A:J,10,0)</f>
        <v>0.22</v>
      </c>
      <c r="J833">
        <f>VLOOKUP(A833,Sheet3!A:K,11,0)</f>
        <v>0.2727</v>
      </c>
      <c r="K833">
        <f>VLOOKUP(A833,Sheet3!A:L,12,0)</f>
        <v>0.75</v>
      </c>
      <c r="L833" t="str">
        <f t="shared" si="37"/>
        <v>High Humidity</v>
      </c>
      <c r="M833">
        <f>VLOOKUP('Main Sheet'!A833,Sheet3!A:M,13,0)</f>
        <v>0</v>
      </c>
      <c r="N833">
        <f>VLOOKUP(A833,Sheet3!A:N,14,0)</f>
        <v>1</v>
      </c>
      <c r="O833">
        <f>VLOOKUP(A833,Sheet3!A:O,15,0)</f>
        <v>4</v>
      </c>
      <c r="P833">
        <f t="shared" si="39"/>
        <v>5</v>
      </c>
      <c r="Q833" t="str">
        <f t="shared" si="38"/>
        <v>Weekday</v>
      </c>
    </row>
    <row r="834" spans="1:17" ht="15.75" thickBot="1" x14ac:dyDescent="0.3">
      <c r="A834" s="4">
        <v>832</v>
      </c>
      <c r="B834" s="6">
        <v>40581</v>
      </c>
      <c r="C834">
        <v>1</v>
      </c>
      <c r="D834">
        <f>VLOOKUP(A834,Sheet3!A:D,4,0)</f>
        <v>0</v>
      </c>
      <c r="E834">
        <f>VLOOKUP(A834,Sheet3!A:E,5,0)</f>
        <v>2</v>
      </c>
      <c r="F834">
        <f>VLOOKUP(A834,Sheet3!A:F,6,0)</f>
        <v>2</v>
      </c>
      <c r="G834" t="b">
        <f>VLOOKUP(A834,Sheet3!A:G,7,0)</f>
        <v>0</v>
      </c>
      <c r="H834">
        <f>VLOOKUP(A834,Sheet3!A:H,8,0)</f>
        <v>1</v>
      </c>
      <c r="I834">
        <f>VLOOKUP(A834,Sheet3!A:J,10,0)</f>
        <v>0.2</v>
      </c>
      <c r="J834">
        <f>VLOOKUP(A834,Sheet3!A:K,11,0)</f>
        <v>0.2576</v>
      </c>
      <c r="K834">
        <f>VLOOKUP(A834,Sheet3!A:L,12,0)</f>
        <v>0.8</v>
      </c>
      <c r="L834" t="str">
        <f t="shared" si="37"/>
        <v>High Humidity</v>
      </c>
      <c r="M834">
        <f>VLOOKUP('Main Sheet'!A834,Sheet3!A:M,13,0)</f>
        <v>0</v>
      </c>
      <c r="N834">
        <f>VLOOKUP(A834,Sheet3!A:N,14,0)</f>
        <v>0</v>
      </c>
      <c r="O834">
        <f>VLOOKUP(A834,Sheet3!A:O,15,0)</f>
        <v>3</v>
      </c>
      <c r="P834">
        <f t="shared" si="39"/>
        <v>3</v>
      </c>
      <c r="Q834" t="str">
        <f t="shared" si="38"/>
        <v>Weekday</v>
      </c>
    </row>
    <row r="835" spans="1:17" ht="15.75" thickBot="1" x14ac:dyDescent="0.3">
      <c r="A835" s="4">
        <v>833</v>
      </c>
      <c r="B835" s="6">
        <v>40581</v>
      </c>
      <c r="C835">
        <v>1</v>
      </c>
      <c r="D835">
        <f>VLOOKUP(A835,Sheet3!A:D,4,0)</f>
        <v>0</v>
      </c>
      <c r="E835">
        <f>VLOOKUP(A835,Sheet3!A:E,5,0)</f>
        <v>2</v>
      </c>
      <c r="F835">
        <f>VLOOKUP(A835,Sheet3!A:F,6,0)</f>
        <v>3</v>
      </c>
      <c r="G835" t="b">
        <f>VLOOKUP(A835,Sheet3!A:G,7,0)</f>
        <v>0</v>
      </c>
      <c r="H835">
        <f>VLOOKUP(A835,Sheet3!A:H,8,0)</f>
        <v>1</v>
      </c>
      <c r="I835">
        <f>VLOOKUP(A835,Sheet3!A:J,10,0)</f>
        <v>0.2</v>
      </c>
      <c r="J835">
        <f>VLOOKUP(A835,Sheet3!A:K,11,0)</f>
        <v>0.2576</v>
      </c>
      <c r="K835">
        <f>VLOOKUP(A835,Sheet3!A:L,12,0)</f>
        <v>0.86</v>
      </c>
      <c r="L835" t="str">
        <f t="shared" ref="L835:L898" si="40">IF(K835&lt;0.7,"Less Humidity",IF(K835&lt;0.75,"Moderate Humidity","High Humidity"))</f>
        <v>High Humidity</v>
      </c>
      <c r="M835">
        <f>VLOOKUP('Main Sheet'!A835,Sheet3!A:M,13,0)</f>
        <v>0</v>
      </c>
      <c r="N835">
        <f>VLOOKUP(A835,Sheet3!A:N,14,0)</f>
        <v>0</v>
      </c>
      <c r="O835">
        <f>VLOOKUP(A835,Sheet3!A:O,15,0)</f>
        <v>1</v>
      </c>
      <c r="P835">
        <f t="shared" si="39"/>
        <v>1</v>
      </c>
      <c r="Q835" t="str">
        <f t="shared" ref="Q835:Q898" si="41">IF(OR(H835=5,H835=6),"Weekend",IF(OR(H835=0,H835=1,H835=2,H835=3,H835=4),"Weekday",""))</f>
        <v>Weekday</v>
      </c>
    </row>
    <row r="836" spans="1:17" ht="15.75" thickBot="1" x14ac:dyDescent="0.3">
      <c r="A836" s="4">
        <v>834</v>
      </c>
      <c r="B836" s="6">
        <v>40581</v>
      </c>
      <c r="C836">
        <v>1</v>
      </c>
      <c r="D836">
        <f>VLOOKUP(A836,Sheet3!A:D,4,0)</f>
        <v>0</v>
      </c>
      <c r="E836">
        <f>VLOOKUP(A836,Sheet3!A:E,5,0)</f>
        <v>2</v>
      </c>
      <c r="F836">
        <f>VLOOKUP(A836,Sheet3!A:F,6,0)</f>
        <v>4</v>
      </c>
      <c r="G836" t="b">
        <f>VLOOKUP(A836,Sheet3!A:G,7,0)</f>
        <v>0</v>
      </c>
      <c r="H836">
        <f>VLOOKUP(A836,Sheet3!A:H,8,0)</f>
        <v>1</v>
      </c>
      <c r="I836">
        <f>VLOOKUP(A836,Sheet3!A:J,10,0)</f>
        <v>0.2</v>
      </c>
      <c r="J836">
        <f>VLOOKUP(A836,Sheet3!A:K,11,0)</f>
        <v>0.2576</v>
      </c>
      <c r="K836">
        <f>VLOOKUP(A836,Sheet3!A:L,12,0)</f>
        <v>0.86</v>
      </c>
      <c r="L836" t="str">
        <f t="shared" si="40"/>
        <v>High Humidity</v>
      </c>
      <c r="M836">
        <f>VLOOKUP('Main Sheet'!A836,Sheet3!A:M,13,0)</f>
        <v>0</v>
      </c>
      <c r="N836">
        <f>VLOOKUP(A836,Sheet3!A:N,14,0)</f>
        <v>1</v>
      </c>
      <c r="O836">
        <f>VLOOKUP(A836,Sheet3!A:O,15,0)</f>
        <v>1</v>
      </c>
      <c r="P836">
        <f t="shared" si="39"/>
        <v>2</v>
      </c>
      <c r="Q836" t="str">
        <f t="shared" si="41"/>
        <v>Weekday</v>
      </c>
    </row>
    <row r="837" spans="1:17" ht="15.75" thickBot="1" x14ac:dyDescent="0.3">
      <c r="A837" s="4">
        <v>835</v>
      </c>
      <c r="B837" s="6">
        <v>40581</v>
      </c>
      <c r="C837">
        <v>1</v>
      </c>
      <c r="D837">
        <f>VLOOKUP(A837,Sheet3!A:D,4,0)</f>
        <v>0</v>
      </c>
      <c r="E837">
        <f>VLOOKUP(A837,Sheet3!A:E,5,0)</f>
        <v>2</v>
      </c>
      <c r="F837">
        <f>VLOOKUP(A837,Sheet3!A:F,6,0)</f>
        <v>5</v>
      </c>
      <c r="G837" t="b">
        <f>VLOOKUP(A837,Sheet3!A:G,7,0)</f>
        <v>0</v>
      </c>
      <c r="H837">
        <f>VLOOKUP(A837,Sheet3!A:H,8,0)</f>
        <v>1</v>
      </c>
      <c r="I837">
        <f>VLOOKUP(A837,Sheet3!A:J,10,0)</f>
        <v>0.2</v>
      </c>
      <c r="J837">
        <f>VLOOKUP(A837,Sheet3!A:K,11,0)</f>
        <v>0.2576</v>
      </c>
      <c r="K837">
        <f>VLOOKUP(A837,Sheet3!A:L,12,0)</f>
        <v>0.86</v>
      </c>
      <c r="L837" t="str">
        <f t="shared" si="40"/>
        <v>High Humidity</v>
      </c>
      <c r="M837">
        <f>VLOOKUP('Main Sheet'!A837,Sheet3!A:M,13,0)</f>
        <v>0</v>
      </c>
      <c r="N837">
        <f>VLOOKUP(A837,Sheet3!A:N,14,0)</f>
        <v>1</v>
      </c>
      <c r="O837">
        <f>VLOOKUP(A837,Sheet3!A:O,15,0)</f>
        <v>9</v>
      </c>
      <c r="P837">
        <f t="shared" si="39"/>
        <v>10</v>
      </c>
      <c r="Q837" t="str">
        <f t="shared" si="41"/>
        <v>Weekday</v>
      </c>
    </row>
    <row r="838" spans="1:17" ht="15.75" thickBot="1" x14ac:dyDescent="0.3">
      <c r="A838" s="4">
        <v>836</v>
      </c>
      <c r="B838" s="6">
        <v>40581</v>
      </c>
      <c r="C838">
        <v>1</v>
      </c>
      <c r="D838">
        <f>VLOOKUP(A838,Sheet3!A:D,4,0)</f>
        <v>0</v>
      </c>
      <c r="E838">
        <f>VLOOKUP(A838,Sheet3!A:E,5,0)</f>
        <v>2</v>
      </c>
      <c r="F838">
        <f>VLOOKUP(A838,Sheet3!A:F,6,0)</f>
        <v>6</v>
      </c>
      <c r="G838" t="b">
        <f>VLOOKUP(A838,Sheet3!A:G,7,0)</f>
        <v>0</v>
      </c>
      <c r="H838">
        <f>VLOOKUP(A838,Sheet3!A:H,8,0)</f>
        <v>1</v>
      </c>
      <c r="I838">
        <f>VLOOKUP(A838,Sheet3!A:J,10,0)</f>
        <v>0.18</v>
      </c>
      <c r="J838">
        <f>VLOOKUP(A838,Sheet3!A:K,11,0)</f>
        <v>0.2424</v>
      </c>
      <c r="K838">
        <f>VLOOKUP(A838,Sheet3!A:L,12,0)</f>
        <v>0.93</v>
      </c>
      <c r="L838" t="str">
        <f t="shared" si="40"/>
        <v>High Humidity</v>
      </c>
      <c r="M838">
        <f>VLOOKUP('Main Sheet'!A838,Sheet3!A:M,13,0)</f>
        <v>0</v>
      </c>
      <c r="N838">
        <f>VLOOKUP(A838,Sheet3!A:N,14,0)</f>
        <v>1</v>
      </c>
      <c r="O838">
        <f>VLOOKUP(A838,Sheet3!A:O,15,0)</f>
        <v>29</v>
      </c>
      <c r="P838">
        <f t="shared" si="39"/>
        <v>30</v>
      </c>
      <c r="Q838" t="str">
        <f t="shared" si="41"/>
        <v>Weekday</v>
      </c>
    </row>
    <row r="839" spans="1:17" ht="15.75" thickBot="1" x14ac:dyDescent="0.3">
      <c r="A839" s="4">
        <v>837</v>
      </c>
      <c r="B839" s="6">
        <v>40581</v>
      </c>
      <c r="C839">
        <v>1</v>
      </c>
      <c r="D839">
        <f>VLOOKUP(A839,Sheet3!A:D,4,0)</f>
        <v>0</v>
      </c>
      <c r="E839">
        <f>VLOOKUP(A839,Sheet3!A:E,5,0)</f>
        <v>2</v>
      </c>
      <c r="F839">
        <f>VLOOKUP(A839,Sheet3!A:F,6,0)</f>
        <v>7</v>
      </c>
      <c r="G839" t="b">
        <f>VLOOKUP(A839,Sheet3!A:G,7,0)</f>
        <v>0</v>
      </c>
      <c r="H839">
        <f>VLOOKUP(A839,Sheet3!A:H,8,0)</f>
        <v>1</v>
      </c>
      <c r="I839">
        <f>VLOOKUP(A839,Sheet3!A:J,10,0)</f>
        <v>0.18</v>
      </c>
      <c r="J839">
        <f>VLOOKUP(A839,Sheet3!A:K,11,0)</f>
        <v>0.2424</v>
      </c>
      <c r="K839">
        <f>VLOOKUP(A839,Sheet3!A:L,12,0)</f>
        <v>0.86</v>
      </c>
      <c r="L839" t="str">
        <f t="shared" si="40"/>
        <v>High Humidity</v>
      </c>
      <c r="M839">
        <f>VLOOKUP('Main Sheet'!A839,Sheet3!A:M,13,0)</f>
        <v>0</v>
      </c>
      <c r="N839">
        <f>VLOOKUP(A839,Sheet3!A:N,14,0)</f>
        <v>6</v>
      </c>
      <c r="O839">
        <f>VLOOKUP(A839,Sheet3!A:O,15,0)</f>
        <v>89</v>
      </c>
      <c r="P839">
        <f t="shared" si="39"/>
        <v>95</v>
      </c>
      <c r="Q839" t="str">
        <f t="shared" si="41"/>
        <v>Weekday</v>
      </c>
    </row>
    <row r="840" spans="1:17" ht="15.75" thickBot="1" x14ac:dyDescent="0.3">
      <c r="A840" s="4">
        <v>838</v>
      </c>
      <c r="B840" s="6">
        <v>40581</v>
      </c>
      <c r="C840">
        <v>1</v>
      </c>
      <c r="D840">
        <f>VLOOKUP(A840,Sheet3!A:D,4,0)</f>
        <v>0</v>
      </c>
      <c r="E840">
        <f>VLOOKUP(A840,Sheet3!A:E,5,0)</f>
        <v>2</v>
      </c>
      <c r="F840">
        <f>VLOOKUP(A840,Sheet3!A:F,6,0)</f>
        <v>8</v>
      </c>
      <c r="G840" t="b">
        <f>VLOOKUP(A840,Sheet3!A:G,7,0)</f>
        <v>0</v>
      </c>
      <c r="H840">
        <f>VLOOKUP(A840,Sheet3!A:H,8,0)</f>
        <v>1</v>
      </c>
      <c r="I840">
        <f>VLOOKUP(A840,Sheet3!A:J,10,0)</f>
        <v>0.16</v>
      </c>
      <c r="J840">
        <f>VLOOKUP(A840,Sheet3!A:K,11,0)</f>
        <v>0.2273</v>
      </c>
      <c r="K840">
        <f>VLOOKUP(A840,Sheet3!A:L,12,0)</f>
        <v>1</v>
      </c>
      <c r="L840" t="str">
        <f t="shared" si="40"/>
        <v>High Humidity</v>
      </c>
      <c r="M840">
        <f>VLOOKUP('Main Sheet'!A840,Sheet3!A:M,13,0)</f>
        <v>0</v>
      </c>
      <c r="N840">
        <f>VLOOKUP(A840,Sheet3!A:N,14,0)</f>
        <v>7</v>
      </c>
      <c r="O840">
        <f>VLOOKUP(A840,Sheet3!A:O,15,0)</f>
        <v>223</v>
      </c>
      <c r="P840">
        <f t="shared" si="39"/>
        <v>230</v>
      </c>
      <c r="Q840" t="str">
        <f t="shared" si="41"/>
        <v>Weekday</v>
      </c>
    </row>
    <row r="841" spans="1:17" ht="15.75" thickBot="1" x14ac:dyDescent="0.3">
      <c r="A841" s="4">
        <v>839</v>
      </c>
      <c r="B841" s="6">
        <v>40581</v>
      </c>
      <c r="C841">
        <v>1</v>
      </c>
      <c r="D841">
        <f>VLOOKUP(A841,Sheet3!A:D,4,0)</f>
        <v>0</v>
      </c>
      <c r="E841">
        <f>VLOOKUP(A841,Sheet3!A:E,5,0)</f>
        <v>2</v>
      </c>
      <c r="F841">
        <f>VLOOKUP(A841,Sheet3!A:F,6,0)</f>
        <v>9</v>
      </c>
      <c r="G841" t="b">
        <f>VLOOKUP(A841,Sheet3!A:G,7,0)</f>
        <v>0</v>
      </c>
      <c r="H841">
        <f>VLOOKUP(A841,Sheet3!A:H,8,0)</f>
        <v>1</v>
      </c>
      <c r="I841">
        <f>VLOOKUP(A841,Sheet3!A:J,10,0)</f>
        <v>0.22</v>
      </c>
      <c r="J841">
        <f>VLOOKUP(A841,Sheet3!A:K,11,0)</f>
        <v>0.2727</v>
      </c>
      <c r="K841">
        <f>VLOOKUP(A841,Sheet3!A:L,12,0)</f>
        <v>0.8</v>
      </c>
      <c r="L841" t="str">
        <f t="shared" si="40"/>
        <v>High Humidity</v>
      </c>
      <c r="M841">
        <f>VLOOKUP('Main Sheet'!A841,Sheet3!A:M,13,0)</f>
        <v>0</v>
      </c>
      <c r="N841">
        <f>VLOOKUP(A841,Sheet3!A:N,14,0)</f>
        <v>3</v>
      </c>
      <c r="O841">
        <f>VLOOKUP(A841,Sheet3!A:O,15,0)</f>
        <v>115</v>
      </c>
      <c r="P841">
        <f t="shared" si="39"/>
        <v>118</v>
      </c>
      <c r="Q841" t="str">
        <f t="shared" si="41"/>
        <v>Weekday</v>
      </c>
    </row>
    <row r="842" spans="1:17" ht="15.75" thickBot="1" x14ac:dyDescent="0.3">
      <c r="A842" s="4">
        <v>840</v>
      </c>
      <c r="B842" s="6">
        <v>40581</v>
      </c>
      <c r="C842">
        <v>1</v>
      </c>
      <c r="D842">
        <f>VLOOKUP(A842,Sheet3!A:D,4,0)</f>
        <v>0</v>
      </c>
      <c r="E842">
        <f>VLOOKUP(A842,Sheet3!A:E,5,0)</f>
        <v>2</v>
      </c>
      <c r="F842">
        <f>VLOOKUP(A842,Sheet3!A:F,6,0)</f>
        <v>10</v>
      </c>
      <c r="G842" t="b">
        <f>VLOOKUP(A842,Sheet3!A:G,7,0)</f>
        <v>0</v>
      </c>
      <c r="H842">
        <f>VLOOKUP(A842,Sheet3!A:H,8,0)</f>
        <v>1</v>
      </c>
      <c r="I842">
        <f>VLOOKUP(A842,Sheet3!A:J,10,0)</f>
        <v>0.24</v>
      </c>
      <c r="J842">
        <f>VLOOKUP(A842,Sheet3!A:K,11,0)</f>
        <v>0.2576</v>
      </c>
      <c r="K842">
        <f>VLOOKUP(A842,Sheet3!A:L,12,0)</f>
        <v>0.75</v>
      </c>
      <c r="L842" t="str">
        <f t="shared" si="40"/>
        <v>High Humidity</v>
      </c>
      <c r="M842">
        <f>VLOOKUP('Main Sheet'!A842,Sheet3!A:M,13,0)</f>
        <v>0.1045</v>
      </c>
      <c r="N842">
        <f>VLOOKUP(A842,Sheet3!A:N,14,0)</f>
        <v>6</v>
      </c>
      <c r="O842">
        <f>VLOOKUP(A842,Sheet3!A:O,15,0)</f>
        <v>49</v>
      </c>
      <c r="P842">
        <f t="shared" si="39"/>
        <v>55</v>
      </c>
      <c r="Q842" t="str">
        <f t="shared" si="41"/>
        <v>Weekday</v>
      </c>
    </row>
    <row r="843" spans="1:17" ht="15.75" thickBot="1" x14ac:dyDescent="0.3">
      <c r="A843" s="4">
        <v>841</v>
      </c>
      <c r="B843" s="6">
        <v>40581</v>
      </c>
      <c r="C843">
        <v>1</v>
      </c>
      <c r="D843">
        <f>VLOOKUP(A843,Sheet3!A:D,4,0)</f>
        <v>0</v>
      </c>
      <c r="E843">
        <f>VLOOKUP(A843,Sheet3!A:E,5,0)</f>
        <v>2</v>
      </c>
      <c r="F843">
        <f>VLOOKUP(A843,Sheet3!A:F,6,0)</f>
        <v>11</v>
      </c>
      <c r="G843" t="b">
        <f>VLOOKUP(A843,Sheet3!A:G,7,0)</f>
        <v>0</v>
      </c>
      <c r="H843">
        <f>VLOOKUP(A843,Sheet3!A:H,8,0)</f>
        <v>1</v>
      </c>
      <c r="I843">
        <f>VLOOKUP(A843,Sheet3!A:J,10,0)</f>
        <v>0.3</v>
      </c>
      <c r="J843">
        <f>VLOOKUP(A843,Sheet3!A:K,11,0)</f>
        <v>0.31819999999999998</v>
      </c>
      <c r="K843">
        <f>VLOOKUP(A843,Sheet3!A:L,12,0)</f>
        <v>0.65</v>
      </c>
      <c r="L843" t="str">
        <f t="shared" si="40"/>
        <v>Less Humidity</v>
      </c>
      <c r="M843">
        <f>VLOOKUP('Main Sheet'!A843,Sheet3!A:M,13,0)</f>
        <v>8.9599999999999999E-2</v>
      </c>
      <c r="N843">
        <f>VLOOKUP(A843,Sheet3!A:N,14,0)</f>
        <v>11</v>
      </c>
      <c r="O843">
        <f>VLOOKUP(A843,Sheet3!A:O,15,0)</f>
        <v>36</v>
      </c>
      <c r="P843">
        <f t="shared" si="39"/>
        <v>47</v>
      </c>
      <c r="Q843" t="str">
        <f t="shared" si="41"/>
        <v>Weekday</v>
      </c>
    </row>
    <row r="844" spans="1:17" ht="15.75" thickBot="1" x14ac:dyDescent="0.3">
      <c r="A844" s="4">
        <v>842</v>
      </c>
      <c r="B844" s="6">
        <v>40581</v>
      </c>
      <c r="C844">
        <v>1</v>
      </c>
      <c r="D844">
        <f>VLOOKUP(A844,Sheet3!A:D,4,0)</f>
        <v>0</v>
      </c>
      <c r="E844">
        <f>VLOOKUP(A844,Sheet3!A:E,5,0)</f>
        <v>2</v>
      </c>
      <c r="F844">
        <f>VLOOKUP(A844,Sheet3!A:F,6,0)</f>
        <v>12</v>
      </c>
      <c r="G844" t="b">
        <f>VLOOKUP(A844,Sheet3!A:G,7,0)</f>
        <v>0</v>
      </c>
      <c r="H844">
        <f>VLOOKUP(A844,Sheet3!A:H,8,0)</f>
        <v>1</v>
      </c>
      <c r="I844">
        <f>VLOOKUP(A844,Sheet3!A:J,10,0)</f>
        <v>0.32</v>
      </c>
      <c r="J844">
        <f>VLOOKUP(A844,Sheet3!A:K,11,0)</f>
        <v>0.34849999999999998</v>
      </c>
      <c r="K844">
        <f>VLOOKUP(A844,Sheet3!A:L,12,0)</f>
        <v>0.62</v>
      </c>
      <c r="L844" t="str">
        <f t="shared" si="40"/>
        <v>Less Humidity</v>
      </c>
      <c r="M844">
        <f>VLOOKUP('Main Sheet'!A844,Sheet3!A:M,13,0)</f>
        <v>0</v>
      </c>
      <c r="N844">
        <f>VLOOKUP(A844,Sheet3!A:N,14,0)</f>
        <v>7</v>
      </c>
      <c r="O844">
        <f>VLOOKUP(A844,Sheet3!A:O,15,0)</f>
        <v>59</v>
      </c>
      <c r="P844">
        <f t="shared" si="39"/>
        <v>66</v>
      </c>
      <c r="Q844" t="str">
        <f t="shared" si="41"/>
        <v>Weekday</v>
      </c>
    </row>
    <row r="845" spans="1:17" ht="15.75" thickBot="1" x14ac:dyDescent="0.3">
      <c r="A845" s="4">
        <v>843</v>
      </c>
      <c r="B845" s="6">
        <v>40581</v>
      </c>
      <c r="C845">
        <v>1</v>
      </c>
      <c r="D845">
        <f>VLOOKUP(A845,Sheet3!A:D,4,0)</f>
        <v>0</v>
      </c>
      <c r="E845">
        <f>VLOOKUP(A845,Sheet3!A:E,5,0)</f>
        <v>2</v>
      </c>
      <c r="F845">
        <f>VLOOKUP(A845,Sheet3!A:F,6,0)</f>
        <v>13</v>
      </c>
      <c r="G845" t="b">
        <f>VLOOKUP(A845,Sheet3!A:G,7,0)</f>
        <v>0</v>
      </c>
      <c r="H845">
        <f>VLOOKUP(A845,Sheet3!A:H,8,0)</f>
        <v>1</v>
      </c>
      <c r="I845">
        <f>VLOOKUP(A845,Sheet3!A:J,10,0)</f>
        <v>0.36</v>
      </c>
      <c r="J845">
        <f>VLOOKUP(A845,Sheet3!A:K,11,0)</f>
        <v>0.36359999999999998</v>
      </c>
      <c r="K845">
        <f>VLOOKUP(A845,Sheet3!A:L,12,0)</f>
        <v>0.56999999999999995</v>
      </c>
      <c r="L845" t="str">
        <f t="shared" si="40"/>
        <v>Less Humidity</v>
      </c>
      <c r="M845">
        <f>VLOOKUP('Main Sheet'!A845,Sheet3!A:M,13,0)</f>
        <v>8.9599999999999999E-2</v>
      </c>
      <c r="N845">
        <f>VLOOKUP(A845,Sheet3!A:N,14,0)</f>
        <v>10</v>
      </c>
      <c r="O845">
        <f>VLOOKUP(A845,Sheet3!A:O,15,0)</f>
        <v>54</v>
      </c>
      <c r="P845">
        <f t="shared" si="39"/>
        <v>64</v>
      </c>
      <c r="Q845" t="str">
        <f t="shared" si="41"/>
        <v>Weekday</v>
      </c>
    </row>
    <row r="846" spans="1:17" ht="15.75" thickBot="1" x14ac:dyDescent="0.3">
      <c r="A846" s="4">
        <v>844</v>
      </c>
      <c r="B846" s="6">
        <v>40581</v>
      </c>
      <c r="C846">
        <v>1</v>
      </c>
      <c r="D846">
        <f>VLOOKUP(A846,Sheet3!A:D,4,0)</f>
        <v>0</v>
      </c>
      <c r="E846">
        <f>VLOOKUP(A846,Sheet3!A:E,5,0)</f>
        <v>2</v>
      </c>
      <c r="F846">
        <f>VLOOKUP(A846,Sheet3!A:F,6,0)</f>
        <v>14</v>
      </c>
      <c r="G846" t="b">
        <f>VLOOKUP(A846,Sheet3!A:G,7,0)</f>
        <v>0</v>
      </c>
      <c r="H846">
        <f>VLOOKUP(A846,Sheet3!A:H,8,0)</f>
        <v>1</v>
      </c>
      <c r="I846">
        <f>VLOOKUP(A846,Sheet3!A:J,10,0)</f>
        <v>0.36</v>
      </c>
      <c r="J846">
        <f>VLOOKUP(A846,Sheet3!A:K,11,0)</f>
        <v>0.36359999999999998</v>
      </c>
      <c r="K846">
        <f>VLOOKUP(A846,Sheet3!A:L,12,0)</f>
        <v>0.56999999999999995</v>
      </c>
      <c r="L846" t="str">
        <f t="shared" si="40"/>
        <v>Less Humidity</v>
      </c>
      <c r="M846">
        <f>VLOOKUP('Main Sheet'!A846,Sheet3!A:M,13,0)</f>
        <v>8.9599999999999999E-2</v>
      </c>
      <c r="N846">
        <f>VLOOKUP(A846,Sheet3!A:N,14,0)</f>
        <v>8</v>
      </c>
      <c r="O846">
        <f>VLOOKUP(A846,Sheet3!A:O,15,0)</f>
        <v>52</v>
      </c>
      <c r="P846">
        <f t="shared" si="39"/>
        <v>60</v>
      </c>
      <c r="Q846" t="str">
        <f t="shared" si="41"/>
        <v>Weekday</v>
      </c>
    </row>
    <row r="847" spans="1:17" ht="15.75" thickBot="1" x14ac:dyDescent="0.3">
      <c r="A847" s="4">
        <v>845</v>
      </c>
      <c r="B847" s="6">
        <v>40581</v>
      </c>
      <c r="C847">
        <v>1</v>
      </c>
      <c r="D847">
        <f>VLOOKUP(A847,Sheet3!A:D,4,0)</f>
        <v>0</v>
      </c>
      <c r="E847">
        <f>VLOOKUP(A847,Sheet3!A:E,5,0)</f>
        <v>2</v>
      </c>
      <c r="F847">
        <f>VLOOKUP(A847,Sheet3!A:F,6,0)</f>
        <v>15</v>
      </c>
      <c r="G847" t="b">
        <f>VLOOKUP(A847,Sheet3!A:G,7,0)</f>
        <v>0</v>
      </c>
      <c r="H847">
        <f>VLOOKUP(A847,Sheet3!A:H,8,0)</f>
        <v>1</v>
      </c>
      <c r="I847">
        <f>VLOOKUP(A847,Sheet3!A:J,10,0)</f>
        <v>0.38</v>
      </c>
      <c r="J847">
        <f>VLOOKUP(A847,Sheet3!A:K,11,0)</f>
        <v>0.39389999999999997</v>
      </c>
      <c r="K847">
        <f>VLOOKUP(A847,Sheet3!A:L,12,0)</f>
        <v>0.54</v>
      </c>
      <c r="L847" t="str">
        <f t="shared" si="40"/>
        <v>Less Humidity</v>
      </c>
      <c r="M847">
        <f>VLOOKUP('Main Sheet'!A847,Sheet3!A:M,13,0)</f>
        <v>8.9599999999999999E-2</v>
      </c>
      <c r="N847">
        <f>VLOOKUP(A847,Sheet3!A:N,14,0)</f>
        <v>4</v>
      </c>
      <c r="O847">
        <f>VLOOKUP(A847,Sheet3!A:O,15,0)</f>
        <v>46</v>
      </c>
      <c r="P847">
        <f t="shared" si="39"/>
        <v>50</v>
      </c>
      <c r="Q847" t="str">
        <f t="shared" si="41"/>
        <v>Weekday</v>
      </c>
    </row>
    <row r="848" spans="1:17" ht="15.75" thickBot="1" x14ac:dyDescent="0.3">
      <c r="A848" s="4">
        <v>846</v>
      </c>
      <c r="B848" s="6">
        <v>40581</v>
      </c>
      <c r="C848">
        <v>1</v>
      </c>
      <c r="D848">
        <f>VLOOKUP(A848,Sheet3!A:D,4,0)</f>
        <v>0</v>
      </c>
      <c r="E848">
        <f>VLOOKUP(A848,Sheet3!A:E,5,0)</f>
        <v>2</v>
      </c>
      <c r="F848">
        <f>VLOOKUP(A848,Sheet3!A:F,6,0)</f>
        <v>16</v>
      </c>
      <c r="G848" t="b">
        <f>VLOOKUP(A848,Sheet3!A:G,7,0)</f>
        <v>0</v>
      </c>
      <c r="H848">
        <f>VLOOKUP(A848,Sheet3!A:H,8,0)</f>
        <v>1</v>
      </c>
      <c r="I848">
        <f>VLOOKUP(A848,Sheet3!A:J,10,0)</f>
        <v>0.36</v>
      </c>
      <c r="J848">
        <f>VLOOKUP(A848,Sheet3!A:K,11,0)</f>
        <v>0.34849999999999998</v>
      </c>
      <c r="K848">
        <f>VLOOKUP(A848,Sheet3!A:L,12,0)</f>
        <v>0.56999999999999995</v>
      </c>
      <c r="L848" t="str">
        <f t="shared" si="40"/>
        <v>Less Humidity</v>
      </c>
      <c r="M848">
        <f>VLOOKUP('Main Sheet'!A848,Sheet3!A:M,13,0)</f>
        <v>0.1343</v>
      </c>
      <c r="N848">
        <f>VLOOKUP(A848,Sheet3!A:N,14,0)</f>
        <v>16</v>
      </c>
      <c r="O848">
        <f>VLOOKUP(A848,Sheet3!A:O,15,0)</f>
        <v>98</v>
      </c>
      <c r="P848">
        <f t="shared" si="39"/>
        <v>114</v>
      </c>
      <c r="Q848" t="str">
        <f t="shared" si="41"/>
        <v>Weekday</v>
      </c>
    </row>
    <row r="849" spans="1:17" ht="15.75" thickBot="1" x14ac:dyDescent="0.3">
      <c r="A849" s="4">
        <v>847</v>
      </c>
      <c r="B849" s="6">
        <v>40581</v>
      </c>
      <c r="C849">
        <v>1</v>
      </c>
      <c r="D849">
        <f>VLOOKUP(A849,Sheet3!A:D,4,0)</f>
        <v>0</v>
      </c>
      <c r="E849">
        <f>VLOOKUP(A849,Sheet3!A:E,5,0)</f>
        <v>2</v>
      </c>
      <c r="F849">
        <f>VLOOKUP(A849,Sheet3!A:F,6,0)</f>
        <v>17</v>
      </c>
      <c r="G849" t="b">
        <f>VLOOKUP(A849,Sheet3!A:G,7,0)</f>
        <v>0</v>
      </c>
      <c r="H849">
        <f>VLOOKUP(A849,Sheet3!A:H,8,0)</f>
        <v>1</v>
      </c>
      <c r="I849">
        <f>VLOOKUP(A849,Sheet3!A:J,10,0)</f>
        <v>0.32</v>
      </c>
      <c r="J849">
        <f>VLOOKUP(A849,Sheet3!A:K,11,0)</f>
        <v>0.31819999999999998</v>
      </c>
      <c r="K849">
        <f>VLOOKUP(A849,Sheet3!A:L,12,0)</f>
        <v>0.7</v>
      </c>
      <c r="L849" t="str">
        <f t="shared" si="40"/>
        <v>Moderate Humidity</v>
      </c>
      <c r="M849">
        <f>VLOOKUP('Main Sheet'!A849,Sheet3!A:M,13,0)</f>
        <v>0.16420000000000001</v>
      </c>
      <c r="N849">
        <f>VLOOKUP(A849,Sheet3!A:N,14,0)</f>
        <v>9</v>
      </c>
      <c r="O849">
        <f>VLOOKUP(A849,Sheet3!A:O,15,0)</f>
        <v>207</v>
      </c>
      <c r="P849">
        <f t="shared" si="39"/>
        <v>216</v>
      </c>
      <c r="Q849" t="str">
        <f t="shared" si="41"/>
        <v>Weekday</v>
      </c>
    </row>
    <row r="850" spans="1:17" ht="15.75" thickBot="1" x14ac:dyDescent="0.3">
      <c r="A850" s="4">
        <v>848</v>
      </c>
      <c r="B850" s="6">
        <v>40581</v>
      </c>
      <c r="C850">
        <v>1</v>
      </c>
      <c r="D850">
        <f>VLOOKUP(A850,Sheet3!A:D,4,0)</f>
        <v>0</v>
      </c>
      <c r="E850">
        <f>VLOOKUP(A850,Sheet3!A:E,5,0)</f>
        <v>2</v>
      </c>
      <c r="F850">
        <f>VLOOKUP(A850,Sheet3!A:F,6,0)</f>
        <v>18</v>
      </c>
      <c r="G850" t="b">
        <f>VLOOKUP(A850,Sheet3!A:G,7,0)</f>
        <v>0</v>
      </c>
      <c r="H850">
        <f>VLOOKUP(A850,Sheet3!A:H,8,0)</f>
        <v>1</v>
      </c>
      <c r="I850">
        <f>VLOOKUP(A850,Sheet3!A:J,10,0)</f>
        <v>0.34</v>
      </c>
      <c r="J850">
        <f>VLOOKUP(A850,Sheet3!A:K,11,0)</f>
        <v>0.33329999999999999</v>
      </c>
      <c r="K850">
        <f>VLOOKUP(A850,Sheet3!A:L,12,0)</f>
        <v>0.66</v>
      </c>
      <c r="L850" t="str">
        <f t="shared" si="40"/>
        <v>Less Humidity</v>
      </c>
      <c r="M850">
        <f>VLOOKUP('Main Sheet'!A850,Sheet3!A:M,13,0)</f>
        <v>0.1343</v>
      </c>
      <c r="N850">
        <f>VLOOKUP(A850,Sheet3!A:N,14,0)</f>
        <v>5</v>
      </c>
      <c r="O850">
        <f>VLOOKUP(A850,Sheet3!A:O,15,0)</f>
        <v>170</v>
      </c>
      <c r="P850">
        <f t="shared" si="39"/>
        <v>175</v>
      </c>
      <c r="Q850" t="str">
        <f t="shared" si="41"/>
        <v>Weekday</v>
      </c>
    </row>
    <row r="851" spans="1:17" ht="15.75" thickBot="1" x14ac:dyDescent="0.3">
      <c r="A851" s="4">
        <v>849</v>
      </c>
      <c r="B851" s="6">
        <v>40581</v>
      </c>
      <c r="C851">
        <v>1</v>
      </c>
      <c r="D851">
        <f>VLOOKUP(A851,Sheet3!A:D,4,0)</f>
        <v>0</v>
      </c>
      <c r="E851">
        <f>VLOOKUP(A851,Sheet3!A:E,5,0)</f>
        <v>2</v>
      </c>
      <c r="F851">
        <f>VLOOKUP(A851,Sheet3!A:F,6,0)</f>
        <v>19</v>
      </c>
      <c r="G851" t="b">
        <f>VLOOKUP(A851,Sheet3!A:G,7,0)</f>
        <v>0</v>
      </c>
      <c r="H851">
        <f>VLOOKUP(A851,Sheet3!A:H,8,0)</f>
        <v>1</v>
      </c>
      <c r="I851">
        <f>VLOOKUP(A851,Sheet3!A:J,10,0)</f>
        <v>0.32</v>
      </c>
      <c r="J851">
        <f>VLOOKUP(A851,Sheet3!A:K,11,0)</f>
        <v>0.34849999999999998</v>
      </c>
      <c r="K851">
        <f>VLOOKUP(A851,Sheet3!A:L,12,0)</f>
        <v>0.7</v>
      </c>
      <c r="L851" t="str">
        <f t="shared" si="40"/>
        <v>Moderate Humidity</v>
      </c>
      <c r="M851">
        <f>VLOOKUP('Main Sheet'!A851,Sheet3!A:M,13,0)</f>
        <v>0</v>
      </c>
      <c r="N851">
        <f>VLOOKUP(A851,Sheet3!A:N,14,0)</f>
        <v>5</v>
      </c>
      <c r="O851">
        <f>VLOOKUP(A851,Sheet3!A:O,15,0)</f>
        <v>123</v>
      </c>
      <c r="P851">
        <f t="shared" si="39"/>
        <v>128</v>
      </c>
      <c r="Q851" t="str">
        <f t="shared" si="41"/>
        <v>Weekday</v>
      </c>
    </row>
    <row r="852" spans="1:17" ht="15.75" thickBot="1" x14ac:dyDescent="0.3">
      <c r="A852" s="4">
        <v>850</v>
      </c>
      <c r="B852" s="6">
        <v>40581</v>
      </c>
      <c r="C852">
        <v>1</v>
      </c>
      <c r="D852">
        <f>VLOOKUP(A852,Sheet3!A:D,4,0)</f>
        <v>0</v>
      </c>
      <c r="E852">
        <f>VLOOKUP(A852,Sheet3!A:E,5,0)</f>
        <v>2</v>
      </c>
      <c r="F852">
        <f>VLOOKUP(A852,Sheet3!A:F,6,0)</f>
        <v>20</v>
      </c>
      <c r="G852" t="b">
        <f>VLOOKUP(A852,Sheet3!A:G,7,0)</f>
        <v>0</v>
      </c>
      <c r="H852">
        <f>VLOOKUP(A852,Sheet3!A:H,8,0)</f>
        <v>1</v>
      </c>
      <c r="I852">
        <f>VLOOKUP(A852,Sheet3!A:J,10,0)</f>
        <v>0.32</v>
      </c>
      <c r="J852">
        <f>VLOOKUP(A852,Sheet3!A:K,11,0)</f>
        <v>0.33329999999999999</v>
      </c>
      <c r="K852">
        <f>VLOOKUP(A852,Sheet3!A:L,12,0)</f>
        <v>0.7</v>
      </c>
      <c r="L852" t="str">
        <f t="shared" si="40"/>
        <v>Moderate Humidity</v>
      </c>
      <c r="M852">
        <f>VLOOKUP('Main Sheet'!A852,Sheet3!A:M,13,0)</f>
        <v>0.1045</v>
      </c>
      <c r="N852">
        <f>VLOOKUP(A852,Sheet3!A:N,14,0)</f>
        <v>6</v>
      </c>
      <c r="O852">
        <f>VLOOKUP(A852,Sheet3!A:O,15,0)</f>
        <v>82</v>
      </c>
      <c r="P852">
        <f t="shared" si="39"/>
        <v>88</v>
      </c>
      <c r="Q852" t="str">
        <f t="shared" si="41"/>
        <v>Weekday</v>
      </c>
    </row>
    <row r="853" spans="1:17" ht="15.75" thickBot="1" x14ac:dyDescent="0.3">
      <c r="A853" s="4">
        <v>851</v>
      </c>
      <c r="B853" s="6">
        <v>40581</v>
      </c>
      <c r="C853">
        <v>1</v>
      </c>
      <c r="D853">
        <f>VLOOKUP(A853,Sheet3!A:D,4,0)</f>
        <v>0</v>
      </c>
      <c r="E853">
        <f>VLOOKUP(A853,Sheet3!A:E,5,0)</f>
        <v>2</v>
      </c>
      <c r="F853">
        <f>VLOOKUP(A853,Sheet3!A:F,6,0)</f>
        <v>21</v>
      </c>
      <c r="G853" t="b">
        <f>VLOOKUP(A853,Sheet3!A:G,7,0)</f>
        <v>0</v>
      </c>
      <c r="H853">
        <f>VLOOKUP(A853,Sheet3!A:H,8,0)</f>
        <v>1</v>
      </c>
      <c r="I853">
        <f>VLOOKUP(A853,Sheet3!A:J,10,0)</f>
        <v>0.32</v>
      </c>
      <c r="J853">
        <f>VLOOKUP(A853,Sheet3!A:K,11,0)</f>
        <v>0.34849999999999998</v>
      </c>
      <c r="K853">
        <f>VLOOKUP(A853,Sheet3!A:L,12,0)</f>
        <v>0.7</v>
      </c>
      <c r="L853" t="str">
        <f t="shared" si="40"/>
        <v>Moderate Humidity</v>
      </c>
      <c r="M853">
        <f>VLOOKUP('Main Sheet'!A853,Sheet3!A:M,13,0)</f>
        <v>0</v>
      </c>
      <c r="N853">
        <f>VLOOKUP(A853,Sheet3!A:N,14,0)</f>
        <v>3</v>
      </c>
      <c r="O853">
        <f>VLOOKUP(A853,Sheet3!A:O,15,0)</f>
        <v>75</v>
      </c>
      <c r="P853">
        <f t="shared" si="39"/>
        <v>78</v>
      </c>
      <c r="Q853" t="str">
        <f t="shared" si="41"/>
        <v>Weekday</v>
      </c>
    </row>
    <row r="854" spans="1:17" ht="15.75" thickBot="1" x14ac:dyDescent="0.3">
      <c r="A854" s="4">
        <v>852</v>
      </c>
      <c r="B854" s="6">
        <v>40581</v>
      </c>
      <c r="C854">
        <v>1</v>
      </c>
      <c r="D854">
        <f>VLOOKUP(A854,Sheet3!A:D,4,0)</f>
        <v>0</v>
      </c>
      <c r="E854">
        <f>VLOOKUP(A854,Sheet3!A:E,5,0)</f>
        <v>2</v>
      </c>
      <c r="F854">
        <f>VLOOKUP(A854,Sheet3!A:F,6,0)</f>
        <v>22</v>
      </c>
      <c r="G854" t="b">
        <f>VLOOKUP(A854,Sheet3!A:G,7,0)</f>
        <v>0</v>
      </c>
      <c r="H854">
        <f>VLOOKUP(A854,Sheet3!A:H,8,0)</f>
        <v>1</v>
      </c>
      <c r="I854">
        <f>VLOOKUP(A854,Sheet3!A:J,10,0)</f>
        <v>0.28000000000000003</v>
      </c>
      <c r="J854">
        <f>VLOOKUP(A854,Sheet3!A:K,11,0)</f>
        <v>0.30299999999999999</v>
      </c>
      <c r="K854">
        <f>VLOOKUP(A854,Sheet3!A:L,12,0)</f>
        <v>0.81</v>
      </c>
      <c r="L854" t="str">
        <f t="shared" si="40"/>
        <v>High Humidity</v>
      </c>
      <c r="M854">
        <f>VLOOKUP('Main Sheet'!A854,Sheet3!A:M,13,0)</f>
        <v>8.9599999999999999E-2</v>
      </c>
      <c r="N854">
        <f>VLOOKUP(A854,Sheet3!A:N,14,0)</f>
        <v>3</v>
      </c>
      <c r="O854">
        <f>VLOOKUP(A854,Sheet3!A:O,15,0)</f>
        <v>34</v>
      </c>
      <c r="P854">
        <f t="shared" si="39"/>
        <v>37</v>
      </c>
      <c r="Q854" t="str">
        <f t="shared" si="41"/>
        <v>Weekday</v>
      </c>
    </row>
    <row r="855" spans="1:17" ht="15.75" thickBot="1" x14ac:dyDescent="0.3">
      <c r="A855" s="4">
        <v>853</v>
      </c>
      <c r="B855" s="6">
        <v>40581</v>
      </c>
      <c r="C855">
        <v>1</v>
      </c>
      <c r="D855">
        <f>VLOOKUP(A855,Sheet3!A:D,4,0)</f>
        <v>0</v>
      </c>
      <c r="E855">
        <f>VLOOKUP(A855,Sheet3!A:E,5,0)</f>
        <v>2</v>
      </c>
      <c r="F855">
        <f>VLOOKUP(A855,Sheet3!A:F,6,0)</f>
        <v>23</v>
      </c>
      <c r="G855" t="b">
        <f>VLOOKUP(A855,Sheet3!A:G,7,0)</f>
        <v>0</v>
      </c>
      <c r="H855">
        <f>VLOOKUP(A855,Sheet3!A:H,8,0)</f>
        <v>1</v>
      </c>
      <c r="I855">
        <f>VLOOKUP(A855,Sheet3!A:J,10,0)</f>
        <v>0.3</v>
      </c>
      <c r="J855">
        <f>VLOOKUP(A855,Sheet3!A:K,11,0)</f>
        <v>0.33329999999999999</v>
      </c>
      <c r="K855">
        <f>VLOOKUP(A855,Sheet3!A:L,12,0)</f>
        <v>0.81</v>
      </c>
      <c r="L855" t="str">
        <f t="shared" si="40"/>
        <v>High Humidity</v>
      </c>
      <c r="M855">
        <f>VLOOKUP('Main Sheet'!A855,Sheet3!A:M,13,0)</f>
        <v>0</v>
      </c>
      <c r="N855">
        <f>VLOOKUP(A855,Sheet3!A:N,14,0)</f>
        <v>6</v>
      </c>
      <c r="O855">
        <f>VLOOKUP(A855,Sheet3!A:O,15,0)</f>
        <v>19</v>
      </c>
      <c r="P855">
        <f t="shared" si="39"/>
        <v>25</v>
      </c>
      <c r="Q855" t="str">
        <f t="shared" si="41"/>
        <v>Weekday</v>
      </c>
    </row>
    <row r="856" spans="1:17" ht="15.75" thickBot="1" x14ac:dyDescent="0.3">
      <c r="A856" s="4">
        <v>854</v>
      </c>
      <c r="B856" s="6">
        <v>40582</v>
      </c>
      <c r="C856">
        <v>1</v>
      </c>
      <c r="D856">
        <f>VLOOKUP(A856,Sheet3!A:D,4,0)</f>
        <v>0</v>
      </c>
      <c r="E856">
        <f>VLOOKUP(A856,Sheet3!A:E,5,0)</f>
        <v>2</v>
      </c>
      <c r="F856">
        <f>VLOOKUP(A856,Sheet3!A:F,6,0)</f>
        <v>0</v>
      </c>
      <c r="G856" t="b">
        <f>VLOOKUP(A856,Sheet3!A:G,7,0)</f>
        <v>0</v>
      </c>
      <c r="H856">
        <f>VLOOKUP(A856,Sheet3!A:H,8,0)</f>
        <v>2</v>
      </c>
      <c r="I856">
        <f>VLOOKUP(A856,Sheet3!A:J,10,0)</f>
        <v>0.28000000000000003</v>
      </c>
      <c r="J856">
        <f>VLOOKUP(A856,Sheet3!A:K,11,0)</f>
        <v>0.31819999999999998</v>
      </c>
      <c r="K856">
        <f>VLOOKUP(A856,Sheet3!A:L,12,0)</f>
        <v>0.87</v>
      </c>
      <c r="L856" t="str">
        <f t="shared" si="40"/>
        <v>High Humidity</v>
      </c>
      <c r="M856">
        <f>VLOOKUP('Main Sheet'!A856,Sheet3!A:M,13,0)</f>
        <v>0</v>
      </c>
      <c r="N856">
        <f>VLOOKUP(A856,Sheet3!A:N,14,0)</f>
        <v>4</v>
      </c>
      <c r="O856">
        <f>VLOOKUP(A856,Sheet3!A:O,15,0)</f>
        <v>6</v>
      </c>
      <c r="P856">
        <f t="shared" si="39"/>
        <v>10</v>
      </c>
      <c r="Q856" t="str">
        <f t="shared" si="41"/>
        <v>Weekday</v>
      </c>
    </row>
    <row r="857" spans="1:17" ht="15.75" thickBot="1" x14ac:dyDescent="0.3">
      <c r="A857" s="4">
        <v>855</v>
      </c>
      <c r="B857" s="6">
        <v>40582</v>
      </c>
      <c r="C857">
        <v>1</v>
      </c>
      <c r="D857">
        <f>VLOOKUP(A857,Sheet3!A:D,4,0)</f>
        <v>0</v>
      </c>
      <c r="E857">
        <f>VLOOKUP(A857,Sheet3!A:E,5,0)</f>
        <v>2</v>
      </c>
      <c r="F857">
        <f>VLOOKUP(A857,Sheet3!A:F,6,0)</f>
        <v>1</v>
      </c>
      <c r="G857" t="b">
        <f>VLOOKUP(A857,Sheet3!A:G,7,0)</f>
        <v>0</v>
      </c>
      <c r="H857">
        <f>VLOOKUP(A857,Sheet3!A:H,8,0)</f>
        <v>2</v>
      </c>
      <c r="I857">
        <f>VLOOKUP(A857,Sheet3!A:J,10,0)</f>
        <v>0.28000000000000003</v>
      </c>
      <c r="J857">
        <f>VLOOKUP(A857,Sheet3!A:K,11,0)</f>
        <v>0.31819999999999998</v>
      </c>
      <c r="K857">
        <f>VLOOKUP(A857,Sheet3!A:L,12,0)</f>
        <v>0.87</v>
      </c>
      <c r="L857" t="str">
        <f t="shared" si="40"/>
        <v>High Humidity</v>
      </c>
      <c r="M857">
        <f>VLOOKUP('Main Sheet'!A857,Sheet3!A:M,13,0)</f>
        <v>0</v>
      </c>
      <c r="N857">
        <f>VLOOKUP(A857,Sheet3!A:N,14,0)</f>
        <v>0</v>
      </c>
      <c r="O857">
        <f>VLOOKUP(A857,Sheet3!A:O,15,0)</f>
        <v>4</v>
      </c>
      <c r="P857">
        <f t="shared" si="39"/>
        <v>4</v>
      </c>
      <c r="Q857" t="str">
        <f t="shared" si="41"/>
        <v>Weekday</v>
      </c>
    </row>
    <row r="858" spans="1:17" ht="15.75" thickBot="1" x14ac:dyDescent="0.3">
      <c r="A858" s="4">
        <v>856</v>
      </c>
      <c r="B858" s="6">
        <v>40582</v>
      </c>
      <c r="C858">
        <v>1</v>
      </c>
      <c r="D858">
        <f>VLOOKUP(A858,Sheet3!A:D,4,0)</f>
        <v>0</v>
      </c>
      <c r="E858">
        <f>VLOOKUP(A858,Sheet3!A:E,5,0)</f>
        <v>2</v>
      </c>
      <c r="F858">
        <f>VLOOKUP(A858,Sheet3!A:F,6,0)</f>
        <v>2</v>
      </c>
      <c r="G858" t="b">
        <f>VLOOKUP(A858,Sheet3!A:G,7,0)</f>
        <v>0</v>
      </c>
      <c r="H858">
        <f>VLOOKUP(A858,Sheet3!A:H,8,0)</f>
        <v>2</v>
      </c>
      <c r="I858">
        <f>VLOOKUP(A858,Sheet3!A:J,10,0)</f>
        <v>0.26</v>
      </c>
      <c r="J858">
        <f>VLOOKUP(A858,Sheet3!A:K,11,0)</f>
        <v>0.2727</v>
      </c>
      <c r="K858">
        <f>VLOOKUP(A858,Sheet3!A:L,12,0)</f>
        <v>0.93</v>
      </c>
      <c r="L858" t="str">
        <f t="shared" si="40"/>
        <v>High Humidity</v>
      </c>
      <c r="M858">
        <f>VLOOKUP('Main Sheet'!A858,Sheet3!A:M,13,0)</f>
        <v>0.1045</v>
      </c>
      <c r="N858">
        <f>VLOOKUP(A858,Sheet3!A:N,14,0)</f>
        <v>1</v>
      </c>
      <c r="O858">
        <f>VLOOKUP(A858,Sheet3!A:O,15,0)</f>
        <v>1</v>
      </c>
      <c r="P858">
        <f t="shared" si="39"/>
        <v>2</v>
      </c>
      <c r="Q858" t="str">
        <f t="shared" si="41"/>
        <v>Weekday</v>
      </c>
    </row>
    <row r="859" spans="1:17" ht="15.75" thickBot="1" x14ac:dyDescent="0.3">
      <c r="A859" s="4">
        <v>857</v>
      </c>
      <c r="B859" s="6">
        <v>40582</v>
      </c>
      <c r="C859">
        <v>1</v>
      </c>
      <c r="D859">
        <f>VLOOKUP(A859,Sheet3!A:D,4,0)</f>
        <v>0</v>
      </c>
      <c r="E859">
        <f>VLOOKUP(A859,Sheet3!A:E,5,0)</f>
        <v>2</v>
      </c>
      <c r="F859">
        <f>VLOOKUP(A859,Sheet3!A:F,6,0)</f>
        <v>3</v>
      </c>
      <c r="G859" t="b">
        <f>VLOOKUP(A859,Sheet3!A:G,7,0)</f>
        <v>0</v>
      </c>
      <c r="H859">
        <f>VLOOKUP(A859,Sheet3!A:H,8,0)</f>
        <v>2</v>
      </c>
      <c r="I859">
        <f>VLOOKUP(A859,Sheet3!A:J,10,0)</f>
        <v>0.28000000000000003</v>
      </c>
      <c r="J859">
        <f>VLOOKUP(A859,Sheet3!A:K,11,0)</f>
        <v>0.2727</v>
      </c>
      <c r="K859">
        <f>VLOOKUP(A859,Sheet3!A:L,12,0)</f>
        <v>0.93</v>
      </c>
      <c r="L859" t="str">
        <f t="shared" si="40"/>
        <v>High Humidity</v>
      </c>
      <c r="M859">
        <f>VLOOKUP('Main Sheet'!A859,Sheet3!A:M,13,0)</f>
        <v>0.16420000000000001</v>
      </c>
      <c r="N859">
        <f>VLOOKUP(A859,Sheet3!A:N,14,0)</f>
        <v>0</v>
      </c>
      <c r="O859">
        <f>VLOOKUP(A859,Sheet3!A:O,15,0)</f>
        <v>1</v>
      </c>
      <c r="P859">
        <f t="shared" si="39"/>
        <v>1</v>
      </c>
      <c r="Q859" t="str">
        <f t="shared" si="41"/>
        <v>Weekday</v>
      </c>
    </row>
    <row r="860" spans="1:17" ht="15.75" thickBot="1" x14ac:dyDescent="0.3">
      <c r="A860" s="4">
        <v>858</v>
      </c>
      <c r="B860" s="6">
        <v>40582</v>
      </c>
      <c r="C860">
        <v>1</v>
      </c>
      <c r="D860">
        <f>VLOOKUP(A860,Sheet3!A:D,4,0)</f>
        <v>0</v>
      </c>
      <c r="E860">
        <f>VLOOKUP(A860,Sheet3!A:E,5,0)</f>
        <v>2</v>
      </c>
      <c r="F860">
        <f>VLOOKUP(A860,Sheet3!A:F,6,0)</f>
        <v>4</v>
      </c>
      <c r="G860" t="b">
        <f>VLOOKUP(A860,Sheet3!A:G,7,0)</f>
        <v>0</v>
      </c>
      <c r="H860">
        <f>VLOOKUP(A860,Sheet3!A:H,8,0)</f>
        <v>2</v>
      </c>
      <c r="I860">
        <f>VLOOKUP(A860,Sheet3!A:J,10,0)</f>
        <v>0.26</v>
      </c>
      <c r="J860">
        <f>VLOOKUP(A860,Sheet3!A:K,11,0)</f>
        <v>0.2576</v>
      </c>
      <c r="K860">
        <f>VLOOKUP(A860,Sheet3!A:L,12,0)</f>
        <v>0.93</v>
      </c>
      <c r="L860" t="str">
        <f t="shared" si="40"/>
        <v>High Humidity</v>
      </c>
      <c r="M860">
        <f>VLOOKUP('Main Sheet'!A860,Sheet3!A:M,13,0)</f>
        <v>0.16420000000000001</v>
      </c>
      <c r="N860">
        <f>VLOOKUP(A860,Sheet3!A:N,14,0)</f>
        <v>0</v>
      </c>
      <c r="O860">
        <f>VLOOKUP(A860,Sheet3!A:O,15,0)</f>
        <v>3</v>
      </c>
      <c r="P860">
        <f t="shared" si="39"/>
        <v>3</v>
      </c>
      <c r="Q860" t="str">
        <f t="shared" si="41"/>
        <v>Weekday</v>
      </c>
    </row>
    <row r="861" spans="1:17" ht="15.75" thickBot="1" x14ac:dyDescent="0.3">
      <c r="A861" s="4">
        <v>859</v>
      </c>
      <c r="B861" s="6">
        <v>40582</v>
      </c>
      <c r="C861">
        <v>1</v>
      </c>
      <c r="D861">
        <f>VLOOKUP(A861,Sheet3!A:D,4,0)</f>
        <v>0</v>
      </c>
      <c r="E861">
        <f>VLOOKUP(A861,Sheet3!A:E,5,0)</f>
        <v>2</v>
      </c>
      <c r="F861">
        <f>VLOOKUP(A861,Sheet3!A:F,6,0)</f>
        <v>5</v>
      </c>
      <c r="G861" t="b">
        <f>VLOOKUP(A861,Sheet3!A:G,7,0)</f>
        <v>0</v>
      </c>
      <c r="H861">
        <f>VLOOKUP(A861,Sheet3!A:H,8,0)</f>
        <v>2</v>
      </c>
      <c r="I861">
        <f>VLOOKUP(A861,Sheet3!A:J,10,0)</f>
        <v>0.26</v>
      </c>
      <c r="J861">
        <f>VLOOKUP(A861,Sheet3!A:K,11,0)</f>
        <v>0.2273</v>
      </c>
      <c r="K861">
        <f>VLOOKUP(A861,Sheet3!A:L,12,0)</f>
        <v>0.81</v>
      </c>
      <c r="L861" t="str">
        <f t="shared" si="40"/>
        <v>High Humidity</v>
      </c>
      <c r="M861">
        <f>VLOOKUP('Main Sheet'!A861,Sheet3!A:M,13,0)</f>
        <v>0.32840000000000003</v>
      </c>
      <c r="N861">
        <f>VLOOKUP(A861,Sheet3!A:N,14,0)</f>
        <v>0</v>
      </c>
      <c r="O861">
        <f>VLOOKUP(A861,Sheet3!A:O,15,0)</f>
        <v>2</v>
      </c>
      <c r="P861">
        <f t="shared" si="39"/>
        <v>2</v>
      </c>
      <c r="Q861" t="str">
        <f t="shared" si="41"/>
        <v>Weekday</v>
      </c>
    </row>
    <row r="862" spans="1:17" ht="15.75" thickBot="1" x14ac:dyDescent="0.3">
      <c r="A862" s="4">
        <v>860</v>
      </c>
      <c r="B862" s="6">
        <v>40582</v>
      </c>
      <c r="C862">
        <v>1</v>
      </c>
      <c r="D862">
        <f>VLOOKUP(A862,Sheet3!A:D,4,0)</f>
        <v>0</v>
      </c>
      <c r="E862">
        <f>VLOOKUP(A862,Sheet3!A:E,5,0)</f>
        <v>2</v>
      </c>
      <c r="F862">
        <f>VLOOKUP(A862,Sheet3!A:F,6,0)</f>
        <v>6</v>
      </c>
      <c r="G862" t="b">
        <f>VLOOKUP(A862,Sheet3!A:G,7,0)</f>
        <v>0</v>
      </c>
      <c r="H862">
        <f>VLOOKUP(A862,Sheet3!A:H,8,0)</f>
        <v>2</v>
      </c>
      <c r="I862">
        <f>VLOOKUP(A862,Sheet3!A:J,10,0)</f>
        <v>0.26</v>
      </c>
      <c r="J862">
        <f>VLOOKUP(A862,Sheet3!A:K,11,0)</f>
        <v>0.2273</v>
      </c>
      <c r="K862">
        <f>VLOOKUP(A862,Sheet3!A:L,12,0)</f>
        <v>0.7</v>
      </c>
      <c r="L862" t="str">
        <f t="shared" si="40"/>
        <v>Moderate Humidity</v>
      </c>
      <c r="M862">
        <f>VLOOKUP('Main Sheet'!A862,Sheet3!A:M,13,0)</f>
        <v>0.32840000000000003</v>
      </c>
      <c r="N862">
        <f>VLOOKUP(A862,Sheet3!A:N,14,0)</f>
        <v>0</v>
      </c>
      <c r="O862">
        <f>VLOOKUP(A862,Sheet3!A:O,15,0)</f>
        <v>39</v>
      </c>
      <c r="P862">
        <f t="shared" si="39"/>
        <v>39</v>
      </c>
      <c r="Q862" t="str">
        <f t="shared" si="41"/>
        <v>Weekday</v>
      </c>
    </row>
    <row r="863" spans="1:17" ht="15.75" thickBot="1" x14ac:dyDescent="0.3">
      <c r="A863" s="4">
        <v>861</v>
      </c>
      <c r="B863" s="6">
        <v>40582</v>
      </c>
      <c r="C863">
        <v>1</v>
      </c>
      <c r="D863">
        <f>VLOOKUP(A863,Sheet3!A:D,4,0)</f>
        <v>0</v>
      </c>
      <c r="E863">
        <f>VLOOKUP(A863,Sheet3!A:E,5,0)</f>
        <v>2</v>
      </c>
      <c r="F863">
        <f>VLOOKUP(A863,Sheet3!A:F,6,0)</f>
        <v>7</v>
      </c>
      <c r="G863" t="b">
        <f>VLOOKUP(A863,Sheet3!A:G,7,0)</f>
        <v>0</v>
      </c>
      <c r="H863">
        <f>VLOOKUP(A863,Sheet3!A:H,8,0)</f>
        <v>2</v>
      </c>
      <c r="I863">
        <f>VLOOKUP(A863,Sheet3!A:J,10,0)</f>
        <v>0.24</v>
      </c>
      <c r="J863">
        <f>VLOOKUP(A863,Sheet3!A:K,11,0)</f>
        <v>0.19700000000000001</v>
      </c>
      <c r="K863">
        <f>VLOOKUP(A863,Sheet3!A:L,12,0)</f>
        <v>0.65</v>
      </c>
      <c r="L863" t="str">
        <f t="shared" si="40"/>
        <v>Less Humidity</v>
      </c>
      <c r="M863">
        <f>VLOOKUP('Main Sheet'!A863,Sheet3!A:M,13,0)</f>
        <v>0.41789999999999999</v>
      </c>
      <c r="N863">
        <f>VLOOKUP(A863,Sheet3!A:N,14,0)</f>
        <v>3</v>
      </c>
      <c r="O863">
        <f>VLOOKUP(A863,Sheet3!A:O,15,0)</f>
        <v>97</v>
      </c>
      <c r="P863">
        <f t="shared" si="39"/>
        <v>100</v>
      </c>
      <c r="Q863" t="str">
        <f t="shared" si="41"/>
        <v>Weekday</v>
      </c>
    </row>
    <row r="864" spans="1:17" ht="15.75" thickBot="1" x14ac:dyDescent="0.3">
      <c r="A864" s="4">
        <v>862</v>
      </c>
      <c r="B864" s="6">
        <v>40582</v>
      </c>
      <c r="C864">
        <v>1</v>
      </c>
      <c r="D864">
        <f>VLOOKUP(A864,Sheet3!A:D,4,0)</f>
        <v>0</v>
      </c>
      <c r="E864">
        <f>VLOOKUP(A864,Sheet3!A:E,5,0)</f>
        <v>2</v>
      </c>
      <c r="F864">
        <f>VLOOKUP(A864,Sheet3!A:F,6,0)</f>
        <v>8</v>
      </c>
      <c r="G864" t="b">
        <f>VLOOKUP(A864,Sheet3!A:G,7,0)</f>
        <v>0</v>
      </c>
      <c r="H864">
        <f>VLOOKUP(A864,Sheet3!A:H,8,0)</f>
        <v>2</v>
      </c>
      <c r="I864">
        <f>VLOOKUP(A864,Sheet3!A:J,10,0)</f>
        <v>0.24</v>
      </c>
      <c r="J864">
        <f>VLOOKUP(A864,Sheet3!A:K,11,0)</f>
        <v>0.19700000000000001</v>
      </c>
      <c r="K864">
        <f>VLOOKUP(A864,Sheet3!A:L,12,0)</f>
        <v>0.56000000000000005</v>
      </c>
      <c r="L864" t="str">
        <f t="shared" si="40"/>
        <v>Less Humidity</v>
      </c>
      <c r="M864">
        <f>VLOOKUP('Main Sheet'!A864,Sheet3!A:M,13,0)</f>
        <v>0.49249999999999999</v>
      </c>
      <c r="N864">
        <f>VLOOKUP(A864,Sheet3!A:N,14,0)</f>
        <v>7</v>
      </c>
      <c r="O864">
        <f>VLOOKUP(A864,Sheet3!A:O,15,0)</f>
        <v>236</v>
      </c>
      <c r="P864">
        <f t="shared" si="39"/>
        <v>243</v>
      </c>
      <c r="Q864" t="str">
        <f t="shared" si="41"/>
        <v>Weekday</v>
      </c>
    </row>
    <row r="865" spans="1:17" ht="15.75" thickBot="1" x14ac:dyDescent="0.3">
      <c r="A865" s="4">
        <v>863</v>
      </c>
      <c r="B865" s="6">
        <v>40582</v>
      </c>
      <c r="C865">
        <v>1</v>
      </c>
      <c r="D865">
        <f>VLOOKUP(A865,Sheet3!A:D,4,0)</f>
        <v>0</v>
      </c>
      <c r="E865">
        <f>VLOOKUP(A865,Sheet3!A:E,5,0)</f>
        <v>2</v>
      </c>
      <c r="F865">
        <f>VLOOKUP(A865,Sheet3!A:F,6,0)</f>
        <v>9</v>
      </c>
      <c r="G865" t="b">
        <f>VLOOKUP(A865,Sheet3!A:G,7,0)</f>
        <v>0</v>
      </c>
      <c r="H865">
        <f>VLOOKUP(A865,Sheet3!A:H,8,0)</f>
        <v>2</v>
      </c>
      <c r="I865">
        <f>VLOOKUP(A865,Sheet3!A:J,10,0)</f>
        <v>0.24</v>
      </c>
      <c r="J865">
        <f>VLOOKUP(A865,Sheet3!A:K,11,0)</f>
        <v>0.19700000000000001</v>
      </c>
      <c r="K865">
        <f>VLOOKUP(A865,Sheet3!A:L,12,0)</f>
        <v>0.52</v>
      </c>
      <c r="L865" t="str">
        <f t="shared" si="40"/>
        <v>Less Humidity</v>
      </c>
      <c r="M865">
        <f>VLOOKUP('Main Sheet'!A865,Sheet3!A:M,13,0)</f>
        <v>0.49249999999999999</v>
      </c>
      <c r="N865">
        <f>VLOOKUP(A865,Sheet3!A:N,14,0)</f>
        <v>7</v>
      </c>
      <c r="O865">
        <f>VLOOKUP(A865,Sheet3!A:O,15,0)</f>
        <v>128</v>
      </c>
      <c r="P865">
        <f t="shared" si="39"/>
        <v>135</v>
      </c>
      <c r="Q865" t="str">
        <f t="shared" si="41"/>
        <v>Weekday</v>
      </c>
    </row>
    <row r="866" spans="1:17" ht="15.75" thickBot="1" x14ac:dyDescent="0.3">
      <c r="A866" s="4">
        <v>864</v>
      </c>
      <c r="B866" s="6">
        <v>40582</v>
      </c>
      <c r="C866">
        <v>1</v>
      </c>
      <c r="D866">
        <f>VLOOKUP(A866,Sheet3!A:D,4,0)</f>
        <v>0</v>
      </c>
      <c r="E866">
        <f>VLOOKUP(A866,Sheet3!A:E,5,0)</f>
        <v>2</v>
      </c>
      <c r="F866">
        <f>VLOOKUP(A866,Sheet3!A:F,6,0)</f>
        <v>10</v>
      </c>
      <c r="G866" t="b">
        <f>VLOOKUP(A866,Sheet3!A:G,7,0)</f>
        <v>0</v>
      </c>
      <c r="H866">
        <f>VLOOKUP(A866,Sheet3!A:H,8,0)</f>
        <v>2</v>
      </c>
      <c r="I866">
        <f>VLOOKUP(A866,Sheet3!A:J,10,0)</f>
        <v>0.22</v>
      </c>
      <c r="J866">
        <f>VLOOKUP(A866,Sheet3!A:K,11,0)</f>
        <v>0.18179999999999999</v>
      </c>
      <c r="K866">
        <f>VLOOKUP(A866,Sheet3!A:L,12,0)</f>
        <v>0.47</v>
      </c>
      <c r="L866" t="str">
        <f t="shared" si="40"/>
        <v>Less Humidity</v>
      </c>
      <c r="M866">
        <f>VLOOKUP('Main Sheet'!A866,Sheet3!A:M,13,0)</f>
        <v>0.55220000000000002</v>
      </c>
      <c r="N866">
        <f>VLOOKUP(A866,Sheet3!A:N,14,0)</f>
        <v>4</v>
      </c>
      <c r="O866">
        <f>VLOOKUP(A866,Sheet3!A:O,15,0)</f>
        <v>44</v>
      </c>
      <c r="P866">
        <f t="shared" si="39"/>
        <v>48</v>
      </c>
      <c r="Q866" t="str">
        <f t="shared" si="41"/>
        <v>Weekday</v>
      </c>
    </row>
    <row r="867" spans="1:17" ht="15.75" thickBot="1" x14ac:dyDescent="0.3">
      <c r="A867" s="4">
        <v>865</v>
      </c>
      <c r="B867" s="6">
        <v>40582</v>
      </c>
      <c r="C867">
        <v>1</v>
      </c>
      <c r="D867">
        <f>VLOOKUP(A867,Sheet3!A:D,4,0)</f>
        <v>0</v>
      </c>
      <c r="E867">
        <f>VLOOKUP(A867,Sheet3!A:E,5,0)</f>
        <v>2</v>
      </c>
      <c r="F867">
        <f>VLOOKUP(A867,Sheet3!A:F,6,0)</f>
        <v>11</v>
      </c>
      <c r="G867" t="b">
        <f>VLOOKUP(A867,Sheet3!A:G,7,0)</f>
        <v>0</v>
      </c>
      <c r="H867">
        <f>VLOOKUP(A867,Sheet3!A:H,8,0)</f>
        <v>2</v>
      </c>
      <c r="I867">
        <f>VLOOKUP(A867,Sheet3!A:J,10,0)</f>
        <v>0.22</v>
      </c>
      <c r="J867">
        <f>VLOOKUP(A867,Sheet3!A:K,11,0)</f>
        <v>0.18179999999999999</v>
      </c>
      <c r="K867">
        <f>VLOOKUP(A867,Sheet3!A:L,12,0)</f>
        <v>0.47</v>
      </c>
      <c r="L867" t="str">
        <f t="shared" si="40"/>
        <v>Less Humidity</v>
      </c>
      <c r="M867">
        <f>VLOOKUP('Main Sheet'!A867,Sheet3!A:M,13,0)</f>
        <v>0.4627</v>
      </c>
      <c r="N867">
        <f>VLOOKUP(A867,Sheet3!A:N,14,0)</f>
        <v>1</v>
      </c>
      <c r="O867">
        <f>VLOOKUP(A867,Sheet3!A:O,15,0)</f>
        <v>49</v>
      </c>
      <c r="P867">
        <f t="shared" si="39"/>
        <v>50</v>
      </c>
      <c r="Q867" t="str">
        <f t="shared" si="41"/>
        <v>Weekday</v>
      </c>
    </row>
    <row r="868" spans="1:17" ht="15.75" thickBot="1" x14ac:dyDescent="0.3">
      <c r="A868" s="4">
        <v>866</v>
      </c>
      <c r="B868" s="6">
        <v>40582</v>
      </c>
      <c r="C868">
        <v>1</v>
      </c>
      <c r="D868">
        <f>VLOOKUP(A868,Sheet3!A:D,4,0)</f>
        <v>0</v>
      </c>
      <c r="E868">
        <f>VLOOKUP(A868,Sheet3!A:E,5,0)</f>
        <v>2</v>
      </c>
      <c r="F868">
        <f>VLOOKUP(A868,Sheet3!A:F,6,0)</f>
        <v>12</v>
      </c>
      <c r="G868" t="b">
        <f>VLOOKUP(A868,Sheet3!A:G,7,0)</f>
        <v>0</v>
      </c>
      <c r="H868">
        <f>VLOOKUP(A868,Sheet3!A:H,8,0)</f>
        <v>2</v>
      </c>
      <c r="I868">
        <f>VLOOKUP(A868,Sheet3!A:J,10,0)</f>
        <v>0.24</v>
      </c>
      <c r="J868">
        <f>VLOOKUP(A868,Sheet3!A:K,11,0)</f>
        <v>0.19700000000000001</v>
      </c>
      <c r="K868">
        <f>VLOOKUP(A868,Sheet3!A:L,12,0)</f>
        <v>0.38</v>
      </c>
      <c r="L868" t="str">
        <f t="shared" si="40"/>
        <v>Less Humidity</v>
      </c>
      <c r="M868">
        <f>VLOOKUP('Main Sheet'!A868,Sheet3!A:M,13,0)</f>
        <v>0.49249999999999999</v>
      </c>
      <c r="N868">
        <f>VLOOKUP(A868,Sheet3!A:N,14,0)</f>
        <v>2</v>
      </c>
      <c r="O868">
        <f>VLOOKUP(A868,Sheet3!A:O,15,0)</f>
        <v>63</v>
      </c>
      <c r="P868">
        <f t="shared" si="39"/>
        <v>65</v>
      </c>
      <c r="Q868" t="str">
        <f t="shared" si="41"/>
        <v>Weekday</v>
      </c>
    </row>
    <row r="869" spans="1:17" ht="15.75" thickBot="1" x14ac:dyDescent="0.3">
      <c r="A869" s="4">
        <v>867</v>
      </c>
      <c r="B869" s="6">
        <v>40582</v>
      </c>
      <c r="C869">
        <v>1</v>
      </c>
      <c r="D869">
        <f>VLOOKUP(A869,Sheet3!A:D,4,0)</f>
        <v>0</v>
      </c>
      <c r="E869">
        <f>VLOOKUP(A869,Sheet3!A:E,5,0)</f>
        <v>2</v>
      </c>
      <c r="F869">
        <f>VLOOKUP(A869,Sheet3!A:F,6,0)</f>
        <v>13</v>
      </c>
      <c r="G869" t="b">
        <f>VLOOKUP(A869,Sheet3!A:G,7,0)</f>
        <v>0</v>
      </c>
      <c r="H869">
        <f>VLOOKUP(A869,Sheet3!A:H,8,0)</f>
        <v>2</v>
      </c>
      <c r="I869">
        <f>VLOOKUP(A869,Sheet3!A:J,10,0)</f>
        <v>0.24</v>
      </c>
      <c r="J869">
        <f>VLOOKUP(A869,Sheet3!A:K,11,0)</f>
        <v>0.19700000000000001</v>
      </c>
      <c r="K869">
        <f>VLOOKUP(A869,Sheet3!A:L,12,0)</f>
        <v>0.32</v>
      </c>
      <c r="L869" t="str">
        <f t="shared" si="40"/>
        <v>Less Humidity</v>
      </c>
      <c r="M869">
        <f>VLOOKUP('Main Sheet'!A869,Sheet3!A:M,13,0)</f>
        <v>0.44779999999999998</v>
      </c>
      <c r="N869">
        <f>VLOOKUP(A869,Sheet3!A:N,14,0)</f>
        <v>2</v>
      </c>
      <c r="O869">
        <f>VLOOKUP(A869,Sheet3!A:O,15,0)</f>
        <v>48</v>
      </c>
      <c r="P869">
        <f t="shared" si="39"/>
        <v>50</v>
      </c>
      <c r="Q869" t="str">
        <f t="shared" si="41"/>
        <v>Weekday</v>
      </c>
    </row>
    <row r="870" spans="1:17" ht="15.75" thickBot="1" x14ac:dyDescent="0.3">
      <c r="A870" s="4">
        <v>868</v>
      </c>
      <c r="B870" s="6">
        <v>40582</v>
      </c>
      <c r="C870">
        <v>1</v>
      </c>
      <c r="D870">
        <f>VLOOKUP(A870,Sheet3!A:D,4,0)</f>
        <v>0</v>
      </c>
      <c r="E870">
        <f>VLOOKUP(A870,Sheet3!A:E,5,0)</f>
        <v>2</v>
      </c>
      <c r="F870">
        <f>VLOOKUP(A870,Sheet3!A:F,6,0)</f>
        <v>14</v>
      </c>
      <c r="G870" t="b">
        <f>VLOOKUP(A870,Sheet3!A:G,7,0)</f>
        <v>0</v>
      </c>
      <c r="H870">
        <f>VLOOKUP(A870,Sheet3!A:H,8,0)</f>
        <v>2</v>
      </c>
      <c r="I870">
        <f>VLOOKUP(A870,Sheet3!A:J,10,0)</f>
        <v>0.22</v>
      </c>
      <c r="J870">
        <f>VLOOKUP(A870,Sheet3!A:K,11,0)</f>
        <v>0.19700000000000001</v>
      </c>
      <c r="K870">
        <f>VLOOKUP(A870,Sheet3!A:L,12,0)</f>
        <v>0.37</v>
      </c>
      <c r="L870" t="str">
        <f t="shared" si="40"/>
        <v>Less Humidity</v>
      </c>
      <c r="M870">
        <f>VLOOKUP('Main Sheet'!A870,Sheet3!A:M,13,0)</f>
        <v>0.41789999999999999</v>
      </c>
      <c r="N870">
        <f>VLOOKUP(A870,Sheet3!A:N,14,0)</f>
        <v>3</v>
      </c>
      <c r="O870">
        <f>VLOOKUP(A870,Sheet3!A:O,15,0)</f>
        <v>61</v>
      </c>
      <c r="P870">
        <f t="shared" ref="P870:P933" si="42">SUM(N870:O870)</f>
        <v>64</v>
      </c>
      <c r="Q870" t="str">
        <f t="shared" si="41"/>
        <v>Weekday</v>
      </c>
    </row>
    <row r="871" spans="1:17" ht="15.75" thickBot="1" x14ac:dyDescent="0.3">
      <c r="A871" s="4">
        <v>869</v>
      </c>
      <c r="B871" s="6">
        <v>40582</v>
      </c>
      <c r="C871">
        <v>1</v>
      </c>
      <c r="D871">
        <f>VLOOKUP(A871,Sheet3!A:D,4,0)</f>
        <v>0</v>
      </c>
      <c r="E871">
        <f>VLOOKUP(A871,Sheet3!A:E,5,0)</f>
        <v>2</v>
      </c>
      <c r="F871">
        <f>VLOOKUP(A871,Sheet3!A:F,6,0)</f>
        <v>15</v>
      </c>
      <c r="G871" t="b">
        <f>VLOOKUP(A871,Sheet3!A:G,7,0)</f>
        <v>0</v>
      </c>
      <c r="H871">
        <f>VLOOKUP(A871,Sheet3!A:H,8,0)</f>
        <v>2</v>
      </c>
      <c r="I871">
        <f>VLOOKUP(A871,Sheet3!A:J,10,0)</f>
        <v>0.22</v>
      </c>
      <c r="J871">
        <f>VLOOKUP(A871,Sheet3!A:K,11,0)</f>
        <v>0.19700000000000001</v>
      </c>
      <c r="K871">
        <f>VLOOKUP(A871,Sheet3!A:L,12,0)</f>
        <v>0.35</v>
      </c>
      <c r="L871" t="str">
        <f t="shared" si="40"/>
        <v>Less Humidity</v>
      </c>
      <c r="M871">
        <f>VLOOKUP('Main Sheet'!A871,Sheet3!A:M,13,0)</f>
        <v>0.3881</v>
      </c>
      <c r="N871">
        <f>VLOOKUP(A871,Sheet3!A:N,14,0)</f>
        <v>6</v>
      </c>
      <c r="O871">
        <f>VLOOKUP(A871,Sheet3!A:O,15,0)</f>
        <v>45</v>
      </c>
      <c r="P871">
        <f t="shared" si="42"/>
        <v>51</v>
      </c>
      <c r="Q871" t="str">
        <f t="shared" si="41"/>
        <v>Weekday</v>
      </c>
    </row>
    <row r="872" spans="1:17" ht="15.75" thickBot="1" x14ac:dyDescent="0.3">
      <c r="A872" s="4">
        <v>870</v>
      </c>
      <c r="B872" s="6">
        <v>40582</v>
      </c>
      <c r="C872">
        <v>1</v>
      </c>
      <c r="D872">
        <f>VLOOKUP(A872,Sheet3!A:D,4,0)</f>
        <v>0</v>
      </c>
      <c r="E872">
        <f>VLOOKUP(A872,Sheet3!A:E,5,0)</f>
        <v>2</v>
      </c>
      <c r="F872">
        <f>VLOOKUP(A872,Sheet3!A:F,6,0)</f>
        <v>16</v>
      </c>
      <c r="G872" t="b">
        <f>VLOOKUP(A872,Sheet3!A:G,7,0)</f>
        <v>0</v>
      </c>
      <c r="H872">
        <f>VLOOKUP(A872,Sheet3!A:H,8,0)</f>
        <v>2</v>
      </c>
      <c r="I872">
        <f>VLOOKUP(A872,Sheet3!A:J,10,0)</f>
        <v>0.22</v>
      </c>
      <c r="J872">
        <f>VLOOKUP(A872,Sheet3!A:K,11,0)</f>
        <v>0.18179999999999999</v>
      </c>
      <c r="K872">
        <f>VLOOKUP(A872,Sheet3!A:L,12,0)</f>
        <v>0.35</v>
      </c>
      <c r="L872" t="str">
        <f t="shared" si="40"/>
        <v>Less Humidity</v>
      </c>
      <c r="M872">
        <f>VLOOKUP('Main Sheet'!A872,Sheet3!A:M,13,0)</f>
        <v>0.52239999999999998</v>
      </c>
      <c r="N872">
        <f>VLOOKUP(A872,Sheet3!A:N,14,0)</f>
        <v>4</v>
      </c>
      <c r="O872">
        <f>VLOOKUP(A872,Sheet3!A:O,15,0)</f>
        <v>79</v>
      </c>
      <c r="P872">
        <f t="shared" si="42"/>
        <v>83</v>
      </c>
      <c r="Q872" t="str">
        <f t="shared" si="41"/>
        <v>Weekday</v>
      </c>
    </row>
    <row r="873" spans="1:17" ht="15.75" thickBot="1" x14ac:dyDescent="0.3">
      <c r="A873" s="4">
        <v>871</v>
      </c>
      <c r="B873" s="6">
        <v>40582</v>
      </c>
      <c r="C873">
        <v>1</v>
      </c>
      <c r="D873">
        <f>VLOOKUP(A873,Sheet3!A:D,4,0)</f>
        <v>0</v>
      </c>
      <c r="E873">
        <f>VLOOKUP(A873,Sheet3!A:E,5,0)</f>
        <v>2</v>
      </c>
      <c r="F873">
        <f>VLOOKUP(A873,Sheet3!A:F,6,0)</f>
        <v>17</v>
      </c>
      <c r="G873" t="b">
        <f>VLOOKUP(A873,Sheet3!A:G,7,0)</f>
        <v>0</v>
      </c>
      <c r="H873">
        <f>VLOOKUP(A873,Sheet3!A:H,8,0)</f>
        <v>2</v>
      </c>
      <c r="I873">
        <f>VLOOKUP(A873,Sheet3!A:J,10,0)</f>
        <v>0.22</v>
      </c>
      <c r="J873">
        <f>VLOOKUP(A873,Sheet3!A:K,11,0)</f>
        <v>0.18179999999999999</v>
      </c>
      <c r="K873">
        <f>VLOOKUP(A873,Sheet3!A:L,12,0)</f>
        <v>0.32</v>
      </c>
      <c r="L873" t="str">
        <f t="shared" si="40"/>
        <v>Less Humidity</v>
      </c>
      <c r="M873">
        <f>VLOOKUP('Main Sheet'!A873,Sheet3!A:M,13,0)</f>
        <v>0.58209999999999995</v>
      </c>
      <c r="N873">
        <f>VLOOKUP(A873,Sheet3!A:N,14,0)</f>
        <v>4</v>
      </c>
      <c r="O873">
        <f>VLOOKUP(A873,Sheet3!A:O,15,0)</f>
        <v>172</v>
      </c>
      <c r="P873">
        <f t="shared" si="42"/>
        <v>176</v>
      </c>
      <c r="Q873" t="str">
        <f t="shared" si="41"/>
        <v>Weekday</v>
      </c>
    </row>
    <row r="874" spans="1:17" ht="15.75" thickBot="1" x14ac:dyDescent="0.3">
      <c r="A874" s="4">
        <v>872</v>
      </c>
      <c r="B874" s="6">
        <v>40582</v>
      </c>
      <c r="C874">
        <v>1</v>
      </c>
      <c r="D874">
        <f>VLOOKUP(A874,Sheet3!A:D,4,0)</f>
        <v>0</v>
      </c>
      <c r="E874">
        <f>VLOOKUP(A874,Sheet3!A:E,5,0)</f>
        <v>2</v>
      </c>
      <c r="F874">
        <f>VLOOKUP(A874,Sheet3!A:F,6,0)</f>
        <v>18</v>
      </c>
      <c r="G874" t="b">
        <f>VLOOKUP(A874,Sheet3!A:G,7,0)</f>
        <v>0</v>
      </c>
      <c r="H874">
        <f>VLOOKUP(A874,Sheet3!A:H,8,0)</f>
        <v>2</v>
      </c>
      <c r="I874">
        <f>VLOOKUP(A874,Sheet3!A:J,10,0)</f>
        <v>0.2</v>
      </c>
      <c r="J874">
        <f>VLOOKUP(A874,Sheet3!A:K,11,0)</f>
        <v>0.18179999999999999</v>
      </c>
      <c r="K874">
        <f>VLOOKUP(A874,Sheet3!A:L,12,0)</f>
        <v>0.32</v>
      </c>
      <c r="L874" t="str">
        <f t="shared" si="40"/>
        <v>Less Humidity</v>
      </c>
      <c r="M874">
        <f>VLOOKUP('Main Sheet'!A874,Sheet3!A:M,13,0)</f>
        <v>0.3881</v>
      </c>
      <c r="N874">
        <f>VLOOKUP(A874,Sheet3!A:N,14,0)</f>
        <v>1</v>
      </c>
      <c r="O874">
        <f>VLOOKUP(A874,Sheet3!A:O,15,0)</f>
        <v>151</v>
      </c>
      <c r="P874">
        <f t="shared" si="42"/>
        <v>152</v>
      </c>
      <c r="Q874" t="str">
        <f t="shared" si="41"/>
        <v>Weekday</v>
      </c>
    </row>
    <row r="875" spans="1:17" ht="15.75" thickBot="1" x14ac:dyDescent="0.3">
      <c r="A875" s="4">
        <v>873</v>
      </c>
      <c r="B875" s="6">
        <v>40582</v>
      </c>
      <c r="C875">
        <v>1</v>
      </c>
      <c r="D875">
        <f>VLOOKUP(A875,Sheet3!A:D,4,0)</f>
        <v>0</v>
      </c>
      <c r="E875">
        <f>VLOOKUP(A875,Sheet3!A:E,5,0)</f>
        <v>2</v>
      </c>
      <c r="F875">
        <f>VLOOKUP(A875,Sheet3!A:F,6,0)</f>
        <v>19</v>
      </c>
      <c r="G875" t="b">
        <f>VLOOKUP(A875,Sheet3!A:G,7,0)</f>
        <v>0</v>
      </c>
      <c r="H875">
        <f>VLOOKUP(A875,Sheet3!A:H,8,0)</f>
        <v>2</v>
      </c>
      <c r="I875">
        <f>VLOOKUP(A875,Sheet3!A:J,10,0)</f>
        <v>0.16</v>
      </c>
      <c r="J875">
        <f>VLOOKUP(A875,Sheet3!A:K,11,0)</f>
        <v>0.1212</v>
      </c>
      <c r="K875">
        <f>VLOOKUP(A875,Sheet3!A:L,12,0)</f>
        <v>0.4</v>
      </c>
      <c r="L875" t="str">
        <f t="shared" si="40"/>
        <v>Less Humidity</v>
      </c>
      <c r="M875">
        <f>VLOOKUP('Main Sheet'!A875,Sheet3!A:M,13,0)</f>
        <v>0.4627</v>
      </c>
      <c r="N875">
        <f>VLOOKUP(A875,Sheet3!A:N,14,0)</f>
        <v>1</v>
      </c>
      <c r="O875">
        <f>VLOOKUP(A875,Sheet3!A:O,15,0)</f>
        <v>100</v>
      </c>
      <c r="P875">
        <f t="shared" si="42"/>
        <v>101</v>
      </c>
      <c r="Q875" t="str">
        <f t="shared" si="41"/>
        <v>Weekday</v>
      </c>
    </row>
    <row r="876" spans="1:17" ht="15.75" thickBot="1" x14ac:dyDescent="0.3">
      <c r="A876" s="4">
        <v>874</v>
      </c>
      <c r="B876" s="6">
        <v>40582</v>
      </c>
      <c r="C876">
        <v>1</v>
      </c>
      <c r="D876">
        <f>VLOOKUP(A876,Sheet3!A:D,4,0)</f>
        <v>0</v>
      </c>
      <c r="E876">
        <f>VLOOKUP(A876,Sheet3!A:E,5,0)</f>
        <v>2</v>
      </c>
      <c r="F876">
        <f>VLOOKUP(A876,Sheet3!A:F,6,0)</f>
        <v>20</v>
      </c>
      <c r="G876" t="b">
        <f>VLOOKUP(A876,Sheet3!A:G,7,0)</f>
        <v>0</v>
      </c>
      <c r="H876">
        <f>VLOOKUP(A876,Sheet3!A:H,8,0)</f>
        <v>2</v>
      </c>
      <c r="I876">
        <f>VLOOKUP(A876,Sheet3!A:J,10,0)</f>
        <v>0.16</v>
      </c>
      <c r="J876">
        <f>VLOOKUP(A876,Sheet3!A:K,11,0)</f>
        <v>0.13639999999999999</v>
      </c>
      <c r="K876">
        <f>VLOOKUP(A876,Sheet3!A:L,12,0)</f>
        <v>0.4</v>
      </c>
      <c r="L876" t="str">
        <f t="shared" si="40"/>
        <v>Less Humidity</v>
      </c>
      <c r="M876">
        <f>VLOOKUP('Main Sheet'!A876,Sheet3!A:M,13,0)</f>
        <v>0.32840000000000003</v>
      </c>
      <c r="N876">
        <f>VLOOKUP(A876,Sheet3!A:N,14,0)</f>
        <v>3</v>
      </c>
      <c r="O876">
        <f>VLOOKUP(A876,Sheet3!A:O,15,0)</f>
        <v>53</v>
      </c>
      <c r="P876">
        <f t="shared" si="42"/>
        <v>56</v>
      </c>
      <c r="Q876" t="str">
        <f t="shared" si="41"/>
        <v>Weekday</v>
      </c>
    </row>
    <row r="877" spans="1:17" ht="15.75" thickBot="1" x14ac:dyDescent="0.3">
      <c r="A877" s="4">
        <v>875</v>
      </c>
      <c r="B877" s="6">
        <v>40582</v>
      </c>
      <c r="C877">
        <v>1</v>
      </c>
      <c r="D877">
        <f>VLOOKUP(A877,Sheet3!A:D,4,0)</f>
        <v>0</v>
      </c>
      <c r="E877">
        <f>VLOOKUP(A877,Sheet3!A:E,5,0)</f>
        <v>2</v>
      </c>
      <c r="F877">
        <f>VLOOKUP(A877,Sheet3!A:F,6,0)</f>
        <v>21</v>
      </c>
      <c r="G877" t="b">
        <f>VLOOKUP(A877,Sheet3!A:G,7,0)</f>
        <v>0</v>
      </c>
      <c r="H877">
        <f>VLOOKUP(A877,Sheet3!A:H,8,0)</f>
        <v>2</v>
      </c>
      <c r="I877">
        <f>VLOOKUP(A877,Sheet3!A:J,10,0)</f>
        <v>0.14000000000000001</v>
      </c>
      <c r="J877">
        <f>VLOOKUP(A877,Sheet3!A:K,11,0)</f>
        <v>0.1061</v>
      </c>
      <c r="K877">
        <f>VLOOKUP(A877,Sheet3!A:L,12,0)</f>
        <v>0.33</v>
      </c>
      <c r="L877" t="str">
        <f t="shared" si="40"/>
        <v>Less Humidity</v>
      </c>
      <c r="M877">
        <f>VLOOKUP('Main Sheet'!A877,Sheet3!A:M,13,0)</f>
        <v>0.4627</v>
      </c>
      <c r="N877">
        <f>VLOOKUP(A877,Sheet3!A:N,14,0)</f>
        <v>8</v>
      </c>
      <c r="O877">
        <f>VLOOKUP(A877,Sheet3!A:O,15,0)</f>
        <v>46</v>
      </c>
      <c r="P877">
        <f t="shared" si="42"/>
        <v>54</v>
      </c>
      <c r="Q877" t="str">
        <f t="shared" si="41"/>
        <v>Weekday</v>
      </c>
    </row>
    <row r="878" spans="1:17" ht="15.75" thickBot="1" x14ac:dyDescent="0.3">
      <c r="A878" s="4">
        <v>876</v>
      </c>
      <c r="B878" s="6">
        <v>40582</v>
      </c>
      <c r="C878">
        <v>1</v>
      </c>
      <c r="D878">
        <f>VLOOKUP(A878,Sheet3!A:D,4,0)</f>
        <v>0</v>
      </c>
      <c r="E878">
        <f>VLOOKUP(A878,Sheet3!A:E,5,0)</f>
        <v>2</v>
      </c>
      <c r="F878">
        <f>VLOOKUP(A878,Sheet3!A:F,6,0)</f>
        <v>22</v>
      </c>
      <c r="G878" t="b">
        <f>VLOOKUP(A878,Sheet3!A:G,7,0)</f>
        <v>0</v>
      </c>
      <c r="H878">
        <f>VLOOKUP(A878,Sheet3!A:H,8,0)</f>
        <v>2</v>
      </c>
      <c r="I878">
        <f>VLOOKUP(A878,Sheet3!A:J,10,0)</f>
        <v>0.12</v>
      </c>
      <c r="J878">
        <f>VLOOKUP(A878,Sheet3!A:K,11,0)</f>
        <v>0.1061</v>
      </c>
      <c r="K878">
        <f>VLOOKUP(A878,Sheet3!A:L,12,0)</f>
        <v>0.33</v>
      </c>
      <c r="L878" t="str">
        <f t="shared" si="40"/>
        <v>Less Humidity</v>
      </c>
      <c r="M878">
        <f>VLOOKUP('Main Sheet'!A878,Sheet3!A:M,13,0)</f>
        <v>0.35820000000000002</v>
      </c>
      <c r="N878">
        <f>VLOOKUP(A878,Sheet3!A:N,14,0)</f>
        <v>0</v>
      </c>
      <c r="O878">
        <f>VLOOKUP(A878,Sheet3!A:O,15,0)</f>
        <v>29</v>
      </c>
      <c r="P878">
        <f t="shared" si="42"/>
        <v>29</v>
      </c>
      <c r="Q878" t="str">
        <f t="shared" si="41"/>
        <v>Weekday</v>
      </c>
    </row>
    <row r="879" spans="1:17" ht="15.75" thickBot="1" x14ac:dyDescent="0.3">
      <c r="A879" s="4">
        <v>877</v>
      </c>
      <c r="B879" s="6">
        <v>40582</v>
      </c>
      <c r="C879">
        <v>1</v>
      </c>
      <c r="D879">
        <f>VLOOKUP(A879,Sheet3!A:D,4,0)</f>
        <v>0</v>
      </c>
      <c r="E879">
        <f>VLOOKUP(A879,Sheet3!A:E,5,0)</f>
        <v>2</v>
      </c>
      <c r="F879">
        <f>VLOOKUP(A879,Sheet3!A:F,6,0)</f>
        <v>23</v>
      </c>
      <c r="G879" t="b">
        <f>VLOOKUP(A879,Sheet3!A:G,7,0)</f>
        <v>0</v>
      </c>
      <c r="H879">
        <f>VLOOKUP(A879,Sheet3!A:H,8,0)</f>
        <v>2</v>
      </c>
      <c r="I879">
        <f>VLOOKUP(A879,Sheet3!A:J,10,0)</f>
        <v>0.12</v>
      </c>
      <c r="J879">
        <f>VLOOKUP(A879,Sheet3!A:K,11,0)</f>
        <v>0.1061</v>
      </c>
      <c r="K879">
        <f>VLOOKUP(A879,Sheet3!A:L,12,0)</f>
        <v>0.33</v>
      </c>
      <c r="L879" t="str">
        <f t="shared" si="40"/>
        <v>Less Humidity</v>
      </c>
      <c r="M879">
        <f>VLOOKUP('Main Sheet'!A879,Sheet3!A:M,13,0)</f>
        <v>0.32840000000000003</v>
      </c>
      <c r="N879">
        <f>VLOOKUP(A879,Sheet3!A:N,14,0)</f>
        <v>3</v>
      </c>
      <c r="O879">
        <f>VLOOKUP(A879,Sheet3!A:O,15,0)</f>
        <v>9</v>
      </c>
      <c r="P879">
        <f t="shared" si="42"/>
        <v>12</v>
      </c>
      <c r="Q879" t="str">
        <f t="shared" si="41"/>
        <v>Weekday</v>
      </c>
    </row>
    <row r="880" spans="1:17" ht="15.75" thickBot="1" x14ac:dyDescent="0.3">
      <c r="A880" s="4">
        <v>878</v>
      </c>
      <c r="B880" s="6">
        <v>40583</v>
      </c>
      <c r="C880">
        <v>1</v>
      </c>
      <c r="D880">
        <f>VLOOKUP(A880,Sheet3!A:D,4,0)</f>
        <v>0</v>
      </c>
      <c r="E880">
        <f>VLOOKUP(A880,Sheet3!A:E,5,0)</f>
        <v>2</v>
      </c>
      <c r="F880">
        <f>VLOOKUP(A880,Sheet3!A:F,6,0)</f>
        <v>0</v>
      </c>
      <c r="G880" t="b">
        <f>VLOOKUP(A880,Sheet3!A:G,7,0)</f>
        <v>0</v>
      </c>
      <c r="H880">
        <f>VLOOKUP(A880,Sheet3!A:H,8,0)</f>
        <v>3</v>
      </c>
      <c r="I880">
        <f>VLOOKUP(A880,Sheet3!A:J,10,0)</f>
        <v>0.1</v>
      </c>
      <c r="J880">
        <f>VLOOKUP(A880,Sheet3!A:K,11,0)</f>
        <v>7.5800000000000006E-2</v>
      </c>
      <c r="K880">
        <f>VLOOKUP(A880,Sheet3!A:L,12,0)</f>
        <v>0.36</v>
      </c>
      <c r="L880" t="str">
        <f t="shared" si="40"/>
        <v>Less Humidity</v>
      </c>
      <c r="M880">
        <f>VLOOKUP('Main Sheet'!A880,Sheet3!A:M,13,0)</f>
        <v>0.35820000000000002</v>
      </c>
      <c r="N880">
        <f>VLOOKUP(A880,Sheet3!A:N,14,0)</f>
        <v>0</v>
      </c>
      <c r="O880">
        <f>VLOOKUP(A880,Sheet3!A:O,15,0)</f>
        <v>17</v>
      </c>
      <c r="P880">
        <f t="shared" si="42"/>
        <v>17</v>
      </c>
      <c r="Q880" t="str">
        <f t="shared" si="41"/>
        <v>Weekday</v>
      </c>
    </row>
    <row r="881" spans="1:17" ht="15.75" thickBot="1" x14ac:dyDescent="0.3">
      <c r="A881" s="4">
        <v>879</v>
      </c>
      <c r="B881" s="6">
        <v>40583</v>
      </c>
      <c r="C881">
        <v>1</v>
      </c>
      <c r="D881">
        <f>VLOOKUP(A881,Sheet3!A:D,4,0)</f>
        <v>0</v>
      </c>
      <c r="E881">
        <f>VLOOKUP(A881,Sheet3!A:E,5,0)</f>
        <v>2</v>
      </c>
      <c r="F881">
        <f>VLOOKUP(A881,Sheet3!A:F,6,0)</f>
        <v>1</v>
      </c>
      <c r="G881" t="b">
        <f>VLOOKUP(A881,Sheet3!A:G,7,0)</f>
        <v>0</v>
      </c>
      <c r="H881">
        <f>VLOOKUP(A881,Sheet3!A:H,8,0)</f>
        <v>3</v>
      </c>
      <c r="I881">
        <f>VLOOKUP(A881,Sheet3!A:J,10,0)</f>
        <v>0.1</v>
      </c>
      <c r="J881">
        <f>VLOOKUP(A881,Sheet3!A:K,11,0)</f>
        <v>0.1061</v>
      </c>
      <c r="K881">
        <f>VLOOKUP(A881,Sheet3!A:L,12,0)</f>
        <v>0.36</v>
      </c>
      <c r="L881" t="str">
        <f t="shared" si="40"/>
        <v>Less Humidity</v>
      </c>
      <c r="M881">
        <f>VLOOKUP('Main Sheet'!A881,Sheet3!A:M,13,0)</f>
        <v>0.22389999999999999</v>
      </c>
      <c r="N881">
        <f>VLOOKUP(A881,Sheet3!A:N,14,0)</f>
        <v>0</v>
      </c>
      <c r="O881">
        <f>VLOOKUP(A881,Sheet3!A:O,15,0)</f>
        <v>7</v>
      </c>
      <c r="P881">
        <f t="shared" si="42"/>
        <v>7</v>
      </c>
      <c r="Q881" t="str">
        <f t="shared" si="41"/>
        <v>Weekday</v>
      </c>
    </row>
    <row r="882" spans="1:17" ht="15.75" thickBot="1" x14ac:dyDescent="0.3">
      <c r="A882" s="4">
        <v>880</v>
      </c>
      <c r="B882" s="6">
        <v>40583</v>
      </c>
      <c r="C882">
        <v>1</v>
      </c>
      <c r="D882">
        <f>VLOOKUP(A882,Sheet3!A:D,4,0)</f>
        <v>0</v>
      </c>
      <c r="E882">
        <f>VLOOKUP(A882,Sheet3!A:E,5,0)</f>
        <v>2</v>
      </c>
      <c r="F882">
        <f>VLOOKUP(A882,Sheet3!A:F,6,0)</f>
        <v>2</v>
      </c>
      <c r="G882" t="b">
        <f>VLOOKUP(A882,Sheet3!A:G,7,0)</f>
        <v>0</v>
      </c>
      <c r="H882">
        <f>VLOOKUP(A882,Sheet3!A:H,8,0)</f>
        <v>3</v>
      </c>
      <c r="I882">
        <f>VLOOKUP(A882,Sheet3!A:J,10,0)</f>
        <v>0.08</v>
      </c>
      <c r="J882">
        <f>VLOOKUP(A882,Sheet3!A:K,11,0)</f>
        <v>7.5800000000000006E-2</v>
      </c>
      <c r="K882">
        <f>VLOOKUP(A882,Sheet3!A:L,12,0)</f>
        <v>0.38</v>
      </c>
      <c r="L882" t="str">
        <f t="shared" si="40"/>
        <v>Less Humidity</v>
      </c>
      <c r="M882">
        <f>VLOOKUP('Main Sheet'!A882,Sheet3!A:M,13,0)</f>
        <v>0.28360000000000002</v>
      </c>
      <c r="N882">
        <f>VLOOKUP(A882,Sheet3!A:N,14,0)</f>
        <v>1</v>
      </c>
      <c r="O882">
        <f>VLOOKUP(A882,Sheet3!A:O,15,0)</f>
        <v>2</v>
      </c>
      <c r="P882">
        <f t="shared" si="42"/>
        <v>3</v>
      </c>
      <c r="Q882" t="str">
        <f t="shared" si="41"/>
        <v>Weekday</v>
      </c>
    </row>
    <row r="883" spans="1:17" ht="15.75" thickBot="1" x14ac:dyDescent="0.3">
      <c r="A883" s="4">
        <v>881</v>
      </c>
      <c r="B883" s="6">
        <v>40583</v>
      </c>
      <c r="C883">
        <v>1</v>
      </c>
      <c r="D883">
        <f>VLOOKUP(A883,Sheet3!A:D,4,0)</f>
        <v>0</v>
      </c>
      <c r="E883">
        <f>VLOOKUP(A883,Sheet3!A:E,5,0)</f>
        <v>2</v>
      </c>
      <c r="F883">
        <f>VLOOKUP(A883,Sheet3!A:F,6,0)</f>
        <v>3</v>
      </c>
      <c r="G883" t="b">
        <f>VLOOKUP(A883,Sheet3!A:G,7,0)</f>
        <v>0</v>
      </c>
      <c r="H883">
        <f>VLOOKUP(A883,Sheet3!A:H,8,0)</f>
        <v>3</v>
      </c>
      <c r="I883">
        <f>VLOOKUP(A883,Sheet3!A:J,10,0)</f>
        <v>0.06</v>
      </c>
      <c r="J883">
        <f>VLOOKUP(A883,Sheet3!A:K,11,0)</f>
        <v>7.5800000000000006E-2</v>
      </c>
      <c r="K883">
        <f>VLOOKUP(A883,Sheet3!A:L,12,0)</f>
        <v>0.45</v>
      </c>
      <c r="L883" t="str">
        <f t="shared" si="40"/>
        <v>Less Humidity</v>
      </c>
      <c r="M883">
        <f>VLOOKUP('Main Sheet'!A883,Sheet3!A:M,13,0)</f>
        <v>0.1343</v>
      </c>
      <c r="N883">
        <f>VLOOKUP(A883,Sheet3!A:N,14,0)</f>
        <v>0</v>
      </c>
      <c r="O883">
        <f>VLOOKUP(A883,Sheet3!A:O,15,0)</f>
        <v>2</v>
      </c>
      <c r="P883">
        <f t="shared" si="42"/>
        <v>2</v>
      </c>
      <c r="Q883" t="str">
        <f t="shared" si="41"/>
        <v>Weekday</v>
      </c>
    </row>
    <row r="884" spans="1:17" ht="15.75" thickBot="1" x14ac:dyDescent="0.3">
      <c r="A884" s="4">
        <v>882</v>
      </c>
      <c r="B884" s="6">
        <v>40583</v>
      </c>
      <c r="C884">
        <v>1</v>
      </c>
      <c r="D884">
        <f>VLOOKUP(A884,Sheet3!A:D,4,0)</f>
        <v>0</v>
      </c>
      <c r="E884">
        <f>VLOOKUP(A884,Sheet3!A:E,5,0)</f>
        <v>2</v>
      </c>
      <c r="F884">
        <f>VLOOKUP(A884,Sheet3!A:F,6,0)</f>
        <v>5</v>
      </c>
      <c r="G884" t="b">
        <f>VLOOKUP(A884,Sheet3!A:G,7,0)</f>
        <v>0</v>
      </c>
      <c r="H884">
        <f>VLOOKUP(A884,Sheet3!A:H,8,0)</f>
        <v>3</v>
      </c>
      <c r="I884">
        <f>VLOOKUP(A884,Sheet3!A:J,10,0)</f>
        <v>0.06</v>
      </c>
      <c r="J884">
        <f>VLOOKUP(A884,Sheet3!A:K,11,0)</f>
        <v>0.1061</v>
      </c>
      <c r="K884">
        <f>VLOOKUP(A884,Sheet3!A:L,12,0)</f>
        <v>0.45</v>
      </c>
      <c r="L884" t="str">
        <f t="shared" si="40"/>
        <v>Less Humidity</v>
      </c>
      <c r="M884">
        <f>VLOOKUP('Main Sheet'!A884,Sheet3!A:M,13,0)</f>
        <v>0.1045</v>
      </c>
      <c r="N884">
        <f>VLOOKUP(A884,Sheet3!A:N,14,0)</f>
        <v>0</v>
      </c>
      <c r="O884">
        <f>VLOOKUP(A884,Sheet3!A:O,15,0)</f>
        <v>7</v>
      </c>
      <c r="P884">
        <f t="shared" si="42"/>
        <v>7</v>
      </c>
      <c r="Q884" t="str">
        <f t="shared" si="41"/>
        <v>Weekday</v>
      </c>
    </row>
    <row r="885" spans="1:17" ht="15.75" thickBot="1" x14ac:dyDescent="0.3">
      <c r="A885" s="4">
        <v>883</v>
      </c>
      <c r="B885" s="6">
        <v>40583</v>
      </c>
      <c r="C885">
        <v>1</v>
      </c>
      <c r="D885">
        <f>VLOOKUP(A885,Sheet3!A:D,4,0)</f>
        <v>0</v>
      </c>
      <c r="E885">
        <f>VLOOKUP(A885,Sheet3!A:E,5,0)</f>
        <v>2</v>
      </c>
      <c r="F885">
        <f>VLOOKUP(A885,Sheet3!A:F,6,0)</f>
        <v>6</v>
      </c>
      <c r="G885" t="b">
        <f>VLOOKUP(A885,Sheet3!A:G,7,0)</f>
        <v>0</v>
      </c>
      <c r="H885">
        <f>VLOOKUP(A885,Sheet3!A:H,8,0)</f>
        <v>3</v>
      </c>
      <c r="I885">
        <f>VLOOKUP(A885,Sheet3!A:J,10,0)</f>
        <v>0.06</v>
      </c>
      <c r="J885">
        <f>VLOOKUP(A885,Sheet3!A:K,11,0)</f>
        <v>0.1515</v>
      </c>
      <c r="K885">
        <f>VLOOKUP(A885,Sheet3!A:L,12,0)</f>
        <v>0.45</v>
      </c>
      <c r="L885" t="str">
        <f t="shared" si="40"/>
        <v>Less Humidity</v>
      </c>
      <c r="M885">
        <f>VLOOKUP('Main Sheet'!A885,Sheet3!A:M,13,0)</f>
        <v>0</v>
      </c>
      <c r="N885">
        <f>VLOOKUP(A885,Sheet3!A:N,14,0)</f>
        <v>0</v>
      </c>
      <c r="O885">
        <f>VLOOKUP(A885,Sheet3!A:O,15,0)</f>
        <v>43</v>
      </c>
      <c r="P885">
        <f t="shared" si="42"/>
        <v>43</v>
      </c>
      <c r="Q885" t="str">
        <f t="shared" si="41"/>
        <v>Weekday</v>
      </c>
    </row>
    <row r="886" spans="1:17" ht="15.75" thickBot="1" x14ac:dyDescent="0.3">
      <c r="A886" s="4">
        <v>884</v>
      </c>
      <c r="B886" s="6">
        <v>40583</v>
      </c>
      <c r="C886">
        <v>1</v>
      </c>
      <c r="D886">
        <f>VLOOKUP(A886,Sheet3!A:D,4,0)</f>
        <v>0</v>
      </c>
      <c r="E886">
        <f>VLOOKUP(A886,Sheet3!A:E,5,0)</f>
        <v>2</v>
      </c>
      <c r="F886">
        <f>VLOOKUP(A886,Sheet3!A:F,6,0)</f>
        <v>7</v>
      </c>
      <c r="G886" t="b">
        <f>VLOOKUP(A886,Sheet3!A:G,7,0)</f>
        <v>0</v>
      </c>
      <c r="H886">
        <f>VLOOKUP(A886,Sheet3!A:H,8,0)</f>
        <v>3</v>
      </c>
      <c r="I886">
        <f>VLOOKUP(A886,Sheet3!A:J,10,0)</f>
        <v>0.06</v>
      </c>
      <c r="J886">
        <f>VLOOKUP(A886,Sheet3!A:K,11,0)</f>
        <v>0.1061</v>
      </c>
      <c r="K886">
        <f>VLOOKUP(A886,Sheet3!A:L,12,0)</f>
        <v>0.49</v>
      </c>
      <c r="L886" t="str">
        <f t="shared" si="40"/>
        <v>Less Humidity</v>
      </c>
      <c r="M886">
        <f>VLOOKUP('Main Sheet'!A886,Sheet3!A:M,13,0)</f>
        <v>0.1045</v>
      </c>
      <c r="N886">
        <f>VLOOKUP(A886,Sheet3!A:N,14,0)</f>
        <v>4</v>
      </c>
      <c r="O886">
        <f>VLOOKUP(A886,Sheet3!A:O,15,0)</f>
        <v>95</v>
      </c>
      <c r="P886">
        <f t="shared" si="42"/>
        <v>99</v>
      </c>
      <c r="Q886" t="str">
        <f t="shared" si="41"/>
        <v>Weekday</v>
      </c>
    </row>
    <row r="887" spans="1:17" ht="15.75" thickBot="1" x14ac:dyDescent="0.3">
      <c r="A887" s="4">
        <v>885</v>
      </c>
      <c r="B887" s="6">
        <v>40583</v>
      </c>
      <c r="C887">
        <v>1</v>
      </c>
      <c r="D887">
        <f>VLOOKUP(A887,Sheet3!A:D,4,0)</f>
        <v>0</v>
      </c>
      <c r="E887">
        <f>VLOOKUP(A887,Sheet3!A:E,5,0)</f>
        <v>2</v>
      </c>
      <c r="F887">
        <f>VLOOKUP(A887,Sheet3!A:F,6,0)</f>
        <v>8</v>
      </c>
      <c r="G887" t="b">
        <f>VLOOKUP(A887,Sheet3!A:G,7,0)</f>
        <v>0</v>
      </c>
      <c r="H887">
        <f>VLOOKUP(A887,Sheet3!A:H,8,0)</f>
        <v>3</v>
      </c>
      <c r="I887">
        <f>VLOOKUP(A887,Sheet3!A:J,10,0)</f>
        <v>0.1</v>
      </c>
      <c r="J887">
        <f>VLOOKUP(A887,Sheet3!A:K,11,0)</f>
        <v>0.13639999999999999</v>
      </c>
      <c r="K887">
        <f>VLOOKUP(A887,Sheet3!A:L,12,0)</f>
        <v>0.42</v>
      </c>
      <c r="L887" t="str">
        <f t="shared" si="40"/>
        <v>Less Humidity</v>
      </c>
      <c r="M887">
        <f>VLOOKUP('Main Sheet'!A887,Sheet3!A:M,13,0)</f>
        <v>0</v>
      </c>
      <c r="N887">
        <f>VLOOKUP(A887,Sheet3!A:N,14,0)</f>
        <v>1</v>
      </c>
      <c r="O887">
        <f>VLOOKUP(A887,Sheet3!A:O,15,0)</f>
        <v>198</v>
      </c>
      <c r="P887">
        <f t="shared" si="42"/>
        <v>199</v>
      </c>
      <c r="Q887" t="str">
        <f t="shared" si="41"/>
        <v>Weekday</v>
      </c>
    </row>
    <row r="888" spans="1:17" ht="15.75" thickBot="1" x14ac:dyDescent="0.3">
      <c r="A888" s="4">
        <v>886</v>
      </c>
      <c r="B888" s="6">
        <v>40583</v>
      </c>
      <c r="C888">
        <v>1</v>
      </c>
      <c r="D888">
        <f>VLOOKUP(A888,Sheet3!A:D,4,0)</f>
        <v>0</v>
      </c>
      <c r="E888">
        <f>VLOOKUP(A888,Sheet3!A:E,5,0)</f>
        <v>2</v>
      </c>
      <c r="F888">
        <f>VLOOKUP(A888,Sheet3!A:F,6,0)</f>
        <v>9</v>
      </c>
      <c r="G888" t="b">
        <f>VLOOKUP(A888,Sheet3!A:G,7,0)</f>
        <v>0</v>
      </c>
      <c r="H888">
        <f>VLOOKUP(A888,Sheet3!A:H,8,0)</f>
        <v>3</v>
      </c>
      <c r="I888">
        <f>VLOOKUP(A888,Sheet3!A:J,10,0)</f>
        <v>0.12</v>
      </c>
      <c r="J888">
        <f>VLOOKUP(A888,Sheet3!A:K,11,0)</f>
        <v>0.13639999999999999</v>
      </c>
      <c r="K888">
        <f>VLOOKUP(A888,Sheet3!A:L,12,0)</f>
        <v>0.39</v>
      </c>
      <c r="L888" t="str">
        <f t="shared" si="40"/>
        <v>Less Humidity</v>
      </c>
      <c r="M888">
        <f>VLOOKUP('Main Sheet'!A888,Sheet3!A:M,13,0)</f>
        <v>0.16420000000000001</v>
      </c>
      <c r="N888">
        <f>VLOOKUP(A888,Sheet3!A:N,14,0)</f>
        <v>4</v>
      </c>
      <c r="O888">
        <f>VLOOKUP(A888,Sheet3!A:O,15,0)</f>
        <v>119</v>
      </c>
      <c r="P888">
        <f t="shared" si="42"/>
        <v>123</v>
      </c>
      <c r="Q888" t="str">
        <f t="shared" si="41"/>
        <v>Weekday</v>
      </c>
    </row>
    <row r="889" spans="1:17" ht="15.75" thickBot="1" x14ac:dyDescent="0.3">
      <c r="A889" s="4">
        <v>887</v>
      </c>
      <c r="B889" s="6">
        <v>40583</v>
      </c>
      <c r="C889">
        <v>1</v>
      </c>
      <c r="D889">
        <f>VLOOKUP(A889,Sheet3!A:D,4,0)</f>
        <v>0</v>
      </c>
      <c r="E889">
        <f>VLOOKUP(A889,Sheet3!A:E,5,0)</f>
        <v>2</v>
      </c>
      <c r="F889">
        <f>VLOOKUP(A889,Sheet3!A:F,6,0)</f>
        <v>10</v>
      </c>
      <c r="G889" t="b">
        <f>VLOOKUP(A889,Sheet3!A:G,7,0)</f>
        <v>0</v>
      </c>
      <c r="H889">
        <f>VLOOKUP(A889,Sheet3!A:H,8,0)</f>
        <v>3</v>
      </c>
      <c r="I889">
        <f>VLOOKUP(A889,Sheet3!A:J,10,0)</f>
        <v>0.14000000000000001</v>
      </c>
      <c r="J889">
        <f>VLOOKUP(A889,Sheet3!A:K,11,0)</f>
        <v>0.18179999999999999</v>
      </c>
      <c r="K889">
        <f>VLOOKUP(A889,Sheet3!A:L,12,0)</f>
        <v>0.36</v>
      </c>
      <c r="L889" t="str">
        <f t="shared" si="40"/>
        <v>Less Humidity</v>
      </c>
      <c r="M889">
        <f>VLOOKUP('Main Sheet'!A889,Sheet3!A:M,13,0)</f>
        <v>0</v>
      </c>
      <c r="N889">
        <f>VLOOKUP(A889,Sheet3!A:N,14,0)</f>
        <v>8</v>
      </c>
      <c r="O889">
        <f>VLOOKUP(A889,Sheet3!A:O,15,0)</f>
        <v>51</v>
      </c>
      <c r="P889">
        <f t="shared" si="42"/>
        <v>59</v>
      </c>
      <c r="Q889" t="str">
        <f t="shared" si="41"/>
        <v>Weekday</v>
      </c>
    </row>
    <row r="890" spans="1:17" ht="15.75" thickBot="1" x14ac:dyDescent="0.3">
      <c r="A890" s="4">
        <v>888</v>
      </c>
      <c r="B890" s="6">
        <v>40583</v>
      </c>
      <c r="C890">
        <v>1</v>
      </c>
      <c r="D890">
        <f>VLOOKUP(A890,Sheet3!A:D,4,0)</f>
        <v>0</v>
      </c>
      <c r="E890">
        <f>VLOOKUP(A890,Sheet3!A:E,5,0)</f>
        <v>2</v>
      </c>
      <c r="F890">
        <f>VLOOKUP(A890,Sheet3!A:F,6,0)</f>
        <v>11</v>
      </c>
      <c r="G890" t="b">
        <f>VLOOKUP(A890,Sheet3!A:G,7,0)</f>
        <v>0</v>
      </c>
      <c r="H890">
        <f>VLOOKUP(A890,Sheet3!A:H,8,0)</f>
        <v>3</v>
      </c>
      <c r="I890">
        <f>VLOOKUP(A890,Sheet3!A:J,10,0)</f>
        <v>0.14000000000000001</v>
      </c>
      <c r="J890">
        <f>VLOOKUP(A890,Sheet3!A:K,11,0)</f>
        <v>0.1515</v>
      </c>
      <c r="K890">
        <f>VLOOKUP(A890,Sheet3!A:L,12,0)</f>
        <v>0.43</v>
      </c>
      <c r="L890" t="str">
        <f t="shared" si="40"/>
        <v>Less Humidity</v>
      </c>
      <c r="M890">
        <f>VLOOKUP('Main Sheet'!A890,Sheet3!A:M,13,0)</f>
        <v>0.16420000000000001</v>
      </c>
      <c r="N890">
        <f>VLOOKUP(A890,Sheet3!A:N,14,0)</f>
        <v>1</v>
      </c>
      <c r="O890">
        <f>VLOOKUP(A890,Sheet3!A:O,15,0)</f>
        <v>40</v>
      </c>
      <c r="P890">
        <f t="shared" si="42"/>
        <v>41</v>
      </c>
      <c r="Q890" t="str">
        <f t="shared" si="41"/>
        <v>Weekday</v>
      </c>
    </row>
    <row r="891" spans="1:17" ht="15.75" thickBot="1" x14ac:dyDescent="0.3">
      <c r="A891" s="4">
        <v>889</v>
      </c>
      <c r="B891" s="6">
        <v>40583</v>
      </c>
      <c r="C891">
        <v>1</v>
      </c>
      <c r="D891">
        <f>VLOOKUP(A891,Sheet3!A:D,4,0)</f>
        <v>0</v>
      </c>
      <c r="E891">
        <f>VLOOKUP(A891,Sheet3!A:E,5,0)</f>
        <v>2</v>
      </c>
      <c r="F891">
        <f>VLOOKUP(A891,Sheet3!A:F,6,0)</f>
        <v>12</v>
      </c>
      <c r="G891" t="b">
        <f>VLOOKUP(A891,Sheet3!A:G,7,0)</f>
        <v>0</v>
      </c>
      <c r="H891">
        <f>VLOOKUP(A891,Sheet3!A:H,8,0)</f>
        <v>3</v>
      </c>
      <c r="I891">
        <f>VLOOKUP(A891,Sheet3!A:J,10,0)</f>
        <v>0.18</v>
      </c>
      <c r="J891">
        <f>VLOOKUP(A891,Sheet3!A:K,11,0)</f>
        <v>0.18179999999999999</v>
      </c>
      <c r="K891">
        <f>VLOOKUP(A891,Sheet3!A:L,12,0)</f>
        <v>0.4</v>
      </c>
      <c r="L891" t="str">
        <f t="shared" si="40"/>
        <v>Less Humidity</v>
      </c>
      <c r="M891">
        <f>VLOOKUP('Main Sheet'!A891,Sheet3!A:M,13,0)</f>
        <v>0.22389999999999999</v>
      </c>
      <c r="N891">
        <f>VLOOKUP(A891,Sheet3!A:N,14,0)</f>
        <v>4</v>
      </c>
      <c r="O891">
        <f>VLOOKUP(A891,Sheet3!A:O,15,0)</f>
        <v>57</v>
      </c>
      <c r="P891">
        <f t="shared" si="42"/>
        <v>61</v>
      </c>
      <c r="Q891" t="str">
        <f t="shared" si="41"/>
        <v>Weekday</v>
      </c>
    </row>
    <row r="892" spans="1:17" ht="15.75" thickBot="1" x14ac:dyDescent="0.3">
      <c r="A892" s="4">
        <v>890</v>
      </c>
      <c r="B892" s="6">
        <v>40583</v>
      </c>
      <c r="C892">
        <v>1</v>
      </c>
      <c r="D892">
        <f>VLOOKUP(A892,Sheet3!A:D,4,0)</f>
        <v>0</v>
      </c>
      <c r="E892">
        <f>VLOOKUP(A892,Sheet3!A:E,5,0)</f>
        <v>2</v>
      </c>
      <c r="F892">
        <f>VLOOKUP(A892,Sheet3!A:F,6,0)</f>
        <v>13</v>
      </c>
      <c r="G892" t="b">
        <f>VLOOKUP(A892,Sheet3!A:G,7,0)</f>
        <v>0</v>
      </c>
      <c r="H892">
        <f>VLOOKUP(A892,Sheet3!A:H,8,0)</f>
        <v>3</v>
      </c>
      <c r="I892">
        <f>VLOOKUP(A892,Sheet3!A:J,10,0)</f>
        <v>0.18</v>
      </c>
      <c r="J892">
        <f>VLOOKUP(A892,Sheet3!A:K,11,0)</f>
        <v>0.16669999999999999</v>
      </c>
      <c r="K892">
        <f>VLOOKUP(A892,Sheet3!A:L,12,0)</f>
        <v>0.4</v>
      </c>
      <c r="L892" t="str">
        <f t="shared" si="40"/>
        <v>Less Humidity</v>
      </c>
      <c r="M892">
        <f>VLOOKUP('Main Sheet'!A892,Sheet3!A:M,13,0)</f>
        <v>0.25369999999999998</v>
      </c>
      <c r="N892">
        <f>VLOOKUP(A892,Sheet3!A:N,14,0)</f>
        <v>2</v>
      </c>
      <c r="O892">
        <f>VLOOKUP(A892,Sheet3!A:O,15,0)</f>
        <v>67</v>
      </c>
      <c r="P892">
        <f t="shared" si="42"/>
        <v>69</v>
      </c>
      <c r="Q892" t="str">
        <f t="shared" si="41"/>
        <v>Weekday</v>
      </c>
    </row>
    <row r="893" spans="1:17" ht="15.75" thickBot="1" x14ac:dyDescent="0.3">
      <c r="A893" s="4">
        <v>891</v>
      </c>
      <c r="B893" s="6">
        <v>40583</v>
      </c>
      <c r="C893">
        <v>1</v>
      </c>
      <c r="D893">
        <f>VLOOKUP(A893,Sheet3!A:D,4,0)</f>
        <v>0</v>
      </c>
      <c r="E893">
        <f>VLOOKUP(A893,Sheet3!A:E,5,0)</f>
        <v>2</v>
      </c>
      <c r="F893">
        <f>VLOOKUP(A893,Sheet3!A:F,6,0)</f>
        <v>14</v>
      </c>
      <c r="G893" t="b">
        <f>VLOOKUP(A893,Sheet3!A:G,7,0)</f>
        <v>0</v>
      </c>
      <c r="H893">
        <f>VLOOKUP(A893,Sheet3!A:H,8,0)</f>
        <v>3</v>
      </c>
      <c r="I893">
        <f>VLOOKUP(A893,Sheet3!A:J,10,0)</f>
        <v>0.2</v>
      </c>
      <c r="J893">
        <f>VLOOKUP(A893,Sheet3!A:K,11,0)</f>
        <v>0.18179999999999999</v>
      </c>
      <c r="K893">
        <f>VLOOKUP(A893,Sheet3!A:L,12,0)</f>
        <v>0.34</v>
      </c>
      <c r="L893" t="str">
        <f t="shared" si="40"/>
        <v>Less Humidity</v>
      </c>
      <c r="M893">
        <f>VLOOKUP('Main Sheet'!A893,Sheet3!A:M,13,0)</f>
        <v>0.29849999999999999</v>
      </c>
      <c r="N893">
        <f>VLOOKUP(A893,Sheet3!A:N,14,0)</f>
        <v>2</v>
      </c>
      <c r="O893">
        <f>VLOOKUP(A893,Sheet3!A:O,15,0)</f>
        <v>56</v>
      </c>
      <c r="P893">
        <f t="shared" si="42"/>
        <v>58</v>
      </c>
      <c r="Q893" t="str">
        <f t="shared" si="41"/>
        <v>Weekday</v>
      </c>
    </row>
    <row r="894" spans="1:17" ht="15.75" thickBot="1" x14ac:dyDescent="0.3">
      <c r="A894" s="4">
        <v>892</v>
      </c>
      <c r="B894" s="6">
        <v>40583</v>
      </c>
      <c r="C894">
        <v>1</v>
      </c>
      <c r="D894">
        <f>VLOOKUP(A894,Sheet3!A:D,4,0)</f>
        <v>0</v>
      </c>
      <c r="E894">
        <f>VLOOKUP(A894,Sheet3!A:E,5,0)</f>
        <v>2</v>
      </c>
      <c r="F894">
        <f>VLOOKUP(A894,Sheet3!A:F,6,0)</f>
        <v>15</v>
      </c>
      <c r="G894" t="b">
        <f>VLOOKUP(A894,Sheet3!A:G,7,0)</f>
        <v>0</v>
      </c>
      <c r="H894">
        <f>VLOOKUP(A894,Sheet3!A:H,8,0)</f>
        <v>3</v>
      </c>
      <c r="I894">
        <f>VLOOKUP(A894,Sheet3!A:J,10,0)</f>
        <v>0.2</v>
      </c>
      <c r="J894">
        <f>VLOOKUP(A894,Sheet3!A:K,11,0)</f>
        <v>0.18179999999999999</v>
      </c>
      <c r="K894">
        <f>VLOOKUP(A894,Sheet3!A:L,12,0)</f>
        <v>0.34</v>
      </c>
      <c r="L894" t="str">
        <f t="shared" si="40"/>
        <v>Less Humidity</v>
      </c>
      <c r="M894">
        <f>VLOOKUP('Main Sheet'!A894,Sheet3!A:M,13,0)</f>
        <v>0.28360000000000002</v>
      </c>
      <c r="N894">
        <f>VLOOKUP(A894,Sheet3!A:N,14,0)</f>
        <v>3</v>
      </c>
      <c r="O894">
        <f>VLOOKUP(A894,Sheet3!A:O,15,0)</f>
        <v>61</v>
      </c>
      <c r="P894">
        <f t="shared" si="42"/>
        <v>64</v>
      </c>
      <c r="Q894" t="str">
        <f t="shared" si="41"/>
        <v>Weekday</v>
      </c>
    </row>
    <row r="895" spans="1:17" ht="15.75" thickBot="1" x14ac:dyDescent="0.3">
      <c r="A895" s="4">
        <v>893</v>
      </c>
      <c r="B895" s="6">
        <v>40583</v>
      </c>
      <c r="C895">
        <v>1</v>
      </c>
      <c r="D895">
        <f>VLOOKUP(A895,Sheet3!A:D,4,0)</f>
        <v>0</v>
      </c>
      <c r="E895">
        <f>VLOOKUP(A895,Sheet3!A:E,5,0)</f>
        <v>2</v>
      </c>
      <c r="F895">
        <f>VLOOKUP(A895,Sheet3!A:F,6,0)</f>
        <v>16</v>
      </c>
      <c r="G895" t="b">
        <f>VLOOKUP(A895,Sheet3!A:G,7,0)</f>
        <v>0</v>
      </c>
      <c r="H895">
        <f>VLOOKUP(A895,Sheet3!A:H,8,0)</f>
        <v>3</v>
      </c>
      <c r="I895">
        <f>VLOOKUP(A895,Sheet3!A:J,10,0)</f>
        <v>0.2</v>
      </c>
      <c r="J895">
        <f>VLOOKUP(A895,Sheet3!A:K,11,0)</f>
        <v>0.19700000000000001</v>
      </c>
      <c r="K895">
        <f>VLOOKUP(A895,Sheet3!A:L,12,0)</f>
        <v>0.37</v>
      </c>
      <c r="L895" t="str">
        <f t="shared" si="40"/>
        <v>Less Humidity</v>
      </c>
      <c r="M895">
        <f>VLOOKUP('Main Sheet'!A895,Sheet3!A:M,13,0)</f>
        <v>0.25369999999999998</v>
      </c>
      <c r="N895">
        <f>VLOOKUP(A895,Sheet3!A:N,14,0)</f>
        <v>7</v>
      </c>
      <c r="O895">
        <f>VLOOKUP(A895,Sheet3!A:O,15,0)</f>
        <v>72</v>
      </c>
      <c r="P895">
        <f t="shared" si="42"/>
        <v>79</v>
      </c>
      <c r="Q895" t="str">
        <f t="shared" si="41"/>
        <v>Weekday</v>
      </c>
    </row>
    <row r="896" spans="1:17" ht="15.75" thickBot="1" x14ac:dyDescent="0.3">
      <c r="A896" s="4">
        <v>894</v>
      </c>
      <c r="B896" s="6">
        <v>40583</v>
      </c>
      <c r="C896">
        <v>1</v>
      </c>
      <c r="D896">
        <f>VLOOKUP(A896,Sheet3!A:D,4,0)</f>
        <v>0</v>
      </c>
      <c r="E896">
        <f>VLOOKUP(A896,Sheet3!A:E,5,0)</f>
        <v>2</v>
      </c>
      <c r="F896">
        <f>VLOOKUP(A896,Sheet3!A:F,6,0)</f>
        <v>17</v>
      </c>
      <c r="G896" t="b">
        <f>VLOOKUP(A896,Sheet3!A:G,7,0)</f>
        <v>0</v>
      </c>
      <c r="H896">
        <f>VLOOKUP(A896,Sheet3!A:H,8,0)</f>
        <v>3</v>
      </c>
      <c r="I896">
        <f>VLOOKUP(A896,Sheet3!A:J,10,0)</f>
        <v>0.2</v>
      </c>
      <c r="J896">
        <f>VLOOKUP(A896,Sheet3!A:K,11,0)</f>
        <v>0.19700000000000001</v>
      </c>
      <c r="K896">
        <f>VLOOKUP(A896,Sheet3!A:L,12,0)</f>
        <v>0.34</v>
      </c>
      <c r="L896" t="str">
        <f t="shared" si="40"/>
        <v>Less Humidity</v>
      </c>
      <c r="M896">
        <f>VLOOKUP('Main Sheet'!A896,Sheet3!A:M,13,0)</f>
        <v>0.25369999999999998</v>
      </c>
      <c r="N896">
        <f>VLOOKUP(A896,Sheet3!A:N,14,0)</f>
        <v>9</v>
      </c>
      <c r="O896">
        <f>VLOOKUP(A896,Sheet3!A:O,15,0)</f>
        <v>157</v>
      </c>
      <c r="P896">
        <f t="shared" si="42"/>
        <v>166</v>
      </c>
      <c r="Q896" t="str">
        <f t="shared" si="41"/>
        <v>Weekday</v>
      </c>
    </row>
    <row r="897" spans="1:17" ht="15.75" thickBot="1" x14ac:dyDescent="0.3">
      <c r="A897" s="4">
        <v>895</v>
      </c>
      <c r="B897" s="6">
        <v>40583</v>
      </c>
      <c r="C897">
        <v>1</v>
      </c>
      <c r="D897">
        <f>VLOOKUP(A897,Sheet3!A:D,4,0)</f>
        <v>0</v>
      </c>
      <c r="E897">
        <f>VLOOKUP(A897,Sheet3!A:E,5,0)</f>
        <v>2</v>
      </c>
      <c r="F897">
        <f>VLOOKUP(A897,Sheet3!A:F,6,0)</f>
        <v>18</v>
      </c>
      <c r="G897" t="b">
        <f>VLOOKUP(A897,Sheet3!A:G,7,0)</f>
        <v>0</v>
      </c>
      <c r="H897">
        <f>VLOOKUP(A897,Sheet3!A:H,8,0)</f>
        <v>3</v>
      </c>
      <c r="I897">
        <f>VLOOKUP(A897,Sheet3!A:J,10,0)</f>
        <v>0.18</v>
      </c>
      <c r="J897">
        <f>VLOOKUP(A897,Sheet3!A:K,11,0)</f>
        <v>0.16669999999999999</v>
      </c>
      <c r="K897">
        <f>VLOOKUP(A897,Sheet3!A:L,12,0)</f>
        <v>0.47</v>
      </c>
      <c r="L897" t="str">
        <f t="shared" si="40"/>
        <v>Less Humidity</v>
      </c>
      <c r="M897">
        <f>VLOOKUP('Main Sheet'!A897,Sheet3!A:M,13,0)</f>
        <v>0.29849999999999999</v>
      </c>
      <c r="N897">
        <f>VLOOKUP(A897,Sheet3!A:N,14,0)</f>
        <v>2</v>
      </c>
      <c r="O897">
        <f>VLOOKUP(A897,Sheet3!A:O,15,0)</f>
        <v>168</v>
      </c>
      <c r="P897">
        <f t="shared" si="42"/>
        <v>170</v>
      </c>
      <c r="Q897" t="str">
        <f t="shared" si="41"/>
        <v>Weekday</v>
      </c>
    </row>
    <row r="898" spans="1:17" ht="15.75" thickBot="1" x14ac:dyDescent="0.3">
      <c r="A898" s="4">
        <v>896</v>
      </c>
      <c r="B898" s="6">
        <v>40583</v>
      </c>
      <c r="C898">
        <v>1</v>
      </c>
      <c r="D898">
        <f>VLOOKUP(A898,Sheet3!A:D,4,0)</f>
        <v>0</v>
      </c>
      <c r="E898">
        <f>VLOOKUP(A898,Sheet3!A:E,5,0)</f>
        <v>2</v>
      </c>
      <c r="F898">
        <f>VLOOKUP(A898,Sheet3!A:F,6,0)</f>
        <v>19</v>
      </c>
      <c r="G898" t="b">
        <f>VLOOKUP(A898,Sheet3!A:G,7,0)</f>
        <v>0</v>
      </c>
      <c r="H898">
        <f>VLOOKUP(A898,Sheet3!A:H,8,0)</f>
        <v>3</v>
      </c>
      <c r="I898">
        <f>VLOOKUP(A898,Sheet3!A:J,10,0)</f>
        <v>0.14000000000000001</v>
      </c>
      <c r="J898">
        <f>VLOOKUP(A898,Sheet3!A:K,11,0)</f>
        <v>0.1212</v>
      </c>
      <c r="K898">
        <f>VLOOKUP(A898,Sheet3!A:L,12,0)</f>
        <v>0.86</v>
      </c>
      <c r="L898" t="str">
        <f t="shared" si="40"/>
        <v>High Humidity</v>
      </c>
      <c r="M898">
        <f>VLOOKUP('Main Sheet'!A898,Sheet3!A:M,13,0)</f>
        <v>0.25369999999999998</v>
      </c>
      <c r="N898">
        <f>VLOOKUP(A898,Sheet3!A:N,14,0)</f>
        <v>1</v>
      </c>
      <c r="O898">
        <f>VLOOKUP(A898,Sheet3!A:O,15,0)</f>
        <v>87</v>
      </c>
      <c r="P898">
        <f t="shared" si="42"/>
        <v>88</v>
      </c>
      <c r="Q898" t="str">
        <f t="shared" si="41"/>
        <v>Weekday</v>
      </c>
    </row>
    <row r="899" spans="1:17" ht="15.75" thickBot="1" x14ac:dyDescent="0.3">
      <c r="A899" s="4">
        <v>897</v>
      </c>
      <c r="B899" s="6">
        <v>40583</v>
      </c>
      <c r="C899">
        <v>1</v>
      </c>
      <c r="D899">
        <f>VLOOKUP(A899,Sheet3!A:D,4,0)</f>
        <v>0</v>
      </c>
      <c r="E899">
        <f>VLOOKUP(A899,Sheet3!A:E,5,0)</f>
        <v>2</v>
      </c>
      <c r="F899">
        <f>VLOOKUP(A899,Sheet3!A:F,6,0)</f>
        <v>20</v>
      </c>
      <c r="G899" t="b">
        <f>VLOOKUP(A899,Sheet3!A:G,7,0)</f>
        <v>0</v>
      </c>
      <c r="H899">
        <f>VLOOKUP(A899,Sheet3!A:H,8,0)</f>
        <v>3</v>
      </c>
      <c r="I899">
        <f>VLOOKUP(A899,Sheet3!A:J,10,0)</f>
        <v>0.14000000000000001</v>
      </c>
      <c r="J899">
        <f>VLOOKUP(A899,Sheet3!A:K,11,0)</f>
        <v>0.1515</v>
      </c>
      <c r="K899">
        <f>VLOOKUP(A899,Sheet3!A:L,12,0)</f>
        <v>0.86</v>
      </c>
      <c r="L899" t="str">
        <f t="shared" ref="L899:L962" si="43">IF(K899&lt;0.7,"Less Humidity",IF(K899&lt;0.75,"Moderate Humidity","High Humidity"))</f>
        <v>High Humidity</v>
      </c>
      <c r="M899">
        <f>VLOOKUP('Main Sheet'!A899,Sheet3!A:M,13,0)</f>
        <v>0.16420000000000001</v>
      </c>
      <c r="N899">
        <f>VLOOKUP(A899,Sheet3!A:N,14,0)</f>
        <v>0</v>
      </c>
      <c r="O899">
        <f>VLOOKUP(A899,Sheet3!A:O,15,0)</f>
        <v>84</v>
      </c>
      <c r="P899">
        <f t="shared" si="42"/>
        <v>84</v>
      </c>
      <c r="Q899" t="str">
        <f t="shared" ref="Q899:Q962" si="44">IF(OR(H899=5,H899=6),"Weekend",IF(OR(H899=0,H899=1,H899=2,H899=3,H899=4),"Weekday",""))</f>
        <v>Weekday</v>
      </c>
    </row>
    <row r="900" spans="1:17" ht="15.75" thickBot="1" x14ac:dyDescent="0.3">
      <c r="A900" s="4">
        <v>898</v>
      </c>
      <c r="B900" s="6">
        <v>40583</v>
      </c>
      <c r="C900">
        <v>1</v>
      </c>
      <c r="D900">
        <f>VLOOKUP(A900,Sheet3!A:D,4,0)</f>
        <v>0</v>
      </c>
      <c r="E900">
        <f>VLOOKUP(A900,Sheet3!A:E,5,0)</f>
        <v>2</v>
      </c>
      <c r="F900">
        <f>VLOOKUP(A900,Sheet3!A:F,6,0)</f>
        <v>21</v>
      </c>
      <c r="G900" t="b">
        <f>VLOOKUP(A900,Sheet3!A:G,7,0)</f>
        <v>0</v>
      </c>
      <c r="H900">
        <f>VLOOKUP(A900,Sheet3!A:H,8,0)</f>
        <v>3</v>
      </c>
      <c r="I900">
        <f>VLOOKUP(A900,Sheet3!A:J,10,0)</f>
        <v>0.14000000000000001</v>
      </c>
      <c r="J900">
        <f>VLOOKUP(A900,Sheet3!A:K,11,0)</f>
        <v>0.1515</v>
      </c>
      <c r="K900">
        <f>VLOOKUP(A900,Sheet3!A:L,12,0)</f>
        <v>0.86</v>
      </c>
      <c r="L900" t="str">
        <f t="shared" si="43"/>
        <v>High Humidity</v>
      </c>
      <c r="M900">
        <f>VLOOKUP('Main Sheet'!A900,Sheet3!A:M,13,0)</f>
        <v>0.16420000000000001</v>
      </c>
      <c r="N900">
        <f>VLOOKUP(A900,Sheet3!A:N,14,0)</f>
        <v>0</v>
      </c>
      <c r="O900">
        <f>VLOOKUP(A900,Sheet3!A:O,15,0)</f>
        <v>83</v>
      </c>
      <c r="P900">
        <f t="shared" si="42"/>
        <v>83</v>
      </c>
      <c r="Q900" t="str">
        <f t="shared" si="44"/>
        <v>Weekday</v>
      </c>
    </row>
    <row r="901" spans="1:17" ht="15.75" thickBot="1" x14ac:dyDescent="0.3">
      <c r="A901" s="4">
        <v>899</v>
      </c>
      <c r="B901" s="6">
        <v>40583</v>
      </c>
      <c r="C901">
        <v>1</v>
      </c>
      <c r="D901">
        <f>VLOOKUP(A901,Sheet3!A:D,4,0)</f>
        <v>0</v>
      </c>
      <c r="E901">
        <f>VLOOKUP(A901,Sheet3!A:E,5,0)</f>
        <v>2</v>
      </c>
      <c r="F901">
        <f>VLOOKUP(A901,Sheet3!A:F,6,0)</f>
        <v>22</v>
      </c>
      <c r="G901" t="b">
        <f>VLOOKUP(A901,Sheet3!A:G,7,0)</f>
        <v>0</v>
      </c>
      <c r="H901">
        <f>VLOOKUP(A901,Sheet3!A:H,8,0)</f>
        <v>3</v>
      </c>
      <c r="I901">
        <f>VLOOKUP(A901,Sheet3!A:J,10,0)</f>
        <v>0.16</v>
      </c>
      <c r="J901">
        <f>VLOOKUP(A901,Sheet3!A:K,11,0)</f>
        <v>0.16669999999999999</v>
      </c>
      <c r="K901">
        <f>VLOOKUP(A901,Sheet3!A:L,12,0)</f>
        <v>0.8</v>
      </c>
      <c r="L901" t="str">
        <f t="shared" si="43"/>
        <v>High Humidity</v>
      </c>
      <c r="M901">
        <f>VLOOKUP('Main Sheet'!A901,Sheet3!A:M,13,0)</f>
        <v>0.16420000000000001</v>
      </c>
      <c r="N901">
        <f>VLOOKUP(A901,Sheet3!A:N,14,0)</f>
        <v>4</v>
      </c>
      <c r="O901">
        <f>VLOOKUP(A901,Sheet3!A:O,15,0)</f>
        <v>42</v>
      </c>
      <c r="P901">
        <f t="shared" si="42"/>
        <v>46</v>
      </c>
      <c r="Q901" t="str">
        <f t="shared" si="44"/>
        <v>Weekday</v>
      </c>
    </row>
    <row r="902" spans="1:17" ht="15.75" thickBot="1" x14ac:dyDescent="0.3">
      <c r="A902" s="4">
        <v>900</v>
      </c>
      <c r="B902" s="6">
        <v>40583</v>
      </c>
      <c r="C902">
        <v>1</v>
      </c>
      <c r="D902">
        <f>VLOOKUP(A902,Sheet3!A:D,4,0)</f>
        <v>0</v>
      </c>
      <c r="E902">
        <f>VLOOKUP(A902,Sheet3!A:E,5,0)</f>
        <v>2</v>
      </c>
      <c r="F902">
        <f>VLOOKUP(A902,Sheet3!A:F,6,0)</f>
        <v>23</v>
      </c>
      <c r="G902" t="b">
        <f>VLOOKUP(A902,Sheet3!A:G,7,0)</f>
        <v>0</v>
      </c>
      <c r="H902">
        <f>VLOOKUP(A902,Sheet3!A:H,8,0)</f>
        <v>3</v>
      </c>
      <c r="I902">
        <f>VLOOKUP(A902,Sheet3!A:J,10,0)</f>
        <v>0.16</v>
      </c>
      <c r="J902">
        <f>VLOOKUP(A902,Sheet3!A:K,11,0)</f>
        <v>0.1515</v>
      </c>
      <c r="K902">
        <f>VLOOKUP(A902,Sheet3!A:L,12,0)</f>
        <v>0.8</v>
      </c>
      <c r="L902" t="str">
        <f t="shared" si="43"/>
        <v>High Humidity</v>
      </c>
      <c r="M902">
        <f>VLOOKUP('Main Sheet'!A902,Sheet3!A:M,13,0)</f>
        <v>0.19400000000000001</v>
      </c>
      <c r="N902">
        <f>VLOOKUP(A902,Sheet3!A:N,14,0)</f>
        <v>0</v>
      </c>
      <c r="O902">
        <f>VLOOKUP(A902,Sheet3!A:O,15,0)</f>
        <v>37</v>
      </c>
      <c r="P902">
        <f t="shared" si="42"/>
        <v>37</v>
      </c>
      <c r="Q902" t="str">
        <f t="shared" si="44"/>
        <v>Weekday</v>
      </c>
    </row>
    <row r="903" spans="1:17" ht="15.75" thickBot="1" x14ac:dyDescent="0.3">
      <c r="A903" s="4">
        <v>901</v>
      </c>
      <c r="B903" s="6">
        <v>40584</v>
      </c>
      <c r="C903">
        <v>1</v>
      </c>
      <c r="D903">
        <f>VLOOKUP(A903,Sheet3!A:D,4,0)</f>
        <v>0</v>
      </c>
      <c r="E903">
        <f>VLOOKUP(A903,Sheet3!A:E,5,0)</f>
        <v>2</v>
      </c>
      <c r="F903">
        <f>VLOOKUP(A903,Sheet3!A:F,6,0)</f>
        <v>0</v>
      </c>
      <c r="G903" t="b">
        <f>VLOOKUP(A903,Sheet3!A:G,7,0)</f>
        <v>0</v>
      </c>
      <c r="H903">
        <f>VLOOKUP(A903,Sheet3!A:H,8,0)</f>
        <v>4</v>
      </c>
      <c r="I903">
        <f>VLOOKUP(A903,Sheet3!A:J,10,0)</f>
        <v>0.14000000000000001</v>
      </c>
      <c r="J903">
        <f>VLOOKUP(A903,Sheet3!A:K,11,0)</f>
        <v>0.13639999999999999</v>
      </c>
      <c r="K903">
        <f>VLOOKUP(A903,Sheet3!A:L,12,0)</f>
        <v>0.86</v>
      </c>
      <c r="L903" t="str">
        <f t="shared" si="43"/>
        <v>High Humidity</v>
      </c>
      <c r="M903">
        <f>VLOOKUP('Main Sheet'!A903,Sheet3!A:M,13,0)</f>
        <v>0.19400000000000001</v>
      </c>
      <c r="N903">
        <f>VLOOKUP(A903,Sheet3!A:N,14,0)</f>
        <v>0</v>
      </c>
      <c r="O903">
        <f>VLOOKUP(A903,Sheet3!A:O,15,0)</f>
        <v>16</v>
      </c>
      <c r="P903">
        <f t="shared" si="42"/>
        <v>16</v>
      </c>
      <c r="Q903" t="str">
        <f t="shared" si="44"/>
        <v>Weekday</v>
      </c>
    </row>
    <row r="904" spans="1:17" ht="15.75" thickBot="1" x14ac:dyDescent="0.3">
      <c r="A904" s="4">
        <v>902</v>
      </c>
      <c r="B904" s="6">
        <v>40584</v>
      </c>
      <c r="C904">
        <v>1</v>
      </c>
      <c r="D904">
        <f>VLOOKUP(A904,Sheet3!A:D,4,0)</f>
        <v>0</v>
      </c>
      <c r="E904">
        <f>VLOOKUP(A904,Sheet3!A:E,5,0)</f>
        <v>2</v>
      </c>
      <c r="F904">
        <f>VLOOKUP(A904,Sheet3!A:F,6,0)</f>
        <v>1</v>
      </c>
      <c r="G904" t="b">
        <f>VLOOKUP(A904,Sheet3!A:G,7,0)</f>
        <v>0</v>
      </c>
      <c r="H904">
        <f>VLOOKUP(A904,Sheet3!A:H,8,0)</f>
        <v>4</v>
      </c>
      <c r="I904">
        <f>VLOOKUP(A904,Sheet3!A:J,10,0)</f>
        <v>0.14000000000000001</v>
      </c>
      <c r="J904">
        <f>VLOOKUP(A904,Sheet3!A:K,11,0)</f>
        <v>0.1515</v>
      </c>
      <c r="K904">
        <f>VLOOKUP(A904,Sheet3!A:L,12,0)</f>
        <v>0.8</v>
      </c>
      <c r="L904" t="str">
        <f t="shared" si="43"/>
        <v>High Humidity</v>
      </c>
      <c r="M904">
        <f>VLOOKUP('Main Sheet'!A904,Sheet3!A:M,13,0)</f>
        <v>0.1343</v>
      </c>
      <c r="N904">
        <f>VLOOKUP(A904,Sheet3!A:N,14,0)</f>
        <v>0</v>
      </c>
      <c r="O904">
        <f>VLOOKUP(A904,Sheet3!A:O,15,0)</f>
        <v>7</v>
      </c>
      <c r="P904">
        <f t="shared" si="42"/>
        <v>7</v>
      </c>
      <c r="Q904" t="str">
        <f t="shared" si="44"/>
        <v>Weekday</v>
      </c>
    </row>
    <row r="905" spans="1:17" ht="15.75" thickBot="1" x14ac:dyDescent="0.3">
      <c r="A905" s="4">
        <v>903</v>
      </c>
      <c r="B905" s="6">
        <v>40584</v>
      </c>
      <c r="C905">
        <v>1</v>
      </c>
      <c r="D905">
        <f>VLOOKUP(A905,Sheet3!A:D,4,0)</f>
        <v>0</v>
      </c>
      <c r="E905">
        <f>VLOOKUP(A905,Sheet3!A:E,5,0)</f>
        <v>2</v>
      </c>
      <c r="F905">
        <f>VLOOKUP(A905,Sheet3!A:F,6,0)</f>
        <v>2</v>
      </c>
      <c r="G905" t="b">
        <f>VLOOKUP(A905,Sheet3!A:G,7,0)</f>
        <v>0</v>
      </c>
      <c r="H905">
        <f>VLOOKUP(A905,Sheet3!A:H,8,0)</f>
        <v>4</v>
      </c>
      <c r="I905">
        <f>VLOOKUP(A905,Sheet3!A:J,10,0)</f>
        <v>0.14000000000000001</v>
      </c>
      <c r="J905">
        <f>VLOOKUP(A905,Sheet3!A:K,11,0)</f>
        <v>0.1515</v>
      </c>
      <c r="K905">
        <f>VLOOKUP(A905,Sheet3!A:L,12,0)</f>
        <v>0.8</v>
      </c>
      <c r="L905" t="str">
        <f t="shared" si="43"/>
        <v>High Humidity</v>
      </c>
      <c r="M905">
        <f>VLOOKUP('Main Sheet'!A905,Sheet3!A:M,13,0)</f>
        <v>0.1343</v>
      </c>
      <c r="N905">
        <f>VLOOKUP(A905,Sheet3!A:N,14,0)</f>
        <v>0</v>
      </c>
      <c r="O905">
        <f>VLOOKUP(A905,Sheet3!A:O,15,0)</f>
        <v>3</v>
      </c>
      <c r="P905">
        <f t="shared" si="42"/>
        <v>3</v>
      </c>
      <c r="Q905" t="str">
        <f t="shared" si="44"/>
        <v>Weekday</v>
      </c>
    </row>
    <row r="906" spans="1:17" ht="15.75" thickBot="1" x14ac:dyDescent="0.3">
      <c r="A906" s="4">
        <v>904</v>
      </c>
      <c r="B906" s="6">
        <v>40584</v>
      </c>
      <c r="C906">
        <v>1</v>
      </c>
      <c r="D906">
        <f>VLOOKUP(A906,Sheet3!A:D,4,0)</f>
        <v>0</v>
      </c>
      <c r="E906">
        <f>VLOOKUP(A906,Sheet3!A:E,5,0)</f>
        <v>2</v>
      </c>
      <c r="F906">
        <f>VLOOKUP(A906,Sheet3!A:F,6,0)</f>
        <v>4</v>
      </c>
      <c r="G906" t="b">
        <f>VLOOKUP(A906,Sheet3!A:G,7,0)</f>
        <v>0</v>
      </c>
      <c r="H906">
        <f>VLOOKUP(A906,Sheet3!A:H,8,0)</f>
        <v>4</v>
      </c>
      <c r="I906">
        <f>VLOOKUP(A906,Sheet3!A:J,10,0)</f>
        <v>0.14000000000000001</v>
      </c>
      <c r="J906">
        <f>VLOOKUP(A906,Sheet3!A:K,11,0)</f>
        <v>0.13639999999999999</v>
      </c>
      <c r="K906">
        <f>VLOOKUP(A906,Sheet3!A:L,12,0)</f>
        <v>0.59</v>
      </c>
      <c r="L906" t="str">
        <f t="shared" si="43"/>
        <v>Less Humidity</v>
      </c>
      <c r="M906">
        <f>VLOOKUP('Main Sheet'!A906,Sheet3!A:M,13,0)</f>
        <v>0.22389999999999999</v>
      </c>
      <c r="N906">
        <f>VLOOKUP(A906,Sheet3!A:N,14,0)</f>
        <v>0</v>
      </c>
      <c r="O906">
        <f>VLOOKUP(A906,Sheet3!A:O,15,0)</f>
        <v>1</v>
      </c>
      <c r="P906">
        <f t="shared" si="42"/>
        <v>1</v>
      </c>
      <c r="Q906" t="str">
        <f t="shared" si="44"/>
        <v>Weekday</v>
      </c>
    </row>
    <row r="907" spans="1:17" ht="15.75" thickBot="1" x14ac:dyDescent="0.3">
      <c r="A907" s="4">
        <v>905</v>
      </c>
      <c r="B907" s="6">
        <v>40584</v>
      </c>
      <c r="C907">
        <v>1</v>
      </c>
      <c r="D907">
        <f>VLOOKUP(A907,Sheet3!A:D,4,0)</f>
        <v>0</v>
      </c>
      <c r="E907">
        <f>VLOOKUP(A907,Sheet3!A:E,5,0)</f>
        <v>2</v>
      </c>
      <c r="F907">
        <f>VLOOKUP(A907,Sheet3!A:F,6,0)</f>
        <v>5</v>
      </c>
      <c r="G907" t="b">
        <f>VLOOKUP(A907,Sheet3!A:G,7,0)</f>
        <v>0</v>
      </c>
      <c r="H907">
        <f>VLOOKUP(A907,Sheet3!A:H,8,0)</f>
        <v>4</v>
      </c>
      <c r="I907">
        <f>VLOOKUP(A907,Sheet3!A:J,10,0)</f>
        <v>0.12</v>
      </c>
      <c r="J907">
        <f>VLOOKUP(A907,Sheet3!A:K,11,0)</f>
        <v>0.1212</v>
      </c>
      <c r="K907">
        <f>VLOOKUP(A907,Sheet3!A:L,12,0)</f>
        <v>0.5</v>
      </c>
      <c r="L907" t="str">
        <f t="shared" si="43"/>
        <v>Less Humidity</v>
      </c>
      <c r="M907">
        <f>VLOOKUP('Main Sheet'!A907,Sheet3!A:M,13,0)</f>
        <v>0.22389999999999999</v>
      </c>
      <c r="N907">
        <f>VLOOKUP(A907,Sheet3!A:N,14,0)</f>
        <v>0</v>
      </c>
      <c r="O907">
        <f>VLOOKUP(A907,Sheet3!A:O,15,0)</f>
        <v>6</v>
      </c>
      <c r="P907">
        <f t="shared" si="42"/>
        <v>6</v>
      </c>
      <c r="Q907" t="str">
        <f t="shared" si="44"/>
        <v>Weekday</v>
      </c>
    </row>
    <row r="908" spans="1:17" ht="15.75" thickBot="1" x14ac:dyDescent="0.3">
      <c r="A908" s="4">
        <v>906</v>
      </c>
      <c r="B908" s="6">
        <v>40584</v>
      </c>
      <c r="C908">
        <v>1</v>
      </c>
      <c r="D908">
        <f>VLOOKUP(A908,Sheet3!A:D,4,0)</f>
        <v>0</v>
      </c>
      <c r="E908">
        <f>VLOOKUP(A908,Sheet3!A:E,5,0)</f>
        <v>2</v>
      </c>
      <c r="F908">
        <f>VLOOKUP(A908,Sheet3!A:F,6,0)</f>
        <v>6</v>
      </c>
      <c r="G908" t="b">
        <f>VLOOKUP(A908,Sheet3!A:G,7,0)</f>
        <v>0</v>
      </c>
      <c r="H908">
        <f>VLOOKUP(A908,Sheet3!A:H,8,0)</f>
        <v>4</v>
      </c>
      <c r="I908">
        <f>VLOOKUP(A908,Sheet3!A:J,10,0)</f>
        <v>0.12</v>
      </c>
      <c r="J908">
        <f>VLOOKUP(A908,Sheet3!A:K,11,0)</f>
        <v>0.1212</v>
      </c>
      <c r="K908">
        <f>VLOOKUP(A908,Sheet3!A:L,12,0)</f>
        <v>0.54</v>
      </c>
      <c r="L908" t="str">
        <f t="shared" si="43"/>
        <v>Less Humidity</v>
      </c>
      <c r="M908">
        <f>VLOOKUP('Main Sheet'!A908,Sheet3!A:M,13,0)</f>
        <v>0.28360000000000002</v>
      </c>
      <c r="N908">
        <f>VLOOKUP(A908,Sheet3!A:N,14,0)</f>
        <v>0</v>
      </c>
      <c r="O908">
        <f>VLOOKUP(A908,Sheet3!A:O,15,0)</f>
        <v>26</v>
      </c>
      <c r="P908">
        <f t="shared" si="42"/>
        <v>26</v>
      </c>
      <c r="Q908" t="str">
        <f t="shared" si="44"/>
        <v>Weekday</v>
      </c>
    </row>
    <row r="909" spans="1:17" ht="15.75" thickBot="1" x14ac:dyDescent="0.3">
      <c r="A909" s="4">
        <v>907</v>
      </c>
      <c r="B909" s="6">
        <v>40584</v>
      </c>
      <c r="C909">
        <v>1</v>
      </c>
      <c r="D909">
        <f>VLOOKUP(A909,Sheet3!A:D,4,0)</f>
        <v>0</v>
      </c>
      <c r="E909">
        <f>VLOOKUP(A909,Sheet3!A:E,5,0)</f>
        <v>2</v>
      </c>
      <c r="F909">
        <f>VLOOKUP(A909,Sheet3!A:F,6,0)</f>
        <v>7</v>
      </c>
      <c r="G909" t="b">
        <f>VLOOKUP(A909,Sheet3!A:G,7,0)</f>
        <v>0</v>
      </c>
      <c r="H909">
        <f>VLOOKUP(A909,Sheet3!A:H,8,0)</f>
        <v>4</v>
      </c>
      <c r="I909">
        <f>VLOOKUP(A909,Sheet3!A:J,10,0)</f>
        <v>0.1</v>
      </c>
      <c r="J909">
        <f>VLOOKUP(A909,Sheet3!A:K,11,0)</f>
        <v>7.5800000000000006E-2</v>
      </c>
      <c r="K909">
        <f>VLOOKUP(A909,Sheet3!A:L,12,0)</f>
        <v>0.5</v>
      </c>
      <c r="L909" t="str">
        <f t="shared" si="43"/>
        <v>Less Humidity</v>
      </c>
      <c r="M909">
        <f>VLOOKUP('Main Sheet'!A909,Sheet3!A:M,13,0)</f>
        <v>0.41789999999999999</v>
      </c>
      <c r="N909">
        <f>VLOOKUP(A909,Sheet3!A:N,14,0)</f>
        <v>0</v>
      </c>
      <c r="O909">
        <f>VLOOKUP(A909,Sheet3!A:O,15,0)</f>
        <v>99</v>
      </c>
      <c r="P909">
        <f t="shared" si="42"/>
        <v>99</v>
      </c>
      <c r="Q909" t="str">
        <f t="shared" si="44"/>
        <v>Weekday</v>
      </c>
    </row>
    <row r="910" spans="1:17" ht="15.75" thickBot="1" x14ac:dyDescent="0.3">
      <c r="A910" s="4">
        <v>908</v>
      </c>
      <c r="B910" s="6">
        <v>40584</v>
      </c>
      <c r="C910">
        <v>1</v>
      </c>
      <c r="D910">
        <f>VLOOKUP(A910,Sheet3!A:D,4,0)</f>
        <v>0</v>
      </c>
      <c r="E910">
        <f>VLOOKUP(A910,Sheet3!A:E,5,0)</f>
        <v>2</v>
      </c>
      <c r="F910">
        <f>VLOOKUP(A910,Sheet3!A:F,6,0)</f>
        <v>8</v>
      </c>
      <c r="G910" t="b">
        <f>VLOOKUP(A910,Sheet3!A:G,7,0)</f>
        <v>0</v>
      </c>
      <c r="H910">
        <f>VLOOKUP(A910,Sheet3!A:H,8,0)</f>
        <v>4</v>
      </c>
      <c r="I910">
        <f>VLOOKUP(A910,Sheet3!A:J,10,0)</f>
        <v>0.1</v>
      </c>
      <c r="J910">
        <f>VLOOKUP(A910,Sheet3!A:K,11,0)</f>
        <v>7.5800000000000006E-2</v>
      </c>
      <c r="K910">
        <f>VLOOKUP(A910,Sheet3!A:L,12,0)</f>
        <v>0.49</v>
      </c>
      <c r="L910" t="str">
        <f t="shared" si="43"/>
        <v>Less Humidity</v>
      </c>
      <c r="M910">
        <f>VLOOKUP('Main Sheet'!A910,Sheet3!A:M,13,0)</f>
        <v>0.32840000000000003</v>
      </c>
      <c r="N910">
        <f>VLOOKUP(A910,Sheet3!A:N,14,0)</f>
        <v>5</v>
      </c>
      <c r="O910">
        <f>VLOOKUP(A910,Sheet3!A:O,15,0)</f>
        <v>173</v>
      </c>
      <c r="P910">
        <f t="shared" si="42"/>
        <v>178</v>
      </c>
      <c r="Q910" t="str">
        <f t="shared" si="44"/>
        <v>Weekday</v>
      </c>
    </row>
    <row r="911" spans="1:17" ht="15.75" thickBot="1" x14ac:dyDescent="0.3">
      <c r="A911" s="4">
        <v>909</v>
      </c>
      <c r="B911" s="6">
        <v>40584</v>
      </c>
      <c r="C911">
        <v>1</v>
      </c>
      <c r="D911">
        <f>VLOOKUP(A911,Sheet3!A:D,4,0)</f>
        <v>0</v>
      </c>
      <c r="E911">
        <f>VLOOKUP(A911,Sheet3!A:E,5,0)</f>
        <v>2</v>
      </c>
      <c r="F911">
        <f>VLOOKUP(A911,Sheet3!A:F,6,0)</f>
        <v>9</v>
      </c>
      <c r="G911" t="b">
        <f>VLOOKUP(A911,Sheet3!A:G,7,0)</f>
        <v>0</v>
      </c>
      <c r="H911">
        <f>VLOOKUP(A911,Sheet3!A:H,8,0)</f>
        <v>4</v>
      </c>
      <c r="I911">
        <f>VLOOKUP(A911,Sheet3!A:J,10,0)</f>
        <v>0.12</v>
      </c>
      <c r="J911">
        <f>VLOOKUP(A911,Sheet3!A:K,11,0)</f>
        <v>0.1061</v>
      </c>
      <c r="K911">
        <f>VLOOKUP(A911,Sheet3!A:L,12,0)</f>
        <v>0.42</v>
      </c>
      <c r="L911" t="str">
        <f t="shared" si="43"/>
        <v>Less Humidity</v>
      </c>
      <c r="M911">
        <f>VLOOKUP('Main Sheet'!A911,Sheet3!A:M,13,0)</f>
        <v>0.35820000000000002</v>
      </c>
      <c r="N911">
        <f>VLOOKUP(A911,Sheet3!A:N,14,0)</f>
        <v>1</v>
      </c>
      <c r="O911">
        <f>VLOOKUP(A911,Sheet3!A:O,15,0)</f>
        <v>121</v>
      </c>
      <c r="P911">
        <f t="shared" si="42"/>
        <v>122</v>
      </c>
      <c r="Q911" t="str">
        <f t="shared" si="44"/>
        <v>Weekday</v>
      </c>
    </row>
    <row r="912" spans="1:17" ht="15.75" thickBot="1" x14ac:dyDescent="0.3">
      <c r="A912" s="4">
        <v>910</v>
      </c>
      <c r="B912" s="6">
        <v>40584</v>
      </c>
      <c r="C912">
        <v>1</v>
      </c>
      <c r="D912">
        <f>VLOOKUP(A912,Sheet3!A:D,4,0)</f>
        <v>0</v>
      </c>
      <c r="E912">
        <f>VLOOKUP(A912,Sheet3!A:E,5,0)</f>
        <v>2</v>
      </c>
      <c r="F912">
        <f>VLOOKUP(A912,Sheet3!A:F,6,0)</f>
        <v>10</v>
      </c>
      <c r="G912" t="b">
        <f>VLOOKUP(A912,Sheet3!A:G,7,0)</f>
        <v>0</v>
      </c>
      <c r="H912">
        <f>VLOOKUP(A912,Sheet3!A:H,8,0)</f>
        <v>4</v>
      </c>
      <c r="I912">
        <f>VLOOKUP(A912,Sheet3!A:J,10,0)</f>
        <v>0.12</v>
      </c>
      <c r="J912">
        <f>VLOOKUP(A912,Sheet3!A:K,11,0)</f>
        <v>0.1061</v>
      </c>
      <c r="K912">
        <f>VLOOKUP(A912,Sheet3!A:L,12,0)</f>
        <v>0.42</v>
      </c>
      <c r="L912" t="str">
        <f t="shared" si="43"/>
        <v>Less Humidity</v>
      </c>
      <c r="M912">
        <f>VLOOKUP('Main Sheet'!A912,Sheet3!A:M,13,0)</f>
        <v>0.29849999999999999</v>
      </c>
      <c r="N912">
        <f>VLOOKUP(A912,Sheet3!A:N,14,0)</f>
        <v>1</v>
      </c>
      <c r="O912">
        <f>VLOOKUP(A912,Sheet3!A:O,15,0)</f>
        <v>34</v>
      </c>
      <c r="P912">
        <f t="shared" si="42"/>
        <v>35</v>
      </c>
      <c r="Q912" t="str">
        <f t="shared" si="44"/>
        <v>Weekday</v>
      </c>
    </row>
    <row r="913" spans="1:17" ht="15.75" thickBot="1" x14ac:dyDescent="0.3">
      <c r="A913" s="4">
        <v>911</v>
      </c>
      <c r="B913" s="6">
        <v>40584</v>
      </c>
      <c r="C913">
        <v>1</v>
      </c>
      <c r="D913">
        <f>VLOOKUP(A913,Sheet3!A:D,4,0)</f>
        <v>0</v>
      </c>
      <c r="E913">
        <f>VLOOKUP(A913,Sheet3!A:E,5,0)</f>
        <v>2</v>
      </c>
      <c r="F913">
        <f>VLOOKUP(A913,Sheet3!A:F,6,0)</f>
        <v>11</v>
      </c>
      <c r="G913" t="b">
        <f>VLOOKUP(A913,Sheet3!A:G,7,0)</f>
        <v>0</v>
      </c>
      <c r="H913">
        <f>VLOOKUP(A913,Sheet3!A:H,8,0)</f>
        <v>4</v>
      </c>
      <c r="I913">
        <f>VLOOKUP(A913,Sheet3!A:J,10,0)</f>
        <v>0.14000000000000001</v>
      </c>
      <c r="J913">
        <f>VLOOKUP(A913,Sheet3!A:K,11,0)</f>
        <v>0.1212</v>
      </c>
      <c r="K913">
        <f>VLOOKUP(A913,Sheet3!A:L,12,0)</f>
        <v>0.39</v>
      </c>
      <c r="L913" t="str">
        <f t="shared" si="43"/>
        <v>Less Humidity</v>
      </c>
      <c r="M913">
        <f>VLOOKUP('Main Sheet'!A913,Sheet3!A:M,13,0)</f>
        <v>0.35820000000000002</v>
      </c>
      <c r="N913">
        <f>VLOOKUP(A913,Sheet3!A:N,14,0)</f>
        <v>1</v>
      </c>
      <c r="O913">
        <f>VLOOKUP(A913,Sheet3!A:O,15,0)</f>
        <v>44</v>
      </c>
      <c r="P913">
        <f t="shared" si="42"/>
        <v>45</v>
      </c>
      <c r="Q913" t="str">
        <f t="shared" si="44"/>
        <v>Weekday</v>
      </c>
    </row>
    <row r="914" spans="1:17" ht="15.75" thickBot="1" x14ac:dyDescent="0.3">
      <c r="A914" s="4">
        <v>912</v>
      </c>
      <c r="B914" s="6">
        <v>40584</v>
      </c>
      <c r="C914">
        <v>1</v>
      </c>
      <c r="D914">
        <f>VLOOKUP(A914,Sheet3!A:D,4,0)</f>
        <v>0</v>
      </c>
      <c r="E914">
        <f>VLOOKUP(A914,Sheet3!A:E,5,0)</f>
        <v>2</v>
      </c>
      <c r="F914">
        <f>VLOOKUP(A914,Sheet3!A:F,6,0)</f>
        <v>12</v>
      </c>
      <c r="G914" t="b">
        <f>VLOOKUP(A914,Sheet3!A:G,7,0)</f>
        <v>0</v>
      </c>
      <c r="H914">
        <f>VLOOKUP(A914,Sheet3!A:H,8,0)</f>
        <v>4</v>
      </c>
      <c r="I914">
        <f>VLOOKUP(A914,Sheet3!A:J,10,0)</f>
        <v>0.16</v>
      </c>
      <c r="J914">
        <f>VLOOKUP(A914,Sheet3!A:K,11,0)</f>
        <v>0.13639999999999999</v>
      </c>
      <c r="K914">
        <f>VLOOKUP(A914,Sheet3!A:L,12,0)</f>
        <v>0.34</v>
      </c>
      <c r="L914" t="str">
        <f t="shared" si="43"/>
        <v>Less Humidity</v>
      </c>
      <c r="M914">
        <f>VLOOKUP('Main Sheet'!A914,Sheet3!A:M,13,0)</f>
        <v>0.3881</v>
      </c>
      <c r="N914">
        <f>VLOOKUP(A914,Sheet3!A:N,14,0)</f>
        <v>4</v>
      </c>
      <c r="O914">
        <f>VLOOKUP(A914,Sheet3!A:O,15,0)</f>
        <v>65</v>
      </c>
      <c r="P914">
        <f t="shared" si="42"/>
        <v>69</v>
      </c>
      <c r="Q914" t="str">
        <f t="shared" si="44"/>
        <v>Weekday</v>
      </c>
    </row>
    <row r="915" spans="1:17" ht="15.75" thickBot="1" x14ac:dyDescent="0.3">
      <c r="A915" s="4">
        <v>913</v>
      </c>
      <c r="B915" s="6">
        <v>40584</v>
      </c>
      <c r="C915">
        <v>1</v>
      </c>
      <c r="D915">
        <f>VLOOKUP(A915,Sheet3!A:D,4,0)</f>
        <v>0</v>
      </c>
      <c r="E915">
        <f>VLOOKUP(A915,Sheet3!A:E,5,0)</f>
        <v>2</v>
      </c>
      <c r="F915">
        <f>VLOOKUP(A915,Sheet3!A:F,6,0)</f>
        <v>13</v>
      </c>
      <c r="G915" t="b">
        <f>VLOOKUP(A915,Sheet3!A:G,7,0)</f>
        <v>0</v>
      </c>
      <c r="H915">
        <f>VLOOKUP(A915,Sheet3!A:H,8,0)</f>
        <v>4</v>
      </c>
      <c r="I915">
        <f>VLOOKUP(A915,Sheet3!A:J,10,0)</f>
        <v>0.18</v>
      </c>
      <c r="J915">
        <f>VLOOKUP(A915,Sheet3!A:K,11,0)</f>
        <v>0.16669999999999999</v>
      </c>
      <c r="K915">
        <f>VLOOKUP(A915,Sheet3!A:L,12,0)</f>
        <v>0.28999999999999998</v>
      </c>
      <c r="L915" t="str">
        <f t="shared" si="43"/>
        <v>Less Humidity</v>
      </c>
      <c r="M915">
        <f>VLOOKUP('Main Sheet'!A915,Sheet3!A:M,13,0)</f>
        <v>0.29849999999999999</v>
      </c>
      <c r="N915">
        <f>VLOOKUP(A915,Sheet3!A:N,14,0)</f>
        <v>3</v>
      </c>
      <c r="O915">
        <f>VLOOKUP(A915,Sheet3!A:O,15,0)</f>
        <v>59</v>
      </c>
      <c r="P915">
        <f t="shared" si="42"/>
        <v>62</v>
      </c>
      <c r="Q915" t="str">
        <f t="shared" si="44"/>
        <v>Weekday</v>
      </c>
    </row>
    <row r="916" spans="1:17" ht="15.75" thickBot="1" x14ac:dyDescent="0.3">
      <c r="A916" s="4">
        <v>914</v>
      </c>
      <c r="B916" s="6">
        <v>40584</v>
      </c>
      <c r="C916">
        <v>1</v>
      </c>
      <c r="D916">
        <f>VLOOKUP(A916,Sheet3!A:D,4,0)</f>
        <v>0</v>
      </c>
      <c r="E916">
        <f>VLOOKUP(A916,Sheet3!A:E,5,0)</f>
        <v>2</v>
      </c>
      <c r="F916">
        <f>VLOOKUP(A916,Sheet3!A:F,6,0)</f>
        <v>14</v>
      </c>
      <c r="G916" t="b">
        <f>VLOOKUP(A916,Sheet3!A:G,7,0)</f>
        <v>0</v>
      </c>
      <c r="H916">
        <f>VLOOKUP(A916,Sheet3!A:H,8,0)</f>
        <v>4</v>
      </c>
      <c r="I916">
        <f>VLOOKUP(A916,Sheet3!A:J,10,0)</f>
        <v>0.2</v>
      </c>
      <c r="J916">
        <f>VLOOKUP(A916,Sheet3!A:K,11,0)</f>
        <v>0.18179999999999999</v>
      </c>
      <c r="K916">
        <f>VLOOKUP(A916,Sheet3!A:L,12,0)</f>
        <v>0.27</v>
      </c>
      <c r="L916" t="str">
        <f t="shared" si="43"/>
        <v>Less Humidity</v>
      </c>
      <c r="M916">
        <f>VLOOKUP('Main Sheet'!A916,Sheet3!A:M,13,0)</f>
        <v>0.28360000000000002</v>
      </c>
      <c r="N916">
        <f>VLOOKUP(A916,Sheet3!A:N,14,0)</f>
        <v>6</v>
      </c>
      <c r="O916">
        <f>VLOOKUP(A916,Sheet3!A:O,15,0)</f>
        <v>42</v>
      </c>
      <c r="P916">
        <f t="shared" si="42"/>
        <v>48</v>
      </c>
      <c r="Q916" t="str">
        <f t="shared" si="44"/>
        <v>Weekday</v>
      </c>
    </row>
    <row r="917" spans="1:17" ht="15.75" thickBot="1" x14ac:dyDescent="0.3">
      <c r="A917" s="4">
        <v>915</v>
      </c>
      <c r="B917" s="6">
        <v>40584</v>
      </c>
      <c r="C917">
        <v>1</v>
      </c>
      <c r="D917">
        <f>VLOOKUP(A917,Sheet3!A:D,4,0)</f>
        <v>0</v>
      </c>
      <c r="E917">
        <f>VLOOKUP(A917,Sheet3!A:E,5,0)</f>
        <v>2</v>
      </c>
      <c r="F917">
        <f>VLOOKUP(A917,Sheet3!A:F,6,0)</f>
        <v>15</v>
      </c>
      <c r="G917" t="b">
        <f>VLOOKUP(A917,Sheet3!A:G,7,0)</f>
        <v>0</v>
      </c>
      <c r="H917">
        <f>VLOOKUP(A917,Sheet3!A:H,8,0)</f>
        <v>4</v>
      </c>
      <c r="I917">
        <f>VLOOKUP(A917,Sheet3!A:J,10,0)</f>
        <v>0.2</v>
      </c>
      <c r="J917">
        <f>VLOOKUP(A917,Sheet3!A:K,11,0)</f>
        <v>0.19700000000000001</v>
      </c>
      <c r="K917">
        <f>VLOOKUP(A917,Sheet3!A:L,12,0)</f>
        <v>0.25</v>
      </c>
      <c r="L917" t="str">
        <f t="shared" si="43"/>
        <v>Less Humidity</v>
      </c>
      <c r="M917">
        <f>VLOOKUP('Main Sheet'!A917,Sheet3!A:M,13,0)</f>
        <v>0.25369999999999998</v>
      </c>
      <c r="N917">
        <f>VLOOKUP(A917,Sheet3!A:N,14,0)</f>
        <v>0</v>
      </c>
      <c r="O917">
        <f>VLOOKUP(A917,Sheet3!A:O,15,0)</f>
        <v>50</v>
      </c>
      <c r="P917">
        <f t="shared" si="42"/>
        <v>50</v>
      </c>
      <c r="Q917" t="str">
        <f t="shared" si="44"/>
        <v>Weekday</v>
      </c>
    </row>
    <row r="918" spans="1:17" ht="15.75" thickBot="1" x14ac:dyDescent="0.3">
      <c r="A918" s="4">
        <v>916</v>
      </c>
      <c r="B918" s="6">
        <v>40584</v>
      </c>
      <c r="C918">
        <v>1</v>
      </c>
      <c r="D918">
        <f>VLOOKUP(A918,Sheet3!A:D,4,0)</f>
        <v>0</v>
      </c>
      <c r="E918">
        <f>VLOOKUP(A918,Sheet3!A:E,5,0)</f>
        <v>2</v>
      </c>
      <c r="F918">
        <f>VLOOKUP(A918,Sheet3!A:F,6,0)</f>
        <v>16</v>
      </c>
      <c r="G918" t="b">
        <f>VLOOKUP(A918,Sheet3!A:G,7,0)</f>
        <v>0</v>
      </c>
      <c r="H918">
        <f>VLOOKUP(A918,Sheet3!A:H,8,0)</f>
        <v>4</v>
      </c>
      <c r="I918">
        <f>VLOOKUP(A918,Sheet3!A:J,10,0)</f>
        <v>0.2</v>
      </c>
      <c r="J918">
        <f>VLOOKUP(A918,Sheet3!A:K,11,0)</f>
        <v>0.18179999999999999</v>
      </c>
      <c r="K918">
        <f>VLOOKUP(A918,Sheet3!A:L,12,0)</f>
        <v>0.27</v>
      </c>
      <c r="L918" t="str">
        <f t="shared" si="43"/>
        <v>Less Humidity</v>
      </c>
      <c r="M918">
        <f>VLOOKUP('Main Sheet'!A918,Sheet3!A:M,13,0)</f>
        <v>0.29849999999999999</v>
      </c>
      <c r="N918">
        <f>VLOOKUP(A918,Sheet3!A:N,14,0)</f>
        <v>4</v>
      </c>
      <c r="O918">
        <f>VLOOKUP(A918,Sheet3!A:O,15,0)</f>
        <v>76</v>
      </c>
      <c r="P918">
        <f t="shared" si="42"/>
        <v>80</v>
      </c>
      <c r="Q918" t="str">
        <f t="shared" si="44"/>
        <v>Weekday</v>
      </c>
    </row>
    <row r="919" spans="1:17" ht="15.75" thickBot="1" x14ac:dyDescent="0.3">
      <c r="A919" s="4">
        <v>917</v>
      </c>
      <c r="B919" s="6">
        <v>40584</v>
      </c>
      <c r="C919">
        <v>1</v>
      </c>
      <c r="D919">
        <f>VLOOKUP(A919,Sheet3!A:D,4,0)</f>
        <v>0</v>
      </c>
      <c r="E919">
        <f>VLOOKUP(A919,Sheet3!A:E,5,0)</f>
        <v>2</v>
      </c>
      <c r="F919">
        <f>VLOOKUP(A919,Sheet3!A:F,6,0)</f>
        <v>17</v>
      </c>
      <c r="G919" t="b">
        <f>VLOOKUP(A919,Sheet3!A:G,7,0)</f>
        <v>0</v>
      </c>
      <c r="H919">
        <f>VLOOKUP(A919,Sheet3!A:H,8,0)</f>
        <v>4</v>
      </c>
      <c r="I919">
        <f>VLOOKUP(A919,Sheet3!A:J,10,0)</f>
        <v>0.18</v>
      </c>
      <c r="J919">
        <f>VLOOKUP(A919,Sheet3!A:K,11,0)</f>
        <v>0.18179999999999999</v>
      </c>
      <c r="K919">
        <f>VLOOKUP(A919,Sheet3!A:L,12,0)</f>
        <v>0.26</v>
      </c>
      <c r="L919" t="str">
        <f t="shared" si="43"/>
        <v>Less Humidity</v>
      </c>
      <c r="M919">
        <f>VLOOKUP('Main Sheet'!A919,Sheet3!A:M,13,0)</f>
        <v>0.19400000000000001</v>
      </c>
      <c r="N919">
        <f>VLOOKUP(A919,Sheet3!A:N,14,0)</f>
        <v>6</v>
      </c>
      <c r="O919">
        <f>VLOOKUP(A919,Sheet3!A:O,15,0)</f>
        <v>159</v>
      </c>
      <c r="P919">
        <f t="shared" si="42"/>
        <v>165</v>
      </c>
      <c r="Q919" t="str">
        <f t="shared" si="44"/>
        <v>Weekday</v>
      </c>
    </row>
    <row r="920" spans="1:17" ht="15.75" thickBot="1" x14ac:dyDescent="0.3">
      <c r="A920" s="4">
        <v>918</v>
      </c>
      <c r="B920" s="6">
        <v>40584</v>
      </c>
      <c r="C920">
        <v>1</v>
      </c>
      <c r="D920">
        <f>VLOOKUP(A920,Sheet3!A:D,4,0)</f>
        <v>0</v>
      </c>
      <c r="E920">
        <f>VLOOKUP(A920,Sheet3!A:E,5,0)</f>
        <v>2</v>
      </c>
      <c r="F920">
        <f>VLOOKUP(A920,Sheet3!A:F,6,0)</f>
        <v>18</v>
      </c>
      <c r="G920" t="b">
        <f>VLOOKUP(A920,Sheet3!A:G,7,0)</f>
        <v>0</v>
      </c>
      <c r="H920">
        <f>VLOOKUP(A920,Sheet3!A:H,8,0)</f>
        <v>4</v>
      </c>
      <c r="I920">
        <f>VLOOKUP(A920,Sheet3!A:J,10,0)</f>
        <v>0.16</v>
      </c>
      <c r="J920">
        <f>VLOOKUP(A920,Sheet3!A:K,11,0)</f>
        <v>0.18179999999999999</v>
      </c>
      <c r="K920">
        <f>VLOOKUP(A920,Sheet3!A:L,12,0)</f>
        <v>0.28000000000000003</v>
      </c>
      <c r="L920" t="str">
        <f t="shared" si="43"/>
        <v>Less Humidity</v>
      </c>
      <c r="M920">
        <f>VLOOKUP('Main Sheet'!A920,Sheet3!A:M,13,0)</f>
        <v>0.1343</v>
      </c>
      <c r="N920">
        <f>VLOOKUP(A920,Sheet3!A:N,14,0)</f>
        <v>3</v>
      </c>
      <c r="O920">
        <f>VLOOKUP(A920,Sheet3!A:O,15,0)</f>
        <v>157</v>
      </c>
      <c r="P920">
        <f t="shared" si="42"/>
        <v>160</v>
      </c>
      <c r="Q920" t="str">
        <f t="shared" si="44"/>
        <v>Weekday</v>
      </c>
    </row>
    <row r="921" spans="1:17" ht="15.75" thickBot="1" x14ac:dyDescent="0.3">
      <c r="A921" s="4">
        <v>919</v>
      </c>
      <c r="B921" s="6">
        <v>40584</v>
      </c>
      <c r="C921">
        <v>1</v>
      </c>
      <c r="D921">
        <f>VLOOKUP(A921,Sheet3!A:D,4,0)</f>
        <v>0</v>
      </c>
      <c r="E921">
        <f>VLOOKUP(A921,Sheet3!A:E,5,0)</f>
        <v>2</v>
      </c>
      <c r="F921">
        <f>VLOOKUP(A921,Sheet3!A:F,6,0)</f>
        <v>19</v>
      </c>
      <c r="G921" t="b">
        <f>VLOOKUP(A921,Sheet3!A:G,7,0)</f>
        <v>0</v>
      </c>
      <c r="H921">
        <f>VLOOKUP(A921,Sheet3!A:H,8,0)</f>
        <v>4</v>
      </c>
      <c r="I921">
        <f>VLOOKUP(A921,Sheet3!A:J,10,0)</f>
        <v>0.14000000000000001</v>
      </c>
      <c r="J921">
        <f>VLOOKUP(A921,Sheet3!A:K,11,0)</f>
        <v>0.16669999999999999</v>
      </c>
      <c r="K921">
        <f>VLOOKUP(A921,Sheet3!A:L,12,0)</f>
        <v>0.28000000000000003</v>
      </c>
      <c r="L921" t="str">
        <f t="shared" si="43"/>
        <v>Less Humidity</v>
      </c>
      <c r="M921">
        <f>VLOOKUP('Main Sheet'!A921,Sheet3!A:M,13,0)</f>
        <v>0.1045</v>
      </c>
      <c r="N921">
        <f>VLOOKUP(A921,Sheet3!A:N,14,0)</f>
        <v>2</v>
      </c>
      <c r="O921">
        <f>VLOOKUP(A921,Sheet3!A:O,15,0)</f>
        <v>110</v>
      </c>
      <c r="P921">
        <f t="shared" si="42"/>
        <v>112</v>
      </c>
      <c r="Q921" t="str">
        <f t="shared" si="44"/>
        <v>Weekday</v>
      </c>
    </row>
    <row r="922" spans="1:17" ht="15.75" thickBot="1" x14ac:dyDescent="0.3">
      <c r="A922" s="4">
        <v>920</v>
      </c>
      <c r="B922" s="6">
        <v>40584</v>
      </c>
      <c r="C922">
        <v>1</v>
      </c>
      <c r="D922">
        <f>VLOOKUP(A922,Sheet3!A:D,4,0)</f>
        <v>0</v>
      </c>
      <c r="E922">
        <f>VLOOKUP(A922,Sheet3!A:E,5,0)</f>
        <v>2</v>
      </c>
      <c r="F922">
        <f>VLOOKUP(A922,Sheet3!A:F,6,0)</f>
        <v>20</v>
      </c>
      <c r="G922" t="b">
        <f>VLOOKUP(A922,Sheet3!A:G,7,0)</f>
        <v>0</v>
      </c>
      <c r="H922">
        <f>VLOOKUP(A922,Sheet3!A:H,8,0)</f>
        <v>4</v>
      </c>
      <c r="I922">
        <f>VLOOKUP(A922,Sheet3!A:J,10,0)</f>
        <v>0.14000000000000001</v>
      </c>
      <c r="J922">
        <f>VLOOKUP(A922,Sheet3!A:K,11,0)</f>
        <v>0.18179999999999999</v>
      </c>
      <c r="K922">
        <f>VLOOKUP(A922,Sheet3!A:L,12,0)</f>
        <v>0.31</v>
      </c>
      <c r="L922" t="str">
        <f t="shared" si="43"/>
        <v>Less Humidity</v>
      </c>
      <c r="M922">
        <f>VLOOKUP('Main Sheet'!A922,Sheet3!A:M,13,0)</f>
        <v>8.9599999999999999E-2</v>
      </c>
      <c r="N922">
        <f>VLOOKUP(A922,Sheet3!A:N,14,0)</f>
        <v>4</v>
      </c>
      <c r="O922">
        <f>VLOOKUP(A922,Sheet3!A:O,15,0)</f>
        <v>93</v>
      </c>
      <c r="P922">
        <f t="shared" si="42"/>
        <v>97</v>
      </c>
      <c r="Q922" t="str">
        <f t="shared" si="44"/>
        <v>Weekday</v>
      </c>
    </row>
    <row r="923" spans="1:17" ht="15.75" thickBot="1" x14ac:dyDescent="0.3">
      <c r="A923" s="4">
        <v>921</v>
      </c>
      <c r="B923" s="6">
        <v>40584</v>
      </c>
      <c r="C923">
        <v>1</v>
      </c>
      <c r="D923">
        <f>VLOOKUP(A923,Sheet3!A:D,4,0)</f>
        <v>0</v>
      </c>
      <c r="E923">
        <f>VLOOKUP(A923,Sheet3!A:E,5,0)</f>
        <v>2</v>
      </c>
      <c r="F923">
        <f>VLOOKUP(A923,Sheet3!A:F,6,0)</f>
        <v>21</v>
      </c>
      <c r="G923" t="b">
        <f>VLOOKUP(A923,Sheet3!A:G,7,0)</f>
        <v>0</v>
      </c>
      <c r="H923">
        <f>VLOOKUP(A923,Sheet3!A:H,8,0)</f>
        <v>4</v>
      </c>
      <c r="I923">
        <f>VLOOKUP(A923,Sheet3!A:J,10,0)</f>
        <v>0.14000000000000001</v>
      </c>
      <c r="J923">
        <f>VLOOKUP(A923,Sheet3!A:K,11,0)</f>
        <v>0.21210000000000001</v>
      </c>
      <c r="K923">
        <f>VLOOKUP(A923,Sheet3!A:L,12,0)</f>
        <v>0.39</v>
      </c>
      <c r="L923" t="str">
        <f t="shared" si="43"/>
        <v>Less Humidity</v>
      </c>
      <c r="M923">
        <f>VLOOKUP('Main Sheet'!A923,Sheet3!A:M,13,0)</f>
        <v>0</v>
      </c>
      <c r="N923">
        <f>VLOOKUP(A923,Sheet3!A:N,14,0)</f>
        <v>2</v>
      </c>
      <c r="O923">
        <f>VLOOKUP(A923,Sheet3!A:O,15,0)</f>
        <v>70</v>
      </c>
      <c r="P923">
        <f t="shared" si="42"/>
        <v>72</v>
      </c>
      <c r="Q923" t="str">
        <f t="shared" si="44"/>
        <v>Weekday</v>
      </c>
    </row>
    <row r="924" spans="1:17" ht="15.75" thickBot="1" x14ac:dyDescent="0.3">
      <c r="A924" s="4">
        <v>922</v>
      </c>
      <c r="B924" s="6">
        <v>40584</v>
      </c>
      <c r="C924">
        <v>1</v>
      </c>
      <c r="D924">
        <f>VLOOKUP(A924,Sheet3!A:D,4,0)</f>
        <v>0</v>
      </c>
      <c r="E924">
        <f>VLOOKUP(A924,Sheet3!A:E,5,0)</f>
        <v>2</v>
      </c>
      <c r="F924">
        <f>VLOOKUP(A924,Sheet3!A:F,6,0)</f>
        <v>22</v>
      </c>
      <c r="G924" t="b">
        <f>VLOOKUP(A924,Sheet3!A:G,7,0)</f>
        <v>0</v>
      </c>
      <c r="H924">
        <f>VLOOKUP(A924,Sheet3!A:H,8,0)</f>
        <v>4</v>
      </c>
      <c r="I924">
        <f>VLOOKUP(A924,Sheet3!A:J,10,0)</f>
        <v>0.12</v>
      </c>
      <c r="J924">
        <f>VLOOKUP(A924,Sheet3!A:K,11,0)</f>
        <v>0.19700000000000001</v>
      </c>
      <c r="K924">
        <f>VLOOKUP(A924,Sheet3!A:L,12,0)</f>
        <v>0.39</v>
      </c>
      <c r="L924" t="str">
        <f t="shared" si="43"/>
        <v>Less Humidity</v>
      </c>
      <c r="M924">
        <f>VLOOKUP('Main Sheet'!A924,Sheet3!A:M,13,0)</f>
        <v>0</v>
      </c>
      <c r="N924">
        <f>VLOOKUP(A924,Sheet3!A:N,14,0)</f>
        <v>4</v>
      </c>
      <c r="O924">
        <f>VLOOKUP(A924,Sheet3!A:O,15,0)</f>
        <v>47</v>
      </c>
      <c r="P924">
        <f t="shared" si="42"/>
        <v>51</v>
      </c>
      <c r="Q924" t="str">
        <f t="shared" si="44"/>
        <v>Weekday</v>
      </c>
    </row>
    <row r="925" spans="1:17" ht="15.75" thickBot="1" x14ac:dyDescent="0.3">
      <c r="A925" s="4">
        <v>923</v>
      </c>
      <c r="B925" s="6">
        <v>40584</v>
      </c>
      <c r="C925">
        <v>1</v>
      </c>
      <c r="D925">
        <f>VLOOKUP(A925,Sheet3!A:D,4,0)</f>
        <v>0</v>
      </c>
      <c r="E925">
        <f>VLOOKUP(A925,Sheet3!A:E,5,0)</f>
        <v>2</v>
      </c>
      <c r="F925">
        <f>VLOOKUP(A925,Sheet3!A:F,6,0)</f>
        <v>23</v>
      </c>
      <c r="G925" t="b">
        <f>VLOOKUP(A925,Sheet3!A:G,7,0)</f>
        <v>0</v>
      </c>
      <c r="H925">
        <f>VLOOKUP(A925,Sheet3!A:H,8,0)</f>
        <v>4</v>
      </c>
      <c r="I925">
        <f>VLOOKUP(A925,Sheet3!A:J,10,0)</f>
        <v>0.12</v>
      </c>
      <c r="J925">
        <f>VLOOKUP(A925,Sheet3!A:K,11,0)</f>
        <v>0.1515</v>
      </c>
      <c r="K925">
        <f>VLOOKUP(A925,Sheet3!A:L,12,0)</f>
        <v>0.42</v>
      </c>
      <c r="L925" t="str">
        <f t="shared" si="43"/>
        <v>Less Humidity</v>
      </c>
      <c r="M925">
        <f>VLOOKUP('Main Sheet'!A925,Sheet3!A:M,13,0)</f>
        <v>0.1045</v>
      </c>
      <c r="N925">
        <f>VLOOKUP(A925,Sheet3!A:N,14,0)</f>
        <v>1</v>
      </c>
      <c r="O925">
        <f>VLOOKUP(A925,Sheet3!A:O,15,0)</f>
        <v>33</v>
      </c>
      <c r="P925">
        <f t="shared" si="42"/>
        <v>34</v>
      </c>
      <c r="Q925" t="str">
        <f t="shared" si="44"/>
        <v>Weekday</v>
      </c>
    </row>
    <row r="926" spans="1:17" ht="15.75" thickBot="1" x14ac:dyDescent="0.3">
      <c r="A926" s="4">
        <v>924</v>
      </c>
      <c r="B926" s="6">
        <v>40585</v>
      </c>
      <c r="C926">
        <v>1</v>
      </c>
      <c r="D926">
        <f>VLOOKUP(A926,Sheet3!A:D,4,0)</f>
        <v>0</v>
      </c>
      <c r="E926">
        <f>VLOOKUP(A926,Sheet3!A:E,5,0)</f>
        <v>2</v>
      </c>
      <c r="F926">
        <f>VLOOKUP(A926,Sheet3!A:F,6,0)</f>
        <v>0</v>
      </c>
      <c r="G926" t="b">
        <f>VLOOKUP(A926,Sheet3!A:G,7,0)</f>
        <v>0</v>
      </c>
      <c r="H926">
        <f>VLOOKUP(A926,Sheet3!A:H,8,0)</f>
        <v>5</v>
      </c>
      <c r="I926">
        <f>VLOOKUP(A926,Sheet3!A:J,10,0)</f>
        <v>0.1</v>
      </c>
      <c r="J926">
        <f>VLOOKUP(A926,Sheet3!A:K,11,0)</f>
        <v>0.13639999999999999</v>
      </c>
      <c r="K926">
        <f>VLOOKUP(A926,Sheet3!A:L,12,0)</f>
        <v>0.49</v>
      </c>
      <c r="L926" t="str">
        <f t="shared" si="43"/>
        <v>Less Humidity</v>
      </c>
      <c r="M926">
        <f>VLOOKUP('Main Sheet'!A926,Sheet3!A:M,13,0)</f>
        <v>0.1045</v>
      </c>
      <c r="N926">
        <f>VLOOKUP(A926,Sheet3!A:N,14,0)</f>
        <v>2</v>
      </c>
      <c r="O926">
        <f>VLOOKUP(A926,Sheet3!A:O,15,0)</f>
        <v>12</v>
      </c>
      <c r="P926">
        <f t="shared" si="42"/>
        <v>14</v>
      </c>
      <c r="Q926" t="str">
        <f t="shared" si="44"/>
        <v>Weekend</v>
      </c>
    </row>
    <row r="927" spans="1:17" ht="15.75" thickBot="1" x14ac:dyDescent="0.3">
      <c r="A927" s="4">
        <v>925</v>
      </c>
      <c r="B927" s="6">
        <v>40585</v>
      </c>
      <c r="C927">
        <v>1</v>
      </c>
      <c r="D927">
        <f>VLOOKUP(A927,Sheet3!A:D,4,0)</f>
        <v>0</v>
      </c>
      <c r="E927">
        <f>VLOOKUP(A927,Sheet3!A:E,5,0)</f>
        <v>2</v>
      </c>
      <c r="F927">
        <f>VLOOKUP(A927,Sheet3!A:F,6,0)</f>
        <v>1</v>
      </c>
      <c r="G927" t="b">
        <f>VLOOKUP(A927,Sheet3!A:G,7,0)</f>
        <v>0</v>
      </c>
      <c r="H927">
        <f>VLOOKUP(A927,Sheet3!A:H,8,0)</f>
        <v>5</v>
      </c>
      <c r="I927">
        <f>VLOOKUP(A927,Sheet3!A:J,10,0)</f>
        <v>0.1</v>
      </c>
      <c r="J927">
        <f>VLOOKUP(A927,Sheet3!A:K,11,0)</f>
        <v>0.13639999999999999</v>
      </c>
      <c r="K927">
        <f>VLOOKUP(A927,Sheet3!A:L,12,0)</f>
        <v>0.54</v>
      </c>
      <c r="L927" t="str">
        <f t="shared" si="43"/>
        <v>Less Humidity</v>
      </c>
      <c r="M927">
        <f>VLOOKUP('Main Sheet'!A927,Sheet3!A:M,13,0)</f>
        <v>8.9599999999999999E-2</v>
      </c>
      <c r="N927">
        <f>VLOOKUP(A927,Sheet3!A:N,14,0)</f>
        <v>1</v>
      </c>
      <c r="O927">
        <f>VLOOKUP(A927,Sheet3!A:O,15,0)</f>
        <v>6</v>
      </c>
      <c r="P927">
        <f t="shared" si="42"/>
        <v>7</v>
      </c>
      <c r="Q927" t="str">
        <f t="shared" si="44"/>
        <v>Weekend</v>
      </c>
    </row>
    <row r="928" spans="1:17" ht="15.75" thickBot="1" x14ac:dyDescent="0.3">
      <c r="A928" s="4">
        <v>926</v>
      </c>
      <c r="B928" s="6">
        <v>40585</v>
      </c>
      <c r="C928">
        <v>1</v>
      </c>
      <c r="D928">
        <f>VLOOKUP(A928,Sheet3!A:D,4,0)</f>
        <v>0</v>
      </c>
      <c r="E928">
        <f>VLOOKUP(A928,Sheet3!A:E,5,0)</f>
        <v>2</v>
      </c>
      <c r="F928">
        <f>VLOOKUP(A928,Sheet3!A:F,6,0)</f>
        <v>2</v>
      </c>
      <c r="G928" t="b">
        <f>VLOOKUP(A928,Sheet3!A:G,7,0)</f>
        <v>0</v>
      </c>
      <c r="H928">
        <f>VLOOKUP(A928,Sheet3!A:H,8,0)</f>
        <v>5</v>
      </c>
      <c r="I928">
        <f>VLOOKUP(A928,Sheet3!A:J,10,0)</f>
        <v>0.1</v>
      </c>
      <c r="J928">
        <f>VLOOKUP(A928,Sheet3!A:K,11,0)</f>
        <v>0.13639999999999999</v>
      </c>
      <c r="K928">
        <f>VLOOKUP(A928,Sheet3!A:L,12,0)</f>
        <v>0.54</v>
      </c>
      <c r="L928" t="str">
        <f t="shared" si="43"/>
        <v>Less Humidity</v>
      </c>
      <c r="M928">
        <f>VLOOKUP('Main Sheet'!A928,Sheet3!A:M,13,0)</f>
        <v>8.9599999999999999E-2</v>
      </c>
      <c r="N928">
        <f>VLOOKUP(A928,Sheet3!A:N,14,0)</f>
        <v>0</v>
      </c>
      <c r="O928">
        <f>VLOOKUP(A928,Sheet3!A:O,15,0)</f>
        <v>3</v>
      </c>
      <c r="P928">
        <f t="shared" si="42"/>
        <v>3</v>
      </c>
      <c r="Q928" t="str">
        <f t="shared" si="44"/>
        <v>Weekend</v>
      </c>
    </row>
    <row r="929" spans="1:17" ht="15.75" thickBot="1" x14ac:dyDescent="0.3">
      <c r="A929" s="4">
        <v>927</v>
      </c>
      <c r="B929" s="6">
        <v>40585</v>
      </c>
      <c r="C929">
        <v>1</v>
      </c>
      <c r="D929">
        <f>VLOOKUP(A929,Sheet3!A:D,4,0)</f>
        <v>0</v>
      </c>
      <c r="E929">
        <f>VLOOKUP(A929,Sheet3!A:E,5,0)</f>
        <v>2</v>
      </c>
      <c r="F929">
        <f>VLOOKUP(A929,Sheet3!A:F,6,0)</f>
        <v>5</v>
      </c>
      <c r="G929" t="b">
        <f>VLOOKUP(A929,Sheet3!A:G,7,0)</f>
        <v>0</v>
      </c>
      <c r="H929">
        <f>VLOOKUP(A929,Sheet3!A:H,8,0)</f>
        <v>5</v>
      </c>
      <c r="I929">
        <f>VLOOKUP(A929,Sheet3!A:J,10,0)</f>
        <v>0.08</v>
      </c>
      <c r="J929">
        <f>VLOOKUP(A929,Sheet3!A:K,11,0)</f>
        <v>0.1212</v>
      </c>
      <c r="K929">
        <f>VLOOKUP(A929,Sheet3!A:L,12,0)</f>
        <v>0.63</v>
      </c>
      <c r="L929" t="str">
        <f t="shared" si="43"/>
        <v>Less Humidity</v>
      </c>
      <c r="M929">
        <f>VLOOKUP('Main Sheet'!A929,Sheet3!A:M,13,0)</f>
        <v>8.9599999999999999E-2</v>
      </c>
      <c r="N929">
        <f>VLOOKUP(A929,Sheet3!A:N,14,0)</f>
        <v>0</v>
      </c>
      <c r="O929">
        <f>VLOOKUP(A929,Sheet3!A:O,15,0)</f>
        <v>4</v>
      </c>
      <c r="P929">
        <f t="shared" si="42"/>
        <v>4</v>
      </c>
      <c r="Q929" t="str">
        <f t="shared" si="44"/>
        <v>Weekend</v>
      </c>
    </row>
    <row r="930" spans="1:17" ht="15.75" thickBot="1" x14ac:dyDescent="0.3">
      <c r="A930" s="4">
        <v>928</v>
      </c>
      <c r="B930" s="6">
        <v>40585</v>
      </c>
      <c r="C930">
        <v>1</v>
      </c>
      <c r="D930">
        <f>VLOOKUP(A930,Sheet3!A:D,4,0)</f>
        <v>0</v>
      </c>
      <c r="E930">
        <f>VLOOKUP(A930,Sheet3!A:E,5,0)</f>
        <v>2</v>
      </c>
      <c r="F930">
        <f>VLOOKUP(A930,Sheet3!A:F,6,0)</f>
        <v>6</v>
      </c>
      <c r="G930" t="b">
        <f>VLOOKUP(A930,Sheet3!A:G,7,0)</f>
        <v>0</v>
      </c>
      <c r="H930">
        <f>VLOOKUP(A930,Sheet3!A:H,8,0)</f>
        <v>5</v>
      </c>
      <c r="I930">
        <f>VLOOKUP(A930,Sheet3!A:J,10,0)</f>
        <v>0.1</v>
      </c>
      <c r="J930">
        <f>VLOOKUP(A930,Sheet3!A:K,11,0)</f>
        <v>0.18179999999999999</v>
      </c>
      <c r="K930">
        <f>VLOOKUP(A930,Sheet3!A:L,12,0)</f>
        <v>0.68</v>
      </c>
      <c r="L930" t="str">
        <f t="shared" si="43"/>
        <v>Less Humidity</v>
      </c>
      <c r="M930">
        <f>VLOOKUP('Main Sheet'!A930,Sheet3!A:M,13,0)</f>
        <v>0</v>
      </c>
      <c r="N930">
        <f>VLOOKUP(A930,Sheet3!A:N,14,0)</f>
        <v>1</v>
      </c>
      <c r="O930">
        <f>VLOOKUP(A930,Sheet3!A:O,15,0)</f>
        <v>23</v>
      </c>
      <c r="P930">
        <f t="shared" si="42"/>
        <v>24</v>
      </c>
      <c r="Q930" t="str">
        <f t="shared" si="44"/>
        <v>Weekend</v>
      </c>
    </row>
    <row r="931" spans="1:17" ht="15.75" thickBot="1" x14ac:dyDescent="0.3">
      <c r="A931" s="4">
        <v>929</v>
      </c>
      <c r="B931" s="6">
        <v>40585</v>
      </c>
      <c r="C931">
        <v>1</v>
      </c>
      <c r="D931">
        <f>VLOOKUP(A931,Sheet3!A:D,4,0)</f>
        <v>0</v>
      </c>
      <c r="E931">
        <f>VLOOKUP(A931,Sheet3!A:E,5,0)</f>
        <v>2</v>
      </c>
      <c r="F931">
        <f>VLOOKUP(A931,Sheet3!A:F,6,0)</f>
        <v>7</v>
      </c>
      <c r="G931" t="b">
        <f>VLOOKUP(A931,Sheet3!A:G,7,0)</f>
        <v>0</v>
      </c>
      <c r="H931">
        <f>VLOOKUP(A931,Sheet3!A:H,8,0)</f>
        <v>5</v>
      </c>
      <c r="I931">
        <f>VLOOKUP(A931,Sheet3!A:J,10,0)</f>
        <v>0.08</v>
      </c>
      <c r="J931">
        <f>VLOOKUP(A931,Sheet3!A:K,11,0)</f>
        <v>0.16669999999999999</v>
      </c>
      <c r="K931">
        <f>VLOOKUP(A931,Sheet3!A:L,12,0)</f>
        <v>0.73</v>
      </c>
      <c r="L931" t="str">
        <f t="shared" si="43"/>
        <v>Moderate Humidity</v>
      </c>
      <c r="M931">
        <f>VLOOKUP('Main Sheet'!A931,Sheet3!A:M,13,0)</f>
        <v>0</v>
      </c>
      <c r="N931">
        <f>VLOOKUP(A931,Sheet3!A:N,14,0)</f>
        <v>1</v>
      </c>
      <c r="O931">
        <f>VLOOKUP(A931,Sheet3!A:O,15,0)</f>
        <v>73</v>
      </c>
      <c r="P931">
        <f t="shared" si="42"/>
        <v>74</v>
      </c>
      <c r="Q931" t="str">
        <f t="shared" si="44"/>
        <v>Weekend</v>
      </c>
    </row>
    <row r="932" spans="1:17" ht="15.75" thickBot="1" x14ac:dyDescent="0.3">
      <c r="A932" s="4">
        <v>930</v>
      </c>
      <c r="B932" s="6">
        <v>40585</v>
      </c>
      <c r="C932">
        <v>1</v>
      </c>
      <c r="D932">
        <f>VLOOKUP(A932,Sheet3!A:D,4,0)</f>
        <v>0</v>
      </c>
      <c r="E932">
        <f>VLOOKUP(A932,Sheet3!A:E,5,0)</f>
        <v>2</v>
      </c>
      <c r="F932">
        <f>VLOOKUP(A932,Sheet3!A:F,6,0)</f>
        <v>8</v>
      </c>
      <c r="G932" t="b">
        <f>VLOOKUP(A932,Sheet3!A:G,7,0)</f>
        <v>0</v>
      </c>
      <c r="H932">
        <f>VLOOKUP(A932,Sheet3!A:H,8,0)</f>
        <v>5</v>
      </c>
      <c r="I932">
        <f>VLOOKUP(A932,Sheet3!A:J,10,0)</f>
        <v>0.1</v>
      </c>
      <c r="J932">
        <f>VLOOKUP(A932,Sheet3!A:K,11,0)</f>
        <v>0.1212</v>
      </c>
      <c r="K932">
        <f>VLOOKUP(A932,Sheet3!A:L,12,0)</f>
        <v>0.74</v>
      </c>
      <c r="L932" t="str">
        <f t="shared" si="43"/>
        <v>Moderate Humidity</v>
      </c>
      <c r="M932">
        <f>VLOOKUP('Main Sheet'!A932,Sheet3!A:M,13,0)</f>
        <v>0.16420000000000001</v>
      </c>
      <c r="N932">
        <f>VLOOKUP(A932,Sheet3!A:N,14,0)</f>
        <v>4</v>
      </c>
      <c r="O932">
        <f>VLOOKUP(A932,Sheet3!A:O,15,0)</f>
        <v>212</v>
      </c>
      <c r="P932">
        <f t="shared" si="42"/>
        <v>216</v>
      </c>
      <c r="Q932" t="str">
        <f t="shared" si="44"/>
        <v>Weekend</v>
      </c>
    </row>
    <row r="933" spans="1:17" ht="15.75" thickBot="1" x14ac:dyDescent="0.3">
      <c r="A933" s="4">
        <v>931</v>
      </c>
      <c r="B933" s="6">
        <v>40585</v>
      </c>
      <c r="C933">
        <v>1</v>
      </c>
      <c r="D933">
        <f>VLOOKUP(A933,Sheet3!A:D,4,0)</f>
        <v>0</v>
      </c>
      <c r="E933">
        <f>VLOOKUP(A933,Sheet3!A:E,5,0)</f>
        <v>2</v>
      </c>
      <c r="F933">
        <f>VLOOKUP(A933,Sheet3!A:F,6,0)</f>
        <v>9</v>
      </c>
      <c r="G933" t="b">
        <f>VLOOKUP(A933,Sheet3!A:G,7,0)</f>
        <v>0</v>
      </c>
      <c r="H933">
        <f>VLOOKUP(A933,Sheet3!A:H,8,0)</f>
        <v>5</v>
      </c>
      <c r="I933">
        <f>VLOOKUP(A933,Sheet3!A:J,10,0)</f>
        <v>0.12</v>
      </c>
      <c r="J933">
        <f>VLOOKUP(A933,Sheet3!A:K,11,0)</f>
        <v>0.1212</v>
      </c>
      <c r="K933">
        <f>VLOOKUP(A933,Sheet3!A:L,12,0)</f>
        <v>0.74</v>
      </c>
      <c r="L933" t="str">
        <f t="shared" si="43"/>
        <v>Moderate Humidity</v>
      </c>
      <c r="M933">
        <f>VLOOKUP('Main Sheet'!A933,Sheet3!A:M,13,0)</f>
        <v>0.22389999999999999</v>
      </c>
      <c r="N933">
        <f>VLOOKUP(A933,Sheet3!A:N,14,0)</f>
        <v>8</v>
      </c>
      <c r="O933">
        <f>VLOOKUP(A933,Sheet3!A:O,15,0)</f>
        <v>132</v>
      </c>
      <c r="P933">
        <f t="shared" si="42"/>
        <v>140</v>
      </c>
      <c r="Q933" t="str">
        <f t="shared" si="44"/>
        <v>Weekend</v>
      </c>
    </row>
    <row r="934" spans="1:17" ht="15.75" thickBot="1" x14ac:dyDescent="0.3">
      <c r="A934" s="4">
        <v>932</v>
      </c>
      <c r="B934" s="6">
        <v>40585</v>
      </c>
      <c r="C934">
        <v>1</v>
      </c>
      <c r="D934">
        <f>VLOOKUP(A934,Sheet3!A:D,4,0)</f>
        <v>0</v>
      </c>
      <c r="E934">
        <f>VLOOKUP(A934,Sheet3!A:E,5,0)</f>
        <v>2</v>
      </c>
      <c r="F934">
        <f>VLOOKUP(A934,Sheet3!A:F,6,0)</f>
        <v>10</v>
      </c>
      <c r="G934" t="b">
        <f>VLOOKUP(A934,Sheet3!A:G,7,0)</f>
        <v>0</v>
      </c>
      <c r="H934">
        <f>VLOOKUP(A934,Sheet3!A:H,8,0)</f>
        <v>5</v>
      </c>
      <c r="I934">
        <f>VLOOKUP(A934,Sheet3!A:J,10,0)</f>
        <v>0.14000000000000001</v>
      </c>
      <c r="J934">
        <f>VLOOKUP(A934,Sheet3!A:K,11,0)</f>
        <v>0.13639999999999999</v>
      </c>
      <c r="K934">
        <f>VLOOKUP(A934,Sheet3!A:L,12,0)</f>
        <v>0.69</v>
      </c>
      <c r="L934" t="str">
        <f t="shared" si="43"/>
        <v>Less Humidity</v>
      </c>
      <c r="M934">
        <f>VLOOKUP('Main Sheet'!A934,Sheet3!A:M,13,0)</f>
        <v>0.19400000000000001</v>
      </c>
      <c r="N934">
        <f>VLOOKUP(A934,Sheet3!A:N,14,0)</f>
        <v>5</v>
      </c>
      <c r="O934">
        <f>VLOOKUP(A934,Sheet3!A:O,15,0)</f>
        <v>39</v>
      </c>
      <c r="P934">
        <f t="shared" ref="P934:P997" si="45">SUM(N934:O934)</f>
        <v>44</v>
      </c>
      <c r="Q934" t="str">
        <f t="shared" si="44"/>
        <v>Weekend</v>
      </c>
    </row>
    <row r="935" spans="1:17" ht="15.75" thickBot="1" x14ac:dyDescent="0.3">
      <c r="A935" s="4">
        <v>933</v>
      </c>
      <c r="B935" s="6">
        <v>40585</v>
      </c>
      <c r="C935">
        <v>1</v>
      </c>
      <c r="D935">
        <f>VLOOKUP(A935,Sheet3!A:D,4,0)</f>
        <v>0</v>
      </c>
      <c r="E935">
        <f>VLOOKUP(A935,Sheet3!A:E,5,0)</f>
        <v>2</v>
      </c>
      <c r="F935">
        <f>VLOOKUP(A935,Sheet3!A:F,6,0)</f>
        <v>11</v>
      </c>
      <c r="G935" t="b">
        <f>VLOOKUP(A935,Sheet3!A:G,7,0)</f>
        <v>0</v>
      </c>
      <c r="H935">
        <f>VLOOKUP(A935,Sheet3!A:H,8,0)</f>
        <v>5</v>
      </c>
      <c r="I935">
        <f>VLOOKUP(A935,Sheet3!A:J,10,0)</f>
        <v>0.22</v>
      </c>
      <c r="J935">
        <f>VLOOKUP(A935,Sheet3!A:K,11,0)</f>
        <v>0.2273</v>
      </c>
      <c r="K935">
        <f>VLOOKUP(A935,Sheet3!A:L,12,0)</f>
        <v>0.47</v>
      </c>
      <c r="L935" t="str">
        <f t="shared" si="43"/>
        <v>Less Humidity</v>
      </c>
      <c r="M935">
        <f>VLOOKUP('Main Sheet'!A935,Sheet3!A:M,13,0)</f>
        <v>0.1343</v>
      </c>
      <c r="N935">
        <f>VLOOKUP(A935,Sheet3!A:N,14,0)</f>
        <v>12</v>
      </c>
      <c r="O935">
        <f>VLOOKUP(A935,Sheet3!A:O,15,0)</f>
        <v>52</v>
      </c>
      <c r="P935">
        <f t="shared" si="45"/>
        <v>64</v>
      </c>
      <c r="Q935" t="str">
        <f t="shared" si="44"/>
        <v>Weekend</v>
      </c>
    </row>
    <row r="936" spans="1:17" ht="15.75" thickBot="1" x14ac:dyDescent="0.3">
      <c r="A936" s="4">
        <v>934</v>
      </c>
      <c r="B936" s="6">
        <v>40585</v>
      </c>
      <c r="C936">
        <v>1</v>
      </c>
      <c r="D936">
        <f>VLOOKUP(A936,Sheet3!A:D,4,0)</f>
        <v>0</v>
      </c>
      <c r="E936">
        <f>VLOOKUP(A936,Sheet3!A:E,5,0)</f>
        <v>2</v>
      </c>
      <c r="F936">
        <f>VLOOKUP(A936,Sheet3!A:F,6,0)</f>
        <v>12</v>
      </c>
      <c r="G936" t="b">
        <f>VLOOKUP(A936,Sheet3!A:G,7,0)</f>
        <v>0</v>
      </c>
      <c r="H936">
        <f>VLOOKUP(A936,Sheet3!A:H,8,0)</f>
        <v>5</v>
      </c>
      <c r="I936">
        <f>VLOOKUP(A936,Sheet3!A:J,10,0)</f>
        <v>0.22</v>
      </c>
      <c r="J936">
        <f>VLOOKUP(A936,Sheet3!A:K,11,0)</f>
        <v>0.2273</v>
      </c>
      <c r="K936">
        <f>VLOOKUP(A936,Sheet3!A:L,12,0)</f>
        <v>0.47</v>
      </c>
      <c r="L936" t="str">
        <f t="shared" si="43"/>
        <v>Less Humidity</v>
      </c>
      <c r="M936">
        <f>VLOOKUP('Main Sheet'!A936,Sheet3!A:M,13,0)</f>
        <v>0.1343</v>
      </c>
      <c r="N936">
        <f>VLOOKUP(A936,Sheet3!A:N,14,0)</f>
        <v>7</v>
      </c>
      <c r="O936">
        <f>VLOOKUP(A936,Sheet3!A:O,15,0)</f>
        <v>64</v>
      </c>
      <c r="P936">
        <f t="shared" si="45"/>
        <v>71</v>
      </c>
      <c r="Q936" t="str">
        <f t="shared" si="44"/>
        <v>Weekend</v>
      </c>
    </row>
    <row r="937" spans="1:17" ht="15.75" thickBot="1" x14ac:dyDescent="0.3">
      <c r="A937" s="4">
        <v>935</v>
      </c>
      <c r="B937" s="6">
        <v>40585</v>
      </c>
      <c r="C937">
        <v>1</v>
      </c>
      <c r="D937">
        <f>VLOOKUP(A937,Sheet3!A:D,4,0)</f>
        <v>0</v>
      </c>
      <c r="E937">
        <f>VLOOKUP(A937,Sheet3!A:E,5,0)</f>
        <v>2</v>
      </c>
      <c r="F937">
        <f>VLOOKUP(A937,Sheet3!A:F,6,0)</f>
        <v>13</v>
      </c>
      <c r="G937" t="b">
        <f>VLOOKUP(A937,Sheet3!A:G,7,0)</f>
        <v>0</v>
      </c>
      <c r="H937">
        <f>VLOOKUP(A937,Sheet3!A:H,8,0)</f>
        <v>5</v>
      </c>
      <c r="I937">
        <f>VLOOKUP(A937,Sheet3!A:J,10,0)</f>
        <v>0.24</v>
      </c>
      <c r="J937">
        <f>VLOOKUP(A937,Sheet3!A:K,11,0)</f>
        <v>0.2273</v>
      </c>
      <c r="K937">
        <f>VLOOKUP(A937,Sheet3!A:L,12,0)</f>
        <v>0.35</v>
      </c>
      <c r="L937" t="str">
        <f t="shared" si="43"/>
        <v>Less Humidity</v>
      </c>
      <c r="M937">
        <f>VLOOKUP('Main Sheet'!A937,Sheet3!A:M,13,0)</f>
        <v>0.19400000000000001</v>
      </c>
      <c r="N937">
        <f>VLOOKUP(A937,Sheet3!A:N,14,0)</f>
        <v>21</v>
      </c>
      <c r="O937">
        <f>VLOOKUP(A937,Sheet3!A:O,15,0)</f>
        <v>89</v>
      </c>
      <c r="P937">
        <f t="shared" si="45"/>
        <v>110</v>
      </c>
      <c r="Q937" t="str">
        <f t="shared" si="44"/>
        <v>Weekend</v>
      </c>
    </row>
    <row r="938" spans="1:17" ht="15.75" thickBot="1" x14ac:dyDescent="0.3">
      <c r="A938" s="4">
        <v>936</v>
      </c>
      <c r="B938" s="6">
        <v>40585</v>
      </c>
      <c r="C938">
        <v>1</v>
      </c>
      <c r="D938">
        <f>VLOOKUP(A938,Sheet3!A:D,4,0)</f>
        <v>0</v>
      </c>
      <c r="E938">
        <f>VLOOKUP(A938,Sheet3!A:E,5,0)</f>
        <v>2</v>
      </c>
      <c r="F938">
        <f>VLOOKUP(A938,Sheet3!A:F,6,0)</f>
        <v>14</v>
      </c>
      <c r="G938" t="b">
        <f>VLOOKUP(A938,Sheet3!A:G,7,0)</f>
        <v>0</v>
      </c>
      <c r="H938">
        <f>VLOOKUP(A938,Sheet3!A:H,8,0)</f>
        <v>5</v>
      </c>
      <c r="I938">
        <f>VLOOKUP(A938,Sheet3!A:J,10,0)</f>
        <v>0.3</v>
      </c>
      <c r="J938">
        <f>VLOOKUP(A938,Sheet3!A:K,11,0)</f>
        <v>0.28789999999999999</v>
      </c>
      <c r="K938">
        <f>VLOOKUP(A938,Sheet3!A:L,12,0)</f>
        <v>0.26</v>
      </c>
      <c r="L938" t="str">
        <f t="shared" si="43"/>
        <v>Less Humidity</v>
      </c>
      <c r="M938">
        <f>VLOOKUP('Main Sheet'!A938,Sheet3!A:M,13,0)</f>
        <v>0.25369999999999998</v>
      </c>
      <c r="N938">
        <f>VLOOKUP(A938,Sheet3!A:N,14,0)</f>
        <v>17</v>
      </c>
      <c r="O938">
        <f>VLOOKUP(A938,Sheet3!A:O,15,0)</f>
        <v>67</v>
      </c>
      <c r="P938">
        <f t="shared" si="45"/>
        <v>84</v>
      </c>
      <c r="Q938" t="str">
        <f t="shared" si="44"/>
        <v>Weekend</v>
      </c>
    </row>
    <row r="939" spans="1:17" ht="15.75" thickBot="1" x14ac:dyDescent="0.3">
      <c r="A939" s="4">
        <v>937</v>
      </c>
      <c r="B939" s="6">
        <v>40585</v>
      </c>
      <c r="C939">
        <v>1</v>
      </c>
      <c r="D939">
        <f>VLOOKUP(A939,Sheet3!A:D,4,0)</f>
        <v>0</v>
      </c>
      <c r="E939">
        <f>VLOOKUP(A939,Sheet3!A:E,5,0)</f>
        <v>2</v>
      </c>
      <c r="F939">
        <f>VLOOKUP(A939,Sheet3!A:F,6,0)</f>
        <v>15</v>
      </c>
      <c r="G939" t="b">
        <f>VLOOKUP(A939,Sheet3!A:G,7,0)</f>
        <v>0</v>
      </c>
      <c r="H939">
        <f>VLOOKUP(A939,Sheet3!A:H,8,0)</f>
        <v>5</v>
      </c>
      <c r="I939">
        <f>VLOOKUP(A939,Sheet3!A:J,10,0)</f>
        <v>0.32</v>
      </c>
      <c r="J939">
        <f>VLOOKUP(A939,Sheet3!A:K,11,0)</f>
        <v>0.31819999999999998</v>
      </c>
      <c r="K939">
        <f>VLOOKUP(A939,Sheet3!A:L,12,0)</f>
        <v>0.21</v>
      </c>
      <c r="L939" t="str">
        <f t="shared" si="43"/>
        <v>Less Humidity</v>
      </c>
      <c r="M939">
        <f>VLOOKUP('Main Sheet'!A939,Sheet3!A:M,13,0)</f>
        <v>0.16420000000000001</v>
      </c>
      <c r="N939">
        <f>VLOOKUP(A939,Sheet3!A:N,14,0)</f>
        <v>12</v>
      </c>
      <c r="O939">
        <f>VLOOKUP(A939,Sheet3!A:O,15,0)</f>
        <v>62</v>
      </c>
      <c r="P939">
        <f t="shared" si="45"/>
        <v>74</v>
      </c>
      <c r="Q939" t="str">
        <f t="shared" si="44"/>
        <v>Weekend</v>
      </c>
    </row>
    <row r="940" spans="1:17" ht="15.75" thickBot="1" x14ac:dyDescent="0.3">
      <c r="A940" s="4">
        <v>938</v>
      </c>
      <c r="B940" s="6">
        <v>40585</v>
      </c>
      <c r="C940">
        <v>1</v>
      </c>
      <c r="D940">
        <f>VLOOKUP(A940,Sheet3!A:D,4,0)</f>
        <v>0</v>
      </c>
      <c r="E940">
        <f>VLOOKUP(A940,Sheet3!A:E,5,0)</f>
        <v>2</v>
      </c>
      <c r="F940">
        <f>VLOOKUP(A940,Sheet3!A:F,6,0)</f>
        <v>16</v>
      </c>
      <c r="G940" t="b">
        <f>VLOOKUP(A940,Sheet3!A:G,7,0)</f>
        <v>0</v>
      </c>
      <c r="H940">
        <f>VLOOKUP(A940,Sheet3!A:H,8,0)</f>
        <v>5</v>
      </c>
      <c r="I940">
        <f>VLOOKUP(A940,Sheet3!A:J,10,0)</f>
        <v>0.3</v>
      </c>
      <c r="J940">
        <f>VLOOKUP(A940,Sheet3!A:K,11,0)</f>
        <v>0.28789999999999999</v>
      </c>
      <c r="K940">
        <f>VLOOKUP(A940,Sheet3!A:L,12,0)</f>
        <v>0.28000000000000003</v>
      </c>
      <c r="L940" t="str">
        <f t="shared" si="43"/>
        <v>Less Humidity</v>
      </c>
      <c r="M940">
        <f>VLOOKUP('Main Sheet'!A940,Sheet3!A:M,13,0)</f>
        <v>0.19400000000000001</v>
      </c>
      <c r="N940">
        <f>VLOOKUP(A940,Sheet3!A:N,14,0)</f>
        <v>14</v>
      </c>
      <c r="O940">
        <f>VLOOKUP(A940,Sheet3!A:O,15,0)</f>
        <v>111</v>
      </c>
      <c r="P940">
        <f t="shared" si="45"/>
        <v>125</v>
      </c>
      <c r="Q940" t="str">
        <f t="shared" si="44"/>
        <v>Weekend</v>
      </c>
    </row>
    <row r="941" spans="1:17" ht="15.75" thickBot="1" x14ac:dyDescent="0.3">
      <c r="A941" s="4">
        <v>939</v>
      </c>
      <c r="B941" s="6">
        <v>40585</v>
      </c>
      <c r="C941">
        <v>1</v>
      </c>
      <c r="D941">
        <f>VLOOKUP(A941,Sheet3!A:D,4,0)</f>
        <v>0</v>
      </c>
      <c r="E941">
        <f>VLOOKUP(A941,Sheet3!A:E,5,0)</f>
        <v>2</v>
      </c>
      <c r="F941">
        <f>VLOOKUP(A941,Sheet3!A:F,6,0)</f>
        <v>17</v>
      </c>
      <c r="G941" t="b">
        <f>VLOOKUP(A941,Sheet3!A:G,7,0)</f>
        <v>0</v>
      </c>
      <c r="H941">
        <f>VLOOKUP(A941,Sheet3!A:H,8,0)</f>
        <v>5</v>
      </c>
      <c r="I941">
        <f>VLOOKUP(A941,Sheet3!A:J,10,0)</f>
        <v>0.3</v>
      </c>
      <c r="J941">
        <f>VLOOKUP(A941,Sheet3!A:K,11,0)</f>
        <v>0.33329999999999999</v>
      </c>
      <c r="K941">
        <f>VLOOKUP(A941,Sheet3!A:L,12,0)</f>
        <v>0.24</v>
      </c>
      <c r="L941" t="str">
        <f t="shared" si="43"/>
        <v>Less Humidity</v>
      </c>
      <c r="M941">
        <f>VLOOKUP('Main Sheet'!A941,Sheet3!A:M,13,0)</f>
        <v>0</v>
      </c>
      <c r="N941">
        <f>VLOOKUP(A941,Sheet3!A:N,14,0)</f>
        <v>18</v>
      </c>
      <c r="O941">
        <f>VLOOKUP(A941,Sheet3!A:O,15,0)</f>
        <v>193</v>
      </c>
      <c r="P941">
        <f t="shared" si="45"/>
        <v>211</v>
      </c>
      <c r="Q941" t="str">
        <f t="shared" si="44"/>
        <v>Weekend</v>
      </c>
    </row>
    <row r="942" spans="1:17" ht="15.75" thickBot="1" x14ac:dyDescent="0.3">
      <c r="A942" s="4">
        <v>940</v>
      </c>
      <c r="B942" s="6">
        <v>40585</v>
      </c>
      <c r="C942">
        <v>1</v>
      </c>
      <c r="D942">
        <f>VLOOKUP(A942,Sheet3!A:D,4,0)</f>
        <v>0</v>
      </c>
      <c r="E942">
        <f>VLOOKUP(A942,Sheet3!A:E,5,0)</f>
        <v>2</v>
      </c>
      <c r="F942">
        <f>VLOOKUP(A942,Sheet3!A:F,6,0)</f>
        <v>18</v>
      </c>
      <c r="G942" t="b">
        <f>VLOOKUP(A942,Sheet3!A:G,7,0)</f>
        <v>0</v>
      </c>
      <c r="H942">
        <f>VLOOKUP(A942,Sheet3!A:H,8,0)</f>
        <v>5</v>
      </c>
      <c r="I942">
        <f>VLOOKUP(A942,Sheet3!A:J,10,0)</f>
        <v>0.28000000000000003</v>
      </c>
      <c r="J942">
        <f>VLOOKUP(A942,Sheet3!A:K,11,0)</f>
        <v>0.31819999999999998</v>
      </c>
      <c r="K942">
        <f>VLOOKUP(A942,Sheet3!A:L,12,0)</f>
        <v>0.28000000000000003</v>
      </c>
      <c r="L942" t="str">
        <f t="shared" si="43"/>
        <v>Less Humidity</v>
      </c>
      <c r="M942">
        <f>VLOOKUP('Main Sheet'!A942,Sheet3!A:M,13,0)</f>
        <v>0</v>
      </c>
      <c r="N942">
        <f>VLOOKUP(A942,Sheet3!A:N,14,0)</f>
        <v>9</v>
      </c>
      <c r="O942">
        <f>VLOOKUP(A942,Sheet3!A:O,15,0)</f>
        <v>165</v>
      </c>
      <c r="P942">
        <f t="shared" si="45"/>
        <v>174</v>
      </c>
      <c r="Q942" t="str">
        <f t="shared" si="44"/>
        <v>Weekend</v>
      </c>
    </row>
    <row r="943" spans="1:17" ht="15.75" thickBot="1" x14ac:dyDescent="0.3">
      <c r="A943" s="4">
        <v>941</v>
      </c>
      <c r="B943" s="6">
        <v>40585</v>
      </c>
      <c r="C943">
        <v>1</v>
      </c>
      <c r="D943">
        <f>VLOOKUP(A943,Sheet3!A:D,4,0)</f>
        <v>0</v>
      </c>
      <c r="E943">
        <f>VLOOKUP(A943,Sheet3!A:E,5,0)</f>
        <v>2</v>
      </c>
      <c r="F943">
        <f>VLOOKUP(A943,Sheet3!A:F,6,0)</f>
        <v>19</v>
      </c>
      <c r="G943" t="b">
        <f>VLOOKUP(A943,Sheet3!A:G,7,0)</f>
        <v>0</v>
      </c>
      <c r="H943">
        <f>VLOOKUP(A943,Sheet3!A:H,8,0)</f>
        <v>5</v>
      </c>
      <c r="I943">
        <f>VLOOKUP(A943,Sheet3!A:J,10,0)</f>
        <v>0.26</v>
      </c>
      <c r="J943">
        <f>VLOOKUP(A943,Sheet3!A:K,11,0)</f>
        <v>0.30299999999999999</v>
      </c>
      <c r="K943">
        <f>VLOOKUP(A943,Sheet3!A:L,12,0)</f>
        <v>0.33</v>
      </c>
      <c r="L943" t="str">
        <f t="shared" si="43"/>
        <v>Less Humidity</v>
      </c>
      <c r="M943">
        <f>VLOOKUP('Main Sheet'!A943,Sheet3!A:M,13,0)</f>
        <v>0</v>
      </c>
      <c r="N943">
        <f>VLOOKUP(A943,Sheet3!A:N,14,0)</f>
        <v>7</v>
      </c>
      <c r="O943">
        <f>VLOOKUP(A943,Sheet3!A:O,15,0)</f>
        <v>94</v>
      </c>
      <c r="P943">
        <f t="shared" si="45"/>
        <v>101</v>
      </c>
      <c r="Q943" t="str">
        <f t="shared" si="44"/>
        <v>Weekend</v>
      </c>
    </row>
    <row r="944" spans="1:17" ht="15.75" thickBot="1" x14ac:dyDescent="0.3">
      <c r="A944" s="4">
        <v>942</v>
      </c>
      <c r="B944" s="6">
        <v>40585</v>
      </c>
      <c r="C944">
        <v>1</v>
      </c>
      <c r="D944">
        <f>VLOOKUP(A944,Sheet3!A:D,4,0)</f>
        <v>0</v>
      </c>
      <c r="E944">
        <f>VLOOKUP(A944,Sheet3!A:E,5,0)</f>
        <v>2</v>
      </c>
      <c r="F944">
        <f>VLOOKUP(A944,Sheet3!A:F,6,0)</f>
        <v>20</v>
      </c>
      <c r="G944" t="b">
        <f>VLOOKUP(A944,Sheet3!A:G,7,0)</f>
        <v>0</v>
      </c>
      <c r="H944">
        <f>VLOOKUP(A944,Sheet3!A:H,8,0)</f>
        <v>5</v>
      </c>
      <c r="I944">
        <f>VLOOKUP(A944,Sheet3!A:J,10,0)</f>
        <v>0.22</v>
      </c>
      <c r="J944">
        <f>VLOOKUP(A944,Sheet3!A:K,11,0)</f>
        <v>0.2273</v>
      </c>
      <c r="K944">
        <f>VLOOKUP(A944,Sheet3!A:L,12,0)</f>
        <v>0.55000000000000004</v>
      </c>
      <c r="L944" t="str">
        <f t="shared" si="43"/>
        <v>Less Humidity</v>
      </c>
      <c r="M944">
        <f>VLOOKUP('Main Sheet'!A944,Sheet3!A:M,13,0)</f>
        <v>0.1343</v>
      </c>
      <c r="N944">
        <f>VLOOKUP(A944,Sheet3!A:N,14,0)</f>
        <v>2</v>
      </c>
      <c r="O944">
        <f>VLOOKUP(A944,Sheet3!A:O,15,0)</f>
        <v>61</v>
      </c>
      <c r="P944">
        <f t="shared" si="45"/>
        <v>63</v>
      </c>
      <c r="Q944" t="str">
        <f t="shared" si="44"/>
        <v>Weekend</v>
      </c>
    </row>
    <row r="945" spans="1:17" ht="15.75" thickBot="1" x14ac:dyDescent="0.3">
      <c r="A945" s="4">
        <v>943</v>
      </c>
      <c r="B945" s="6">
        <v>40585</v>
      </c>
      <c r="C945">
        <v>1</v>
      </c>
      <c r="D945">
        <f>VLOOKUP(A945,Sheet3!A:D,4,0)</f>
        <v>0</v>
      </c>
      <c r="E945">
        <f>VLOOKUP(A945,Sheet3!A:E,5,0)</f>
        <v>2</v>
      </c>
      <c r="F945">
        <f>VLOOKUP(A945,Sheet3!A:F,6,0)</f>
        <v>21</v>
      </c>
      <c r="G945" t="b">
        <f>VLOOKUP(A945,Sheet3!A:G,7,0)</f>
        <v>0</v>
      </c>
      <c r="H945">
        <f>VLOOKUP(A945,Sheet3!A:H,8,0)</f>
        <v>5</v>
      </c>
      <c r="I945">
        <f>VLOOKUP(A945,Sheet3!A:J,10,0)</f>
        <v>0.2</v>
      </c>
      <c r="J945">
        <f>VLOOKUP(A945,Sheet3!A:K,11,0)</f>
        <v>0.21210000000000001</v>
      </c>
      <c r="K945">
        <f>VLOOKUP(A945,Sheet3!A:L,12,0)</f>
        <v>0.59</v>
      </c>
      <c r="L945" t="str">
        <f t="shared" si="43"/>
        <v>Less Humidity</v>
      </c>
      <c r="M945">
        <f>VLOOKUP('Main Sheet'!A945,Sheet3!A:M,13,0)</f>
        <v>0.1343</v>
      </c>
      <c r="N945">
        <f>VLOOKUP(A945,Sheet3!A:N,14,0)</f>
        <v>1</v>
      </c>
      <c r="O945">
        <f>VLOOKUP(A945,Sheet3!A:O,15,0)</f>
        <v>46</v>
      </c>
      <c r="P945">
        <f t="shared" si="45"/>
        <v>47</v>
      </c>
      <c r="Q945" t="str">
        <f t="shared" si="44"/>
        <v>Weekend</v>
      </c>
    </row>
    <row r="946" spans="1:17" ht="15.75" thickBot="1" x14ac:dyDescent="0.3">
      <c r="A946" s="4">
        <v>944</v>
      </c>
      <c r="B946" s="6">
        <v>40585</v>
      </c>
      <c r="C946">
        <v>1</v>
      </c>
      <c r="D946">
        <f>VLOOKUP(A946,Sheet3!A:D,4,0)</f>
        <v>0</v>
      </c>
      <c r="E946">
        <f>VLOOKUP(A946,Sheet3!A:E,5,0)</f>
        <v>2</v>
      </c>
      <c r="F946">
        <f>VLOOKUP(A946,Sheet3!A:F,6,0)</f>
        <v>22</v>
      </c>
      <c r="G946" t="b">
        <f>VLOOKUP(A946,Sheet3!A:G,7,0)</f>
        <v>0</v>
      </c>
      <c r="H946">
        <f>VLOOKUP(A946,Sheet3!A:H,8,0)</f>
        <v>5</v>
      </c>
      <c r="I946">
        <f>VLOOKUP(A946,Sheet3!A:J,10,0)</f>
        <v>0.2</v>
      </c>
      <c r="J946">
        <f>VLOOKUP(A946,Sheet3!A:K,11,0)</f>
        <v>0.2273</v>
      </c>
      <c r="K946">
        <f>VLOOKUP(A946,Sheet3!A:L,12,0)</f>
        <v>0.64</v>
      </c>
      <c r="L946" t="str">
        <f t="shared" si="43"/>
        <v>Less Humidity</v>
      </c>
      <c r="M946">
        <f>VLOOKUP('Main Sheet'!A946,Sheet3!A:M,13,0)</f>
        <v>8.9599999999999999E-2</v>
      </c>
      <c r="N946">
        <f>VLOOKUP(A946,Sheet3!A:N,14,0)</f>
        <v>2</v>
      </c>
      <c r="O946">
        <f>VLOOKUP(A946,Sheet3!A:O,15,0)</f>
        <v>41</v>
      </c>
      <c r="P946">
        <f t="shared" si="45"/>
        <v>43</v>
      </c>
      <c r="Q946" t="str">
        <f t="shared" si="44"/>
        <v>Weekend</v>
      </c>
    </row>
    <row r="947" spans="1:17" ht="15.75" thickBot="1" x14ac:dyDescent="0.3">
      <c r="A947" s="4">
        <v>945</v>
      </c>
      <c r="B947" s="6">
        <v>40585</v>
      </c>
      <c r="C947">
        <v>1</v>
      </c>
      <c r="D947">
        <f>VLOOKUP(A947,Sheet3!A:D,4,0)</f>
        <v>0</v>
      </c>
      <c r="E947">
        <f>VLOOKUP(A947,Sheet3!A:E,5,0)</f>
        <v>2</v>
      </c>
      <c r="F947">
        <f>VLOOKUP(A947,Sheet3!A:F,6,0)</f>
        <v>23</v>
      </c>
      <c r="G947" t="b">
        <f>VLOOKUP(A947,Sheet3!A:G,7,0)</f>
        <v>0</v>
      </c>
      <c r="H947">
        <f>VLOOKUP(A947,Sheet3!A:H,8,0)</f>
        <v>5</v>
      </c>
      <c r="I947">
        <f>VLOOKUP(A947,Sheet3!A:J,10,0)</f>
        <v>0.18</v>
      </c>
      <c r="J947">
        <f>VLOOKUP(A947,Sheet3!A:K,11,0)</f>
        <v>0.2424</v>
      </c>
      <c r="K947">
        <f>VLOOKUP(A947,Sheet3!A:L,12,0)</f>
        <v>0.69</v>
      </c>
      <c r="L947" t="str">
        <f t="shared" si="43"/>
        <v>Less Humidity</v>
      </c>
      <c r="M947">
        <f>VLOOKUP('Main Sheet'!A947,Sheet3!A:M,13,0)</f>
        <v>0</v>
      </c>
      <c r="N947">
        <f>VLOOKUP(A947,Sheet3!A:N,14,0)</f>
        <v>5</v>
      </c>
      <c r="O947">
        <f>VLOOKUP(A947,Sheet3!A:O,15,0)</f>
        <v>48</v>
      </c>
      <c r="P947">
        <f t="shared" si="45"/>
        <v>53</v>
      </c>
      <c r="Q947" t="str">
        <f t="shared" si="44"/>
        <v>Weekend</v>
      </c>
    </row>
    <row r="948" spans="1:17" ht="15.75" thickBot="1" x14ac:dyDescent="0.3">
      <c r="A948" s="4">
        <v>946</v>
      </c>
      <c r="B948" s="6">
        <v>40586</v>
      </c>
      <c r="C948">
        <v>1</v>
      </c>
      <c r="D948">
        <f>VLOOKUP(A948,Sheet3!A:D,4,0)</f>
        <v>0</v>
      </c>
      <c r="E948">
        <f>VLOOKUP(A948,Sheet3!A:E,5,0)</f>
        <v>2</v>
      </c>
      <c r="F948">
        <f>VLOOKUP(A948,Sheet3!A:F,6,0)</f>
        <v>0</v>
      </c>
      <c r="G948" t="b">
        <f>VLOOKUP(A948,Sheet3!A:G,7,0)</f>
        <v>0</v>
      </c>
      <c r="H948">
        <f>VLOOKUP(A948,Sheet3!A:H,8,0)</f>
        <v>6</v>
      </c>
      <c r="I948">
        <f>VLOOKUP(A948,Sheet3!A:J,10,0)</f>
        <v>0.16</v>
      </c>
      <c r="J948">
        <f>VLOOKUP(A948,Sheet3!A:K,11,0)</f>
        <v>0.19700000000000001</v>
      </c>
      <c r="K948">
        <f>VLOOKUP(A948,Sheet3!A:L,12,0)</f>
        <v>0.69</v>
      </c>
      <c r="L948" t="str">
        <f t="shared" si="43"/>
        <v>Less Humidity</v>
      </c>
      <c r="M948">
        <f>VLOOKUP('Main Sheet'!A948,Sheet3!A:M,13,0)</f>
        <v>8.9599999999999999E-2</v>
      </c>
      <c r="N948">
        <f>VLOOKUP(A948,Sheet3!A:N,14,0)</f>
        <v>3</v>
      </c>
      <c r="O948">
        <f>VLOOKUP(A948,Sheet3!A:O,15,0)</f>
        <v>27</v>
      </c>
      <c r="P948">
        <f t="shared" si="45"/>
        <v>30</v>
      </c>
      <c r="Q948" t="str">
        <f t="shared" si="44"/>
        <v>Weekend</v>
      </c>
    </row>
    <row r="949" spans="1:17" ht="15.75" thickBot="1" x14ac:dyDescent="0.3">
      <c r="A949" s="4">
        <v>947</v>
      </c>
      <c r="B949" s="6">
        <v>40586</v>
      </c>
      <c r="C949">
        <v>1</v>
      </c>
      <c r="D949">
        <f>VLOOKUP(A949,Sheet3!A:D,4,0)</f>
        <v>0</v>
      </c>
      <c r="E949">
        <f>VLOOKUP(A949,Sheet3!A:E,5,0)</f>
        <v>2</v>
      </c>
      <c r="F949">
        <f>VLOOKUP(A949,Sheet3!A:F,6,0)</f>
        <v>1</v>
      </c>
      <c r="G949" t="b">
        <f>VLOOKUP(A949,Sheet3!A:G,7,0)</f>
        <v>0</v>
      </c>
      <c r="H949">
        <f>VLOOKUP(A949,Sheet3!A:H,8,0)</f>
        <v>6</v>
      </c>
      <c r="I949">
        <f>VLOOKUP(A949,Sheet3!A:J,10,0)</f>
        <v>0.14000000000000001</v>
      </c>
      <c r="J949">
        <f>VLOOKUP(A949,Sheet3!A:K,11,0)</f>
        <v>0.21210000000000001</v>
      </c>
      <c r="K949">
        <f>VLOOKUP(A949,Sheet3!A:L,12,0)</f>
        <v>0.86</v>
      </c>
      <c r="L949" t="str">
        <f t="shared" si="43"/>
        <v>High Humidity</v>
      </c>
      <c r="M949">
        <f>VLOOKUP('Main Sheet'!A949,Sheet3!A:M,13,0)</f>
        <v>0</v>
      </c>
      <c r="N949">
        <f>VLOOKUP(A949,Sheet3!A:N,14,0)</f>
        <v>2</v>
      </c>
      <c r="O949">
        <f>VLOOKUP(A949,Sheet3!A:O,15,0)</f>
        <v>22</v>
      </c>
      <c r="P949">
        <f t="shared" si="45"/>
        <v>24</v>
      </c>
      <c r="Q949" t="str">
        <f t="shared" si="44"/>
        <v>Weekend</v>
      </c>
    </row>
    <row r="950" spans="1:17" ht="15.75" thickBot="1" x14ac:dyDescent="0.3">
      <c r="A950" s="4">
        <v>948</v>
      </c>
      <c r="B950" s="6">
        <v>40586</v>
      </c>
      <c r="C950">
        <v>1</v>
      </c>
      <c r="D950">
        <f>VLOOKUP(A950,Sheet3!A:D,4,0)</f>
        <v>0</v>
      </c>
      <c r="E950">
        <f>VLOOKUP(A950,Sheet3!A:E,5,0)</f>
        <v>2</v>
      </c>
      <c r="F950">
        <f>VLOOKUP(A950,Sheet3!A:F,6,0)</f>
        <v>2</v>
      </c>
      <c r="G950" t="b">
        <f>VLOOKUP(A950,Sheet3!A:G,7,0)</f>
        <v>0</v>
      </c>
      <c r="H950">
        <f>VLOOKUP(A950,Sheet3!A:H,8,0)</f>
        <v>6</v>
      </c>
      <c r="I950">
        <f>VLOOKUP(A950,Sheet3!A:J,10,0)</f>
        <v>0.14000000000000001</v>
      </c>
      <c r="J950">
        <f>VLOOKUP(A950,Sheet3!A:K,11,0)</f>
        <v>0.21210000000000001</v>
      </c>
      <c r="K950">
        <f>VLOOKUP(A950,Sheet3!A:L,12,0)</f>
        <v>0.8</v>
      </c>
      <c r="L950" t="str">
        <f t="shared" si="43"/>
        <v>High Humidity</v>
      </c>
      <c r="M950">
        <f>VLOOKUP('Main Sheet'!A950,Sheet3!A:M,13,0)</f>
        <v>0</v>
      </c>
      <c r="N950">
        <f>VLOOKUP(A950,Sheet3!A:N,14,0)</f>
        <v>2</v>
      </c>
      <c r="O950">
        <f>VLOOKUP(A950,Sheet3!A:O,15,0)</f>
        <v>13</v>
      </c>
      <c r="P950">
        <f t="shared" si="45"/>
        <v>15</v>
      </c>
      <c r="Q950" t="str">
        <f t="shared" si="44"/>
        <v>Weekend</v>
      </c>
    </row>
    <row r="951" spans="1:17" ht="15.75" thickBot="1" x14ac:dyDescent="0.3">
      <c r="A951" s="4">
        <v>949</v>
      </c>
      <c r="B951" s="6">
        <v>40586</v>
      </c>
      <c r="C951">
        <v>1</v>
      </c>
      <c r="D951">
        <f>VLOOKUP(A951,Sheet3!A:D,4,0)</f>
        <v>0</v>
      </c>
      <c r="E951">
        <f>VLOOKUP(A951,Sheet3!A:E,5,0)</f>
        <v>2</v>
      </c>
      <c r="F951">
        <f>VLOOKUP(A951,Sheet3!A:F,6,0)</f>
        <v>3</v>
      </c>
      <c r="G951" t="b">
        <f>VLOOKUP(A951,Sheet3!A:G,7,0)</f>
        <v>0</v>
      </c>
      <c r="H951">
        <f>VLOOKUP(A951,Sheet3!A:H,8,0)</f>
        <v>6</v>
      </c>
      <c r="I951">
        <f>VLOOKUP(A951,Sheet3!A:J,10,0)</f>
        <v>0.12</v>
      </c>
      <c r="J951">
        <f>VLOOKUP(A951,Sheet3!A:K,11,0)</f>
        <v>0.19700000000000001</v>
      </c>
      <c r="K951">
        <f>VLOOKUP(A951,Sheet3!A:L,12,0)</f>
        <v>0.8</v>
      </c>
      <c r="L951" t="str">
        <f t="shared" si="43"/>
        <v>High Humidity</v>
      </c>
      <c r="M951">
        <f>VLOOKUP('Main Sheet'!A951,Sheet3!A:M,13,0)</f>
        <v>0</v>
      </c>
      <c r="N951">
        <f>VLOOKUP(A951,Sheet3!A:N,14,0)</f>
        <v>3</v>
      </c>
      <c r="O951">
        <f>VLOOKUP(A951,Sheet3!A:O,15,0)</f>
        <v>7</v>
      </c>
      <c r="P951">
        <f t="shared" si="45"/>
        <v>10</v>
      </c>
      <c r="Q951" t="str">
        <f t="shared" si="44"/>
        <v>Weekend</v>
      </c>
    </row>
    <row r="952" spans="1:17" ht="15.75" thickBot="1" x14ac:dyDescent="0.3">
      <c r="A952" s="4">
        <v>950</v>
      </c>
      <c r="B952" s="6">
        <v>40586</v>
      </c>
      <c r="C952">
        <v>1</v>
      </c>
      <c r="D952">
        <f>VLOOKUP(A952,Sheet3!A:D,4,0)</f>
        <v>0</v>
      </c>
      <c r="E952">
        <f>VLOOKUP(A952,Sheet3!A:E,5,0)</f>
        <v>2</v>
      </c>
      <c r="F952">
        <f>VLOOKUP(A952,Sheet3!A:F,6,0)</f>
        <v>4</v>
      </c>
      <c r="G952" t="b">
        <f>VLOOKUP(A952,Sheet3!A:G,7,0)</f>
        <v>0</v>
      </c>
      <c r="H952">
        <f>VLOOKUP(A952,Sheet3!A:H,8,0)</f>
        <v>6</v>
      </c>
      <c r="I952">
        <f>VLOOKUP(A952,Sheet3!A:J,10,0)</f>
        <v>0.12</v>
      </c>
      <c r="J952">
        <f>VLOOKUP(A952,Sheet3!A:K,11,0)</f>
        <v>0.16669999999999999</v>
      </c>
      <c r="K952">
        <f>VLOOKUP(A952,Sheet3!A:L,12,0)</f>
        <v>0.74</v>
      </c>
      <c r="L952" t="str">
        <f t="shared" si="43"/>
        <v>Moderate Humidity</v>
      </c>
      <c r="M952">
        <f>VLOOKUP('Main Sheet'!A952,Sheet3!A:M,13,0)</f>
        <v>8.9599999999999999E-2</v>
      </c>
      <c r="N952">
        <f>VLOOKUP(A952,Sheet3!A:N,14,0)</f>
        <v>0</v>
      </c>
      <c r="O952">
        <f>VLOOKUP(A952,Sheet3!A:O,15,0)</f>
        <v>4</v>
      </c>
      <c r="P952">
        <f t="shared" si="45"/>
        <v>4</v>
      </c>
      <c r="Q952" t="str">
        <f t="shared" si="44"/>
        <v>Weekend</v>
      </c>
    </row>
    <row r="953" spans="1:17" ht="15.75" thickBot="1" x14ac:dyDescent="0.3">
      <c r="A953" s="4">
        <v>951</v>
      </c>
      <c r="B953" s="6">
        <v>40586</v>
      </c>
      <c r="C953">
        <v>1</v>
      </c>
      <c r="D953">
        <f>VLOOKUP(A953,Sheet3!A:D,4,0)</f>
        <v>0</v>
      </c>
      <c r="E953">
        <f>VLOOKUP(A953,Sheet3!A:E,5,0)</f>
        <v>2</v>
      </c>
      <c r="F953">
        <f>VLOOKUP(A953,Sheet3!A:F,6,0)</f>
        <v>5</v>
      </c>
      <c r="G953" t="b">
        <f>VLOOKUP(A953,Sheet3!A:G,7,0)</f>
        <v>0</v>
      </c>
      <c r="H953">
        <f>VLOOKUP(A953,Sheet3!A:H,8,0)</f>
        <v>6</v>
      </c>
      <c r="I953">
        <f>VLOOKUP(A953,Sheet3!A:J,10,0)</f>
        <v>0.12</v>
      </c>
      <c r="J953">
        <f>VLOOKUP(A953,Sheet3!A:K,11,0)</f>
        <v>0.16669999999999999</v>
      </c>
      <c r="K953">
        <f>VLOOKUP(A953,Sheet3!A:L,12,0)</f>
        <v>0.74</v>
      </c>
      <c r="L953" t="str">
        <f t="shared" si="43"/>
        <v>Moderate Humidity</v>
      </c>
      <c r="M953">
        <f>VLOOKUP('Main Sheet'!A953,Sheet3!A:M,13,0)</f>
        <v>8.9599999999999999E-2</v>
      </c>
      <c r="N953">
        <f>VLOOKUP(A953,Sheet3!A:N,14,0)</f>
        <v>0</v>
      </c>
      <c r="O953">
        <f>VLOOKUP(A953,Sheet3!A:O,15,0)</f>
        <v>1</v>
      </c>
      <c r="P953">
        <f t="shared" si="45"/>
        <v>1</v>
      </c>
      <c r="Q953" t="str">
        <f t="shared" si="44"/>
        <v>Weekend</v>
      </c>
    </row>
    <row r="954" spans="1:17" ht="15.75" thickBot="1" x14ac:dyDescent="0.3">
      <c r="A954" s="4">
        <v>952</v>
      </c>
      <c r="B954" s="6">
        <v>40586</v>
      </c>
      <c r="C954">
        <v>1</v>
      </c>
      <c r="D954">
        <f>VLOOKUP(A954,Sheet3!A:D,4,0)</f>
        <v>0</v>
      </c>
      <c r="E954">
        <f>VLOOKUP(A954,Sheet3!A:E,5,0)</f>
        <v>2</v>
      </c>
      <c r="F954">
        <f>VLOOKUP(A954,Sheet3!A:F,6,0)</f>
        <v>6</v>
      </c>
      <c r="G954" t="b">
        <f>VLOOKUP(A954,Sheet3!A:G,7,0)</f>
        <v>0</v>
      </c>
      <c r="H954">
        <f>VLOOKUP(A954,Sheet3!A:H,8,0)</f>
        <v>6</v>
      </c>
      <c r="I954">
        <f>VLOOKUP(A954,Sheet3!A:J,10,0)</f>
        <v>0.12</v>
      </c>
      <c r="J954">
        <f>VLOOKUP(A954,Sheet3!A:K,11,0)</f>
        <v>0.13639999999999999</v>
      </c>
      <c r="K954">
        <f>VLOOKUP(A954,Sheet3!A:L,12,0)</f>
        <v>0.93</v>
      </c>
      <c r="L954" t="str">
        <f t="shared" si="43"/>
        <v>High Humidity</v>
      </c>
      <c r="M954">
        <f>VLOOKUP('Main Sheet'!A954,Sheet3!A:M,13,0)</f>
        <v>0.19400000000000001</v>
      </c>
      <c r="N954">
        <f>VLOOKUP(A954,Sheet3!A:N,14,0)</f>
        <v>1</v>
      </c>
      <c r="O954">
        <f>VLOOKUP(A954,Sheet3!A:O,15,0)</f>
        <v>1</v>
      </c>
      <c r="P954">
        <f t="shared" si="45"/>
        <v>2</v>
      </c>
      <c r="Q954" t="str">
        <f t="shared" si="44"/>
        <v>Weekend</v>
      </c>
    </row>
    <row r="955" spans="1:17" ht="15.75" thickBot="1" x14ac:dyDescent="0.3">
      <c r="A955" s="4">
        <v>953</v>
      </c>
      <c r="B955" s="6">
        <v>40586</v>
      </c>
      <c r="C955">
        <v>1</v>
      </c>
      <c r="D955">
        <f>VLOOKUP(A955,Sheet3!A:D,4,0)</f>
        <v>0</v>
      </c>
      <c r="E955">
        <f>VLOOKUP(A955,Sheet3!A:E,5,0)</f>
        <v>2</v>
      </c>
      <c r="F955">
        <f>VLOOKUP(A955,Sheet3!A:F,6,0)</f>
        <v>7</v>
      </c>
      <c r="G955" t="b">
        <f>VLOOKUP(A955,Sheet3!A:G,7,0)</f>
        <v>0</v>
      </c>
      <c r="H955">
        <f>VLOOKUP(A955,Sheet3!A:H,8,0)</f>
        <v>6</v>
      </c>
      <c r="I955">
        <f>VLOOKUP(A955,Sheet3!A:J,10,0)</f>
        <v>0.12</v>
      </c>
      <c r="J955">
        <f>VLOOKUP(A955,Sheet3!A:K,11,0)</f>
        <v>0.1515</v>
      </c>
      <c r="K955">
        <f>VLOOKUP(A955,Sheet3!A:L,12,0)</f>
        <v>0.8</v>
      </c>
      <c r="L955" t="str">
        <f t="shared" si="43"/>
        <v>High Humidity</v>
      </c>
      <c r="M955">
        <f>VLOOKUP('Main Sheet'!A955,Sheet3!A:M,13,0)</f>
        <v>0.1045</v>
      </c>
      <c r="N955">
        <f>VLOOKUP(A955,Sheet3!A:N,14,0)</f>
        <v>2</v>
      </c>
      <c r="O955">
        <f>VLOOKUP(A955,Sheet3!A:O,15,0)</f>
        <v>9</v>
      </c>
      <c r="P955">
        <f t="shared" si="45"/>
        <v>11</v>
      </c>
      <c r="Q955" t="str">
        <f t="shared" si="44"/>
        <v>Weekend</v>
      </c>
    </row>
    <row r="956" spans="1:17" ht="15.75" thickBot="1" x14ac:dyDescent="0.3">
      <c r="A956" s="4">
        <v>954</v>
      </c>
      <c r="B956" s="6">
        <v>40586</v>
      </c>
      <c r="C956">
        <v>1</v>
      </c>
      <c r="D956">
        <f>VLOOKUP(A956,Sheet3!A:D,4,0)</f>
        <v>0</v>
      </c>
      <c r="E956">
        <f>VLOOKUP(A956,Sheet3!A:E,5,0)</f>
        <v>2</v>
      </c>
      <c r="F956">
        <f>VLOOKUP(A956,Sheet3!A:F,6,0)</f>
        <v>8</v>
      </c>
      <c r="G956" t="b">
        <f>VLOOKUP(A956,Sheet3!A:G,7,0)</f>
        <v>0</v>
      </c>
      <c r="H956">
        <f>VLOOKUP(A956,Sheet3!A:H,8,0)</f>
        <v>6</v>
      </c>
      <c r="I956">
        <f>VLOOKUP(A956,Sheet3!A:J,10,0)</f>
        <v>0.14000000000000001</v>
      </c>
      <c r="J956">
        <f>VLOOKUP(A956,Sheet3!A:K,11,0)</f>
        <v>0.1515</v>
      </c>
      <c r="K956">
        <f>VLOOKUP(A956,Sheet3!A:L,12,0)</f>
        <v>0.86</v>
      </c>
      <c r="L956" t="str">
        <f t="shared" si="43"/>
        <v>High Humidity</v>
      </c>
      <c r="M956">
        <f>VLOOKUP('Main Sheet'!A956,Sheet3!A:M,13,0)</f>
        <v>0.1343</v>
      </c>
      <c r="N956">
        <f>VLOOKUP(A956,Sheet3!A:N,14,0)</f>
        <v>2</v>
      </c>
      <c r="O956">
        <f>VLOOKUP(A956,Sheet3!A:O,15,0)</f>
        <v>28</v>
      </c>
      <c r="P956">
        <f t="shared" si="45"/>
        <v>30</v>
      </c>
      <c r="Q956" t="str">
        <f t="shared" si="44"/>
        <v>Weekend</v>
      </c>
    </row>
    <row r="957" spans="1:17" ht="15.75" thickBot="1" x14ac:dyDescent="0.3">
      <c r="A957" s="4">
        <v>955</v>
      </c>
      <c r="B957" s="6">
        <v>40586</v>
      </c>
      <c r="C957">
        <v>1</v>
      </c>
      <c r="D957">
        <f>VLOOKUP(A957,Sheet3!A:D,4,0)</f>
        <v>0</v>
      </c>
      <c r="E957">
        <f>VLOOKUP(A957,Sheet3!A:E,5,0)</f>
        <v>2</v>
      </c>
      <c r="F957">
        <f>VLOOKUP(A957,Sheet3!A:F,6,0)</f>
        <v>9</v>
      </c>
      <c r="G957" t="b">
        <f>VLOOKUP(A957,Sheet3!A:G,7,0)</f>
        <v>0</v>
      </c>
      <c r="H957">
        <f>VLOOKUP(A957,Sheet3!A:H,8,0)</f>
        <v>6</v>
      </c>
      <c r="I957">
        <f>VLOOKUP(A957,Sheet3!A:J,10,0)</f>
        <v>0.16</v>
      </c>
      <c r="J957">
        <f>VLOOKUP(A957,Sheet3!A:K,11,0)</f>
        <v>0.18179999999999999</v>
      </c>
      <c r="K957">
        <f>VLOOKUP(A957,Sheet3!A:L,12,0)</f>
        <v>0.64</v>
      </c>
      <c r="L957" t="str">
        <f t="shared" si="43"/>
        <v>Less Humidity</v>
      </c>
      <c r="M957">
        <f>VLOOKUP('Main Sheet'!A957,Sheet3!A:M,13,0)</f>
        <v>0.1343</v>
      </c>
      <c r="N957">
        <f>VLOOKUP(A957,Sheet3!A:N,14,0)</f>
        <v>5</v>
      </c>
      <c r="O957">
        <f>VLOOKUP(A957,Sheet3!A:O,15,0)</f>
        <v>38</v>
      </c>
      <c r="P957">
        <f t="shared" si="45"/>
        <v>43</v>
      </c>
      <c r="Q957" t="str">
        <f t="shared" si="44"/>
        <v>Weekend</v>
      </c>
    </row>
    <row r="958" spans="1:17" ht="15.75" thickBot="1" x14ac:dyDescent="0.3">
      <c r="A958" s="4">
        <v>956</v>
      </c>
      <c r="B958" s="6">
        <v>40586</v>
      </c>
      <c r="C958">
        <v>1</v>
      </c>
      <c r="D958">
        <f>VLOOKUP(A958,Sheet3!A:D,4,0)</f>
        <v>0</v>
      </c>
      <c r="E958">
        <f>VLOOKUP(A958,Sheet3!A:E,5,0)</f>
        <v>2</v>
      </c>
      <c r="F958">
        <f>VLOOKUP(A958,Sheet3!A:F,6,0)</f>
        <v>10</v>
      </c>
      <c r="G958" t="b">
        <f>VLOOKUP(A958,Sheet3!A:G,7,0)</f>
        <v>0</v>
      </c>
      <c r="H958">
        <f>VLOOKUP(A958,Sheet3!A:H,8,0)</f>
        <v>6</v>
      </c>
      <c r="I958">
        <f>VLOOKUP(A958,Sheet3!A:J,10,0)</f>
        <v>0.22</v>
      </c>
      <c r="J958">
        <f>VLOOKUP(A958,Sheet3!A:K,11,0)</f>
        <v>0.21210000000000001</v>
      </c>
      <c r="K958">
        <f>VLOOKUP(A958,Sheet3!A:L,12,0)</f>
        <v>0.41</v>
      </c>
      <c r="L958" t="str">
        <f t="shared" si="43"/>
        <v>Less Humidity</v>
      </c>
      <c r="M958">
        <f>VLOOKUP('Main Sheet'!A958,Sheet3!A:M,13,0)</f>
        <v>0.25369999999999998</v>
      </c>
      <c r="N958">
        <f>VLOOKUP(A958,Sheet3!A:N,14,0)</f>
        <v>13</v>
      </c>
      <c r="O958">
        <f>VLOOKUP(A958,Sheet3!A:O,15,0)</f>
        <v>71</v>
      </c>
      <c r="P958">
        <f t="shared" si="45"/>
        <v>84</v>
      </c>
      <c r="Q958" t="str">
        <f t="shared" si="44"/>
        <v>Weekend</v>
      </c>
    </row>
    <row r="959" spans="1:17" ht="15.75" thickBot="1" x14ac:dyDescent="0.3">
      <c r="A959" s="4">
        <v>957</v>
      </c>
      <c r="B959" s="6">
        <v>40586</v>
      </c>
      <c r="C959">
        <v>1</v>
      </c>
      <c r="D959">
        <f>VLOOKUP(A959,Sheet3!A:D,4,0)</f>
        <v>0</v>
      </c>
      <c r="E959">
        <f>VLOOKUP(A959,Sheet3!A:E,5,0)</f>
        <v>2</v>
      </c>
      <c r="F959">
        <f>VLOOKUP(A959,Sheet3!A:F,6,0)</f>
        <v>11</v>
      </c>
      <c r="G959" t="b">
        <f>VLOOKUP(A959,Sheet3!A:G,7,0)</f>
        <v>0</v>
      </c>
      <c r="H959">
        <f>VLOOKUP(A959,Sheet3!A:H,8,0)</f>
        <v>6</v>
      </c>
      <c r="I959">
        <f>VLOOKUP(A959,Sheet3!A:J,10,0)</f>
        <v>0.3</v>
      </c>
      <c r="J959">
        <f>VLOOKUP(A959,Sheet3!A:K,11,0)</f>
        <v>0.2727</v>
      </c>
      <c r="K959">
        <f>VLOOKUP(A959,Sheet3!A:L,12,0)</f>
        <v>0.28000000000000003</v>
      </c>
      <c r="L959" t="str">
        <f t="shared" si="43"/>
        <v>Less Humidity</v>
      </c>
      <c r="M959">
        <f>VLOOKUP('Main Sheet'!A959,Sheet3!A:M,13,0)</f>
        <v>0.32840000000000003</v>
      </c>
      <c r="N959">
        <f>VLOOKUP(A959,Sheet3!A:N,14,0)</f>
        <v>30</v>
      </c>
      <c r="O959">
        <f>VLOOKUP(A959,Sheet3!A:O,15,0)</f>
        <v>84</v>
      </c>
      <c r="P959">
        <f t="shared" si="45"/>
        <v>114</v>
      </c>
      <c r="Q959" t="str">
        <f t="shared" si="44"/>
        <v>Weekend</v>
      </c>
    </row>
    <row r="960" spans="1:17" ht="15.75" thickBot="1" x14ac:dyDescent="0.3">
      <c r="A960" s="4">
        <v>958</v>
      </c>
      <c r="B960" s="6">
        <v>40586</v>
      </c>
      <c r="C960">
        <v>1</v>
      </c>
      <c r="D960">
        <f>VLOOKUP(A960,Sheet3!A:D,4,0)</f>
        <v>0</v>
      </c>
      <c r="E960">
        <f>VLOOKUP(A960,Sheet3!A:E,5,0)</f>
        <v>2</v>
      </c>
      <c r="F960">
        <f>VLOOKUP(A960,Sheet3!A:F,6,0)</f>
        <v>12</v>
      </c>
      <c r="G960" t="b">
        <f>VLOOKUP(A960,Sheet3!A:G,7,0)</f>
        <v>0</v>
      </c>
      <c r="H960">
        <f>VLOOKUP(A960,Sheet3!A:H,8,0)</f>
        <v>6</v>
      </c>
      <c r="I960">
        <f>VLOOKUP(A960,Sheet3!A:J,10,0)</f>
        <v>0.3</v>
      </c>
      <c r="J960">
        <f>VLOOKUP(A960,Sheet3!A:K,11,0)</f>
        <v>0.2727</v>
      </c>
      <c r="K960">
        <f>VLOOKUP(A960,Sheet3!A:L,12,0)</f>
        <v>0.39</v>
      </c>
      <c r="L960" t="str">
        <f t="shared" si="43"/>
        <v>Less Humidity</v>
      </c>
      <c r="M960">
        <f>VLOOKUP('Main Sheet'!A960,Sheet3!A:M,13,0)</f>
        <v>0.4627</v>
      </c>
      <c r="N960">
        <f>VLOOKUP(A960,Sheet3!A:N,14,0)</f>
        <v>27</v>
      </c>
      <c r="O960">
        <f>VLOOKUP(A960,Sheet3!A:O,15,0)</f>
        <v>93</v>
      </c>
      <c r="P960">
        <f t="shared" si="45"/>
        <v>120</v>
      </c>
      <c r="Q960" t="str">
        <f t="shared" si="44"/>
        <v>Weekend</v>
      </c>
    </row>
    <row r="961" spans="1:17" ht="15.75" thickBot="1" x14ac:dyDescent="0.3">
      <c r="A961" s="4">
        <v>959</v>
      </c>
      <c r="B961" s="6">
        <v>40586</v>
      </c>
      <c r="C961">
        <v>1</v>
      </c>
      <c r="D961">
        <f>VLOOKUP(A961,Sheet3!A:D,4,0)</f>
        <v>0</v>
      </c>
      <c r="E961">
        <f>VLOOKUP(A961,Sheet3!A:E,5,0)</f>
        <v>2</v>
      </c>
      <c r="F961">
        <f>VLOOKUP(A961,Sheet3!A:F,6,0)</f>
        <v>13</v>
      </c>
      <c r="G961" t="b">
        <f>VLOOKUP(A961,Sheet3!A:G,7,0)</f>
        <v>0</v>
      </c>
      <c r="H961">
        <f>VLOOKUP(A961,Sheet3!A:H,8,0)</f>
        <v>6</v>
      </c>
      <c r="I961">
        <f>VLOOKUP(A961,Sheet3!A:J,10,0)</f>
        <v>0.3</v>
      </c>
      <c r="J961">
        <f>VLOOKUP(A961,Sheet3!A:K,11,0)</f>
        <v>0.2727</v>
      </c>
      <c r="K961">
        <f>VLOOKUP(A961,Sheet3!A:L,12,0)</f>
        <v>0.39</v>
      </c>
      <c r="L961" t="str">
        <f t="shared" si="43"/>
        <v>Less Humidity</v>
      </c>
      <c r="M961">
        <f>VLOOKUP('Main Sheet'!A961,Sheet3!A:M,13,0)</f>
        <v>0.41789999999999999</v>
      </c>
      <c r="N961">
        <f>VLOOKUP(A961,Sheet3!A:N,14,0)</f>
        <v>32</v>
      </c>
      <c r="O961">
        <f>VLOOKUP(A961,Sheet3!A:O,15,0)</f>
        <v>103</v>
      </c>
      <c r="P961">
        <f t="shared" si="45"/>
        <v>135</v>
      </c>
      <c r="Q961" t="str">
        <f t="shared" si="44"/>
        <v>Weekend</v>
      </c>
    </row>
    <row r="962" spans="1:17" ht="15.75" thickBot="1" x14ac:dyDescent="0.3">
      <c r="A962" s="4">
        <v>960</v>
      </c>
      <c r="B962" s="6">
        <v>40586</v>
      </c>
      <c r="C962">
        <v>1</v>
      </c>
      <c r="D962">
        <f>VLOOKUP(A962,Sheet3!A:D,4,0)</f>
        <v>0</v>
      </c>
      <c r="E962">
        <f>VLOOKUP(A962,Sheet3!A:E,5,0)</f>
        <v>2</v>
      </c>
      <c r="F962">
        <f>VLOOKUP(A962,Sheet3!A:F,6,0)</f>
        <v>14</v>
      </c>
      <c r="G962" t="b">
        <f>VLOOKUP(A962,Sheet3!A:G,7,0)</f>
        <v>0</v>
      </c>
      <c r="H962">
        <f>VLOOKUP(A962,Sheet3!A:H,8,0)</f>
        <v>6</v>
      </c>
      <c r="I962">
        <f>VLOOKUP(A962,Sheet3!A:J,10,0)</f>
        <v>0.34</v>
      </c>
      <c r="J962">
        <f>VLOOKUP(A962,Sheet3!A:K,11,0)</f>
        <v>0.31819999999999998</v>
      </c>
      <c r="K962">
        <f>VLOOKUP(A962,Sheet3!A:L,12,0)</f>
        <v>0.31</v>
      </c>
      <c r="L962" t="str">
        <f t="shared" si="43"/>
        <v>Less Humidity</v>
      </c>
      <c r="M962">
        <f>VLOOKUP('Main Sheet'!A962,Sheet3!A:M,13,0)</f>
        <v>0.28360000000000002</v>
      </c>
      <c r="N962">
        <f>VLOOKUP(A962,Sheet3!A:N,14,0)</f>
        <v>30</v>
      </c>
      <c r="O962">
        <f>VLOOKUP(A962,Sheet3!A:O,15,0)</f>
        <v>90</v>
      </c>
      <c r="P962">
        <f t="shared" si="45"/>
        <v>120</v>
      </c>
      <c r="Q962" t="str">
        <f t="shared" si="44"/>
        <v>Weekend</v>
      </c>
    </row>
    <row r="963" spans="1:17" ht="15.75" thickBot="1" x14ac:dyDescent="0.3">
      <c r="A963" s="4">
        <v>961</v>
      </c>
      <c r="B963" s="6">
        <v>40586</v>
      </c>
      <c r="C963">
        <v>1</v>
      </c>
      <c r="D963">
        <f>VLOOKUP(A963,Sheet3!A:D,4,0)</f>
        <v>0</v>
      </c>
      <c r="E963">
        <f>VLOOKUP(A963,Sheet3!A:E,5,0)</f>
        <v>2</v>
      </c>
      <c r="F963">
        <f>VLOOKUP(A963,Sheet3!A:F,6,0)</f>
        <v>15</v>
      </c>
      <c r="G963" t="b">
        <f>VLOOKUP(A963,Sheet3!A:G,7,0)</f>
        <v>0</v>
      </c>
      <c r="H963">
        <f>VLOOKUP(A963,Sheet3!A:H,8,0)</f>
        <v>6</v>
      </c>
      <c r="I963">
        <f>VLOOKUP(A963,Sheet3!A:J,10,0)</f>
        <v>0.34</v>
      </c>
      <c r="J963">
        <f>VLOOKUP(A963,Sheet3!A:K,11,0)</f>
        <v>0.30299999999999999</v>
      </c>
      <c r="K963">
        <f>VLOOKUP(A963,Sheet3!A:L,12,0)</f>
        <v>0.28999999999999998</v>
      </c>
      <c r="L963" t="str">
        <f t="shared" ref="L963:L1002" si="46">IF(K963&lt;0.7,"Less Humidity",IF(K963&lt;0.75,"Moderate Humidity","High Humidity"))</f>
        <v>Less Humidity</v>
      </c>
      <c r="M963">
        <f>VLOOKUP('Main Sheet'!A963,Sheet3!A:M,13,0)</f>
        <v>0.41789999999999999</v>
      </c>
      <c r="N963">
        <f>VLOOKUP(A963,Sheet3!A:N,14,0)</f>
        <v>47</v>
      </c>
      <c r="O963">
        <f>VLOOKUP(A963,Sheet3!A:O,15,0)</f>
        <v>127</v>
      </c>
      <c r="P963">
        <f t="shared" si="45"/>
        <v>174</v>
      </c>
      <c r="Q963" t="str">
        <f t="shared" ref="Q963:Q1002" si="47">IF(OR(H963=5,H963=6),"Weekend",IF(OR(H963=0,H963=1,H963=2,H963=3,H963=4),"Weekday",""))</f>
        <v>Weekend</v>
      </c>
    </row>
    <row r="964" spans="1:17" ht="15.75" thickBot="1" x14ac:dyDescent="0.3">
      <c r="A964" s="4">
        <v>962</v>
      </c>
      <c r="B964" s="6">
        <v>40586</v>
      </c>
      <c r="C964">
        <v>1</v>
      </c>
      <c r="D964">
        <f>VLOOKUP(A964,Sheet3!A:D,4,0)</f>
        <v>0</v>
      </c>
      <c r="E964">
        <f>VLOOKUP(A964,Sheet3!A:E,5,0)</f>
        <v>2</v>
      </c>
      <c r="F964">
        <f>VLOOKUP(A964,Sheet3!A:F,6,0)</f>
        <v>16</v>
      </c>
      <c r="G964" t="b">
        <f>VLOOKUP(A964,Sheet3!A:G,7,0)</f>
        <v>0</v>
      </c>
      <c r="H964">
        <f>VLOOKUP(A964,Sheet3!A:H,8,0)</f>
        <v>6</v>
      </c>
      <c r="I964">
        <f>VLOOKUP(A964,Sheet3!A:J,10,0)</f>
        <v>0.34</v>
      </c>
      <c r="J964">
        <f>VLOOKUP(A964,Sheet3!A:K,11,0)</f>
        <v>0.30299999999999999</v>
      </c>
      <c r="K964">
        <f>VLOOKUP(A964,Sheet3!A:L,12,0)</f>
        <v>0.28999999999999998</v>
      </c>
      <c r="L964" t="str">
        <f t="shared" si="46"/>
        <v>Less Humidity</v>
      </c>
      <c r="M964">
        <f>VLOOKUP('Main Sheet'!A964,Sheet3!A:M,13,0)</f>
        <v>0.41789999999999999</v>
      </c>
      <c r="N964">
        <f>VLOOKUP(A964,Sheet3!A:N,14,0)</f>
        <v>42</v>
      </c>
      <c r="O964">
        <f>VLOOKUP(A964,Sheet3!A:O,15,0)</f>
        <v>103</v>
      </c>
      <c r="P964">
        <f t="shared" si="45"/>
        <v>145</v>
      </c>
      <c r="Q964" t="str">
        <f t="shared" si="47"/>
        <v>Weekend</v>
      </c>
    </row>
    <row r="965" spans="1:17" ht="15.75" thickBot="1" x14ac:dyDescent="0.3">
      <c r="A965" s="4">
        <v>963</v>
      </c>
      <c r="B965" s="6">
        <v>40586</v>
      </c>
      <c r="C965">
        <v>1</v>
      </c>
      <c r="D965">
        <f>VLOOKUP(A965,Sheet3!A:D,4,0)</f>
        <v>0</v>
      </c>
      <c r="E965">
        <f>VLOOKUP(A965,Sheet3!A:E,5,0)</f>
        <v>2</v>
      </c>
      <c r="F965">
        <f>VLOOKUP(A965,Sheet3!A:F,6,0)</f>
        <v>17</v>
      </c>
      <c r="G965" t="b">
        <f>VLOOKUP(A965,Sheet3!A:G,7,0)</f>
        <v>0</v>
      </c>
      <c r="H965">
        <f>VLOOKUP(A965,Sheet3!A:H,8,0)</f>
        <v>6</v>
      </c>
      <c r="I965">
        <f>VLOOKUP(A965,Sheet3!A:J,10,0)</f>
        <v>0.32</v>
      </c>
      <c r="J965">
        <f>VLOOKUP(A965,Sheet3!A:K,11,0)</f>
        <v>0.28789999999999999</v>
      </c>
      <c r="K965">
        <f>VLOOKUP(A965,Sheet3!A:L,12,0)</f>
        <v>0.31</v>
      </c>
      <c r="L965" t="str">
        <f t="shared" si="46"/>
        <v>Less Humidity</v>
      </c>
      <c r="M965">
        <f>VLOOKUP('Main Sheet'!A965,Sheet3!A:M,13,0)</f>
        <v>0.52239999999999998</v>
      </c>
      <c r="N965">
        <f>VLOOKUP(A965,Sheet3!A:N,14,0)</f>
        <v>24</v>
      </c>
      <c r="O965">
        <f>VLOOKUP(A965,Sheet3!A:O,15,0)</f>
        <v>113</v>
      </c>
      <c r="P965">
        <f t="shared" si="45"/>
        <v>137</v>
      </c>
      <c r="Q965" t="str">
        <f t="shared" si="47"/>
        <v>Weekend</v>
      </c>
    </row>
    <row r="966" spans="1:17" ht="15.75" thickBot="1" x14ac:dyDescent="0.3">
      <c r="A966" s="4">
        <v>964</v>
      </c>
      <c r="B966" s="6">
        <v>40586</v>
      </c>
      <c r="C966">
        <v>1</v>
      </c>
      <c r="D966">
        <f>VLOOKUP(A966,Sheet3!A:D,4,0)</f>
        <v>0</v>
      </c>
      <c r="E966">
        <f>VLOOKUP(A966,Sheet3!A:E,5,0)</f>
        <v>2</v>
      </c>
      <c r="F966">
        <f>VLOOKUP(A966,Sheet3!A:F,6,0)</f>
        <v>18</v>
      </c>
      <c r="G966" t="b">
        <f>VLOOKUP(A966,Sheet3!A:G,7,0)</f>
        <v>0</v>
      </c>
      <c r="H966">
        <f>VLOOKUP(A966,Sheet3!A:H,8,0)</f>
        <v>6</v>
      </c>
      <c r="I966">
        <f>VLOOKUP(A966,Sheet3!A:J,10,0)</f>
        <v>0.28000000000000003</v>
      </c>
      <c r="J966">
        <f>VLOOKUP(A966,Sheet3!A:K,11,0)</f>
        <v>0.2576</v>
      </c>
      <c r="K966">
        <f>VLOOKUP(A966,Sheet3!A:L,12,0)</f>
        <v>0.38</v>
      </c>
      <c r="L966" t="str">
        <f t="shared" si="46"/>
        <v>Less Humidity</v>
      </c>
      <c r="M966">
        <f>VLOOKUP('Main Sheet'!A966,Sheet3!A:M,13,0)</f>
        <v>0.32840000000000003</v>
      </c>
      <c r="N966">
        <f>VLOOKUP(A966,Sheet3!A:N,14,0)</f>
        <v>4</v>
      </c>
      <c r="O966">
        <f>VLOOKUP(A966,Sheet3!A:O,15,0)</f>
        <v>60</v>
      </c>
      <c r="P966">
        <f t="shared" si="45"/>
        <v>64</v>
      </c>
      <c r="Q966" t="str">
        <f t="shared" si="47"/>
        <v>Weekend</v>
      </c>
    </row>
    <row r="967" spans="1:17" ht="15.75" thickBot="1" x14ac:dyDescent="0.3">
      <c r="A967" s="4">
        <v>965</v>
      </c>
      <c r="B967" s="6">
        <v>40586</v>
      </c>
      <c r="C967">
        <v>1</v>
      </c>
      <c r="D967">
        <f>VLOOKUP(A967,Sheet3!A:D,4,0)</f>
        <v>0</v>
      </c>
      <c r="E967">
        <f>VLOOKUP(A967,Sheet3!A:E,5,0)</f>
        <v>2</v>
      </c>
      <c r="F967">
        <f>VLOOKUP(A967,Sheet3!A:F,6,0)</f>
        <v>19</v>
      </c>
      <c r="G967" t="b">
        <f>VLOOKUP(A967,Sheet3!A:G,7,0)</f>
        <v>0</v>
      </c>
      <c r="H967">
        <f>VLOOKUP(A967,Sheet3!A:H,8,0)</f>
        <v>6</v>
      </c>
      <c r="I967">
        <f>VLOOKUP(A967,Sheet3!A:J,10,0)</f>
        <v>0.28000000000000003</v>
      </c>
      <c r="J967">
        <f>VLOOKUP(A967,Sheet3!A:K,11,0)</f>
        <v>0.2727</v>
      </c>
      <c r="K967">
        <f>VLOOKUP(A967,Sheet3!A:L,12,0)</f>
        <v>0.38</v>
      </c>
      <c r="L967" t="str">
        <f t="shared" si="46"/>
        <v>Less Humidity</v>
      </c>
      <c r="M967">
        <f>VLOOKUP('Main Sheet'!A967,Sheet3!A:M,13,0)</f>
        <v>0.16420000000000001</v>
      </c>
      <c r="N967">
        <f>VLOOKUP(A967,Sheet3!A:N,14,0)</f>
        <v>2</v>
      </c>
      <c r="O967">
        <f>VLOOKUP(A967,Sheet3!A:O,15,0)</f>
        <v>39</v>
      </c>
      <c r="P967">
        <f t="shared" si="45"/>
        <v>41</v>
      </c>
      <c r="Q967" t="str">
        <f t="shared" si="47"/>
        <v>Weekend</v>
      </c>
    </row>
    <row r="968" spans="1:17" ht="15.75" thickBot="1" x14ac:dyDescent="0.3">
      <c r="A968" s="4">
        <v>966</v>
      </c>
      <c r="B968" s="6">
        <v>40586</v>
      </c>
      <c r="C968">
        <v>1</v>
      </c>
      <c r="D968">
        <f>VLOOKUP(A968,Sheet3!A:D,4,0)</f>
        <v>0</v>
      </c>
      <c r="E968">
        <f>VLOOKUP(A968,Sheet3!A:E,5,0)</f>
        <v>2</v>
      </c>
      <c r="F968">
        <f>VLOOKUP(A968,Sheet3!A:F,6,0)</f>
        <v>20</v>
      </c>
      <c r="G968" t="b">
        <f>VLOOKUP(A968,Sheet3!A:G,7,0)</f>
        <v>0</v>
      </c>
      <c r="H968">
        <f>VLOOKUP(A968,Sheet3!A:H,8,0)</f>
        <v>6</v>
      </c>
      <c r="I968">
        <f>VLOOKUP(A968,Sheet3!A:J,10,0)</f>
        <v>0.26</v>
      </c>
      <c r="J968">
        <f>VLOOKUP(A968,Sheet3!A:K,11,0)</f>
        <v>0.2576</v>
      </c>
      <c r="K968">
        <f>VLOOKUP(A968,Sheet3!A:L,12,0)</f>
        <v>0.41</v>
      </c>
      <c r="L968" t="str">
        <f t="shared" si="46"/>
        <v>Less Humidity</v>
      </c>
      <c r="M968">
        <f>VLOOKUP('Main Sheet'!A968,Sheet3!A:M,13,0)</f>
        <v>0.22389999999999999</v>
      </c>
      <c r="N968">
        <f>VLOOKUP(A968,Sheet3!A:N,14,0)</f>
        <v>1</v>
      </c>
      <c r="O968">
        <f>VLOOKUP(A968,Sheet3!A:O,15,0)</f>
        <v>39</v>
      </c>
      <c r="P968">
        <f t="shared" si="45"/>
        <v>40</v>
      </c>
      <c r="Q968" t="str">
        <f t="shared" si="47"/>
        <v>Weekend</v>
      </c>
    </row>
    <row r="969" spans="1:17" ht="15.75" thickBot="1" x14ac:dyDescent="0.3">
      <c r="A969" s="4">
        <v>967</v>
      </c>
      <c r="B969" s="6">
        <v>40586</v>
      </c>
      <c r="C969">
        <v>1</v>
      </c>
      <c r="D969">
        <f>VLOOKUP(A969,Sheet3!A:D,4,0)</f>
        <v>0</v>
      </c>
      <c r="E969">
        <f>VLOOKUP(A969,Sheet3!A:E,5,0)</f>
        <v>2</v>
      </c>
      <c r="F969">
        <f>VLOOKUP(A969,Sheet3!A:F,6,0)</f>
        <v>21</v>
      </c>
      <c r="G969" t="b">
        <f>VLOOKUP(A969,Sheet3!A:G,7,0)</f>
        <v>0</v>
      </c>
      <c r="H969">
        <f>VLOOKUP(A969,Sheet3!A:H,8,0)</f>
        <v>6</v>
      </c>
      <c r="I969">
        <f>VLOOKUP(A969,Sheet3!A:J,10,0)</f>
        <v>0.26</v>
      </c>
      <c r="J969">
        <f>VLOOKUP(A969,Sheet3!A:K,11,0)</f>
        <v>0.30299999999999999</v>
      </c>
      <c r="K969">
        <f>VLOOKUP(A969,Sheet3!A:L,12,0)</f>
        <v>0.41</v>
      </c>
      <c r="L969" t="str">
        <f t="shared" si="46"/>
        <v>Less Humidity</v>
      </c>
      <c r="M969">
        <f>VLOOKUP('Main Sheet'!A969,Sheet3!A:M,13,0)</f>
        <v>0</v>
      </c>
      <c r="N969">
        <f>VLOOKUP(A969,Sheet3!A:N,14,0)</f>
        <v>9</v>
      </c>
      <c r="O969">
        <f>VLOOKUP(A969,Sheet3!A:O,15,0)</f>
        <v>42</v>
      </c>
      <c r="P969">
        <f t="shared" si="45"/>
        <v>51</v>
      </c>
      <c r="Q969" t="str">
        <f t="shared" si="47"/>
        <v>Weekend</v>
      </c>
    </row>
    <row r="970" spans="1:17" ht="15.75" thickBot="1" x14ac:dyDescent="0.3">
      <c r="A970" s="4">
        <v>968</v>
      </c>
      <c r="B970" s="6">
        <v>40586</v>
      </c>
      <c r="C970">
        <v>1</v>
      </c>
      <c r="D970">
        <f>VLOOKUP(A970,Sheet3!A:D,4,0)</f>
        <v>0</v>
      </c>
      <c r="E970">
        <f>VLOOKUP(A970,Sheet3!A:E,5,0)</f>
        <v>2</v>
      </c>
      <c r="F970">
        <f>VLOOKUP(A970,Sheet3!A:F,6,0)</f>
        <v>22</v>
      </c>
      <c r="G970" t="b">
        <f>VLOOKUP(A970,Sheet3!A:G,7,0)</f>
        <v>0</v>
      </c>
      <c r="H970">
        <f>VLOOKUP(A970,Sheet3!A:H,8,0)</f>
        <v>6</v>
      </c>
      <c r="I970">
        <f>VLOOKUP(A970,Sheet3!A:J,10,0)</f>
        <v>0.24</v>
      </c>
      <c r="J970">
        <f>VLOOKUP(A970,Sheet3!A:K,11,0)</f>
        <v>0.2576</v>
      </c>
      <c r="K970">
        <f>VLOOKUP(A970,Sheet3!A:L,12,0)</f>
        <v>0.44</v>
      </c>
      <c r="L970" t="str">
        <f t="shared" si="46"/>
        <v>Less Humidity</v>
      </c>
      <c r="M970">
        <f>VLOOKUP('Main Sheet'!A970,Sheet3!A:M,13,0)</f>
        <v>8.9599999999999999E-2</v>
      </c>
      <c r="N970">
        <f>VLOOKUP(A970,Sheet3!A:N,14,0)</f>
        <v>6</v>
      </c>
      <c r="O970">
        <f>VLOOKUP(A970,Sheet3!A:O,15,0)</f>
        <v>39</v>
      </c>
      <c r="P970">
        <f t="shared" si="45"/>
        <v>45</v>
      </c>
      <c r="Q970" t="str">
        <f t="shared" si="47"/>
        <v>Weekend</v>
      </c>
    </row>
    <row r="971" spans="1:17" ht="15.75" thickBot="1" x14ac:dyDescent="0.3">
      <c r="A971" s="4">
        <v>969</v>
      </c>
      <c r="B971" s="6">
        <v>40586</v>
      </c>
      <c r="C971">
        <v>1</v>
      </c>
      <c r="D971">
        <f>VLOOKUP(A971,Sheet3!A:D,4,0)</f>
        <v>0</v>
      </c>
      <c r="E971">
        <f>VLOOKUP(A971,Sheet3!A:E,5,0)</f>
        <v>2</v>
      </c>
      <c r="F971">
        <f>VLOOKUP(A971,Sheet3!A:F,6,0)</f>
        <v>23</v>
      </c>
      <c r="G971" t="b">
        <f>VLOOKUP(A971,Sheet3!A:G,7,0)</f>
        <v>0</v>
      </c>
      <c r="H971">
        <f>VLOOKUP(A971,Sheet3!A:H,8,0)</f>
        <v>6</v>
      </c>
      <c r="I971">
        <f>VLOOKUP(A971,Sheet3!A:J,10,0)</f>
        <v>0.22</v>
      </c>
      <c r="J971">
        <f>VLOOKUP(A971,Sheet3!A:K,11,0)</f>
        <v>0.2273</v>
      </c>
      <c r="K971">
        <f>VLOOKUP(A971,Sheet3!A:L,12,0)</f>
        <v>0.51</v>
      </c>
      <c r="L971" t="str">
        <f t="shared" si="46"/>
        <v>Less Humidity</v>
      </c>
      <c r="M971">
        <f>VLOOKUP('Main Sheet'!A971,Sheet3!A:M,13,0)</f>
        <v>0.1343</v>
      </c>
      <c r="N971">
        <f>VLOOKUP(A971,Sheet3!A:N,14,0)</f>
        <v>1</v>
      </c>
      <c r="O971">
        <f>VLOOKUP(A971,Sheet3!A:O,15,0)</f>
        <v>31</v>
      </c>
      <c r="P971">
        <f t="shared" si="45"/>
        <v>32</v>
      </c>
      <c r="Q971" t="str">
        <f t="shared" si="47"/>
        <v>Weekend</v>
      </c>
    </row>
    <row r="972" spans="1:17" ht="15.75" thickBot="1" x14ac:dyDescent="0.3">
      <c r="A972" s="4">
        <v>970</v>
      </c>
      <c r="B972" s="6">
        <v>40587</v>
      </c>
      <c r="C972">
        <v>1</v>
      </c>
      <c r="D972">
        <f>VLOOKUP(A972,Sheet3!A:D,4,0)</f>
        <v>0</v>
      </c>
      <c r="E972">
        <f>VLOOKUP(A972,Sheet3!A:E,5,0)</f>
        <v>2</v>
      </c>
      <c r="F972">
        <f>VLOOKUP(A972,Sheet3!A:F,6,0)</f>
        <v>0</v>
      </c>
      <c r="G972" t="b">
        <f>VLOOKUP(A972,Sheet3!A:G,7,0)</f>
        <v>0</v>
      </c>
      <c r="H972">
        <f>VLOOKUP(A972,Sheet3!A:H,8,0)</f>
        <v>0</v>
      </c>
      <c r="I972">
        <f>VLOOKUP(A972,Sheet3!A:J,10,0)</f>
        <v>0.2</v>
      </c>
      <c r="J972">
        <f>VLOOKUP(A972,Sheet3!A:K,11,0)</f>
        <v>0.2273</v>
      </c>
      <c r="K972">
        <f>VLOOKUP(A972,Sheet3!A:L,12,0)</f>
        <v>0.64</v>
      </c>
      <c r="L972" t="str">
        <f t="shared" si="46"/>
        <v>Less Humidity</v>
      </c>
      <c r="M972">
        <f>VLOOKUP('Main Sheet'!A972,Sheet3!A:M,13,0)</f>
        <v>0.1045</v>
      </c>
      <c r="N972">
        <f>VLOOKUP(A972,Sheet3!A:N,14,0)</f>
        <v>5</v>
      </c>
      <c r="O972">
        <f>VLOOKUP(A972,Sheet3!A:O,15,0)</f>
        <v>34</v>
      </c>
      <c r="P972">
        <f t="shared" si="45"/>
        <v>39</v>
      </c>
      <c r="Q972" t="str">
        <f t="shared" si="47"/>
        <v>Weekday</v>
      </c>
    </row>
    <row r="973" spans="1:17" ht="15.75" thickBot="1" x14ac:dyDescent="0.3">
      <c r="A973" s="4">
        <v>971</v>
      </c>
      <c r="B973" s="6">
        <v>40587</v>
      </c>
      <c r="C973">
        <v>1</v>
      </c>
      <c r="D973">
        <f>VLOOKUP(A973,Sheet3!A:D,4,0)</f>
        <v>0</v>
      </c>
      <c r="E973">
        <f>VLOOKUP(A973,Sheet3!A:E,5,0)</f>
        <v>2</v>
      </c>
      <c r="F973">
        <f>VLOOKUP(A973,Sheet3!A:F,6,0)</f>
        <v>1</v>
      </c>
      <c r="G973" t="b">
        <f>VLOOKUP(A973,Sheet3!A:G,7,0)</f>
        <v>0</v>
      </c>
      <c r="H973">
        <f>VLOOKUP(A973,Sheet3!A:H,8,0)</f>
        <v>0</v>
      </c>
      <c r="I973">
        <f>VLOOKUP(A973,Sheet3!A:J,10,0)</f>
        <v>0.2</v>
      </c>
      <c r="J973">
        <f>VLOOKUP(A973,Sheet3!A:K,11,0)</f>
        <v>0.2273</v>
      </c>
      <c r="K973">
        <f>VLOOKUP(A973,Sheet3!A:L,12,0)</f>
        <v>0.59</v>
      </c>
      <c r="L973" t="str">
        <f t="shared" si="46"/>
        <v>Less Humidity</v>
      </c>
      <c r="M973">
        <f>VLOOKUP('Main Sheet'!A973,Sheet3!A:M,13,0)</f>
        <v>8.9599999999999999E-2</v>
      </c>
      <c r="N973">
        <f>VLOOKUP(A973,Sheet3!A:N,14,0)</f>
        <v>1</v>
      </c>
      <c r="O973">
        <f>VLOOKUP(A973,Sheet3!A:O,15,0)</f>
        <v>23</v>
      </c>
      <c r="P973">
        <f t="shared" si="45"/>
        <v>24</v>
      </c>
      <c r="Q973" t="str">
        <f t="shared" si="47"/>
        <v>Weekday</v>
      </c>
    </row>
    <row r="974" spans="1:17" ht="15.75" thickBot="1" x14ac:dyDescent="0.3">
      <c r="A974" s="4">
        <v>972</v>
      </c>
      <c r="B974" s="6">
        <v>40587</v>
      </c>
      <c r="C974">
        <v>1</v>
      </c>
      <c r="D974">
        <f>VLOOKUP(A974,Sheet3!A:D,4,0)</f>
        <v>0</v>
      </c>
      <c r="E974">
        <f>VLOOKUP(A974,Sheet3!A:E,5,0)</f>
        <v>2</v>
      </c>
      <c r="F974">
        <f>VLOOKUP(A974,Sheet3!A:F,6,0)</f>
        <v>2</v>
      </c>
      <c r="G974" t="b">
        <f>VLOOKUP(A974,Sheet3!A:G,7,0)</f>
        <v>0</v>
      </c>
      <c r="H974">
        <f>VLOOKUP(A974,Sheet3!A:H,8,0)</f>
        <v>0</v>
      </c>
      <c r="I974">
        <f>VLOOKUP(A974,Sheet3!A:J,10,0)</f>
        <v>0.2</v>
      </c>
      <c r="J974">
        <f>VLOOKUP(A974,Sheet3!A:K,11,0)</f>
        <v>0.2273</v>
      </c>
      <c r="K974">
        <f>VLOOKUP(A974,Sheet3!A:L,12,0)</f>
        <v>0.75</v>
      </c>
      <c r="L974" t="str">
        <f t="shared" si="46"/>
        <v>High Humidity</v>
      </c>
      <c r="M974">
        <f>VLOOKUP('Main Sheet'!A974,Sheet3!A:M,13,0)</f>
        <v>8.9599999999999999E-2</v>
      </c>
      <c r="N974">
        <f>VLOOKUP(A974,Sheet3!A:N,14,0)</f>
        <v>1</v>
      </c>
      <c r="O974">
        <f>VLOOKUP(A974,Sheet3!A:O,15,0)</f>
        <v>19</v>
      </c>
      <c r="P974">
        <f t="shared" si="45"/>
        <v>20</v>
      </c>
      <c r="Q974" t="str">
        <f t="shared" si="47"/>
        <v>Weekday</v>
      </c>
    </row>
    <row r="975" spans="1:17" ht="15.75" thickBot="1" x14ac:dyDescent="0.3">
      <c r="A975" s="4">
        <v>973</v>
      </c>
      <c r="B975" s="6">
        <v>40587</v>
      </c>
      <c r="C975">
        <v>1</v>
      </c>
      <c r="D975">
        <f>VLOOKUP(A975,Sheet3!A:D,4,0)</f>
        <v>0</v>
      </c>
      <c r="E975">
        <f>VLOOKUP(A975,Sheet3!A:E,5,0)</f>
        <v>2</v>
      </c>
      <c r="F975">
        <f>VLOOKUP(A975,Sheet3!A:F,6,0)</f>
        <v>3</v>
      </c>
      <c r="G975" t="b">
        <f>VLOOKUP(A975,Sheet3!A:G,7,0)</f>
        <v>0</v>
      </c>
      <c r="H975">
        <f>VLOOKUP(A975,Sheet3!A:H,8,0)</f>
        <v>0</v>
      </c>
      <c r="I975">
        <f>VLOOKUP(A975,Sheet3!A:J,10,0)</f>
        <v>0.2</v>
      </c>
      <c r="J975">
        <f>VLOOKUP(A975,Sheet3!A:K,11,0)</f>
        <v>0.2273</v>
      </c>
      <c r="K975">
        <f>VLOOKUP(A975,Sheet3!A:L,12,0)</f>
        <v>0.69</v>
      </c>
      <c r="L975" t="str">
        <f t="shared" si="46"/>
        <v>Less Humidity</v>
      </c>
      <c r="M975">
        <f>VLOOKUP('Main Sheet'!A975,Sheet3!A:M,13,0)</f>
        <v>0.1045</v>
      </c>
      <c r="N975">
        <f>VLOOKUP(A975,Sheet3!A:N,14,0)</f>
        <v>4</v>
      </c>
      <c r="O975">
        <f>VLOOKUP(A975,Sheet3!A:O,15,0)</f>
        <v>8</v>
      </c>
      <c r="P975">
        <f t="shared" si="45"/>
        <v>12</v>
      </c>
      <c r="Q975" t="str">
        <f t="shared" si="47"/>
        <v>Weekday</v>
      </c>
    </row>
    <row r="976" spans="1:17" ht="15.75" thickBot="1" x14ac:dyDescent="0.3">
      <c r="A976" s="4">
        <v>974</v>
      </c>
      <c r="B976" s="6">
        <v>40587</v>
      </c>
      <c r="C976">
        <v>1</v>
      </c>
      <c r="D976">
        <f>VLOOKUP(A976,Sheet3!A:D,4,0)</f>
        <v>0</v>
      </c>
      <c r="E976">
        <f>VLOOKUP(A976,Sheet3!A:E,5,0)</f>
        <v>2</v>
      </c>
      <c r="F976">
        <f>VLOOKUP(A976,Sheet3!A:F,6,0)</f>
        <v>4</v>
      </c>
      <c r="G976" t="b">
        <f>VLOOKUP(A976,Sheet3!A:G,7,0)</f>
        <v>0</v>
      </c>
      <c r="H976">
        <f>VLOOKUP(A976,Sheet3!A:H,8,0)</f>
        <v>0</v>
      </c>
      <c r="I976">
        <f>VLOOKUP(A976,Sheet3!A:J,10,0)</f>
        <v>0.2</v>
      </c>
      <c r="J976">
        <f>VLOOKUP(A976,Sheet3!A:K,11,0)</f>
        <v>0.21210000000000001</v>
      </c>
      <c r="K976">
        <f>VLOOKUP(A976,Sheet3!A:L,12,0)</f>
        <v>0.69</v>
      </c>
      <c r="L976" t="str">
        <f t="shared" si="46"/>
        <v>Less Humidity</v>
      </c>
      <c r="M976">
        <f>VLOOKUP('Main Sheet'!A976,Sheet3!A:M,13,0)</f>
        <v>0.16420000000000001</v>
      </c>
      <c r="N976">
        <f>VLOOKUP(A976,Sheet3!A:N,14,0)</f>
        <v>0</v>
      </c>
      <c r="O976">
        <f>VLOOKUP(A976,Sheet3!A:O,15,0)</f>
        <v>2</v>
      </c>
      <c r="P976">
        <f t="shared" si="45"/>
        <v>2</v>
      </c>
      <c r="Q976" t="str">
        <f t="shared" si="47"/>
        <v>Weekday</v>
      </c>
    </row>
    <row r="977" spans="1:17" ht="15.75" thickBot="1" x14ac:dyDescent="0.3">
      <c r="A977" s="4">
        <v>975</v>
      </c>
      <c r="B977" s="6">
        <v>40587</v>
      </c>
      <c r="C977">
        <v>1</v>
      </c>
      <c r="D977">
        <f>VLOOKUP(A977,Sheet3!A:D,4,0)</f>
        <v>0</v>
      </c>
      <c r="E977">
        <f>VLOOKUP(A977,Sheet3!A:E,5,0)</f>
        <v>2</v>
      </c>
      <c r="F977">
        <f>VLOOKUP(A977,Sheet3!A:F,6,0)</f>
        <v>6</v>
      </c>
      <c r="G977" t="b">
        <f>VLOOKUP(A977,Sheet3!A:G,7,0)</f>
        <v>0</v>
      </c>
      <c r="H977">
        <f>VLOOKUP(A977,Sheet3!A:H,8,0)</f>
        <v>0</v>
      </c>
      <c r="I977">
        <f>VLOOKUP(A977,Sheet3!A:J,10,0)</f>
        <v>0.2</v>
      </c>
      <c r="J977">
        <f>VLOOKUP(A977,Sheet3!A:K,11,0)</f>
        <v>0.21210000000000001</v>
      </c>
      <c r="K977">
        <f>VLOOKUP(A977,Sheet3!A:L,12,0)</f>
        <v>0.69</v>
      </c>
      <c r="L977" t="str">
        <f t="shared" si="46"/>
        <v>Less Humidity</v>
      </c>
      <c r="M977">
        <f>VLOOKUP('Main Sheet'!A977,Sheet3!A:M,13,0)</f>
        <v>0.1343</v>
      </c>
      <c r="N977">
        <f>VLOOKUP(A977,Sheet3!A:N,14,0)</f>
        <v>2</v>
      </c>
      <c r="O977">
        <f>VLOOKUP(A977,Sheet3!A:O,15,0)</f>
        <v>3</v>
      </c>
      <c r="P977">
        <f t="shared" si="45"/>
        <v>5</v>
      </c>
      <c r="Q977" t="str">
        <f t="shared" si="47"/>
        <v>Weekday</v>
      </c>
    </row>
    <row r="978" spans="1:17" ht="15.75" thickBot="1" x14ac:dyDescent="0.3">
      <c r="A978" s="4">
        <v>976</v>
      </c>
      <c r="B978" s="6">
        <v>40587</v>
      </c>
      <c r="C978">
        <v>1</v>
      </c>
      <c r="D978">
        <f>VLOOKUP(A978,Sheet3!A:D,4,0)</f>
        <v>0</v>
      </c>
      <c r="E978">
        <f>VLOOKUP(A978,Sheet3!A:E,5,0)</f>
        <v>2</v>
      </c>
      <c r="F978">
        <f>VLOOKUP(A978,Sheet3!A:F,6,0)</f>
        <v>7</v>
      </c>
      <c r="G978" t="b">
        <f>VLOOKUP(A978,Sheet3!A:G,7,0)</f>
        <v>0</v>
      </c>
      <c r="H978">
        <f>VLOOKUP(A978,Sheet3!A:H,8,0)</f>
        <v>0</v>
      </c>
      <c r="I978">
        <f>VLOOKUP(A978,Sheet3!A:J,10,0)</f>
        <v>0.22</v>
      </c>
      <c r="J978">
        <f>VLOOKUP(A978,Sheet3!A:K,11,0)</f>
        <v>0.2727</v>
      </c>
      <c r="K978">
        <f>VLOOKUP(A978,Sheet3!A:L,12,0)</f>
        <v>0.55000000000000004</v>
      </c>
      <c r="L978" t="str">
        <f t="shared" si="46"/>
        <v>Less Humidity</v>
      </c>
      <c r="M978">
        <f>VLOOKUP('Main Sheet'!A978,Sheet3!A:M,13,0)</f>
        <v>0</v>
      </c>
      <c r="N978">
        <f>VLOOKUP(A978,Sheet3!A:N,14,0)</f>
        <v>0</v>
      </c>
      <c r="O978">
        <f>VLOOKUP(A978,Sheet3!A:O,15,0)</f>
        <v>3</v>
      </c>
      <c r="P978">
        <f t="shared" si="45"/>
        <v>3</v>
      </c>
      <c r="Q978" t="str">
        <f t="shared" si="47"/>
        <v>Weekday</v>
      </c>
    </row>
    <row r="979" spans="1:17" ht="15.75" thickBot="1" x14ac:dyDescent="0.3">
      <c r="A979" s="4">
        <v>977</v>
      </c>
      <c r="B979" s="6">
        <v>40587</v>
      </c>
      <c r="C979">
        <v>1</v>
      </c>
      <c r="D979">
        <f>VLOOKUP(A979,Sheet3!A:D,4,0)</f>
        <v>0</v>
      </c>
      <c r="E979">
        <f>VLOOKUP(A979,Sheet3!A:E,5,0)</f>
        <v>2</v>
      </c>
      <c r="F979">
        <f>VLOOKUP(A979,Sheet3!A:F,6,0)</f>
        <v>8</v>
      </c>
      <c r="G979" t="b">
        <f>VLOOKUP(A979,Sheet3!A:G,7,0)</f>
        <v>0</v>
      </c>
      <c r="H979">
        <f>VLOOKUP(A979,Sheet3!A:H,8,0)</f>
        <v>0</v>
      </c>
      <c r="I979">
        <f>VLOOKUP(A979,Sheet3!A:J,10,0)</f>
        <v>0.22</v>
      </c>
      <c r="J979">
        <f>VLOOKUP(A979,Sheet3!A:K,11,0)</f>
        <v>0.2273</v>
      </c>
      <c r="K979">
        <f>VLOOKUP(A979,Sheet3!A:L,12,0)</f>
        <v>0.64</v>
      </c>
      <c r="L979" t="str">
        <f t="shared" si="46"/>
        <v>Less Humidity</v>
      </c>
      <c r="M979">
        <f>VLOOKUP('Main Sheet'!A979,Sheet3!A:M,13,0)</f>
        <v>0.19400000000000001</v>
      </c>
      <c r="N979">
        <f>VLOOKUP(A979,Sheet3!A:N,14,0)</f>
        <v>1</v>
      </c>
      <c r="O979">
        <f>VLOOKUP(A979,Sheet3!A:O,15,0)</f>
        <v>11</v>
      </c>
      <c r="P979">
        <f t="shared" si="45"/>
        <v>12</v>
      </c>
      <c r="Q979" t="str">
        <f t="shared" si="47"/>
        <v>Weekday</v>
      </c>
    </row>
    <row r="980" spans="1:17" ht="15.75" thickBot="1" x14ac:dyDescent="0.3">
      <c r="A980" s="4">
        <v>978</v>
      </c>
      <c r="B980" s="6">
        <v>40587</v>
      </c>
      <c r="C980">
        <v>1</v>
      </c>
      <c r="D980">
        <f>VLOOKUP(A980,Sheet3!A:D,4,0)</f>
        <v>0</v>
      </c>
      <c r="E980">
        <f>VLOOKUP(A980,Sheet3!A:E,5,0)</f>
        <v>2</v>
      </c>
      <c r="F980">
        <f>VLOOKUP(A980,Sheet3!A:F,6,0)</f>
        <v>9</v>
      </c>
      <c r="G980" t="b">
        <f>VLOOKUP(A980,Sheet3!A:G,7,0)</f>
        <v>0</v>
      </c>
      <c r="H980">
        <f>VLOOKUP(A980,Sheet3!A:H,8,0)</f>
        <v>0</v>
      </c>
      <c r="I980">
        <f>VLOOKUP(A980,Sheet3!A:J,10,0)</f>
        <v>0.24</v>
      </c>
      <c r="J980">
        <f>VLOOKUP(A980,Sheet3!A:K,11,0)</f>
        <v>0.2273</v>
      </c>
      <c r="K980">
        <f>VLOOKUP(A980,Sheet3!A:L,12,0)</f>
        <v>0.6</v>
      </c>
      <c r="L980" t="str">
        <f t="shared" si="46"/>
        <v>Less Humidity</v>
      </c>
      <c r="M980">
        <f>VLOOKUP('Main Sheet'!A980,Sheet3!A:M,13,0)</f>
        <v>0.22389999999999999</v>
      </c>
      <c r="N980">
        <f>VLOOKUP(A980,Sheet3!A:N,14,0)</f>
        <v>12</v>
      </c>
      <c r="O980">
        <f>VLOOKUP(A980,Sheet3!A:O,15,0)</f>
        <v>35</v>
      </c>
      <c r="P980">
        <f t="shared" si="45"/>
        <v>47</v>
      </c>
      <c r="Q980" t="str">
        <f t="shared" si="47"/>
        <v>Weekday</v>
      </c>
    </row>
    <row r="981" spans="1:17" ht="15.75" thickBot="1" x14ac:dyDescent="0.3">
      <c r="A981" s="4">
        <v>979</v>
      </c>
      <c r="B981" s="6">
        <v>40587</v>
      </c>
      <c r="C981">
        <v>1</v>
      </c>
      <c r="D981">
        <f>VLOOKUP(A981,Sheet3!A:D,4,0)</f>
        <v>0</v>
      </c>
      <c r="E981">
        <f>VLOOKUP(A981,Sheet3!A:E,5,0)</f>
        <v>2</v>
      </c>
      <c r="F981">
        <f>VLOOKUP(A981,Sheet3!A:F,6,0)</f>
        <v>10</v>
      </c>
      <c r="G981" t="b">
        <f>VLOOKUP(A981,Sheet3!A:G,7,0)</f>
        <v>0</v>
      </c>
      <c r="H981">
        <f>VLOOKUP(A981,Sheet3!A:H,8,0)</f>
        <v>0</v>
      </c>
      <c r="I981">
        <f>VLOOKUP(A981,Sheet3!A:J,10,0)</f>
        <v>0.3</v>
      </c>
      <c r="J981">
        <f>VLOOKUP(A981,Sheet3!A:K,11,0)</f>
        <v>0.2727</v>
      </c>
      <c r="K981">
        <f>VLOOKUP(A981,Sheet3!A:L,12,0)</f>
        <v>0.45</v>
      </c>
      <c r="L981" t="str">
        <f t="shared" si="46"/>
        <v>Less Humidity</v>
      </c>
      <c r="M981">
        <f>VLOOKUP('Main Sheet'!A981,Sheet3!A:M,13,0)</f>
        <v>0.32840000000000003</v>
      </c>
      <c r="N981">
        <f>VLOOKUP(A981,Sheet3!A:N,14,0)</f>
        <v>19</v>
      </c>
      <c r="O981">
        <f>VLOOKUP(A981,Sheet3!A:O,15,0)</f>
        <v>86</v>
      </c>
      <c r="P981">
        <f t="shared" si="45"/>
        <v>105</v>
      </c>
      <c r="Q981" t="str">
        <f t="shared" si="47"/>
        <v>Weekday</v>
      </c>
    </row>
    <row r="982" spans="1:17" ht="15.75" thickBot="1" x14ac:dyDescent="0.3">
      <c r="A982" s="4">
        <v>980</v>
      </c>
      <c r="B982" s="6">
        <v>40587</v>
      </c>
      <c r="C982">
        <v>1</v>
      </c>
      <c r="D982">
        <f>VLOOKUP(A982,Sheet3!A:D,4,0)</f>
        <v>0</v>
      </c>
      <c r="E982">
        <f>VLOOKUP(A982,Sheet3!A:E,5,0)</f>
        <v>2</v>
      </c>
      <c r="F982">
        <f>VLOOKUP(A982,Sheet3!A:F,6,0)</f>
        <v>11</v>
      </c>
      <c r="G982" t="b">
        <f>VLOOKUP(A982,Sheet3!A:G,7,0)</f>
        <v>0</v>
      </c>
      <c r="H982">
        <f>VLOOKUP(A982,Sheet3!A:H,8,0)</f>
        <v>0</v>
      </c>
      <c r="I982">
        <f>VLOOKUP(A982,Sheet3!A:J,10,0)</f>
        <v>0.32</v>
      </c>
      <c r="J982">
        <f>VLOOKUP(A982,Sheet3!A:K,11,0)</f>
        <v>0.28789999999999999</v>
      </c>
      <c r="K982">
        <f>VLOOKUP(A982,Sheet3!A:L,12,0)</f>
        <v>0.39</v>
      </c>
      <c r="L982" t="str">
        <f t="shared" si="46"/>
        <v>Less Humidity</v>
      </c>
      <c r="M982">
        <f>VLOOKUP('Main Sheet'!A982,Sheet3!A:M,13,0)</f>
        <v>0.44779999999999998</v>
      </c>
      <c r="N982">
        <f>VLOOKUP(A982,Sheet3!A:N,14,0)</f>
        <v>26</v>
      </c>
      <c r="O982">
        <f>VLOOKUP(A982,Sheet3!A:O,15,0)</f>
        <v>86</v>
      </c>
      <c r="P982">
        <f t="shared" si="45"/>
        <v>112</v>
      </c>
      <c r="Q982" t="str">
        <f t="shared" si="47"/>
        <v>Weekday</v>
      </c>
    </row>
    <row r="983" spans="1:17" ht="15.75" thickBot="1" x14ac:dyDescent="0.3">
      <c r="A983" s="4">
        <v>981</v>
      </c>
      <c r="B983" s="6">
        <v>40587</v>
      </c>
      <c r="C983">
        <v>1</v>
      </c>
      <c r="D983">
        <f>VLOOKUP(A983,Sheet3!A:D,4,0)</f>
        <v>0</v>
      </c>
      <c r="E983">
        <f>VLOOKUP(A983,Sheet3!A:E,5,0)</f>
        <v>2</v>
      </c>
      <c r="F983">
        <f>VLOOKUP(A983,Sheet3!A:F,6,0)</f>
        <v>12</v>
      </c>
      <c r="G983" t="b">
        <f>VLOOKUP(A983,Sheet3!A:G,7,0)</f>
        <v>0</v>
      </c>
      <c r="H983">
        <f>VLOOKUP(A983,Sheet3!A:H,8,0)</f>
        <v>0</v>
      </c>
      <c r="I983">
        <f>VLOOKUP(A983,Sheet3!A:J,10,0)</f>
        <v>0.36</v>
      </c>
      <c r="J983">
        <f>VLOOKUP(A983,Sheet3!A:K,11,0)</f>
        <v>0.31819999999999998</v>
      </c>
      <c r="K983">
        <f>VLOOKUP(A983,Sheet3!A:L,12,0)</f>
        <v>0.32</v>
      </c>
      <c r="L983" t="str">
        <f t="shared" si="46"/>
        <v>Less Humidity</v>
      </c>
      <c r="M983">
        <f>VLOOKUP('Main Sheet'!A983,Sheet3!A:M,13,0)</f>
        <v>0.4627</v>
      </c>
      <c r="N983">
        <f>VLOOKUP(A983,Sheet3!A:N,14,0)</f>
        <v>58</v>
      </c>
      <c r="O983">
        <f>VLOOKUP(A983,Sheet3!A:O,15,0)</f>
        <v>94</v>
      </c>
      <c r="P983">
        <f t="shared" si="45"/>
        <v>152</v>
      </c>
      <c r="Q983" t="str">
        <f t="shared" si="47"/>
        <v>Weekday</v>
      </c>
    </row>
    <row r="984" spans="1:17" ht="15.75" thickBot="1" x14ac:dyDescent="0.3">
      <c r="A984" s="4">
        <v>982</v>
      </c>
      <c r="B984" s="6">
        <v>40587</v>
      </c>
      <c r="C984">
        <v>1</v>
      </c>
      <c r="D984">
        <f>VLOOKUP(A984,Sheet3!A:D,4,0)</f>
        <v>0</v>
      </c>
      <c r="E984">
        <f>VLOOKUP(A984,Sheet3!A:E,5,0)</f>
        <v>2</v>
      </c>
      <c r="F984">
        <f>VLOOKUP(A984,Sheet3!A:F,6,0)</f>
        <v>13</v>
      </c>
      <c r="G984" t="b">
        <f>VLOOKUP(A984,Sheet3!A:G,7,0)</f>
        <v>0</v>
      </c>
      <c r="H984">
        <f>VLOOKUP(A984,Sheet3!A:H,8,0)</f>
        <v>0</v>
      </c>
      <c r="I984">
        <f>VLOOKUP(A984,Sheet3!A:J,10,0)</f>
        <v>0.38</v>
      </c>
      <c r="J984">
        <f>VLOOKUP(A984,Sheet3!A:K,11,0)</f>
        <v>0.39389999999999997</v>
      </c>
      <c r="K984">
        <f>VLOOKUP(A984,Sheet3!A:L,12,0)</f>
        <v>0.28999999999999998</v>
      </c>
      <c r="L984" t="str">
        <f t="shared" si="46"/>
        <v>Less Humidity</v>
      </c>
      <c r="M984">
        <f>VLOOKUP('Main Sheet'!A984,Sheet3!A:M,13,0)</f>
        <v>0.35820000000000002</v>
      </c>
      <c r="N984">
        <f>VLOOKUP(A984,Sheet3!A:N,14,0)</f>
        <v>62</v>
      </c>
      <c r="O984">
        <f>VLOOKUP(A984,Sheet3!A:O,15,0)</f>
        <v>92</v>
      </c>
      <c r="P984">
        <f t="shared" si="45"/>
        <v>154</v>
      </c>
      <c r="Q984" t="str">
        <f t="shared" si="47"/>
        <v>Weekday</v>
      </c>
    </row>
    <row r="985" spans="1:17" ht="15.75" thickBot="1" x14ac:dyDescent="0.3">
      <c r="A985" s="4">
        <v>983</v>
      </c>
      <c r="B985" s="6">
        <v>40587</v>
      </c>
      <c r="C985">
        <v>1</v>
      </c>
      <c r="D985">
        <f>VLOOKUP(A985,Sheet3!A:D,4,0)</f>
        <v>0</v>
      </c>
      <c r="E985">
        <f>VLOOKUP(A985,Sheet3!A:E,5,0)</f>
        <v>2</v>
      </c>
      <c r="F985">
        <f>VLOOKUP(A985,Sheet3!A:F,6,0)</f>
        <v>14</v>
      </c>
      <c r="G985" t="b">
        <f>VLOOKUP(A985,Sheet3!A:G,7,0)</f>
        <v>0</v>
      </c>
      <c r="H985">
        <f>VLOOKUP(A985,Sheet3!A:H,8,0)</f>
        <v>0</v>
      </c>
      <c r="I985">
        <f>VLOOKUP(A985,Sheet3!A:J,10,0)</f>
        <v>0.4</v>
      </c>
      <c r="J985">
        <f>VLOOKUP(A985,Sheet3!A:K,11,0)</f>
        <v>0.40910000000000002</v>
      </c>
      <c r="K985">
        <f>VLOOKUP(A985,Sheet3!A:L,12,0)</f>
        <v>0.3</v>
      </c>
      <c r="L985" t="str">
        <f t="shared" si="46"/>
        <v>Less Humidity</v>
      </c>
      <c r="M985">
        <f>VLOOKUP('Main Sheet'!A985,Sheet3!A:M,13,0)</f>
        <v>0.41789999999999999</v>
      </c>
      <c r="N985">
        <f>VLOOKUP(A985,Sheet3!A:N,14,0)</f>
        <v>51</v>
      </c>
      <c r="O985">
        <f>VLOOKUP(A985,Sheet3!A:O,15,0)</f>
        <v>110</v>
      </c>
      <c r="P985">
        <f t="shared" si="45"/>
        <v>161</v>
      </c>
      <c r="Q985" t="str">
        <f t="shared" si="47"/>
        <v>Weekday</v>
      </c>
    </row>
    <row r="986" spans="1:17" ht="15.75" thickBot="1" x14ac:dyDescent="0.3">
      <c r="A986" s="4">
        <v>984</v>
      </c>
      <c r="B986" s="6">
        <v>40587</v>
      </c>
      <c r="C986">
        <v>1</v>
      </c>
      <c r="D986">
        <f>VLOOKUP(A986,Sheet3!A:D,4,0)</f>
        <v>0</v>
      </c>
      <c r="E986">
        <f>VLOOKUP(A986,Sheet3!A:E,5,0)</f>
        <v>2</v>
      </c>
      <c r="F986">
        <f>VLOOKUP(A986,Sheet3!A:F,6,0)</f>
        <v>15</v>
      </c>
      <c r="G986" t="b">
        <f>VLOOKUP(A986,Sheet3!A:G,7,0)</f>
        <v>0</v>
      </c>
      <c r="H986">
        <f>VLOOKUP(A986,Sheet3!A:H,8,0)</f>
        <v>0</v>
      </c>
      <c r="I986">
        <f>VLOOKUP(A986,Sheet3!A:J,10,0)</f>
        <v>0.4</v>
      </c>
      <c r="J986">
        <f>VLOOKUP(A986,Sheet3!A:K,11,0)</f>
        <v>0.40910000000000002</v>
      </c>
      <c r="K986">
        <f>VLOOKUP(A986,Sheet3!A:L,12,0)</f>
        <v>0.3</v>
      </c>
      <c r="L986" t="str">
        <f t="shared" si="46"/>
        <v>Less Humidity</v>
      </c>
      <c r="M986">
        <f>VLOOKUP('Main Sheet'!A986,Sheet3!A:M,13,0)</f>
        <v>0.29849999999999999</v>
      </c>
      <c r="N986">
        <f>VLOOKUP(A986,Sheet3!A:N,14,0)</f>
        <v>40</v>
      </c>
      <c r="O986">
        <f>VLOOKUP(A986,Sheet3!A:O,15,0)</f>
        <v>122</v>
      </c>
      <c r="P986">
        <f t="shared" si="45"/>
        <v>162</v>
      </c>
      <c r="Q986" t="str">
        <f t="shared" si="47"/>
        <v>Weekday</v>
      </c>
    </row>
    <row r="987" spans="1:17" ht="15.75" thickBot="1" x14ac:dyDescent="0.3">
      <c r="A987" s="4">
        <v>985</v>
      </c>
      <c r="B987" s="6">
        <v>40587</v>
      </c>
      <c r="C987">
        <v>1</v>
      </c>
      <c r="D987">
        <f>VLOOKUP(A987,Sheet3!A:D,4,0)</f>
        <v>0</v>
      </c>
      <c r="E987">
        <f>VLOOKUP(A987,Sheet3!A:E,5,0)</f>
        <v>2</v>
      </c>
      <c r="F987">
        <f>VLOOKUP(A987,Sheet3!A:F,6,0)</f>
        <v>16</v>
      </c>
      <c r="G987" t="b">
        <f>VLOOKUP(A987,Sheet3!A:G,7,0)</f>
        <v>0</v>
      </c>
      <c r="H987">
        <f>VLOOKUP(A987,Sheet3!A:H,8,0)</f>
        <v>0</v>
      </c>
      <c r="I987">
        <f>VLOOKUP(A987,Sheet3!A:J,10,0)</f>
        <v>0.42</v>
      </c>
      <c r="J987">
        <f>VLOOKUP(A987,Sheet3!A:K,11,0)</f>
        <v>0.42420000000000002</v>
      </c>
      <c r="K987">
        <f>VLOOKUP(A987,Sheet3!A:L,12,0)</f>
        <v>0.28000000000000003</v>
      </c>
      <c r="L987" t="str">
        <f t="shared" si="46"/>
        <v>Less Humidity</v>
      </c>
      <c r="M987">
        <f>VLOOKUP('Main Sheet'!A987,Sheet3!A:M,13,0)</f>
        <v>0.32840000000000003</v>
      </c>
      <c r="N987">
        <f>VLOOKUP(A987,Sheet3!A:N,14,0)</f>
        <v>28</v>
      </c>
      <c r="O987">
        <f>VLOOKUP(A987,Sheet3!A:O,15,0)</f>
        <v>106</v>
      </c>
      <c r="P987">
        <f t="shared" si="45"/>
        <v>134</v>
      </c>
      <c r="Q987" t="str">
        <f t="shared" si="47"/>
        <v>Weekday</v>
      </c>
    </row>
    <row r="988" spans="1:17" ht="15.75" thickBot="1" x14ac:dyDescent="0.3">
      <c r="A988" s="4">
        <v>986</v>
      </c>
      <c r="B988" s="6">
        <v>40587</v>
      </c>
      <c r="C988">
        <v>1</v>
      </c>
      <c r="D988">
        <f>VLOOKUP(A988,Sheet3!A:D,4,0)</f>
        <v>0</v>
      </c>
      <c r="E988">
        <f>VLOOKUP(A988,Sheet3!A:E,5,0)</f>
        <v>2</v>
      </c>
      <c r="F988">
        <f>VLOOKUP(A988,Sheet3!A:F,6,0)</f>
        <v>17</v>
      </c>
      <c r="G988" t="b">
        <f>VLOOKUP(A988,Sheet3!A:G,7,0)</f>
        <v>0</v>
      </c>
      <c r="H988">
        <f>VLOOKUP(A988,Sheet3!A:H,8,0)</f>
        <v>0</v>
      </c>
      <c r="I988">
        <f>VLOOKUP(A988,Sheet3!A:J,10,0)</f>
        <v>0.42</v>
      </c>
      <c r="J988">
        <f>VLOOKUP(A988,Sheet3!A:K,11,0)</f>
        <v>0.42420000000000002</v>
      </c>
      <c r="K988">
        <f>VLOOKUP(A988,Sheet3!A:L,12,0)</f>
        <v>0.28000000000000003</v>
      </c>
      <c r="L988" t="str">
        <f t="shared" si="46"/>
        <v>Less Humidity</v>
      </c>
      <c r="M988">
        <f>VLOOKUP('Main Sheet'!A988,Sheet3!A:M,13,0)</f>
        <v>0.32840000000000003</v>
      </c>
      <c r="N988">
        <f>VLOOKUP(A988,Sheet3!A:N,14,0)</f>
        <v>30</v>
      </c>
      <c r="O988">
        <f>VLOOKUP(A988,Sheet3!A:O,15,0)</f>
        <v>95</v>
      </c>
      <c r="P988">
        <f t="shared" si="45"/>
        <v>125</v>
      </c>
      <c r="Q988" t="str">
        <f t="shared" si="47"/>
        <v>Weekday</v>
      </c>
    </row>
    <row r="989" spans="1:17" ht="15.75" thickBot="1" x14ac:dyDescent="0.3">
      <c r="A989" s="4">
        <v>987</v>
      </c>
      <c r="B989" s="6">
        <v>40587</v>
      </c>
      <c r="C989">
        <v>1</v>
      </c>
      <c r="D989">
        <f>VLOOKUP(A989,Sheet3!A:D,4,0)</f>
        <v>0</v>
      </c>
      <c r="E989">
        <f>VLOOKUP(A989,Sheet3!A:E,5,0)</f>
        <v>2</v>
      </c>
      <c r="F989">
        <f>VLOOKUP(A989,Sheet3!A:F,6,0)</f>
        <v>18</v>
      </c>
      <c r="G989" t="b">
        <f>VLOOKUP(A989,Sheet3!A:G,7,0)</f>
        <v>0</v>
      </c>
      <c r="H989">
        <f>VLOOKUP(A989,Sheet3!A:H,8,0)</f>
        <v>0</v>
      </c>
      <c r="I989">
        <f>VLOOKUP(A989,Sheet3!A:J,10,0)</f>
        <v>0.4</v>
      </c>
      <c r="J989">
        <f>VLOOKUP(A989,Sheet3!A:K,11,0)</f>
        <v>0.40910000000000002</v>
      </c>
      <c r="K989">
        <f>VLOOKUP(A989,Sheet3!A:L,12,0)</f>
        <v>0.32</v>
      </c>
      <c r="L989" t="str">
        <f t="shared" si="46"/>
        <v>Less Humidity</v>
      </c>
      <c r="M989">
        <f>VLOOKUP('Main Sheet'!A989,Sheet3!A:M,13,0)</f>
        <v>0.29849999999999999</v>
      </c>
      <c r="N989">
        <f>VLOOKUP(A989,Sheet3!A:N,14,0)</f>
        <v>17</v>
      </c>
      <c r="O989">
        <f>VLOOKUP(A989,Sheet3!A:O,15,0)</f>
        <v>78</v>
      </c>
      <c r="P989">
        <f t="shared" si="45"/>
        <v>95</v>
      </c>
      <c r="Q989" t="str">
        <f t="shared" si="47"/>
        <v>Weekday</v>
      </c>
    </row>
    <row r="990" spans="1:17" ht="15.75" thickBot="1" x14ac:dyDescent="0.3">
      <c r="A990" s="4">
        <v>988</v>
      </c>
      <c r="B990" s="6">
        <v>40587</v>
      </c>
      <c r="C990">
        <v>1</v>
      </c>
      <c r="D990">
        <f>VLOOKUP(A990,Sheet3!A:D,4,0)</f>
        <v>0</v>
      </c>
      <c r="E990">
        <f>VLOOKUP(A990,Sheet3!A:E,5,0)</f>
        <v>2</v>
      </c>
      <c r="F990">
        <f>VLOOKUP(A990,Sheet3!A:F,6,0)</f>
        <v>19</v>
      </c>
      <c r="G990" t="b">
        <f>VLOOKUP(A990,Sheet3!A:G,7,0)</f>
        <v>0</v>
      </c>
      <c r="H990">
        <f>VLOOKUP(A990,Sheet3!A:H,8,0)</f>
        <v>0</v>
      </c>
      <c r="I990">
        <f>VLOOKUP(A990,Sheet3!A:J,10,0)</f>
        <v>0.4</v>
      </c>
      <c r="J990">
        <f>VLOOKUP(A990,Sheet3!A:K,11,0)</f>
        <v>0.40910000000000002</v>
      </c>
      <c r="K990">
        <f>VLOOKUP(A990,Sheet3!A:L,12,0)</f>
        <v>0.35</v>
      </c>
      <c r="L990" t="str">
        <f t="shared" si="46"/>
        <v>Less Humidity</v>
      </c>
      <c r="M990">
        <f>VLOOKUP('Main Sheet'!A990,Sheet3!A:M,13,0)</f>
        <v>0.28360000000000002</v>
      </c>
      <c r="N990">
        <f>VLOOKUP(A990,Sheet3!A:N,14,0)</f>
        <v>11</v>
      </c>
      <c r="O990">
        <f>VLOOKUP(A990,Sheet3!A:O,15,0)</f>
        <v>50</v>
      </c>
      <c r="P990">
        <f t="shared" si="45"/>
        <v>61</v>
      </c>
      <c r="Q990" t="str">
        <f t="shared" si="47"/>
        <v>Weekday</v>
      </c>
    </row>
    <row r="991" spans="1:17" ht="15.75" thickBot="1" x14ac:dyDescent="0.3">
      <c r="A991" s="4">
        <v>989</v>
      </c>
      <c r="B991" s="6">
        <v>40587</v>
      </c>
      <c r="C991">
        <v>1</v>
      </c>
      <c r="D991">
        <f>VLOOKUP(A991,Sheet3!A:D,4,0)</f>
        <v>0</v>
      </c>
      <c r="E991">
        <f>VLOOKUP(A991,Sheet3!A:E,5,0)</f>
        <v>2</v>
      </c>
      <c r="F991">
        <f>VLOOKUP(A991,Sheet3!A:F,6,0)</f>
        <v>20</v>
      </c>
      <c r="G991" t="b">
        <f>VLOOKUP(A991,Sheet3!A:G,7,0)</f>
        <v>0</v>
      </c>
      <c r="H991">
        <f>VLOOKUP(A991,Sheet3!A:H,8,0)</f>
        <v>0</v>
      </c>
      <c r="I991">
        <f>VLOOKUP(A991,Sheet3!A:J,10,0)</f>
        <v>0.4</v>
      </c>
      <c r="J991">
        <f>VLOOKUP(A991,Sheet3!A:K,11,0)</f>
        <v>0.40910000000000002</v>
      </c>
      <c r="K991">
        <f>VLOOKUP(A991,Sheet3!A:L,12,0)</f>
        <v>0.35</v>
      </c>
      <c r="L991" t="str">
        <f t="shared" si="46"/>
        <v>Less Humidity</v>
      </c>
      <c r="M991">
        <f>VLOOKUP('Main Sheet'!A991,Sheet3!A:M,13,0)</f>
        <v>0.32840000000000003</v>
      </c>
      <c r="N991">
        <f>VLOOKUP(A991,Sheet3!A:N,14,0)</f>
        <v>15</v>
      </c>
      <c r="O991">
        <f>VLOOKUP(A991,Sheet3!A:O,15,0)</f>
        <v>32</v>
      </c>
      <c r="P991">
        <f t="shared" si="45"/>
        <v>47</v>
      </c>
      <c r="Q991" t="str">
        <f t="shared" si="47"/>
        <v>Weekday</v>
      </c>
    </row>
    <row r="992" spans="1:17" ht="15.75" thickBot="1" x14ac:dyDescent="0.3">
      <c r="A992" s="4">
        <v>990</v>
      </c>
      <c r="B992" s="6">
        <v>40587</v>
      </c>
      <c r="C992">
        <v>1</v>
      </c>
      <c r="D992">
        <f>VLOOKUP(A992,Sheet3!A:D,4,0)</f>
        <v>0</v>
      </c>
      <c r="E992">
        <f>VLOOKUP(A992,Sheet3!A:E,5,0)</f>
        <v>2</v>
      </c>
      <c r="F992">
        <f>VLOOKUP(A992,Sheet3!A:F,6,0)</f>
        <v>21</v>
      </c>
      <c r="G992" t="b">
        <f>VLOOKUP(A992,Sheet3!A:G,7,0)</f>
        <v>0</v>
      </c>
      <c r="H992">
        <f>VLOOKUP(A992,Sheet3!A:H,8,0)</f>
        <v>0</v>
      </c>
      <c r="I992">
        <f>VLOOKUP(A992,Sheet3!A:J,10,0)</f>
        <v>0.4</v>
      </c>
      <c r="J992">
        <f>VLOOKUP(A992,Sheet3!A:K,11,0)</f>
        <v>0.40910000000000002</v>
      </c>
      <c r="K992">
        <f>VLOOKUP(A992,Sheet3!A:L,12,0)</f>
        <v>0.35</v>
      </c>
      <c r="L992" t="str">
        <f t="shared" si="46"/>
        <v>Less Humidity</v>
      </c>
      <c r="M992">
        <f>VLOOKUP('Main Sheet'!A992,Sheet3!A:M,13,0)</f>
        <v>0.35820000000000002</v>
      </c>
      <c r="N992">
        <f>VLOOKUP(A992,Sheet3!A:N,14,0)</f>
        <v>6</v>
      </c>
      <c r="O992">
        <f>VLOOKUP(A992,Sheet3!A:O,15,0)</f>
        <v>45</v>
      </c>
      <c r="P992">
        <f t="shared" si="45"/>
        <v>51</v>
      </c>
      <c r="Q992" t="str">
        <f t="shared" si="47"/>
        <v>Weekday</v>
      </c>
    </row>
    <row r="993" spans="1:17" ht="15.75" thickBot="1" x14ac:dyDescent="0.3">
      <c r="A993" s="4">
        <v>991</v>
      </c>
      <c r="B993" s="6">
        <v>40587</v>
      </c>
      <c r="C993">
        <v>1</v>
      </c>
      <c r="D993">
        <f>VLOOKUP(A993,Sheet3!A:D,4,0)</f>
        <v>0</v>
      </c>
      <c r="E993">
        <f>VLOOKUP(A993,Sheet3!A:E,5,0)</f>
        <v>2</v>
      </c>
      <c r="F993">
        <f>VLOOKUP(A993,Sheet3!A:F,6,0)</f>
        <v>22</v>
      </c>
      <c r="G993" t="b">
        <f>VLOOKUP(A993,Sheet3!A:G,7,0)</f>
        <v>0</v>
      </c>
      <c r="H993">
        <f>VLOOKUP(A993,Sheet3!A:H,8,0)</f>
        <v>0</v>
      </c>
      <c r="I993">
        <f>VLOOKUP(A993,Sheet3!A:J,10,0)</f>
        <v>0.4</v>
      </c>
      <c r="J993">
        <f>VLOOKUP(A993,Sheet3!A:K,11,0)</f>
        <v>0.40910000000000002</v>
      </c>
      <c r="K993">
        <f>VLOOKUP(A993,Sheet3!A:L,12,0)</f>
        <v>0.35</v>
      </c>
      <c r="L993" t="str">
        <f t="shared" si="46"/>
        <v>Less Humidity</v>
      </c>
      <c r="M993">
        <f>VLOOKUP('Main Sheet'!A993,Sheet3!A:M,13,0)</f>
        <v>0.29849999999999999</v>
      </c>
      <c r="N993">
        <f>VLOOKUP(A993,Sheet3!A:N,14,0)</f>
        <v>5</v>
      </c>
      <c r="O993">
        <f>VLOOKUP(A993,Sheet3!A:O,15,0)</f>
        <v>31</v>
      </c>
      <c r="P993">
        <f t="shared" si="45"/>
        <v>36</v>
      </c>
      <c r="Q993" t="str">
        <f t="shared" si="47"/>
        <v>Weekday</v>
      </c>
    </row>
    <row r="994" spans="1:17" ht="15.75" thickBot="1" x14ac:dyDescent="0.3">
      <c r="A994" s="4">
        <v>992</v>
      </c>
      <c r="B994" s="6">
        <v>40587</v>
      </c>
      <c r="C994">
        <v>1</v>
      </c>
      <c r="D994">
        <f>VLOOKUP(A994,Sheet3!A:D,4,0)</f>
        <v>0</v>
      </c>
      <c r="E994">
        <f>VLOOKUP(A994,Sheet3!A:E,5,0)</f>
        <v>2</v>
      </c>
      <c r="F994">
        <f>VLOOKUP(A994,Sheet3!A:F,6,0)</f>
        <v>23</v>
      </c>
      <c r="G994" t="b">
        <f>VLOOKUP(A994,Sheet3!A:G,7,0)</f>
        <v>0</v>
      </c>
      <c r="H994">
        <f>VLOOKUP(A994,Sheet3!A:H,8,0)</f>
        <v>0</v>
      </c>
      <c r="I994">
        <f>VLOOKUP(A994,Sheet3!A:J,10,0)</f>
        <v>0.4</v>
      </c>
      <c r="J994">
        <f>VLOOKUP(A994,Sheet3!A:K,11,0)</f>
        <v>0.40910000000000002</v>
      </c>
      <c r="K994">
        <f>VLOOKUP(A994,Sheet3!A:L,12,0)</f>
        <v>0.35</v>
      </c>
      <c r="L994" t="str">
        <f t="shared" si="46"/>
        <v>Less Humidity</v>
      </c>
      <c r="M994">
        <f>VLOOKUP('Main Sheet'!A994,Sheet3!A:M,13,0)</f>
        <v>0.35820000000000002</v>
      </c>
      <c r="N994">
        <f>VLOOKUP(A994,Sheet3!A:N,14,0)</f>
        <v>3</v>
      </c>
      <c r="O994">
        <f>VLOOKUP(A994,Sheet3!A:O,15,0)</f>
        <v>27</v>
      </c>
      <c r="P994">
        <f t="shared" si="45"/>
        <v>30</v>
      </c>
      <c r="Q994" t="str">
        <f t="shared" si="47"/>
        <v>Weekday</v>
      </c>
    </row>
    <row r="995" spans="1:17" ht="15.75" thickBot="1" x14ac:dyDescent="0.3">
      <c r="A995" s="4">
        <v>993</v>
      </c>
      <c r="B995" s="6">
        <v>40588</v>
      </c>
      <c r="C995">
        <v>1</v>
      </c>
      <c r="D995">
        <f>VLOOKUP(A995,Sheet3!A:D,4,0)</f>
        <v>0</v>
      </c>
      <c r="E995">
        <f>VLOOKUP(A995,Sheet3!A:E,5,0)</f>
        <v>2</v>
      </c>
      <c r="F995">
        <f>VLOOKUP(A995,Sheet3!A:F,6,0)</f>
        <v>0</v>
      </c>
      <c r="G995" t="b">
        <f>VLOOKUP(A995,Sheet3!A:G,7,0)</f>
        <v>0</v>
      </c>
      <c r="H995">
        <f>VLOOKUP(A995,Sheet3!A:H,8,0)</f>
        <v>1</v>
      </c>
      <c r="I995">
        <f>VLOOKUP(A995,Sheet3!A:J,10,0)</f>
        <v>0.38</v>
      </c>
      <c r="J995">
        <f>VLOOKUP(A995,Sheet3!A:K,11,0)</f>
        <v>0.39389999999999997</v>
      </c>
      <c r="K995">
        <f>VLOOKUP(A995,Sheet3!A:L,12,0)</f>
        <v>0.37</v>
      </c>
      <c r="L995" t="str">
        <f t="shared" si="46"/>
        <v>Less Humidity</v>
      </c>
      <c r="M995">
        <f>VLOOKUP('Main Sheet'!A995,Sheet3!A:M,13,0)</f>
        <v>0.35820000000000002</v>
      </c>
      <c r="N995">
        <f>VLOOKUP(A995,Sheet3!A:N,14,0)</f>
        <v>3</v>
      </c>
      <c r="O995">
        <f>VLOOKUP(A995,Sheet3!A:O,15,0)</f>
        <v>8</v>
      </c>
      <c r="P995">
        <f t="shared" si="45"/>
        <v>11</v>
      </c>
      <c r="Q995" t="str">
        <f t="shared" si="47"/>
        <v>Weekday</v>
      </c>
    </row>
    <row r="996" spans="1:17" ht="15.75" thickBot="1" x14ac:dyDescent="0.3">
      <c r="A996" s="4">
        <v>994</v>
      </c>
      <c r="B996" s="6">
        <v>40588</v>
      </c>
      <c r="C996">
        <v>1</v>
      </c>
      <c r="D996">
        <f>VLOOKUP(A996,Sheet3!A:D,4,0)</f>
        <v>0</v>
      </c>
      <c r="E996">
        <f>VLOOKUP(A996,Sheet3!A:E,5,0)</f>
        <v>2</v>
      </c>
      <c r="F996">
        <f>VLOOKUP(A996,Sheet3!A:F,6,0)</f>
        <v>1</v>
      </c>
      <c r="G996" t="b">
        <f>VLOOKUP(A996,Sheet3!A:G,7,0)</f>
        <v>0</v>
      </c>
      <c r="H996">
        <f>VLOOKUP(A996,Sheet3!A:H,8,0)</f>
        <v>1</v>
      </c>
      <c r="I996">
        <f>VLOOKUP(A996,Sheet3!A:J,10,0)</f>
        <v>0.38</v>
      </c>
      <c r="J996">
        <f>VLOOKUP(A996,Sheet3!A:K,11,0)</f>
        <v>0.39389999999999997</v>
      </c>
      <c r="K996">
        <f>VLOOKUP(A996,Sheet3!A:L,12,0)</f>
        <v>0.37</v>
      </c>
      <c r="L996" t="str">
        <f t="shared" si="46"/>
        <v>Less Humidity</v>
      </c>
      <c r="M996">
        <f>VLOOKUP('Main Sheet'!A996,Sheet3!A:M,13,0)</f>
        <v>0.35820000000000002</v>
      </c>
      <c r="N996">
        <f>VLOOKUP(A996,Sheet3!A:N,14,0)</f>
        <v>1</v>
      </c>
      <c r="O996">
        <f>VLOOKUP(A996,Sheet3!A:O,15,0)</f>
        <v>6</v>
      </c>
      <c r="P996">
        <f t="shared" si="45"/>
        <v>7</v>
      </c>
      <c r="Q996" t="str">
        <f t="shared" si="47"/>
        <v>Weekday</v>
      </c>
    </row>
    <row r="997" spans="1:17" ht="15.75" thickBot="1" x14ac:dyDescent="0.3">
      <c r="A997" s="4">
        <v>995</v>
      </c>
      <c r="B997" s="6">
        <v>40588</v>
      </c>
      <c r="C997">
        <v>1</v>
      </c>
      <c r="D997">
        <f>VLOOKUP(A997,Sheet3!A:D,4,0)</f>
        <v>0</v>
      </c>
      <c r="E997">
        <f>VLOOKUP(A997,Sheet3!A:E,5,0)</f>
        <v>2</v>
      </c>
      <c r="F997">
        <f>VLOOKUP(A997,Sheet3!A:F,6,0)</f>
        <v>2</v>
      </c>
      <c r="G997" t="b">
        <f>VLOOKUP(A997,Sheet3!A:G,7,0)</f>
        <v>0</v>
      </c>
      <c r="H997">
        <f>VLOOKUP(A997,Sheet3!A:H,8,0)</f>
        <v>1</v>
      </c>
      <c r="I997">
        <f>VLOOKUP(A997,Sheet3!A:J,10,0)</f>
        <v>0.36</v>
      </c>
      <c r="J997">
        <f>VLOOKUP(A997,Sheet3!A:K,11,0)</f>
        <v>0.33329999999999999</v>
      </c>
      <c r="K997">
        <f>VLOOKUP(A997,Sheet3!A:L,12,0)</f>
        <v>0.4</v>
      </c>
      <c r="L997" t="str">
        <f t="shared" si="46"/>
        <v>Less Humidity</v>
      </c>
      <c r="M997">
        <f>VLOOKUP('Main Sheet'!A997,Sheet3!A:M,13,0)</f>
        <v>0.29849999999999999</v>
      </c>
      <c r="N997">
        <f>VLOOKUP(A997,Sheet3!A:N,14,0)</f>
        <v>0</v>
      </c>
      <c r="O997">
        <f>VLOOKUP(A997,Sheet3!A:O,15,0)</f>
        <v>2</v>
      </c>
      <c r="P997">
        <f t="shared" si="45"/>
        <v>2</v>
      </c>
      <c r="Q997" t="str">
        <f t="shared" si="47"/>
        <v>Weekday</v>
      </c>
    </row>
    <row r="998" spans="1:17" ht="15.75" thickBot="1" x14ac:dyDescent="0.3">
      <c r="A998" s="4">
        <v>996</v>
      </c>
      <c r="B998" s="6">
        <v>40588</v>
      </c>
      <c r="C998">
        <v>1</v>
      </c>
      <c r="D998">
        <f>VLOOKUP(A998,Sheet3!A:D,4,0)</f>
        <v>0</v>
      </c>
      <c r="E998">
        <f>VLOOKUP(A998,Sheet3!A:E,5,0)</f>
        <v>2</v>
      </c>
      <c r="F998">
        <f>VLOOKUP(A998,Sheet3!A:F,6,0)</f>
        <v>3</v>
      </c>
      <c r="G998" t="b">
        <f>VLOOKUP(A998,Sheet3!A:G,7,0)</f>
        <v>0</v>
      </c>
      <c r="H998">
        <f>VLOOKUP(A998,Sheet3!A:H,8,0)</f>
        <v>1</v>
      </c>
      <c r="I998">
        <f>VLOOKUP(A998,Sheet3!A:J,10,0)</f>
        <v>0.34</v>
      </c>
      <c r="J998">
        <f>VLOOKUP(A998,Sheet3!A:K,11,0)</f>
        <v>0.31819999999999998</v>
      </c>
      <c r="K998">
        <f>VLOOKUP(A998,Sheet3!A:L,12,0)</f>
        <v>0.46</v>
      </c>
      <c r="L998" t="str">
        <f t="shared" si="46"/>
        <v>Less Humidity</v>
      </c>
      <c r="M998">
        <f>VLOOKUP('Main Sheet'!A998,Sheet3!A:M,13,0)</f>
        <v>0.22389999999999999</v>
      </c>
      <c r="N998">
        <f>VLOOKUP(A998,Sheet3!A:N,14,0)</f>
        <v>1</v>
      </c>
      <c r="O998">
        <f>VLOOKUP(A998,Sheet3!A:O,15,0)</f>
        <v>1</v>
      </c>
      <c r="P998">
        <f t="shared" ref="P998:P1002" si="48">SUM(N998:O998)</f>
        <v>2</v>
      </c>
      <c r="Q998" t="str">
        <f t="shared" si="47"/>
        <v>Weekday</v>
      </c>
    </row>
    <row r="999" spans="1:17" ht="15.75" thickBot="1" x14ac:dyDescent="0.3">
      <c r="A999" s="4">
        <v>997</v>
      </c>
      <c r="B999" s="6">
        <v>40588</v>
      </c>
      <c r="C999">
        <v>1</v>
      </c>
      <c r="D999">
        <f>VLOOKUP(A999,Sheet3!A:D,4,0)</f>
        <v>0</v>
      </c>
      <c r="E999">
        <f>VLOOKUP(A999,Sheet3!A:E,5,0)</f>
        <v>2</v>
      </c>
      <c r="F999">
        <f>VLOOKUP(A999,Sheet3!A:F,6,0)</f>
        <v>4</v>
      </c>
      <c r="G999" t="b">
        <f>VLOOKUP(A999,Sheet3!A:G,7,0)</f>
        <v>0</v>
      </c>
      <c r="H999">
        <f>VLOOKUP(A999,Sheet3!A:H,8,0)</f>
        <v>1</v>
      </c>
      <c r="I999">
        <f>VLOOKUP(A999,Sheet3!A:J,10,0)</f>
        <v>0.32</v>
      </c>
      <c r="J999">
        <f>VLOOKUP(A999,Sheet3!A:K,11,0)</f>
        <v>0.30299999999999999</v>
      </c>
      <c r="K999">
        <f>VLOOKUP(A999,Sheet3!A:L,12,0)</f>
        <v>0.53</v>
      </c>
      <c r="L999" t="str">
        <f t="shared" si="46"/>
        <v>Less Humidity</v>
      </c>
      <c r="M999">
        <f>VLOOKUP('Main Sheet'!A999,Sheet3!A:M,13,0)</f>
        <v>0.28360000000000002</v>
      </c>
      <c r="N999">
        <f>VLOOKUP(A999,Sheet3!A:N,14,0)</f>
        <v>0</v>
      </c>
      <c r="O999">
        <f>VLOOKUP(A999,Sheet3!A:O,15,0)</f>
        <v>2</v>
      </c>
      <c r="P999">
        <f t="shared" si="48"/>
        <v>2</v>
      </c>
      <c r="Q999" t="str">
        <f t="shared" si="47"/>
        <v>Weekday</v>
      </c>
    </row>
    <row r="1000" spans="1:17" ht="15.75" thickBot="1" x14ac:dyDescent="0.3">
      <c r="A1000" s="4">
        <v>998</v>
      </c>
      <c r="B1000" s="6">
        <v>40588</v>
      </c>
      <c r="C1000">
        <v>1</v>
      </c>
      <c r="D1000">
        <f>VLOOKUP(A1000,Sheet3!A:D,4,0)</f>
        <v>0</v>
      </c>
      <c r="E1000">
        <f>VLOOKUP(A1000,Sheet3!A:E,5,0)</f>
        <v>2</v>
      </c>
      <c r="F1000">
        <f>VLOOKUP(A1000,Sheet3!A:F,6,0)</f>
        <v>5</v>
      </c>
      <c r="G1000" t="b">
        <f>VLOOKUP(A1000,Sheet3!A:G,7,0)</f>
        <v>0</v>
      </c>
      <c r="H1000">
        <f>VLOOKUP(A1000,Sheet3!A:H,8,0)</f>
        <v>1</v>
      </c>
      <c r="I1000">
        <f>VLOOKUP(A1000,Sheet3!A:J,10,0)</f>
        <v>0.32</v>
      </c>
      <c r="J1000">
        <f>VLOOKUP(A1000,Sheet3!A:K,11,0)</f>
        <v>0.30299999999999999</v>
      </c>
      <c r="K1000">
        <f>VLOOKUP(A1000,Sheet3!A:L,12,0)</f>
        <v>0.53</v>
      </c>
      <c r="L1000" t="str">
        <f t="shared" si="46"/>
        <v>Less Humidity</v>
      </c>
      <c r="M1000">
        <f>VLOOKUP('Main Sheet'!A1000,Sheet3!A:M,13,0)</f>
        <v>0.28360000000000002</v>
      </c>
      <c r="N1000">
        <f>VLOOKUP(A1000,Sheet3!A:N,14,0)</f>
        <v>0</v>
      </c>
      <c r="O1000">
        <f>VLOOKUP(A1000,Sheet3!A:O,15,0)</f>
        <v>3</v>
      </c>
      <c r="P1000">
        <f t="shared" si="48"/>
        <v>3</v>
      </c>
      <c r="Q1000" t="str">
        <f t="shared" si="47"/>
        <v>Weekday</v>
      </c>
    </row>
    <row r="1001" spans="1:17" ht="15.75" thickBot="1" x14ac:dyDescent="0.3">
      <c r="A1001" s="4">
        <v>999</v>
      </c>
      <c r="B1001" s="6">
        <v>40588</v>
      </c>
      <c r="C1001">
        <v>1</v>
      </c>
      <c r="D1001">
        <f>VLOOKUP(A1001,Sheet3!A:D,4,0)</f>
        <v>0</v>
      </c>
      <c r="E1001">
        <f>VLOOKUP(A1001,Sheet3!A:E,5,0)</f>
        <v>2</v>
      </c>
      <c r="F1001">
        <f>VLOOKUP(A1001,Sheet3!A:F,6,0)</f>
        <v>6</v>
      </c>
      <c r="G1001" t="b">
        <f>VLOOKUP(A1001,Sheet3!A:G,7,0)</f>
        <v>0</v>
      </c>
      <c r="H1001">
        <f>VLOOKUP(A1001,Sheet3!A:H,8,0)</f>
        <v>1</v>
      </c>
      <c r="I1001">
        <f>VLOOKUP(A1001,Sheet3!A:J,10,0)</f>
        <v>0.34</v>
      </c>
      <c r="J1001">
        <f>VLOOKUP(A1001,Sheet3!A:K,11,0)</f>
        <v>0.30299999999999999</v>
      </c>
      <c r="K1001">
        <f>VLOOKUP(A1001,Sheet3!A:L,12,0)</f>
        <v>0.46</v>
      </c>
      <c r="L1001" t="str">
        <f t="shared" si="46"/>
        <v>Less Humidity</v>
      </c>
      <c r="M1001">
        <f>VLOOKUP('Main Sheet'!A1001,Sheet3!A:M,13,0)</f>
        <v>0.29849999999999999</v>
      </c>
      <c r="N1001">
        <f>VLOOKUP(A1001,Sheet3!A:N,14,0)</f>
        <v>1</v>
      </c>
      <c r="O1001">
        <f>VLOOKUP(A1001,Sheet3!A:O,15,0)</f>
        <v>25</v>
      </c>
      <c r="P1001">
        <f t="shared" si="48"/>
        <v>26</v>
      </c>
      <c r="Q1001" t="str">
        <f t="shared" si="47"/>
        <v>Weekday</v>
      </c>
    </row>
    <row r="1002" spans="1:17" ht="15.75" thickBot="1" x14ac:dyDescent="0.3">
      <c r="A1002" s="4">
        <v>1000</v>
      </c>
      <c r="B1002" s="6">
        <v>40588</v>
      </c>
      <c r="C1002">
        <v>1</v>
      </c>
      <c r="D1002">
        <f>VLOOKUP(A1002,Sheet3!A:D,4,0)</f>
        <v>0</v>
      </c>
      <c r="E1002">
        <f>VLOOKUP(A1002,Sheet3!A:E,5,0)</f>
        <v>2</v>
      </c>
      <c r="F1002">
        <f>VLOOKUP(A1002,Sheet3!A:F,6,0)</f>
        <v>7</v>
      </c>
      <c r="G1002" t="b">
        <f>VLOOKUP(A1002,Sheet3!A:G,7,0)</f>
        <v>0</v>
      </c>
      <c r="H1002">
        <f>VLOOKUP(A1002,Sheet3!A:H,8,0)</f>
        <v>1</v>
      </c>
      <c r="I1002">
        <f>VLOOKUP(A1002,Sheet3!A:J,10,0)</f>
        <v>0.34</v>
      </c>
      <c r="J1002">
        <f>VLOOKUP(A1002,Sheet3!A:K,11,0)</f>
        <v>0.30299999999999999</v>
      </c>
      <c r="K1002">
        <f>VLOOKUP(A1002,Sheet3!A:L,12,0)</f>
        <v>0.46</v>
      </c>
      <c r="L1002" t="str">
        <f t="shared" si="46"/>
        <v>Less Humidity</v>
      </c>
      <c r="M1002">
        <f>VLOOKUP('Main Sheet'!A1002,Sheet3!A:M,13,0)</f>
        <v>0.29849999999999999</v>
      </c>
      <c r="N1002">
        <f>VLOOKUP(A1002,Sheet3!A:N,14,0)</f>
        <v>2</v>
      </c>
      <c r="O1002">
        <f>VLOOKUP(A1002,Sheet3!A:O,15,0)</f>
        <v>96</v>
      </c>
      <c r="P1002">
        <f t="shared" si="48"/>
        <v>98</v>
      </c>
      <c r="Q1002" t="str">
        <f t="shared" si="47"/>
        <v>Weekday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Main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Subharshi Das Purkayastha</dc:creator>
  <cp:lastModifiedBy>Subharshi Das Purkayastha</cp:lastModifiedBy>
  <dcterms:created xsi:type="dcterms:W3CDTF">2025-10-29T20:16:05Z</dcterms:created>
  <dcterms:modified xsi:type="dcterms:W3CDTF">2025-10-30T08:04:26Z</dcterms:modified>
</cp:coreProperties>
</file>