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\PriyaGold_Mumbai_QPS\data\"/>
    </mc:Choice>
  </mc:AlternateContent>
  <xr:revisionPtr revIDLastSave="0" documentId="13_ncr:1_{F4FC3BA5-7161-4CA4-868A-35FEFDA3755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data" sheetId="1" r:id="rId1"/>
    <sheet name="DB" sheetId="2" r:id="rId2"/>
  </sheets>
  <definedNames>
    <definedName name="_xlnm._FilterDatabase" localSheetId="0" hidden="1">data!$A$1:$L$1141</definedName>
    <definedName name="_xlnm._FilterDatabase" localSheetId="1" hidden="1">DB!$A$1:$F$67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7" i="1" l="1"/>
  <c r="J140" i="1"/>
  <c r="J45" i="1"/>
  <c r="J71" i="1"/>
  <c r="J348" i="1"/>
  <c r="J118" i="1"/>
  <c r="J142" i="1"/>
  <c r="J203" i="1"/>
  <c r="J326" i="1"/>
  <c r="J518" i="1"/>
  <c r="J1042" i="1"/>
  <c r="J29" i="1"/>
  <c r="J901" i="1"/>
  <c r="J23" i="1"/>
  <c r="D67" i="2"/>
  <c r="D66" i="2"/>
  <c r="D65" i="2"/>
  <c r="D64" i="2"/>
  <c r="D63" i="2"/>
  <c r="D62" i="2"/>
  <c r="D61" i="2"/>
  <c r="D60" i="2"/>
  <c r="B67" i="2"/>
  <c r="B66" i="2"/>
  <c r="B65" i="2"/>
  <c r="B64" i="2"/>
  <c r="B63" i="2"/>
  <c r="B62" i="2"/>
  <c r="B61" i="2"/>
  <c r="B60" i="2"/>
  <c r="B59" i="2"/>
  <c r="B58" i="2"/>
  <c r="D22" i="1"/>
  <c r="D23" i="1"/>
  <c r="D24" i="1"/>
  <c r="D25" i="1"/>
  <c r="D26" i="1"/>
  <c r="D27" i="1"/>
  <c r="D28" i="1"/>
  <c r="D48" i="1"/>
  <c r="D49" i="1"/>
  <c r="D50" i="1"/>
  <c r="D51" i="1"/>
  <c r="D102" i="1"/>
  <c r="D103" i="1"/>
  <c r="D174" i="1"/>
  <c r="D175" i="1"/>
  <c r="D233" i="1"/>
  <c r="D314" i="1"/>
  <c r="D315" i="1"/>
  <c r="D316" i="1"/>
  <c r="D317" i="1"/>
  <c r="D318" i="1"/>
  <c r="D453" i="1"/>
  <c r="D454" i="1"/>
  <c r="D455" i="1"/>
  <c r="D456" i="1"/>
  <c r="D1001" i="1"/>
  <c r="D1028" i="1"/>
  <c r="D1029" i="1"/>
  <c r="D1030" i="1"/>
  <c r="D1031" i="1"/>
  <c r="D1032" i="1"/>
  <c r="D1062" i="1"/>
  <c r="D1068" i="1"/>
  <c r="D1069" i="1"/>
  <c r="D1070" i="1"/>
  <c r="D1072" i="1"/>
  <c r="D1104" i="1"/>
  <c r="D1105" i="1"/>
  <c r="D1106" i="1"/>
  <c r="D1107" i="1"/>
  <c r="D1108" i="1"/>
  <c r="D1109" i="1"/>
  <c r="D1110" i="1"/>
  <c r="D1111" i="1"/>
  <c r="D1112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K22" i="1"/>
  <c r="K23" i="1"/>
  <c r="K24" i="1"/>
  <c r="K25" i="1"/>
  <c r="K26" i="1"/>
  <c r="K27" i="1"/>
  <c r="K28" i="1"/>
  <c r="K29" i="1"/>
  <c r="K30" i="1"/>
  <c r="J31" i="1"/>
  <c r="K31" i="1"/>
  <c r="J32" i="1"/>
  <c r="K32" i="1"/>
  <c r="J33" i="1"/>
  <c r="K33" i="1"/>
  <c r="J34" i="1"/>
  <c r="K34" i="1"/>
  <c r="J35" i="1"/>
  <c r="K35" i="1"/>
  <c r="K36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K45" i="1"/>
  <c r="J46" i="1"/>
  <c r="K46" i="1"/>
  <c r="J47" i="1"/>
  <c r="K47" i="1"/>
  <c r="K48" i="1"/>
  <c r="K49" i="1"/>
  <c r="K50" i="1"/>
  <c r="K51" i="1"/>
  <c r="J52" i="1"/>
  <c r="K52" i="1"/>
  <c r="J53" i="1"/>
  <c r="K53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K70" i="1"/>
  <c r="K71" i="1"/>
  <c r="K72" i="1"/>
  <c r="K73" i="1"/>
  <c r="K74" i="1"/>
  <c r="K75" i="1"/>
  <c r="K76" i="1"/>
  <c r="K77" i="1"/>
  <c r="K78" i="1"/>
  <c r="K79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K97" i="1"/>
  <c r="K98" i="1"/>
  <c r="K99" i="1"/>
  <c r="K100" i="1"/>
  <c r="J101" i="1"/>
  <c r="K101" i="1"/>
  <c r="K102" i="1"/>
  <c r="K103" i="1"/>
  <c r="J104" i="1"/>
  <c r="K104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K135" i="1"/>
  <c r="J136" i="1"/>
  <c r="K136" i="1"/>
  <c r="K137" i="1"/>
  <c r="K138" i="1"/>
  <c r="K139" i="1"/>
  <c r="K140" i="1"/>
  <c r="K141" i="1"/>
  <c r="K142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K166" i="1"/>
  <c r="J167" i="1"/>
  <c r="K167" i="1"/>
  <c r="J168" i="1"/>
  <c r="K168" i="1"/>
  <c r="J169" i="1"/>
  <c r="K169" i="1"/>
  <c r="K170" i="1"/>
  <c r="J171" i="1"/>
  <c r="K171" i="1"/>
  <c r="J172" i="1"/>
  <c r="K172" i="1"/>
  <c r="J173" i="1"/>
  <c r="K173" i="1"/>
  <c r="K174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K201" i="1"/>
  <c r="K202" i="1"/>
  <c r="K203" i="1"/>
  <c r="K204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K231" i="1"/>
  <c r="J232" i="1"/>
  <c r="K232" i="1"/>
  <c r="K233" i="1"/>
  <c r="J234" i="1"/>
  <c r="K234" i="1"/>
  <c r="J235" i="1"/>
  <c r="K235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K248" i="1"/>
  <c r="J249" i="1"/>
  <c r="K249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K266" i="1"/>
  <c r="J267" i="1"/>
  <c r="K267" i="1"/>
  <c r="K268" i="1"/>
  <c r="J269" i="1"/>
  <c r="K269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K312" i="1"/>
  <c r="J313" i="1"/>
  <c r="K313" i="1"/>
  <c r="K314" i="1"/>
  <c r="K315" i="1"/>
  <c r="K316" i="1"/>
  <c r="K317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K326" i="1"/>
  <c r="K327" i="1"/>
  <c r="K328" i="1"/>
  <c r="K329" i="1"/>
  <c r="K330" i="1"/>
  <c r="K331" i="1"/>
  <c r="K332" i="1"/>
  <c r="K333" i="1"/>
  <c r="K334" i="1"/>
  <c r="J335" i="1"/>
  <c r="K335" i="1"/>
  <c r="J336" i="1"/>
  <c r="K336" i="1"/>
  <c r="K337" i="1"/>
  <c r="K338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K347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K373" i="1"/>
  <c r="K374" i="1"/>
  <c r="J375" i="1"/>
  <c r="K375" i="1"/>
  <c r="J376" i="1"/>
  <c r="K376" i="1"/>
  <c r="J377" i="1"/>
  <c r="K377" i="1"/>
  <c r="J378" i="1"/>
  <c r="K378" i="1"/>
  <c r="K379" i="1"/>
  <c r="K380" i="1"/>
  <c r="K381" i="1"/>
  <c r="J382" i="1"/>
  <c r="K382" i="1"/>
  <c r="K383" i="1"/>
  <c r="K384" i="1"/>
  <c r="J385" i="1"/>
  <c r="K385" i="1"/>
  <c r="J386" i="1"/>
  <c r="K386" i="1"/>
  <c r="K387" i="1"/>
  <c r="J388" i="1"/>
  <c r="K388" i="1"/>
  <c r="J389" i="1"/>
  <c r="K389" i="1"/>
  <c r="J390" i="1"/>
  <c r="K390" i="1"/>
  <c r="J391" i="1"/>
  <c r="K391" i="1"/>
  <c r="J392" i="1"/>
  <c r="K392" i="1"/>
  <c r="K393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K405" i="1"/>
  <c r="K406" i="1"/>
  <c r="K407" i="1"/>
  <c r="J408" i="1"/>
  <c r="K408" i="1"/>
  <c r="K409" i="1"/>
  <c r="K410" i="1"/>
  <c r="K411" i="1"/>
  <c r="K412" i="1"/>
  <c r="K413" i="1"/>
  <c r="K414" i="1"/>
  <c r="J415" i="1"/>
  <c r="K415" i="1"/>
  <c r="J416" i="1"/>
  <c r="K416" i="1"/>
  <c r="J417" i="1"/>
  <c r="K417" i="1"/>
  <c r="J418" i="1"/>
  <c r="K418" i="1"/>
  <c r="J419" i="1"/>
  <c r="K419" i="1"/>
  <c r="K420" i="1"/>
  <c r="J421" i="1"/>
  <c r="K421" i="1"/>
  <c r="J422" i="1"/>
  <c r="K422" i="1"/>
  <c r="J423" i="1"/>
  <c r="K423" i="1"/>
  <c r="J424" i="1"/>
  <c r="K424" i="1"/>
  <c r="K425" i="1"/>
  <c r="K426" i="1"/>
  <c r="K427" i="1"/>
  <c r="K428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K447" i="1"/>
  <c r="J448" i="1"/>
  <c r="K448" i="1"/>
  <c r="J449" i="1"/>
  <c r="K449" i="1"/>
  <c r="J450" i="1"/>
  <c r="K450" i="1"/>
  <c r="J451" i="1"/>
  <c r="K451" i="1"/>
  <c r="J452" i="1"/>
  <c r="K452" i="1"/>
  <c r="K453" i="1"/>
  <c r="K454" i="1"/>
  <c r="K455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K465" i="1"/>
  <c r="K466" i="1"/>
  <c r="K467" i="1"/>
  <c r="K468" i="1"/>
  <c r="J469" i="1"/>
  <c r="K469" i="1"/>
  <c r="J470" i="1"/>
  <c r="K470" i="1"/>
  <c r="J471" i="1"/>
  <c r="K471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K492" i="1"/>
  <c r="K493" i="1"/>
  <c r="K494" i="1"/>
  <c r="J495" i="1"/>
  <c r="K495" i="1"/>
  <c r="K496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K511" i="1"/>
  <c r="J512" i="1"/>
  <c r="K512" i="1"/>
  <c r="J513" i="1"/>
  <c r="K513" i="1"/>
  <c r="K514" i="1"/>
  <c r="J515" i="1"/>
  <c r="K515" i="1"/>
  <c r="K516" i="1"/>
  <c r="J517" i="1"/>
  <c r="K517" i="1"/>
  <c r="K518" i="1"/>
  <c r="K519" i="1"/>
  <c r="J520" i="1"/>
  <c r="K520" i="1"/>
  <c r="J521" i="1"/>
  <c r="K521" i="1"/>
  <c r="K522" i="1"/>
  <c r="J523" i="1"/>
  <c r="K523" i="1"/>
  <c r="J524" i="1"/>
  <c r="K524" i="1"/>
  <c r="J525" i="1"/>
  <c r="K525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K544" i="1"/>
  <c r="K545" i="1"/>
  <c r="K546" i="1"/>
  <c r="K547" i="1"/>
  <c r="K548" i="1"/>
  <c r="K549" i="1"/>
  <c r="K550" i="1"/>
  <c r="K551" i="1"/>
  <c r="K552" i="1"/>
  <c r="J553" i="1"/>
  <c r="K553" i="1"/>
  <c r="K554" i="1"/>
  <c r="J555" i="1"/>
  <c r="K555" i="1"/>
  <c r="J556" i="1"/>
  <c r="K556" i="1"/>
  <c r="J557" i="1"/>
  <c r="K557" i="1"/>
  <c r="J558" i="1"/>
  <c r="K558" i="1"/>
  <c r="J559" i="1"/>
  <c r="K559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K570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K580" i="1"/>
  <c r="K581" i="1"/>
  <c r="K582" i="1"/>
  <c r="K583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K607" i="1"/>
  <c r="K608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K630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K646" i="1"/>
  <c r="K647" i="1"/>
  <c r="K648" i="1"/>
  <c r="K649" i="1"/>
  <c r="K650" i="1"/>
  <c r="K651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K682" i="1"/>
  <c r="J683" i="1"/>
  <c r="K683" i="1"/>
  <c r="J684" i="1"/>
  <c r="K684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K717" i="1"/>
  <c r="J718" i="1"/>
  <c r="K718" i="1"/>
  <c r="K719" i="1"/>
  <c r="J720" i="1"/>
  <c r="K720" i="1"/>
  <c r="K721" i="1"/>
  <c r="J722" i="1"/>
  <c r="K722" i="1"/>
  <c r="K723" i="1"/>
  <c r="J724" i="1"/>
  <c r="K724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K779" i="1"/>
  <c r="J780" i="1"/>
  <c r="K780" i="1"/>
  <c r="K781" i="1"/>
  <c r="J782" i="1"/>
  <c r="K782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K899" i="1"/>
  <c r="J900" i="1"/>
  <c r="K900" i="1"/>
  <c r="K901" i="1"/>
  <c r="J902" i="1"/>
  <c r="K902" i="1"/>
  <c r="K903" i="1"/>
  <c r="J904" i="1"/>
  <c r="K904" i="1"/>
  <c r="K905" i="1"/>
  <c r="J906" i="1"/>
  <c r="K906" i="1"/>
  <c r="K907" i="1"/>
  <c r="J908" i="1"/>
  <c r="K908" i="1"/>
  <c r="K909" i="1"/>
  <c r="J910" i="1"/>
  <c r="K910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K1028" i="1"/>
  <c r="J1029" i="1"/>
  <c r="K1029" i="1"/>
  <c r="K1030" i="1"/>
  <c r="J1031" i="1"/>
  <c r="K1031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K1058" i="1"/>
  <c r="J1059" i="1"/>
  <c r="K1059" i="1"/>
  <c r="J1060" i="1"/>
  <c r="K1060" i="1"/>
  <c r="J1061" i="1"/>
  <c r="K1061" i="1"/>
  <c r="K1062" i="1"/>
  <c r="J1063" i="1"/>
  <c r="K1063" i="1"/>
  <c r="J1064" i="1"/>
  <c r="K1064" i="1"/>
  <c r="J1065" i="1"/>
  <c r="K1065" i="1"/>
  <c r="J1066" i="1"/>
  <c r="K1066" i="1"/>
  <c r="J1067" i="1"/>
  <c r="K1067" i="1"/>
  <c r="K1068" i="1"/>
  <c r="J1069" i="1"/>
  <c r="K1069" i="1"/>
  <c r="K1070" i="1"/>
  <c r="J1071" i="1"/>
  <c r="K1071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D59" i="2"/>
  <c r="J2" i="1"/>
  <c r="K2" i="1"/>
  <c r="K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2" i="2"/>
  <c r="D58" i="2"/>
  <c r="D50" i="2"/>
  <c r="D57" i="2"/>
  <c r="D56" i="2"/>
  <c r="D55" i="2"/>
  <c r="D54" i="2"/>
  <c r="D53" i="2"/>
  <c r="D52" i="2"/>
  <c r="D51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3" i="2"/>
  <c r="D2" i="2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D2" i="1"/>
  <c r="D901" i="1" l="1"/>
  <c r="D905" i="1"/>
  <c r="D909" i="1"/>
  <c r="D899" i="1"/>
  <c r="D907" i="1"/>
  <c r="D904" i="1"/>
  <c r="D898" i="1"/>
  <c r="D902" i="1"/>
  <c r="D906" i="1"/>
  <c r="D910" i="1"/>
  <c r="D903" i="1"/>
  <c r="D911" i="1"/>
  <c r="D900" i="1"/>
  <c r="D908" i="1"/>
  <c r="C4" i="2"/>
  <c r="D4" i="1"/>
  <c r="D264" i="1"/>
  <c r="D122" i="1"/>
  <c r="D257" i="1"/>
  <c r="D119" i="1"/>
  <c r="D418" i="1"/>
  <c r="D35" i="1"/>
  <c r="D488" i="1"/>
  <c r="D677" i="1"/>
  <c r="D737" i="1"/>
  <c r="D761" i="1"/>
  <c r="D678" i="1"/>
  <c r="D675" i="1"/>
  <c r="D676" i="1"/>
  <c r="J911" i="1"/>
  <c r="J907" i="1"/>
  <c r="J903" i="1"/>
  <c r="J899" i="1"/>
  <c r="J853" i="1"/>
  <c r="J781" i="1"/>
  <c r="J765" i="1"/>
  <c r="J723" i="1"/>
  <c r="J719" i="1"/>
  <c r="J697" i="1"/>
  <c r="J685" i="1"/>
  <c r="J651" i="1"/>
  <c r="J647" i="1"/>
  <c r="J631" i="1"/>
  <c r="J609" i="1"/>
  <c r="J583" i="1"/>
  <c r="J571" i="1"/>
  <c r="J551" i="1"/>
  <c r="J547" i="1"/>
  <c r="J519" i="1"/>
  <c r="J497" i="1"/>
  <c r="J465" i="1"/>
  <c r="J447" i="1"/>
  <c r="J427" i="1"/>
  <c r="J411" i="1"/>
  <c r="J407" i="1"/>
  <c r="J405" i="1"/>
  <c r="J393" i="1"/>
  <c r="J387" i="1"/>
  <c r="J383" i="1"/>
  <c r="J381" i="1"/>
  <c r="J379" i="1"/>
  <c r="J373" i="1"/>
  <c r="J347" i="1"/>
  <c r="J339" i="1"/>
  <c r="J337" i="1"/>
  <c r="J333" i="1"/>
  <c r="J331" i="1"/>
  <c r="J329" i="1"/>
  <c r="J327" i="1"/>
  <c r="J216" i="1"/>
  <c r="J204" i="1"/>
  <c r="J202" i="1"/>
  <c r="J184" i="1"/>
  <c r="J143" i="1"/>
  <c r="J141" i="1"/>
  <c r="J139" i="1"/>
  <c r="J137" i="1"/>
  <c r="J135" i="1"/>
  <c r="J105" i="1"/>
  <c r="J100" i="1"/>
  <c r="J98" i="1"/>
  <c r="J80" i="1"/>
  <c r="J78" i="1"/>
  <c r="J76" i="1"/>
  <c r="J74" i="1"/>
  <c r="J72" i="1"/>
  <c r="J70" i="1"/>
  <c r="J54" i="1"/>
  <c r="J36" i="1"/>
  <c r="J30" i="1"/>
  <c r="J909" i="1"/>
  <c r="J905" i="1"/>
  <c r="J871" i="1"/>
  <c r="J815" i="1"/>
  <c r="J783" i="1"/>
  <c r="J779" i="1"/>
  <c r="J745" i="1"/>
  <c r="J733" i="1"/>
  <c r="J725" i="1"/>
  <c r="J721" i="1"/>
  <c r="J717" i="1"/>
  <c r="J649" i="1"/>
  <c r="J607" i="1"/>
  <c r="J581" i="1"/>
  <c r="J549" i="1"/>
  <c r="J545" i="1"/>
  <c r="J511" i="1"/>
  <c r="J493" i="1"/>
  <c r="J467" i="1"/>
  <c r="J429" i="1"/>
  <c r="J425" i="1"/>
  <c r="J413" i="1"/>
  <c r="J409" i="1"/>
  <c r="J1058" i="1"/>
  <c r="J312" i="1"/>
  <c r="J296" i="1"/>
  <c r="J270" i="1"/>
  <c r="J268" i="1"/>
  <c r="J266" i="1"/>
  <c r="J250" i="1"/>
  <c r="J248" i="1"/>
  <c r="J236" i="1"/>
  <c r="J682" i="1"/>
  <c r="J652" i="1"/>
  <c r="J650" i="1"/>
  <c r="J648" i="1"/>
  <c r="J646" i="1"/>
  <c r="J630" i="1"/>
  <c r="J608" i="1"/>
  <c r="J584" i="1"/>
  <c r="J582" i="1"/>
  <c r="J580" i="1"/>
  <c r="J570" i="1"/>
  <c r="J560" i="1"/>
  <c r="J554" i="1"/>
  <c r="J552" i="1"/>
  <c r="J550" i="1"/>
  <c r="J548" i="1"/>
  <c r="J546" i="1"/>
  <c r="J544" i="1"/>
  <c r="J526" i="1"/>
  <c r="J522" i="1"/>
  <c r="J516" i="1"/>
  <c r="J514" i="1"/>
  <c r="J496" i="1"/>
  <c r="J494" i="1"/>
  <c r="J492" i="1"/>
  <c r="J472" i="1"/>
  <c r="J468" i="1"/>
  <c r="J466" i="1"/>
  <c r="J428" i="1"/>
  <c r="J426" i="1"/>
  <c r="J420" i="1"/>
  <c r="J414" i="1"/>
  <c r="J412" i="1"/>
  <c r="J410" i="1"/>
  <c r="J406" i="1"/>
  <c r="J394" i="1"/>
  <c r="J384" i="1"/>
  <c r="J380" i="1"/>
  <c r="J374" i="1"/>
  <c r="J338" i="1"/>
  <c r="J334" i="1"/>
  <c r="J332" i="1"/>
  <c r="J330" i="1"/>
  <c r="J328" i="1"/>
  <c r="J231" i="1"/>
  <c r="J205" i="1"/>
  <c r="J201" i="1"/>
  <c r="J170" i="1"/>
  <c r="J166" i="1"/>
  <c r="J152" i="1"/>
  <c r="J138" i="1"/>
  <c r="J99" i="1"/>
  <c r="J97" i="1"/>
  <c r="J79" i="1"/>
  <c r="J77" i="1"/>
  <c r="J75" i="1"/>
  <c r="J73" i="1"/>
  <c r="J63" i="1"/>
  <c r="J1070" i="1"/>
  <c r="J1068" i="1"/>
  <c r="J1062" i="1"/>
  <c r="J1030" i="1"/>
  <c r="J454" i="1"/>
  <c r="J316" i="1"/>
  <c r="J102" i="1"/>
  <c r="J50" i="1"/>
  <c r="J28" i="1"/>
  <c r="J26" i="1"/>
  <c r="J24" i="1"/>
  <c r="J22" i="1"/>
  <c r="J1072" i="1"/>
  <c r="J1032" i="1"/>
  <c r="J1028" i="1"/>
  <c r="J456" i="1"/>
  <c r="J318" i="1"/>
  <c r="J314" i="1"/>
  <c r="J174" i="1"/>
  <c r="J48" i="1"/>
  <c r="J3" i="1"/>
  <c r="J455" i="1"/>
  <c r="J453" i="1"/>
  <c r="J317" i="1"/>
  <c r="J315" i="1"/>
  <c r="J233" i="1"/>
  <c r="J175" i="1"/>
  <c r="J103" i="1"/>
  <c r="J51" i="1"/>
  <c r="J49" i="1"/>
  <c r="J27" i="1"/>
  <c r="J25" i="1"/>
  <c r="C5" i="2"/>
  <c r="D913" i="1" l="1"/>
  <c r="D915" i="1"/>
  <c r="D912" i="1"/>
  <c r="D914" i="1"/>
  <c r="D918" i="1"/>
  <c r="D919" i="1"/>
  <c r="D172" i="1"/>
  <c r="D232" i="1"/>
  <c r="D448" i="1"/>
  <c r="D171" i="1"/>
  <c r="D6" i="1"/>
  <c r="D313" i="1"/>
  <c r="D449" i="1"/>
  <c r="D613" i="1"/>
  <c r="D617" i="1"/>
  <c r="D450" i="1"/>
  <c r="D610" i="1"/>
  <c r="D173" i="1"/>
  <c r="D254" i="1"/>
  <c r="D451" i="1"/>
  <c r="D611" i="1"/>
  <c r="D615" i="1"/>
  <c r="D452" i="1"/>
  <c r="D618" i="1"/>
  <c r="D612" i="1"/>
  <c r="D614" i="1"/>
  <c r="D1007" i="1"/>
  <c r="D616" i="1"/>
  <c r="D968" i="1"/>
  <c r="D1097" i="1"/>
  <c r="D1101" i="1"/>
  <c r="D1098" i="1"/>
  <c r="D1102" i="1"/>
  <c r="D1099" i="1"/>
  <c r="D1103" i="1"/>
  <c r="D1100" i="1"/>
  <c r="D40" i="1"/>
  <c r="D124" i="1"/>
  <c r="D284" i="1"/>
  <c r="D288" i="1"/>
  <c r="D282" i="1"/>
  <c r="D287" i="1"/>
  <c r="D396" i="1"/>
  <c r="D400" i="1"/>
  <c r="D5" i="1"/>
  <c r="D283" i="1"/>
  <c r="D397" i="1"/>
  <c r="D398" i="1"/>
  <c r="D537" i="1"/>
  <c r="D66" i="1"/>
  <c r="D285" i="1"/>
  <c r="D399" i="1"/>
  <c r="D538" i="1"/>
  <c r="D598" i="1"/>
  <c r="D67" i="1"/>
  <c r="D286" i="1"/>
  <c r="D535" i="1"/>
  <c r="D599" i="1"/>
  <c r="D536" i="1"/>
  <c r="D699" i="1"/>
  <c r="D843" i="1"/>
  <c r="D712" i="1"/>
  <c r="C6" i="2"/>
  <c r="D917" i="1" l="1"/>
  <c r="D916" i="1"/>
  <c r="D36" i="1"/>
  <c r="D216" i="1"/>
  <c r="D63" i="1"/>
  <c r="D420" i="1"/>
  <c r="D373" i="1"/>
  <c r="D393" i="1"/>
  <c r="D37" i="1"/>
  <c r="D493" i="1"/>
  <c r="D7" i="1"/>
  <c r="D137" i="1"/>
  <c r="D263" i="1"/>
  <c r="D494" i="1"/>
  <c r="D514" i="1"/>
  <c r="D141" i="1"/>
  <c r="D201" i="1"/>
  <c r="D265" i="1"/>
  <c r="D519" i="1"/>
  <c r="D492" i="1"/>
  <c r="D682" i="1"/>
  <c r="D982" i="1"/>
  <c r="D1026" i="1"/>
  <c r="D927" i="1"/>
  <c r="D1011" i="1"/>
  <c r="D740" i="1"/>
  <c r="D928" i="1"/>
  <c r="D1061" i="1"/>
  <c r="D1058" i="1"/>
  <c r="C7" i="2"/>
  <c r="D8" i="1" l="1"/>
  <c r="D208" i="1"/>
  <c r="D197" i="1"/>
  <c r="D207" i="1"/>
  <c r="D392" i="1"/>
  <c r="D123" i="1"/>
  <c r="D209" i="1"/>
  <c r="D62" i="1"/>
  <c r="D206" i="1"/>
  <c r="D217" i="1"/>
  <c r="D259" i="1"/>
  <c r="D390" i="1"/>
  <c r="D489" i="1"/>
  <c r="D513" i="1"/>
  <c r="D55" i="1"/>
  <c r="D221" i="1"/>
  <c r="D391" i="1"/>
  <c r="D222" i="1"/>
  <c r="D258" i="1"/>
  <c r="D419" i="1"/>
  <c r="C8" i="2"/>
  <c r="D16" i="1" l="1"/>
  <c r="D88" i="1"/>
  <c r="D156" i="1"/>
  <c r="D160" i="1"/>
  <c r="D9" i="1"/>
  <c r="D43" i="1"/>
  <c r="D85" i="1"/>
  <c r="D90" i="1"/>
  <c r="D159" i="1"/>
  <c r="D303" i="1"/>
  <c r="D10" i="1"/>
  <c r="D15" i="1"/>
  <c r="D59" i="1"/>
  <c r="D86" i="1"/>
  <c r="D155" i="1"/>
  <c r="D161" i="1"/>
  <c r="D17" i="1"/>
  <c r="D157" i="1"/>
  <c r="D443" i="1"/>
  <c r="D18" i="1"/>
  <c r="D41" i="1"/>
  <c r="D87" i="1"/>
  <c r="D158" i="1"/>
  <c r="D11" i="1"/>
  <c r="D42" i="1"/>
  <c r="D89" i="1"/>
  <c r="D1023" i="1"/>
  <c r="D1113" i="1"/>
  <c r="D1114" i="1"/>
  <c r="D1071" i="1"/>
  <c r="C9" i="2"/>
  <c r="D12" i="1" l="1"/>
  <c r="D188" i="1"/>
  <c r="D240" i="1"/>
  <c r="D352" i="1"/>
  <c r="D191" i="1"/>
  <c r="D355" i="1"/>
  <c r="D134" i="1"/>
  <c r="D187" i="1"/>
  <c r="D241" i="1"/>
  <c r="D417" i="1"/>
  <c r="D477" i="1"/>
  <c r="D189" i="1"/>
  <c r="D478" i="1"/>
  <c r="D190" i="1"/>
  <c r="D353" i="1"/>
  <c r="D479" i="1"/>
  <c r="D121" i="1"/>
  <c r="D354" i="1"/>
  <c r="D476" i="1"/>
  <c r="D480" i="1"/>
  <c r="D665" i="1"/>
  <c r="D669" i="1"/>
  <c r="D817" i="1"/>
  <c r="D857" i="1"/>
  <c r="D873" i="1"/>
  <c r="D889" i="1"/>
  <c r="D666" i="1"/>
  <c r="D670" i="1"/>
  <c r="D854" i="1"/>
  <c r="D858" i="1"/>
  <c r="D874" i="1"/>
  <c r="D886" i="1"/>
  <c r="D890" i="1"/>
  <c r="D663" i="1"/>
  <c r="D667" i="1"/>
  <c r="D671" i="1"/>
  <c r="D735" i="1"/>
  <c r="D855" i="1"/>
  <c r="D887" i="1"/>
  <c r="D664" i="1"/>
  <c r="D668" i="1"/>
  <c r="D760" i="1"/>
  <c r="D816" i="1"/>
  <c r="D856" i="1"/>
  <c r="D872" i="1"/>
  <c r="D888" i="1"/>
  <c r="D1117" i="1"/>
  <c r="D1118" i="1"/>
  <c r="D1115" i="1"/>
  <c r="D1119" i="1"/>
  <c r="D1116" i="1"/>
  <c r="D1120" i="1"/>
  <c r="C10" i="2"/>
  <c r="D32" i="1" l="1"/>
  <c r="D52" i="1"/>
  <c r="D60" i="1"/>
  <c r="D108" i="1"/>
  <c r="D196" i="1"/>
  <c r="D111" i="1"/>
  <c r="D364" i="1"/>
  <c r="D365" i="1"/>
  <c r="D366" i="1"/>
  <c r="D31" i="1"/>
  <c r="D109" i="1"/>
  <c r="D362" i="1"/>
  <c r="D13" i="1"/>
  <c r="D110" i="1"/>
  <c r="D363" i="1"/>
  <c r="C11" i="2"/>
  <c r="D276" i="1" l="1"/>
  <c r="D280" i="1"/>
  <c r="D14" i="1"/>
  <c r="D277" i="1"/>
  <c r="D432" i="1"/>
  <c r="D39" i="1"/>
  <c r="D278" i="1"/>
  <c r="D433" i="1"/>
  <c r="D589" i="1"/>
  <c r="D593" i="1"/>
  <c r="D590" i="1"/>
  <c r="D594" i="1"/>
  <c r="D275" i="1"/>
  <c r="D591" i="1"/>
  <c r="D595" i="1"/>
  <c r="D279" i="1"/>
  <c r="D592" i="1"/>
  <c r="D809" i="1"/>
  <c r="D806" i="1"/>
  <c r="D810" i="1"/>
  <c r="D807" i="1"/>
  <c r="D811" i="1"/>
  <c r="D808" i="1"/>
  <c r="C12" i="2"/>
  <c r="D92" i="1" l="1"/>
  <c r="D212" i="1"/>
  <c r="D252" i="1"/>
  <c r="D19" i="1"/>
  <c r="D38" i="1"/>
  <c r="D229" i="1"/>
  <c r="D126" i="1"/>
  <c r="D253" i="1"/>
  <c r="D211" i="1"/>
  <c r="D61" i="1"/>
  <c r="D163" i="1"/>
  <c r="C13" i="2"/>
  <c r="D20" i="1" l="1"/>
  <c r="D128" i="1"/>
  <c r="D168" i="1"/>
  <c r="D101" i="1"/>
  <c r="D309" i="1"/>
  <c r="D408" i="1"/>
  <c r="D129" i="1"/>
  <c r="D230" i="1"/>
  <c r="D310" i="1"/>
  <c r="D47" i="1"/>
  <c r="D167" i="1"/>
  <c r="D553" i="1"/>
  <c r="D169" i="1"/>
  <c r="D130" i="1"/>
  <c r="D446" i="1"/>
  <c r="D46" i="1"/>
  <c r="D727" i="1"/>
  <c r="D728" i="1"/>
  <c r="C14" i="2"/>
  <c r="D140" i="1" l="1"/>
  <c r="D312" i="1"/>
  <c r="D170" i="1"/>
  <c r="D21" i="1"/>
  <c r="D609" i="1"/>
  <c r="D231" i="1"/>
  <c r="D311" i="1"/>
  <c r="D447" i="1"/>
  <c r="D608" i="1"/>
  <c r="D756" i="1"/>
  <c r="C15" i="2"/>
  <c r="D236" i="1" l="1"/>
  <c r="D339" i="1"/>
  <c r="D29" i="1"/>
  <c r="D337" i="1"/>
  <c r="D465" i="1"/>
  <c r="D30" i="1"/>
  <c r="D338" i="1"/>
  <c r="D466" i="1"/>
  <c r="D467" i="1"/>
  <c r="D237" i="1"/>
  <c r="D468" i="1"/>
  <c r="D560" i="1"/>
  <c r="D649" i="1"/>
  <c r="D733" i="1"/>
  <c r="D781" i="1"/>
  <c r="D853" i="1"/>
  <c r="D646" i="1"/>
  <c r="D650" i="1"/>
  <c r="D782" i="1"/>
  <c r="D647" i="1"/>
  <c r="D651" i="1"/>
  <c r="D815" i="1"/>
  <c r="D871" i="1"/>
  <c r="D648" i="1"/>
  <c r="D652" i="1"/>
  <c r="D852" i="1"/>
  <c r="D896" i="1"/>
  <c r="C16" i="2"/>
  <c r="D112" i="1" l="1"/>
  <c r="D116" i="1"/>
  <c r="D33" i="1"/>
  <c r="D53" i="1"/>
  <c r="D368" i="1"/>
  <c r="D34" i="1"/>
  <c r="D113" i="1"/>
  <c r="D369" i="1"/>
  <c r="D114" i="1"/>
  <c r="D115" i="1"/>
  <c r="D367" i="1"/>
  <c r="D370" i="1"/>
  <c r="D673" i="1"/>
  <c r="D674" i="1"/>
  <c r="D672" i="1"/>
  <c r="C17" i="2"/>
  <c r="D44" i="1" l="1"/>
  <c r="D96" i="1"/>
  <c r="D120" i="1"/>
  <c r="D164" i="1"/>
  <c r="D95" i="1"/>
  <c r="D127" i="1"/>
  <c r="D165" i="1"/>
  <c r="D213" i="1"/>
  <c r="D218" i="1"/>
  <c r="D94" i="1"/>
  <c r="D93" i="1"/>
  <c r="C18" i="2"/>
  <c r="D100" i="1" l="1"/>
  <c r="D45" i="1"/>
  <c r="D54" i="1"/>
  <c r="D97" i="1"/>
  <c r="D166" i="1"/>
  <c r="D98" i="1"/>
  <c r="D99" i="1"/>
  <c r="D607" i="1"/>
  <c r="C19" i="2"/>
  <c r="D56" i="1" l="1"/>
  <c r="D64" i="1"/>
  <c r="D148" i="1"/>
  <c r="D149" i="1"/>
  <c r="D65" i="1"/>
  <c r="D246" i="1"/>
  <c r="D281" i="1"/>
  <c r="D533" i="1"/>
  <c r="D597" i="1"/>
  <c r="D147" i="1"/>
  <c r="D534" i="1"/>
  <c r="D596" i="1"/>
  <c r="D709" i="1"/>
  <c r="D777" i="1"/>
  <c r="D710" i="1"/>
  <c r="D774" i="1"/>
  <c r="D778" i="1"/>
  <c r="D707" i="1"/>
  <c r="D711" i="1"/>
  <c r="D775" i="1"/>
  <c r="D708" i="1"/>
  <c r="D776" i="1"/>
  <c r="C20" i="2"/>
  <c r="D224" i="1" l="1"/>
  <c r="D58" i="1"/>
  <c r="D436" i="1"/>
  <c r="D150" i="1"/>
  <c r="D225" i="1"/>
  <c r="D289" i="1"/>
  <c r="D385" i="1"/>
  <c r="D401" i="1"/>
  <c r="D437" i="1"/>
  <c r="D291" i="1"/>
  <c r="D601" i="1"/>
  <c r="D57" i="1"/>
  <c r="D151" i="1"/>
  <c r="D402" i="1"/>
  <c r="D434" i="1"/>
  <c r="D539" i="1"/>
  <c r="D226" i="1"/>
  <c r="D290" i="1"/>
  <c r="D435" i="1"/>
  <c r="D600" i="1"/>
  <c r="D713" i="1"/>
  <c r="C21" i="2"/>
  <c r="D68" i="1" l="1"/>
  <c r="D292" i="1"/>
  <c r="D69" i="1"/>
  <c r="D293" i="1"/>
  <c r="D440" i="1"/>
  <c r="D438" i="1"/>
  <c r="D439" i="1"/>
  <c r="D602" i="1"/>
  <c r="D441" i="1"/>
  <c r="D603" i="1"/>
  <c r="D540" i="1"/>
  <c r="D714" i="1"/>
  <c r="D812" i="1"/>
  <c r="D844" i="1"/>
  <c r="C22" i="2"/>
  <c r="D72" i="1" l="1"/>
  <c r="D76" i="1"/>
  <c r="D80" i="1"/>
  <c r="D152" i="1"/>
  <c r="D248" i="1"/>
  <c r="D296" i="1"/>
  <c r="D74" i="1"/>
  <c r="D79" i="1"/>
  <c r="D250" i="1"/>
  <c r="D70" i="1"/>
  <c r="D75" i="1"/>
  <c r="D251" i="1"/>
  <c r="D405" i="1"/>
  <c r="D73" i="1"/>
  <c r="D249" i="1"/>
  <c r="D406" i="1"/>
  <c r="D545" i="1"/>
  <c r="D549" i="1"/>
  <c r="D77" i="1"/>
  <c r="D407" i="1"/>
  <c r="D546" i="1"/>
  <c r="D550" i="1"/>
  <c r="D78" i="1"/>
  <c r="D297" i="1"/>
  <c r="D547" i="1"/>
  <c r="D551" i="1"/>
  <c r="D71" i="1"/>
  <c r="D544" i="1"/>
  <c r="D548" i="1"/>
  <c r="D552" i="1"/>
  <c r="D717" i="1"/>
  <c r="D721" i="1"/>
  <c r="D725" i="1"/>
  <c r="D718" i="1"/>
  <c r="D722" i="1"/>
  <c r="D719" i="1"/>
  <c r="D723" i="1"/>
  <c r="D720" i="1"/>
  <c r="D724" i="1"/>
  <c r="C23" i="2"/>
  <c r="D84" i="1" l="1"/>
  <c r="D300" i="1"/>
  <c r="D1127" i="1"/>
  <c r="D154" i="1"/>
  <c r="D298" i="1"/>
  <c r="D81" i="1"/>
  <c r="D299" i="1"/>
  <c r="D83" i="1"/>
  <c r="D302" i="1"/>
  <c r="D82" i="1"/>
  <c r="D153" i="1"/>
  <c r="D301" i="1"/>
  <c r="D442" i="1"/>
  <c r="D925" i="1"/>
  <c r="D726" i="1"/>
  <c r="D924" i="1"/>
  <c r="D1134" i="1"/>
  <c r="D1135" i="1"/>
  <c r="D1139" i="1"/>
  <c r="D1128" i="1"/>
  <c r="D1136" i="1"/>
  <c r="D1140" i="1"/>
  <c r="D1129" i="1"/>
  <c r="D1133" i="1"/>
  <c r="C24" i="2"/>
  <c r="D228" i="1" l="1"/>
  <c r="D304" i="1"/>
  <c r="D308" i="1"/>
  <c r="D444" i="1"/>
  <c r="D91" i="1"/>
  <c r="D305" i="1"/>
  <c r="D227" i="1"/>
  <c r="D605" i="1"/>
  <c r="D306" i="1"/>
  <c r="D445" i="1"/>
  <c r="D606" i="1"/>
  <c r="D162" i="1"/>
  <c r="D307" i="1"/>
  <c r="D386" i="1"/>
  <c r="D604" i="1"/>
  <c r="D813" i="1"/>
  <c r="D846" i="1"/>
  <c r="C25" i="2"/>
  <c r="D104" i="1" l="1"/>
  <c r="D177" i="1"/>
  <c r="D214" i="1"/>
  <c r="D965" i="1"/>
  <c r="D758" i="1"/>
  <c r="D966" i="1"/>
  <c r="D967" i="1"/>
  <c r="C26" i="2"/>
  <c r="D184" i="1" l="1"/>
  <c r="D348" i="1"/>
  <c r="D239" i="1"/>
  <c r="D255" i="1"/>
  <c r="D412" i="1"/>
  <c r="D413" i="1"/>
  <c r="D347" i="1"/>
  <c r="D414" i="1"/>
  <c r="D105" i="1"/>
  <c r="D410" i="1"/>
  <c r="D387" i="1"/>
  <c r="D411" i="1"/>
  <c r="D472" i="1"/>
  <c r="D1017" i="1"/>
  <c r="D994" i="1"/>
  <c r="D783" i="1"/>
  <c r="C27" i="2"/>
  <c r="D220" i="1" l="1"/>
  <c r="D256" i="1"/>
  <c r="D106" i="1"/>
  <c r="D186" i="1"/>
  <c r="D350" i="1"/>
  <c r="D388" i="1"/>
  <c r="D416" i="1"/>
  <c r="D219" i="1"/>
  <c r="D262" i="1"/>
  <c r="D351" i="1"/>
  <c r="D389" i="1"/>
  <c r="D125" i="1"/>
  <c r="D185" i="1"/>
  <c r="D473" i="1"/>
  <c r="D565" i="1"/>
  <c r="D349" i="1"/>
  <c r="D415" i="1"/>
  <c r="D474" i="1"/>
  <c r="D562" i="1"/>
  <c r="D566" i="1"/>
  <c r="D475" i="1"/>
  <c r="D563" i="1"/>
  <c r="D215" i="1"/>
  <c r="D564" i="1"/>
  <c r="D661" i="1"/>
  <c r="D785" i="1"/>
  <c r="D1025" i="1"/>
  <c r="D658" i="1"/>
  <c r="D662" i="1"/>
  <c r="D734" i="1"/>
  <c r="D786" i="1"/>
  <c r="D659" i="1"/>
  <c r="D759" i="1"/>
  <c r="D660" i="1"/>
  <c r="D784" i="1"/>
  <c r="D1054" i="1"/>
  <c r="D1024" i="1"/>
  <c r="C28" i="2"/>
  <c r="D192" i="1" l="1"/>
  <c r="D356" i="1"/>
  <c r="D360" i="1"/>
  <c r="D107" i="1"/>
  <c r="D193" i="1"/>
  <c r="D357" i="1"/>
  <c r="D361" i="1"/>
  <c r="D195" i="1"/>
  <c r="D358" i="1"/>
  <c r="D481" i="1"/>
  <c r="D485" i="1"/>
  <c r="D569" i="1"/>
  <c r="D242" i="1"/>
  <c r="D359" i="1"/>
  <c r="D482" i="1"/>
  <c r="D486" i="1"/>
  <c r="D483" i="1"/>
  <c r="D487" i="1"/>
  <c r="D567" i="1"/>
  <c r="D194" i="1"/>
  <c r="D484" i="1"/>
  <c r="D568" i="1"/>
  <c r="D818" i="1"/>
  <c r="D787" i="1"/>
  <c r="D736" i="1"/>
  <c r="D788" i="1"/>
  <c r="C29" i="2"/>
  <c r="D117" i="1" l="1"/>
  <c r="D421" i="1"/>
  <c r="D382" i="1"/>
  <c r="D521" i="1"/>
  <c r="D578" i="1"/>
  <c r="D495" i="1"/>
  <c r="D579" i="1"/>
  <c r="D520" i="1"/>
  <c r="D741" i="1"/>
  <c r="D821" i="1"/>
  <c r="D825" i="1"/>
  <c r="D861" i="1"/>
  <c r="D865" i="1"/>
  <c r="D869" i="1"/>
  <c r="D877" i="1"/>
  <c r="D893" i="1"/>
  <c r="D702" i="1"/>
  <c r="D742" i="1"/>
  <c r="D762" i="1"/>
  <c r="D790" i="1"/>
  <c r="D822" i="1"/>
  <c r="D826" i="1"/>
  <c r="D862" i="1"/>
  <c r="D866" i="1"/>
  <c r="D878" i="1"/>
  <c r="D894" i="1"/>
  <c r="D683" i="1"/>
  <c r="D703" i="1"/>
  <c r="D743" i="1"/>
  <c r="D763" i="1"/>
  <c r="D791" i="1"/>
  <c r="D823" i="1"/>
  <c r="D859" i="1"/>
  <c r="D863" i="1"/>
  <c r="D867" i="1"/>
  <c r="D875" i="1"/>
  <c r="D879" i="1"/>
  <c r="D891" i="1"/>
  <c r="D895" i="1"/>
  <c r="D684" i="1"/>
  <c r="D744" i="1"/>
  <c r="D764" i="1"/>
  <c r="D824" i="1"/>
  <c r="D860" i="1"/>
  <c r="D864" i="1"/>
  <c r="D868" i="1"/>
  <c r="D876" i="1"/>
  <c r="D880" i="1"/>
  <c r="D892" i="1"/>
  <c r="C30" i="2"/>
  <c r="D138" i="1" l="1"/>
  <c r="D202" i="1"/>
  <c r="D118" i="1"/>
  <c r="D139" i="1"/>
  <c r="D135" i="1"/>
  <c r="D374" i="1"/>
  <c r="D497" i="1"/>
  <c r="D522" i="1"/>
  <c r="D570" i="1"/>
  <c r="D394" i="1"/>
  <c r="D571" i="1"/>
  <c r="D496" i="1"/>
  <c r="D685" i="1"/>
  <c r="D745" i="1"/>
  <c r="D765" i="1"/>
  <c r="D746" i="1"/>
  <c r="C31" i="2"/>
  <c r="D132" i="1" l="1"/>
  <c r="D176" i="1"/>
  <c r="D320" i="1"/>
  <c r="D324" i="1"/>
  <c r="D234" i="1"/>
  <c r="D323" i="1"/>
  <c r="D319" i="1"/>
  <c r="D325" i="1"/>
  <c r="D457" i="1"/>
  <c r="D461" i="1"/>
  <c r="D621" i="1"/>
  <c r="D625" i="1"/>
  <c r="D458" i="1"/>
  <c r="D462" i="1"/>
  <c r="D321" i="1"/>
  <c r="D459" i="1"/>
  <c r="D463" i="1"/>
  <c r="D619" i="1"/>
  <c r="D131" i="1"/>
  <c r="D322" i="1"/>
  <c r="D460" i="1"/>
  <c r="D624" i="1"/>
  <c r="D629" i="1"/>
  <c r="D729" i="1"/>
  <c r="D757" i="1"/>
  <c r="D620" i="1"/>
  <c r="D626" i="1"/>
  <c r="D622" i="1"/>
  <c r="D627" i="1"/>
  <c r="D623" i="1"/>
  <c r="D628" i="1"/>
  <c r="C32" i="2"/>
  <c r="D133" i="1" l="1"/>
  <c r="D182" i="1"/>
  <c r="D464" i="1"/>
  <c r="D645" i="1"/>
  <c r="D849" i="1"/>
  <c r="D850" i="1"/>
  <c r="D847" i="1"/>
  <c r="D851" i="1"/>
  <c r="D644" i="1"/>
  <c r="D732" i="1"/>
  <c r="D848" i="1"/>
  <c r="C33" i="2"/>
  <c r="D136" i="1" l="1"/>
  <c r="D144" i="1"/>
  <c r="D272" i="1"/>
  <c r="D223" i="1"/>
  <c r="D271" i="1"/>
  <c r="D145" i="1"/>
  <c r="D273" i="1"/>
  <c r="D146" i="1"/>
  <c r="D430" i="1"/>
  <c r="D529" i="1"/>
  <c r="D585" i="1"/>
  <c r="D210" i="1"/>
  <c r="D274" i="1"/>
  <c r="D431" i="1"/>
  <c r="D530" i="1"/>
  <c r="D586" i="1"/>
  <c r="D527" i="1"/>
  <c r="D531" i="1"/>
  <c r="D587" i="1"/>
  <c r="D528" i="1"/>
  <c r="D532" i="1"/>
  <c r="D588" i="1"/>
  <c r="D705" i="1"/>
  <c r="D773" i="1"/>
  <c r="D801" i="1"/>
  <c r="D805" i="1"/>
  <c r="D706" i="1"/>
  <c r="D802" i="1"/>
  <c r="D771" i="1"/>
  <c r="D803" i="1"/>
  <c r="D772" i="1"/>
  <c r="D804" i="1"/>
  <c r="C34" i="2"/>
  <c r="D268" i="1" l="1"/>
  <c r="D143" i="1"/>
  <c r="D245" i="1"/>
  <c r="D266" i="1"/>
  <c r="D384" i="1"/>
  <c r="D428" i="1"/>
  <c r="D267" i="1"/>
  <c r="D425" i="1"/>
  <c r="D429" i="1"/>
  <c r="D270" i="1"/>
  <c r="D581" i="1"/>
  <c r="D383" i="1"/>
  <c r="D526" i="1"/>
  <c r="D582" i="1"/>
  <c r="D426" i="1"/>
  <c r="D583" i="1"/>
  <c r="D142" i="1"/>
  <c r="D269" i="1"/>
  <c r="D427" i="1"/>
  <c r="D516" i="1"/>
  <c r="D580" i="1"/>
  <c r="D584" i="1"/>
  <c r="D770" i="1"/>
  <c r="D800" i="1"/>
  <c r="C35" i="2"/>
  <c r="D180" i="1" l="1"/>
  <c r="D336" i="1"/>
  <c r="D181" i="1"/>
  <c r="D235" i="1"/>
  <c r="D335" i="1"/>
  <c r="D557" i="1"/>
  <c r="D178" i="1"/>
  <c r="D558" i="1"/>
  <c r="D179" i="1"/>
  <c r="D555" i="1"/>
  <c r="D559" i="1"/>
  <c r="D556" i="1"/>
  <c r="D633" i="1"/>
  <c r="D637" i="1"/>
  <c r="D641" i="1"/>
  <c r="D634" i="1"/>
  <c r="D638" i="1"/>
  <c r="D642" i="1"/>
  <c r="D730" i="1"/>
  <c r="D814" i="1"/>
  <c r="D635" i="1"/>
  <c r="D639" i="1"/>
  <c r="D643" i="1"/>
  <c r="D731" i="1"/>
  <c r="D632" i="1"/>
  <c r="D636" i="1"/>
  <c r="D640" i="1"/>
  <c r="D780" i="1"/>
  <c r="C36" i="2"/>
  <c r="D260" i="1" l="1"/>
  <c r="D340" i="1"/>
  <c r="D344" i="1"/>
  <c r="D261" i="1"/>
  <c r="D345" i="1"/>
  <c r="D341" i="1"/>
  <c r="D346" i="1"/>
  <c r="D238" i="1"/>
  <c r="D469" i="1"/>
  <c r="D561" i="1"/>
  <c r="D470" i="1"/>
  <c r="D342" i="1"/>
  <c r="D471" i="1"/>
  <c r="D183" i="1"/>
  <c r="D343" i="1"/>
  <c r="D653" i="1"/>
  <c r="D657" i="1"/>
  <c r="D654" i="1"/>
  <c r="D655" i="1"/>
  <c r="D656" i="1"/>
  <c r="C37" i="2"/>
  <c r="D200" i="1" l="1"/>
  <c r="D372" i="1"/>
  <c r="D198" i="1"/>
  <c r="D199" i="1"/>
  <c r="D490" i="1"/>
  <c r="D243" i="1"/>
  <c r="D491" i="1"/>
  <c r="D371" i="1"/>
  <c r="D681" i="1"/>
  <c r="D701" i="1"/>
  <c r="D789" i="1"/>
  <c r="D738" i="1"/>
  <c r="D679" i="1"/>
  <c r="D739" i="1"/>
  <c r="D819" i="1"/>
  <c r="D680" i="1"/>
  <c r="D700" i="1"/>
  <c r="D820" i="1"/>
  <c r="C38" i="2"/>
  <c r="D204" i="1" l="1"/>
  <c r="D380" i="1"/>
  <c r="D203" i="1"/>
  <c r="D381" i="1"/>
  <c r="D511" i="1"/>
  <c r="D205" i="1"/>
  <c r="D379" i="1"/>
  <c r="D697" i="1"/>
  <c r="D698" i="1"/>
  <c r="C39" i="2"/>
  <c r="C40" i="2" s="1"/>
  <c r="D244" i="1" l="1"/>
  <c r="D525" i="1"/>
  <c r="D523" i="1"/>
  <c r="D524" i="1"/>
  <c r="D799" i="1"/>
  <c r="D704" i="1"/>
  <c r="C41" i="2"/>
  <c r="D404" i="1" l="1"/>
  <c r="D294" i="1"/>
  <c r="D517" i="1"/>
  <c r="D541" i="1"/>
  <c r="D295" i="1"/>
  <c r="D542" i="1"/>
  <c r="D543" i="1"/>
  <c r="D247" i="1"/>
  <c r="D403" i="1"/>
  <c r="D512" i="1"/>
  <c r="D845" i="1"/>
  <c r="D715" i="1"/>
  <c r="D716" i="1"/>
  <c r="C42" i="2"/>
  <c r="D328" i="1" l="1"/>
  <c r="D332" i="1"/>
  <c r="D329" i="1"/>
  <c r="D334" i="1"/>
  <c r="D330" i="1"/>
  <c r="D326" i="1"/>
  <c r="D327" i="1"/>
  <c r="D331" i="1"/>
  <c r="D333" i="1"/>
  <c r="C43" i="2"/>
  <c r="D376" i="1" l="1"/>
  <c r="D422" i="1"/>
  <c r="D501" i="1"/>
  <c r="D505" i="1"/>
  <c r="D573" i="1"/>
  <c r="D375" i="1"/>
  <c r="D498" i="1"/>
  <c r="D502" i="1"/>
  <c r="D506" i="1"/>
  <c r="D574" i="1"/>
  <c r="D499" i="1"/>
  <c r="D503" i="1"/>
  <c r="D515" i="1"/>
  <c r="D575" i="1"/>
  <c r="D500" i="1"/>
  <c r="D504" i="1"/>
  <c r="D572" i="1"/>
  <c r="D689" i="1"/>
  <c r="D693" i="1"/>
  <c r="D749" i="1"/>
  <c r="D769" i="1"/>
  <c r="D833" i="1"/>
  <c r="D837" i="1"/>
  <c r="D841" i="1"/>
  <c r="D690" i="1"/>
  <c r="D694" i="1"/>
  <c r="D750" i="1"/>
  <c r="D834" i="1"/>
  <c r="D838" i="1"/>
  <c r="D870" i="1"/>
  <c r="D691" i="1"/>
  <c r="D695" i="1"/>
  <c r="D751" i="1"/>
  <c r="D767" i="1"/>
  <c r="D795" i="1"/>
  <c r="D831" i="1"/>
  <c r="D835" i="1"/>
  <c r="D839" i="1"/>
  <c r="D883" i="1"/>
  <c r="D688" i="1"/>
  <c r="D692" i="1"/>
  <c r="D748" i="1"/>
  <c r="D752" i="1"/>
  <c r="D768" i="1"/>
  <c r="D796" i="1"/>
  <c r="D832" i="1"/>
  <c r="D836" i="1"/>
  <c r="D840" i="1"/>
  <c r="C44" i="2"/>
  <c r="D424" i="1" l="1"/>
  <c r="D377" i="1"/>
  <c r="D423" i="1"/>
  <c r="D378" i="1"/>
  <c r="D507" i="1"/>
  <c r="D395" i="1"/>
  <c r="D508" i="1"/>
  <c r="C45" i="2"/>
  <c r="C46" i="2" s="1"/>
  <c r="D409" i="1" l="1"/>
  <c r="D518" i="1"/>
  <c r="D554" i="1"/>
  <c r="D933" i="1"/>
  <c r="D989" i="1"/>
  <c r="D1005" i="1"/>
  <c r="D630" i="1"/>
  <c r="D922" i="1"/>
  <c r="D954" i="1"/>
  <c r="D986" i="1"/>
  <c r="D990" i="1"/>
  <c r="D631" i="1"/>
  <c r="D779" i="1"/>
  <c r="D939" i="1"/>
  <c r="D955" i="1"/>
  <c r="D987" i="1"/>
  <c r="D999" i="1"/>
  <c r="D932" i="1"/>
  <c r="D956" i="1"/>
  <c r="C47" i="2"/>
  <c r="D509" i="1" l="1"/>
  <c r="D577" i="1"/>
  <c r="D510" i="1"/>
  <c r="D576" i="1"/>
  <c r="D696" i="1"/>
  <c r="D884" i="1"/>
  <c r="C48" i="2"/>
  <c r="D793" i="1" l="1"/>
  <c r="D829" i="1"/>
  <c r="D881" i="1"/>
  <c r="D686" i="1"/>
  <c r="D766" i="1"/>
  <c r="D794" i="1"/>
  <c r="D830" i="1"/>
  <c r="D882" i="1"/>
  <c r="D687" i="1"/>
  <c r="D747" i="1"/>
  <c r="D827" i="1"/>
  <c r="D792" i="1"/>
  <c r="D828" i="1"/>
  <c r="C49" i="2"/>
  <c r="D753" i="1" l="1"/>
  <c r="D797" i="1"/>
  <c r="D885" i="1"/>
  <c r="D897" i="1"/>
  <c r="D754" i="1"/>
  <c r="D798" i="1"/>
  <c r="D842" i="1"/>
  <c r="D755" i="1"/>
  <c r="C50" i="2"/>
  <c r="C51" i="2" s="1"/>
  <c r="D941" i="1" l="1"/>
  <c r="D1013" i="1"/>
  <c r="D1021" i="1"/>
  <c r="D926" i="1"/>
  <c r="D934" i="1"/>
  <c r="D942" i="1"/>
  <c r="D1014" i="1"/>
  <c r="D935" i="1"/>
  <c r="D943" i="1"/>
  <c r="D1027" i="1"/>
  <c r="D936" i="1"/>
  <c r="D940" i="1"/>
  <c r="D1000" i="1"/>
  <c r="D1012" i="1"/>
  <c r="D1020" i="1"/>
  <c r="D996" i="1"/>
  <c r="C52" i="2"/>
  <c r="D929" i="1" l="1"/>
  <c r="D937" i="1"/>
  <c r="D945" i="1"/>
  <c r="D949" i="1"/>
  <c r="D1033" i="1"/>
  <c r="D1037" i="1"/>
  <c r="D930" i="1"/>
  <c r="D946" i="1"/>
  <c r="D950" i="1"/>
  <c r="D1034" i="1"/>
  <c r="D1038" i="1"/>
  <c r="D947" i="1"/>
  <c r="D1035" i="1"/>
  <c r="D1039" i="1"/>
  <c r="D944" i="1"/>
  <c r="D948" i="1"/>
  <c r="D1036" i="1"/>
  <c r="D1074" i="1"/>
  <c r="D1004" i="1"/>
  <c r="D1040" i="1"/>
  <c r="C53" i="2"/>
  <c r="D921" i="1" l="1"/>
  <c r="D953" i="1"/>
  <c r="D985" i="1"/>
  <c r="D997" i="1"/>
  <c r="D938" i="1"/>
  <c r="D998" i="1"/>
  <c r="D1002" i="1"/>
  <c r="D1018" i="1"/>
  <c r="D931" i="1"/>
  <c r="D951" i="1"/>
  <c r="D983" i="1"/>
  <c r="D1003" i="1"/>
  <c r="D1015" i="1"/>
  <c r="D920" i="1"/>
  <c r="D952" i="1"/>
  <c r="D984" i="1"/>
  <c r="D1077" i="1"/>
  <c r="D1081" i="1"/>
  <c r="D1085" i="1"/>
  <c r="D1089" i="1"/>
  <c r="D1093" i="1"/>
  <c r="D988" i="1"/>
  <c r="D1016" i="1"/>
  <c r="D1078" i="1"/>
  <c r="D1082" i="1"/>
  <c r="D1086" i="1"/>
  <c r="D1090" i="1"/>
  <c r="D1094" i="1"/>
  <c r="D1075" i="1"/>
  <c r="D1079" i="1"/>
  <c r="D1083" i="1"/>
  <c r="D1087" i="1"/>
  <c r="D1091" i="1"/>
  <c r="D1095" i="1"/>
  <c r="D1076" i="1"/>
  <c r="D1080" i="1"/>
  <c r="D1084" i="1"/>
  <c r="D1088" i="1"/>
  <c r="D1092" i="1"/>
  <c r="D1096" i="1"/>
  <c r="C54" i="2"/>
  <c r="D957" i="1" l="1"/>
  <c r="D961" i="1"/>
  <c r="D1041" i="1"/>
  <c r="D958" i="1"/>
  <c r="D962" i="1"/>
  <c r="D1006" i="1"/>
  <c r="D1022" i="1"/>
  <c r="D1042" i="1"/>
  <c r="D923" i="1"/>
  <c r="D959" i="1"/>
  <c r="D963" i="1"/>
  <c r="D1019" i="1"/>
  <c r="D960" i="1"/>
  <c r="D964" i="1"/>
  <c r="D1065" i="1"/>
  <c r="D1073" i="1"/>
  <c r="D1059" i="1"/>
  <c r="D1064" i="1"/>
  <c r="C55" i="2"/>
  <c r="D969" i="1" l="1"/>
  <c r="D973" i="1"/>
  <c r="D970" i="1"/>
  <c r="D974" i="1"/>
  <c r="D971" i="1"/>
  <c r="D972" i="1"/>
  <c r="D1121" i="1"/>
  <c r="D1125" i="1"/>
  <c r="D1130" i="1"/>
  <c r="D1138" i="1"/>
  <c r="D1122" i="1"/>
  <c r="D1126" i="1"/>
  <c r="D1131" i="1"/>
  <c r="D1123" i="1"/>
  <c r="D1132" i="1"/>
  <c r="D1124" i="1"/>
  <c r="D1137" i="1"/>
  <c r="D1141" i="1"/>
  <c r="C56" i="2"/>
  <c r="D977" i="1" l="1"/>
  <c r="D981" i="1"/>
  <c r="D993" i="1"/>
  <c r="D1009" i="1"/>
  <c r="D1045" i="1"/>
  <c r="D1049" i="1"/>
  <c r="D978" i="1"/>
  <c r="D1010" i="1"/>
  <c r="D975" i="1"/>
  <c r="D979" i="1"/>
  <c r="D991" i="1"/>
  <c r="D1043" i="1"/>
  <c r="D1047" i="1"/>
  <c r="D1051" i="1"/>
  <c r="D976" i="1"/>
  <c r="D1046" i="1"/>
  <c r="D1053" i="1"/>
  <c r="D1057" i="1"/>
  <c r="D1048" i="1"/>
  <c r="D1066" i="1"/>
  <c r="D992" i="1"/>
  <c r="D1050" i="1"/>
  <c r="D1063" i="1"/>
  <c r="D1067" i="1"/>
  <c r="D980" i="1"/>
  <c r="D1008" i="1"/>
  <c r="D1044" i="1"/>
  <c r="D1052" i="1"/>
  <c r="D1060" i="1"/>
  <c r="C57" i="2"/>
  <c r="D995" i="1" l="1"/>
  <c r="D1055" i="1"/>
  <c r="D1056" i="1"/>
  <c r="C58" i="2"/>
</calcChain>
</file>

<file path=xl/sharedStrings.xml><?xml version="1.0" encoding="utf-8"?>
<sst xmlns="http://schemas.openxmlformats.org/spreadsheetml/2006/main" count="5848" uniqueCount="1505">
  <si>
    <t>State</t>
  </si>
  <si>
    <t>Id</t>
  </si>
  <si>
    <t>Name_of_SS</t>
  </si>
  <si>
    <t>db_id</t>
  </si>
  <si>
    <t>Name_of_DB</t>
  </si>
  <si>
    <t>Whole_Saler</t>
  </si>
  <si>
    <t>Name_of_Route</t>
  </si>
  <si>
    <t>AVG_BIS</t>
  </si>
  <si>
    <t>TGT</t>
  </si>
  <si>
    <t>Password</t>
  </si>
  <si>
    <t>Mumbai</t>
  </si>
  <si>
    <t>NIDHI SALES</t>
  </si>
  <si>
    <t>OM TRADING</t>
  </si>
  <si>
    <t xml:space="preserve">NEW GOLDEN </t>
  </si>
  <si>
    <t>SANTOSH BHAVAN</t>
  </si>
  <si>
    <t xml:space="preserve">AQSA WHOLESALE </t>
  </si>
  <si>
    <t>GORAI</t>
  </si>
  <si>
    <t>SUNRISE ENT</t>
  </si>
  <si>
    <t>R P ENTERPRISES</t>
  </si>
  <si>
    <t>CHAURASIYA TOBACO</t>
  </si>
  <si>
    <t>DATIVALI ROAD</t>
  </si>
  <si>
    <t>J K BROTHERS</t>
  </si>
  <si>
    <t>RIYAN ENT</t>
  </si>
  <si>
    <t>FHIRODS SUPARI</t>
  </si>
  <si>
    <t>GUTAMNAGAR</t>
  </si>
  <si>
    <t>NIDHI TRADING</t>
  </si>
  <si>
    <t>SHIVAM EIG</t>
  </si>
  <si>
    <t>TARAPUR</t>
  </si>
  <si>
    <t>SHAH AGENCY</t>
  </si>
  <si>
    <t>BHARAT  TOBACO</t>
  </si>
  <si>
    <t>PHOOLPADA</t>
  </si>
  <si>
    <t>R P TRADERS</t>
  </si>
  <si>
    <t>AHMED SOAP</t>
  </si>
  <si>
    <t>BHASKAR NAGAR</t>
  </si>
  <si>
    <t>PRABHAT TRADING</t>
  </si>
  <si>
    <t>J P AGENCY</t>
  </si>
  <si>
    <t>MAYUR DEEP</t>
  </si>
  <si>
    <t>MALWANI NO 5</t>
  </si>
  <si>
    <t>INDIAN FARSAN</t>
  </si>
  <si>
    <t>SANTOSH SUPARI</t>
  </si>
  <si>
    <t>POPULAR AGENCY</t>
  </si>
  <si>
    <t>SUNITA SWEET .S.K.</t>
  </si>
  <si>
    <t>SHAHAD ROAD</t>
  </si>
  <si>
    <t>MANISH AGENCY</t>
  </si>
  <si>
    <t>G S MEMON</t>
  </si>
  <si>
    <t>JAWHER</t>
  </si>
  <si>
    <t>V S MARKETING</t>
  </si>
  <si>
    <t>M K SUPARI</t>
  </si>
  <si>
    <t>KAMRAJ NAGAR</t>
  </si>
  <si>
    <t>DHANLAXMI BISCUIT</t>
  </si>
  <si>
    <t>MADH JETTY</t>
  </si>
  <si>
    <t>NATIONAL FARSAN</t>
  </si>
  <si>
    <t>MALWANI NO 8</t>
  </si>
  <si>
    <t>SHANAAZ STORE</t>
  </si>
  <si>
    <t>AMBUJ WADI</t>
  </si>
  <si>
    <t>JAY HIND FARSAN</t>
  </si>
  <si>
    <t>OM JI COMPOUND</t>
  </si>
  <si>
    <t>ARIHANT GENRAL STORE</t>
  </si>
  <si>
    <t>KHODIYAR</t>
  </si>
  <si>
    <t>GANESH NAGAR</t>
  </si>
  <si>
    <t>SHREE MURJAN AGENCY</t>
  </si>
  <si>
    <t>CHARBHUJA TRADERS</t>
  </si>
  <si>
    <t>MAJASWADI JOGESHWARI</t>
  </si>
  <si>
    <t>STAR SALES</t>
  </si>
  <si>
    <t>J M TRADERS</t>
  </si>
  <si>
    <t>AMBOLI</t>
  </si>
  <si>
    <t>SAKIR STORE</t>
  </si>
  <si>
    <t>EAGLE WHOLSALE</t>
  </si>
  <si>
    <t>APSARA TOBACCO</t>
  </si>
  <si>
    <t>REHMANIYA WHOLSALE</t>
  </si>
  <si>
    <t>KRISHNA WHOLESALE</t>
  </si>
  <si>
    <t>ASHAPURA STORE</t>
  </si>
  <si>
    <t>RADHA KRISHNA</t>
  </si>
  <si>
    <t>BHANU AGENCY</t>
  </si>
  <si>
    <t>NAV DEEP STORE</t>
  </si>
  <si>
    <t>PATRIPUL TATA</t>
  </si>
  <si>
    <t>GURU DEV STORE W/S</t>
  </si>
  <si>
    <t>NAWSAD G STORE</t>
  </si>
  <si>
    <t>TAVAKKAL G STORE</t>
  </si>
  <si>
    <t>SHREE SAMARTH AG</t>
  </si>
  <si>
    <t>HAFIJ  ALI W/S</t>
  </si>
  <si>
    <t>BANELI</t>
  </si>
  <si>
    <t>OM SAI W/S</t>
  </si>
  <si>
    <t>ASHA PURA TOBACO</t>
  </si>
  <si>
    <t>RENU RAJ W/S</t>
  </si>
  <si>
    <t>CHANDAN SAR 2</t>
  </si>
  <si>
    <t>CHAUDHARI TOBACO</t>
  </si>
  <si>
    <t>JIVDANI RD</t>
  </si>
  <si>
    <t>GUPTA TOBACCO</t>
  </si>
  <si>
    <t>JAL PRABHAT TOB</t>
  </si>
  <si>
    <t>RAMABAICOLNY</t>
  </si>
  <si>
    <t>ANNAVAR TOB</t>
  </si>
  <si>
    <t>MANDALA</t>
  </si>
  <si>
    <t>YADAV STORES</t>
  </si>
  <si>
    <t>JANTA FARSAN</t>
  </si>
  <si>
    <t>SANTOSH TOBACCO</t>
  </si>
  <si>
    <t>S S VENTERPRISES</t>
  </si>
  <si>
    <t>SACHIN TOBACCO</t>
  </si>
  <si>
    <t>KRANTI NAGAR</t>
  </si>
  <si>
    <t>GALA ENTERPRISES</t>
  </si>
  <si>
    <t>BARKAT SUPARI</t>
  </si>
  <si>
    <t>KHAR W</t>
  </si>
  <si>
    <t>AYRA STORE</t>
  </si>
  <si>
    <t>PIMPARI PADA 1</t>
  </si>
  <si>
    <t>AJMAL TOBACCO</t>
  </si>
  <si>
    <t>BANDRA PLOT  JOGESHWARI</t>
  </si>
  <si>
    <t>SHIV SHAKTI ENTERPRISES</t>
  </si>
  <si>
    <t>KASMI SUPARI</t>
  </si>
  <si>
    <t>KESHAV NAGAR</t>
  </si>
  <si>
    <t>AAI MATA</t>
  </si>
  <si>
    <t>SHIDDHIVINAYAK WHOLSALE</t>
  </si>
  <si>
    <t>MANISH G STORE</t>
  </si>
  <si>
    <t>WADA</t>
  </si>
  <si>
    <t xml:space="preserve">PARIVAR KIRANA </t>
  </si>
  <si>
    <t>GANESH PAN BIDI</t>
  </si>
  <si>
    <t>VIDHYA MANDIR ROAD</t>
  </si>
  <si>
    <t>MATAJI TRADING</t>
  </si>
  <si>
    <t>YADAV NAGAR</t>
  </si>
  <si>
    <t>KUMAR STORE</t>
  </si>
  <si>
    <t>RAHIT CHOIS</t>
  </si>
  <si>
    <t>PAIPROD</t>
  </si>
  <si>
    <t>PRISHA ENT</t>
  </si>
  <si>
    <t xml:space="preserve">SHREE GANESH JARDA </t>
  </si>
  <si>
    <t>FHILTARPADA</t>
  </si>
  <si>
    <t>GUPATA CORNAR</t>
  </si>
  <si>
    <t>S S ENTERPRISES</t>
  </si>
  <si>
    <t>MAULI G STORE</t>
  </si>
  <si>
    <t>VIKRAM GAD</t>
  </si>
  <si>
    <t>GULSHAN ENTERPRISES</t>
  </si>
  <si>
    <t>RAJU COLDRINK</t>
  </si>
  <si>
    <t>WAGHOBA NAGAR</t>
  </si>
  <si>
    <t>ARUSHI TRADERS</t>
  </si>
  <si>
    <t>EKRA HOL</t>
  </si>
  <si>
    <t>CIRAG NAGAR</t>
  </si>
  <si>
    <t>A M SUN</t>
  </si>
  <si>
    <t>SHREE RAM TOB</t>
  </si>
  <si>
    <t>SATE NAGAR</t>
  </si>
  <si>
    <t>MHAVIR TOB</t>
  </si>
  <si>
    <t>S P ENT</t>
  </si>
  <si>
    <t>BHARAT TOB</t>
  </si>
  <si>
    <t>SONPUR</t>
  </si>
  <si>
    <t>JAY MATTADI TOB</t>
  </si>
  <si>
    <t>TEBIPADA</t>
  </si>
  <si>
    <t>DURGA SELS</t>
  </si>
  <si>
    <t>K P HOL</t>
  </si>
  <si>
    <t>90 FHIT</t>
  </si>
  <si>
    <t xml:space="preserve">KARTIK NARAYAN </t>
  </si>
  <si>
    <t xml:space="preserve">BALAJI HOL </t>
  </si>
  <si>
    <t>BAKIYAM</t>
  </si>
  <si>
    <t xml:space="preserve">KHISMAT SUPAR </t>
  </si>
  <si>
    <t>MEN ROAD</t>
  </si>
  <si>
    <t>LABDE SUPARI</t>
  </si>
  <si>
    <t>60FHIT</t>
  </si>
  <si>
    <t>SIDIVINAYAK HOL</t>
  </si>
  <si>
    <t>GUPATA HOL</t>
  </si>
  <si>
    <t>MAHIM FHATAK</t>
  </si>
  <si>
    <t>ESMAIL</t>
  </si>
  <si>
    <t>MAHIMFHATAK</t>
  </si>
  <si>
    <t xml:space="preserve">LAKIY </t>
  </si>
  <si>
    <t>G S TOB</t>
  </si>
  <si>
    <t>KALAKILA</t>
  </si>
  <si>
    <t>GANGA SALES</t>
  </si>
  <si>
    <t>BIND TBO</t>
  </si>
  <si>
    <t>PRATICSHA NAGAR</t>
  </si>
  <si>
    <t xml:space="preserve">ANSARI TOB </t>
  </si>
  <si>
    <t>MHADACOLNY</t>
  </si>
  <si>
    <t>GANESH TOBC</t>
  </si>
  <si>
    <t>SANDEEP HOLSAL</t>
  </si>
  <si>
    <t>SANGAM NAGAR</t>
  </si>
  <si>
    <t>RAJU CIGRATTE</t>
  </si>
  <si>
    <t>ZAMZAM STORE</t>
  </si>
  <si>
    <t>IRFAN STORE</t>
  </si>
  <si>
    <t>AZIM NAGAR</t>
  </si>
  <si>
    <t>LAV KUSH STORE</t>
  </si>
  <si>
    <t>AARADHYA STORE</t>
  </si>
  <si>
    <t>RATHOD VILLAGE</t>
  </si>
  <si>
    <t>SURAJ FARSAN</t>
  </si>
  <si>
    <t>TANAJI NAGAR</t>
  </si>
  <si>
    <t>BALAJI ENTERPRISES</t>
  </si>
  <si>
    <t>PANKAJ TOBACCO</t>
  </si>
  <si>
    <t>SANTOSH NAGAR</t>
  </si>
  <si>
    <t>NARAYAN TOBACCO</t>
  </si>
  <si>
    <t>RATHOD STORE</t>
  </si>
  <si>
    <t>WADAR PADA</t>
  </si>
  <si>
    <t>ADHAR TRADERS</t>
  </si>
  <si>
    <t>CHAMUNDA ILMA</t>
  </si>
  <si>
    <t>CHAMUNDA STORE</t>
  </si>
  <si>
    <t>PRADEEP JUICE</t>
  </si>
  <si>
    <t>LUCKY STORE</t>
  </si>
  <si>
    <t>BANDRA W</t>
  </si>
  <si>
    <t>NEW NAYAK GENRAL</t>
  </si>
  <si>
    <t xml:space="preserve">KHAR ROAD </t>
  </si>
  <si>
    <t>BABY SUPARI</t>
  </si>
  <si>
    <t>BANDRA E</t>
  </si>
  <si>
    <t>SUDHAKAR GEN</t>
  </si>
  <si>
    <t>NEW KURLA</t>
  </si>
  <si>
    <t>RK STORE</t>
  </si>
  <si>
    <t>AMAN WHOLESALE</t>
  </si>
  <si>
    <t>SAINATH AGENCY</t>
  </si>
  <si>
    <t>SHIV SHAKTI TRADERS</t>
  </si>
  <si>
    <t>RAVAL PADA</t>
  </si>
  <si>
    <t>PRASHANT TRADERS</t>
  </si>
  <si>
    <t>ASHAPURA W/S</t>
  </si>
  <si>
    <t>BAZAR PETH</t>
  </si>
  <si>
    <t>MINERVA AGENCY</t>
  </si>
  <si>
    <t>LAXMI NARAYAN STORE</t>
  </si>
  <si>
    <t>BHATIYA ROAD</t>
  </si>
  <si>
    <t>JAY JALA RAM TRADERS</t>
  </si>
  <si>
    <t>TUSHAR G STORE</t>
  </si>
  <si>
    <t>VIRAR FATA</t>
  </si>
  <si>
    <t>CHARBHUJA S/M</t>
  </si>
  <si>
    <t>WELCOME MART</t>
  </si>
  <si>
    <t>HITESH G STORE</t>
  </si>
  <si>
    <t>NAWAJ G STORE</t>
  </si>
  <si>
    <t>BANMATA KIRANA</t>
  </si>
  <si>
    <t>MAHALAXMI FARSAN</t>
  </si>
  <si>
    <t>TITWALA EAST</t>
  </si>
  <si>
    <t>MAHIMA KIRANA</t>
  </si>
  <si>
    <t>JADEJA BROTHERS</t>
  </si>
  <si>
    <t>AMBIVALI WEST</t>
  </si>
  <si>
    <t>GANESH STORE</t>
  </si>
  <si>
    <t>AMBIVALI EAST</t>
  </si>
  <si>
    <t>NIMESH SALES</t>
  </si>
  <si>
    <t>BAHARAT TRADER</t>
  </si>
  <si>
    <t>ANJUR FATA</t>
  </si>
  <si>
    <t>OMKAR ENTERPRISES</t>
  </si>
  <si>
    <t>TUSHAR GENERAL</t>
  </si>
  <si>
    <t>PADGHA</t>
  </si>
  <si>
    <t>ASHTVINAYAK TOBACO</t>
  </si>
  <si>
    <t>POONAM TOBACCO</t>
  </si>
  <si>
    <t>NEW JANTA W/S</t>
  </si>
  <si>
    <t>SHIVAJI NAGAR</t>
  </si>
  <si>
    <t>PATEL STORE</t>
  </si>
  <si>
    <t>B R NAGAR</t>
  </si>
  <si>
    <t>GHANSHYAM G STORE</t>
  </si>
  <si>
    <t>PRAJAPATI HOL</t>
  </si>
  <si>
    <t>MAHARASHTRA STORE</t>
  </si>
  <si>
    <t>GANGA FARSAN</t>
  </si>
  <si>
    <t>LAL JI PADA</t>
  </si>
  <si>
    <t>OM ENTERPRISES</t>
  </si>
  <si>
    <t>DAMU NAGAR</t>
  </si>
  <si>
    <t>BOMBAY TOBACCO</t>
  </si>
  <si>
    <t>QUALITY ASAM</t>
  </si>
  <si>
    <t>STATION ROAD JOGESHWARI</t>
  </si>
  <si>
    <t>LAYIBA GENRAL STORE</t>
  </si>
  <si>
    <t>PATHANWADI</t>
  </si>
  <si>
    <t>DIVYA SALES</t>
  </si>
  <si>
    <t>NATIONAL WHOLESALE</t>
  </si>
  <si>
    <t>PELAHAR</t>
  </si>
  <si>
    <t>MUKESH TRADERS</t>
  </si>
  <si>
    <t>NAIGAON</t>
  </si>
  <si>
    <t>S K SALES</t>
  </si>
  <si>
    <t>SHREE SAMARTH KRIPA ST</t>
  </si>
  <si>
    <t>KONGAON</t>
  </si>
  <si>
    <t>BHAG CHAND PRITAM DAS</t>
  </si>
  <si>
    <t>KHEMANI</t>
  </si>
  <si>
    <t>SHREE NATH  GENERAL</t>
  </si>
  <si>
    <t>EXPRESS ENTERPRISES</t>
  </si>
  <si>
    <t>A M HOLSAL</t>
  </si>
  <si>
    <t>SHIVAJINAGAR 3</t>
  </si>
  <si>
    <t>BHOLENATH TOBACO</t>
  </si>
  <si>
    <t>CHANDANSAR 1</t>
  </si>
  <si>
    <t>SUDARSHAN KIRANA</t>
  </si>
  <si>
    <t>WASIND</t>
  </si>
  <si>
    <t>PANDE GENERAL</t>
  </si>
  <si>
    <t xml:space="preserve">MADINA </t>
  </si>
  <si>
    <t>GANESH TOBACO</t>
  </si>
  <si>
    <t>KARGIL NAGAR</t>
  </si>
  <si>
    <t>WBM</t>
  </si>
  <si>
    <t>ASALFA TOB</t>
  </si>
  <si>
    <t>MANIKLAL</t>
  </si>
  <si>
    <t>TIRTH SUPER MARKET</t>
  </si>
  <si>
    <t>KHANDERAYA HOL</t>
  </si>
  <si>
    <t>SHIVAJI NAGAR 2</t>
  </si>
  <si>
    <t>A H HOL</t>
  </si>
  <si>
    <t>BAIGANWADI</t>
  </si>
  <si>
    <t>B K HOL</t>
  </si>
  <si>
    <t>MASTAR TOB</t>
  </si>
  <si>
    <t>KAJUPADA</t>
  </si>
  <si>
    <t>DEBO HOL</t>
  </si>
  <si>
    <t>NARAYAN NAGAR</t>
  </si>
  <si>
    <t>KULSUM HOL</t>
  </si>
  <si>
    <t>ZARIMARI</t>
  </si>
  <si>
    <t>SANGEETA FHARSAN</t>
  </si>
  <si>
    <t>HARIALIVHILEG</t>
  </si>
  <si>
    <t>ANNAD TOB</t>
  </si>
  <si>
    <t>KANAGA HOL</t>
  </si>
  <si>
    <t>NAVYANSH TOB</t>
  </si>
  <si>
    <t>SANGAMNAGAR</t>
  </si>
  <si>
    <t>BALAJI TOB</t>
  </si>
  <si>
    <t>MAHAVIR CIGRATTE</t>
  </si>
  <si>
    <t>SANA STORE</t>
  </si>
  <si>
    <t>S B TOBACO</t>
  </si>
  <si>
    <t>SONI TOBACCO</t>
  </si>
  <si>
    <t>KESARI SONS</t>
  </si>
  <si>
    <t>CHIKU WADI</t>
  </si>
  <si>
    <t>BHAGWAT SUPARI</t>
  </si>
  <si>
    <t>GUPTA STORE</t>
  </si>
  <si>
    <t>MAHARASHTRA TOBACCO</t>
  </si>
  <si>
    <t>BHAGAT SINGH 2</t>
  </si>
  <si>
    <t>LAXMI OIL</t>
  </si>
  <si>
    <t>ILMA BAKERY</t>
  </si>
  <si>
    <t>CHUDHARY STORE</t>
  </si>
  <si>
    <t>MILAN SUPARI</t>
  </si>
  <si>
    <t>SANTACRUZ KALINA</t>
  </si>
  <si>
    <t>SAIKRUPA STORE</t>
  </si>
  <si>
    <t>PIMPARI PADA 2</t>
  </si>
  <si>
    <t>J K TRADERS</t>
  </si>
  <si>
    <t>MEHNDI SUPARU</t>
  </si>
  <si>
    <t>PANKAJ STORE</t>
  </si>
  <si>
    <t>PUMPHOUSE</t>
  </si>
  <si>
    <t>GAVATAM STORE</t>
  </si>
  <si>
    <t>SAPHALE</t>
  </si>
  <si>
    <t>BHAVESH STORE</t>
  </si>
  <si>
    <t>BOISAR</t>
  </si>
  <si>
    <t>DANLAXMI STORE</t>
  </si>
  <si>
    <t xml:space="preserve">YOGESH WHOLESALE </t>
  </si>
  <si>
    <t xml:space="preserve">SHREE KRISHNA </t>
  </si>
  <si>
    <t>SHIVAY AMRIT TULYA WHOLESALE</t>
  </si>
  <si>
    <t>SATIVALI</t>
  </si>
  <si>
    <t>NATIONAL SUPARI</t>
  </si>
  <si>
    <t>AMBA WADI</t>
  </si>
  <si>
    <t>CAPITAL SALES</t>
  </si>
  <si>
    <t>ROYAL SUPARI</t>
  </si>
  <si>
    <t>RASHID COMPOUND</t>
  </si>
  <si>
    <t>NAVSHAD W/S</t>
  </si>
  <si>
    <t>JAMSHED W/S</t>
  </si>
  <si>
    <t>SANJAY NAGAR</t>
  </si>
  <si>
    <t>SULTAN TRADER</t>
  </si>
  <si>
    <t>BUNTY TRADERS</t>
  </si>
  <si>
    <t>SAI ENTERPRISES</t>
  </si>
  <si>
    <t>ASHISH GENERAL STOREE</t>
  </si>
  <si>
    <t>LADI NAKA</t>
  </si>
  <si>
    <t>SAGAR W/S</t>
  </si>
  <si>
    <t>VANGANI</t>
  </si>
  <si>
    <t>SAI KRIPA STORE</t>
  </si>
  <si>
    <t>LAL SAI STORE</t>
  </si>
  <si>
    <t>SANGEETA NX</t>
  </si>
  <si>
    <t>DHOBIGHAT</t>
  </si>
  <si>
    <t>ALIF SUPARI</t>
  </si>
  <si>
    <t xml:space="preserve">SANGEETA SWWEET </t>
  </si>
  <si>
    <t>HIRA STORE</t>
  </si>
  <si>
    <t>SHIV ROAD</t>
  </si>
  <si>
    <t>AMRAPURKAR STORE</t>
  </si>
  <si>
    <t>CHETAN KIRANA ST</t>
  </si>
  <si>
    <t>AMBADI</t>
  </si>
  <si>
    <t>POOJA TRADING</t>
  </si>
  <si>
    <t xml:space="preserve">AMBADI </t>
  </si>
  <si>
    <t>PRAKASH TRADING</t>
  </si>
  <si>
    <t>KUDUS</t>
  </si>
  <si>
    <t>MAMA BHANJA G STORE</t>
  </si>
  <si>
    <t>VAJRESHWARI</t>
  </si>
  <si>
    <t>MOULI G STORE</t>
  </si>
  <si>
    <t>OM SAI G STORE</t>
  </si>
  <si>
    <t>SHREE VERAI AGENCY</t>
  </si>
  <si>
    <t xml:space="preserve">NEELAM TEA </t>
  </si>
  <si>
    <t>THANE MKT</t>
  </si>
  <si>
    <t>GNESH G STORE</t>
  </si>
  <si>
    <t>INDIRA NAGAR</t>
  </si>
  <si>
    <t>SATYAM G STORE</t>
  </si>
  <si>
    <t>SATHE NAGAR</t>
  </si>
  <si>
    <t>MAHALAXMI TOBACO</t>
  </si>
  <si>
    <t>SHREE KRISHNA KIRANA</t>
  </si>
  <si>
    <t>KHADAVALI</t>
  </si>
  <si>
    <t>OMKARESHWAR ENT</t>
  </si>
  <si>
    <t>GURU MAULI STORE</t>
  </si>
  <si>
    <t>SANTOSH GENRAL</t>
  </si>
  <si>
    <t>PRAJWAL KIRANA</t>
  </si>
  <si>
    <t>BHARAT PAN  SHOP</t>
  </si>
  <si>
    <t>DIGHA</t>
  </si>
  <si>
    <t>POOJA SOAP</t>
  </si>
  <si>
    <t>ISHWER NAGAR</t>
  </si>
  <si>
    <t>SANDESH G STORE</t>
  </si>
  <si>
    <t>J K STORE</t>
  </si>
  <si>
    <t>KHAREGAON</t>
  </si>
  <si>
    <t>ABIJIT TOB</t>
  </si>
  <si>
    <t>SHIVAJI NAGAR2</t>
  </si>
  <si>
    <t>KAMESHWAR STORE</t>
  </si>
  <si>
    <t>IRANIWADI-4</t>
  </si>
  <si>
    <t>KURLA TOBACCO</t>
  </si>
  <si>
    <t>TIWARI TOBACCO</t>
  </si>
  <si>
    <t>AASTHA TOBBACO</t>
  </si>
  <si>
    <t>NEW MAHADEV STORE</t>
  </si>
  <si>
    <t>ULHAS NAGAR NO 4</t>
  </si>
  <si>
    <t xml:space="preserve">JIVDANI </t>
  </si>
  <si>
    <t>PRIYANSHI G STORE</t>
  </si>
  <si>
    <t>TRIVENI STORE</t>
  </si>
  <si>
    <t>JAY SHREE KRISHNA STORE</t>
  </si>
  <si>
    <t>ULHAS NAGAR NO 5</t>
  </si>
  <si>
    <t>ARUN STORE</t>
  </si>
  <si>
    <t xml:space="preserve">PRABHARAM </t>
  </si>
  <si>
    <t xml:space="preserve">RAVINA STORE </t>
  </si>
  <si>
    <t>ANKIT TRADERS</t>
  </si>
  <si>
    <t>FHAIZAN TOB</t>
  </si>
  <si>
    <t>ABIKA TOB</t>
  </si>
  <si>
    <t>PRINS TOB</t>
  </si>
  <si>
    <t>PARKSAID</t>
  </si>
  <si>
    <t>BIMLA DEVI</t>
  </si>
  <si>
    <t>TUNGA</t>
  </si>
  <si>
    <t>AMIT BISCUIT</t>
  </si>
  <si>
    <t>BEHRAM BAUG</t>
  </si>
  <si>
    <t>YOGESHWAR TOBACCO</t>
  </si>
  <si>
    <t>BHABREKAR NAGAR</t>
  </si>
  <si>
    <t>KING BAKERY</t>
  </si>
  <si>
    <t>KAMA ESTATE</t>
  </si>
  <si>
    <t>PRAGATI STORE</t>
  </si>
  <si>
    <t>MAROL NAKA</t>
  </si>
  <si>
    <t>M.G STORE</t>
  </si>
  <si>
    <t>PALGHAR</t>
  </si>
  <si>
    <t>ALSIFA ENTERPRISES</t>
  </si>
  <si>
    <t xml:space="preserve">JAY GURUDEV </t>
  </si>
  <si>
    <t>MUMBRA MKT</t>
  </si>
  <si>
    <t>DEEPAK TRADERS</t>
  </si>
  <si>
    <t>STATION ROAD</t>
  </si>
  <si>
    <t>NEVALI NAKA</t>
  </si>
  <si>
    <t>JAISHWAL MART</t>
  </si>
  <si>
    <t>S V P ROAD</t>
  </si>
  <si>
    <t>BADLA PUR W/S</t>
  </si>
  <si>
    <t>SHREE RAJAVEER STORE</t>
  </si>
  <si>
    <t>JAY RAJAVEER STORE</t>
  </si>
  <si>
    <t>ASHRA G STORE</t>
  </si>
  <si>
    <t>SANTOSH CHIKKI</t>
  </si>
  <si>
    <t>OM SAI GANESH</t>
  </si>
  <si>
    <t>NATIONAL TOBACCO</t>
  </si>
  <si>
    <t>AMAR NAGAR</t>
  </si>
  <si>
    <t xml:space="preserve">CHURASIYA TOB </t>
  </si>
  <si>
    <t>PIPE LINE</t>
  </si>
  <si>
    <t>R A HOL</t>
  </si>
  <si>
    <t>NEELAM AGINCY</t>
  </si>
  <si>
    <t xml:space="preserve">JAY AMBE </t>
  </si>
  <si>
    <t>SINDICAMP</t>
  </si>
  <si>
    <t xml:space="preserve">BIMILA HO </t>
  </si>
  <si>
    <t>TRANSIS CAP</t>
  </si>
  <si>
    <t>VINIHOLSAR</t>
  </si>
  <si>
    <t>MUN TOB</t>
  </si>
  <si>
    <t>ANSARI TOB</t>
  </si>
  <si>
    <t>KANDIVALI SUPARI</t>
  </si>
  <si>
    <t>SUBHASH TOBACCO</t>
  </si>
  <si>
    <t>OM SAI RAM  DAIRY</t>
  </si>
  <si>
    <t>DANDI</t>
  </si>
  <si>
    <t>BHAGWATI T MART</t>
  </si>
  <si>
    <t>SHIVAJI CHOWK</t>
  </si>
  <si>
    <t>GIRISH STORE</t>
  </si>
  <si>
    <t>VISHNU NAGAR</t>
  </si>
  <si>
    <t>DEV NARAYAN G STORE</t>
  </si>
  <si>
    <t>PRADEEP STORE</t>
  </si>
  <si>
    <t>KAMLESH STORE</t>
  </si>
  <si>
    <t>SHATRANJ FARSAN</t>
  </si>
  <si>
    <t>RAMDEV TOBACO</t>
  </si>
  <si>
    <t>PATEL TOBACCO</t>
  </si>
  <si>
    <t>JIVDAYA LEN</t>
  </si>
  <si>
    <t>PRAKESH TOB</t>
  </si>
  <si>
    <t>NASIM TOB</t>
  </si>
  <si>
    <t>ASALFA</t>
  </si>
  <si>
    <t>SOLANKI</t>
  </si>
  <si>
    <t>MAHADA</t>
  </si>
  <si>
    <t>PARAS TOB</t>
  </si>
  <si>
    <t>KOHINUR HOLSALAR</t>
  </si>
  <si>
    <t>LOTAS COL</t>
  </si>
  <si>
    <t>NOR HOL</t>
  </si>
  <si>
    <t>PAPU HOL</t>
  </si>
  <si>
    <t>GUPATA TOBCOO</t>
  </si>
  <si>
    <t>RAHIMAT TOB</t>
  </si>
  <si>
    <t>KURLA</t>
  </si>
  <si>
    <t>KAMAL TOB</t>
  </si>
  <si>
    <t>AANAD GUAD</t>
  </si>
  <si>
    <t>SOLANKI TOB</t>
  </si>
  <si>
    <t>RUPESH HOL</t>
  </si>
  <si>
    <t>VARSHA NAGAR</t>
  </si>
  <si>
    <t>RAMDEV FHARASAN</t>
  </si>
  <si>
    <t>S K SUPARI</t>
  </si>
  <si>
    <t>LAXMI  HOL</t>
  </si>
  <si>
    <t>CITACAMP</t>
  </si>
  <si>
    <t xml:space="preserve">SHREE GURU KUPA </t>
  </si>
  <si>
    <t>ANA FHARSAN</t>
  </si>
  <si>
    <t>LAYABA TOB</t>
  </si>
  <si>
    <t>ARDA NARESHOR</t>
  </si>
  <si>
    <t>P M G COLNY</t>
  </si>
  <si>
    <t>CANDAN TOB</t>
  </si>
  <si>
    <t>SONI TOB</t>
  </si>
  <si>
    <t>YADUVANSHI TOB</t>
  </si>
  <si>
    <t>I I T</t>
  </si>
  <si>
    <t>A S SUPARI</t>
  </si>
  <si>
    <t>A O SOP</t>
  </si>
  <si>
    <t>MHARASRA TOB</t>
  </si>
  <si>
    <t>SONAPUR</t>
  </si>
  <si>
    <t>PAWON TOB</t>
  </si>
  <si>
    <t>KOKANNAGAR</t>
  </si>
  <si>
    <t xml:space="preserve">KHETLAJI </t>
  </si>
  <si>
    <t>VASHINAKA</t>
  </si>
  <si>
    <t>KHUSHI HOL</t>
  </si>
  <si>
    <t>GULSHAN TOB</t>
  </si>
  <si>
    <t>MAHIFHATAK</t>
  </si>
  <si>
    <t xml:space="preserve">ESTAR </t>
  </si>
  <si>
    <t>JYOTI STOTR</t>
  </si>
  <si>
    <t>NAIK NAGAR</t>
  </si>
  <si>
    <t xml:space="preserve">DAIMAND </t>
  </si>
  <si>
    <t>SANGMNAGAR</t>
  </si>
  <si>
    <t xml:space="preserve">VARDMAN </t>
  </si>
  <si>
    <t>MHALXMIHOL</t>
  </si>
  <si>
    <t>K G N HOLSAL</t>
  </si>
  <si>
    <t>ANTOP HIL</t>
  </si>
  <si>
    <t>NICE TRADING</t>
  </si>
  <si>
    <t>AZAD STORE</t>
  </si>
  <si>
    <t>RIZWAN BAKERY</t>
  </si>
  <si>
    <t>A1</t>
  </si>
  <si>
    <t>BHAGAT SINGH 1</t>
  </si>
  <si>
    <t>ADAAN STORE</t>
  </si>
  <si>
    <t>GULSHAN PROVISION</t>
  </si>
  <si>
    <t>GULSHAN NAGAR</t>
  </si>
  <si>
    <t>REGAL STORE</t>
  </si>
  <si>
    <t>KRISHNA GENRAL STORE</t>
  </si>
  <si>
    <t>RANI SATI MARG</t>
  </si>
  <si>
    <t>BABA BROTHER</t>
  </si>
  <si>
    <t>BAWANI WADI</t>
  </si>
  <si>
    <t>NOOR STORE</t>
  </si>
  <si>
    <t>ANDHERI</t>
  </si>
  <si>
    <t xml:space="preserve">GUPTA PAN </t>
  </si>
  <si>
    <t>HARI STORE</t>
  </si>
  <si>
    <t xml:space="preserve"> Achole</t>
  </si>
  <si>
    <t>CD STORE</t>
  </si>
  <si>
    <t xml:space="preserve">VAISHNAVI FARSAN </t>
  </si>
  <si>
    <t xml:space="preserve">SADAN SUPARI </t>
  </si>
  <si>
    <t xml:space="preserve">SAI GENRLA STORE </t>
  </si>
  <si>
    <t>SHIV shakti  STORE</t>
  </si>
  <si>
    <t>ZAMZAM WHOLESALE</t>
  </si>
  <si>
    <t>STAR WHOLESALE</t>
  </si>
  <si>
    <t>RAJMALA WHOLESALE</t>
  </si>
  <si>
    <t>SHREE KHUDIYAR TRADING</t>
  </si>
  <si>
    <t>WALIV</t>
  </si>
  <si>
    <t>MUKTI Prasad STORE</t>
  </si>
  <si>
    <t>KRISHNA ENTERPRISES</t>
  </si>
  <si>
    <t>GIRISH TABACO</t>
  </si>
  <si>
    <t>SHIDDHI STORE</t>
  </si>
  <si>
    <t>BORIVALI</t>
  </si>
  <si>
    <t>MANOJ FARSAN</t>
  </si>
  <si>
    <t>CHAMUNDA WHOLESALE</t>
  </si>
  <si>
    <t>HARSAL BISCUIT</t>
  </si>
  <si>
    <t>KANDARPADA</t>
  </si>
  <si>
    <t>JAY MAHALAXMI</t>
  </si>
  <si>
    <t>IC KHADI</t>
  </si>
  <si>
    <t>JAYGANESH STORE</t>
  </si>
  <si>
    <t>SHREE RAM STORE</t>
  </si>
  <si>
    <t>SHREE KRISHNA STORE</t>
  </si>
  <si>
    <t>DANISH W/S</t>
  </si>
  <si>
    <t>AYAAN W/S</t>
  </si>
  <si>
    <t>AMRIT NAGAR</t>
  </si>
  <si>
    <t xml:space="preserve">VINAYAK DHANYA </t>
  </si>
  <si>
    <t>PARIPUL</t>
  </si>
  <si>
    <t>VINAYAK KIRANA</t>
  </si>
  <si>
    <t>PATRIPUL</t>
  </si>
  <si>
    <t>ANSARI CHOWK</t>
  </si>
  <si>
    <t>JAYN MATAJI STORE</t>
  </si>
  <si>
    <t>ANITA STORE</t>
  </si>
  <si>
    <t>JAYSHWAL TOBACO</t>
  </si>
  <si>
    <t>VANDRA PADA</t>
  </si>
  <si>
    <t>MAHALAXMI STORE</t>
  </si>
  <si>
    <t>RAJVEER STORE</t>
  </si>
  <si>
    <t>KRISHNA G/STORE</t>
  </si>
  <si>
    <t xml:space="preserve"> S V P ROAD</t>
  </si>
  <si>
    <t>ANNU STORE</t>
  </si>
  <si>
    <t>ACHIJA  W/S</t>
  </si>
  <si>
    <t>TIKAM DAS STORE</t>
  </si>
  <si>
    <t>SUBASH TAKADI</t>
  </si>
  <si>
    <t>MAHAVEER TRADES</t>
  </si>
  <si>
    <t>MAHADEV STORE</t>
  </si>
  <si>
    <t xml:space="preserve">RAJESH SUPARI </t>
  </si>
  <si>
    <t>GURUKRIPA STORE</t>
  </si>
  <si>
    <t>RAKESH BAKERY</t>
  </si>
  <si>
    <t>SAMARTH KRIPA STORE</t>
  </si>
  <si>
    <t>VARAP GAON</t>
  </si>
  <si>
    <t>PRAGATI G STORE</t>
  </si>
  <si>
    <t>SADGURUKRIPA G STORE</t>
  </si>
  <si>
    <t>SAMEER MEMON</t>
  </si>
  <si>
    <t>RAHMANIYA G STORE</t>
  </si>
  <si>
    <t>SCHIN G STORE</t>
  </si>
  <si>
    <t>JAYESH PATEL</t>
  </si>
  <si>
    <t>DUGAD FATA</t>
  </si>
  <si>
    <t>VINAYAK G STORE</t>
  </si>
  <si>
    <t xml:space="preserve">JIGAR PATEL </t>
  </si>
  <si>
    <t>ARIF TRADERS</t>
  </si>
  <si>
    <t>KADARI G STORE</t>
  </si>
  <si>
    <t>SADAB G STORE</t>
  </si>
  <si>
    <t xml:space="preserve">PRAKASH GRAIN </t>
  </si>
  <si>
    <t>GURUKRIPA S/M</t>
  </si>
  <si>
    <t>SITARAM SAHU</t>
  </si>
  <si>
    <t>TITWALA WEST</t>
  </si>
  <si>
    <t>RIYASH STORE</t>
  </si>
  <si>
    <t>SHRR KRISHNA BISCUIT</t>
  </si>
  <si>
    <t>NEHA STORE</t>
  </si>
  <si>
    <t>MAHAVEER TOBACO</t>
  </si>
  <si>
    <t xml:space="preserve">MANGESH CHANA </t>
  </si>
  <si>
    <t>THAKKAR MARKETING</t>
  </si>
  <si>
    <t xml:space="preserve">POOJA G STORE </t>
  </si>
  <si>
    <t>BAZARPETH</t>
  </si>
  <si>
    <t>HARIOM G STORE</t>
  </si>
  <si>
    <t>RAJESH SHAH</t>
  </si>
  <si>
    <t>MANGAL MURTI GOLI BIS</t>
  </si>
  <si>
    <t>SHAHPUR</t>
  </si>
  <si>
    <t>DEEPTYJYOTI GOLI BIS</t>
  </si>
  <si>
    <t>SHREE RAM KIRANA</t>
  </si>
  <si>
    <t>SHREE KRISHNA TRADING</t>
  </si>
  <si>
    <t>KANCHAN KIRANA</t>
  </si>
  <si>
    <t>KANCHAD</t>
  </si>
  <si>
    <t>SAGAR G STORE</t>
  </si>
  <si>
    <t>V P NAKA</t>
  </si>
  <si>
    <t>KHARIANI RD</t>
  </si>
  <si>
    <t>ARYAN WHOLESALERS</t>
  </si>
  <si>
    <t>SATYA NAGAR</t>
  </si>
  <si>
    <t>ADARSH FARSAN</t>
  </si>
  <si>
    <t>TEEN DONGARI</t>
  </si>
  <si>
    <t>JAY DURGA STORE</t>
  </si>
  <si>
    <t>AMYA&amp; ANASH STORE</t>
  </si>
  <si>
    <t>LABH STORE</t>
  </si>
  <si>
    <t>KALWA NAKA</t>
  </si>
  <si>
    <t>MAHADEV S/M</t>
  </si>
  <si>
    <t>POOJA FARSAN</t>
  </si>
  <si>
    <t>ASHAPURA TOBACO</t>
  </si>
  <si>
    <t>CHANDANSAR 2</t>
  </si>
  <si>
    <t>OM SAI GENERAL</t>
  </si>
  <si>
    <t>KUMAR GOLI BISCUIT</t>
  </si>
  <si>
    <t>LAXMI HOL</t>
  </si>
  <si>
    <t>AKSHAR TOB</t>
  </si>
  <si>
    <t>YEKTA HOL</t>
  </si>
  <si>
    <t>SATYAM HOL</t>
  </si>
  <si>
    <t>S K TOBC</t>
  </si>
  <si>
    <t>M A SUPARI</t>
  </si>
  <si>
    <t>SAHIL BISCUT</t>
  </si>
  <si>
    <t>SURYANAGAR</t>
  </si>
  <si>
    <t>BHARAT NAGAR</t>
  </si>
  <si>
    <t>DEEPALI TOB</t>
  </si>
  <si>
    <t>ASHOK NAGAR</t>
  </si>
  <si>
    <t xml:space="preserve">TIRUPATI HOL </t>
  </si>
  <si>
    <t>DESHIVILAS</t>
  </si>
  <si>
    <t>.ANSARI TOB</t>
  </si>
  <si>
    <t>A TO Z STORE</t>
  </si>
  <si>
    <t>AAREY ROAD</t>
  </si>
  <si>
    <t>KAMAL ENTERPRISES</t>
  </si>
  <si>
    <t>MAHADEV GANARAL STORE</t>
  </si>
  <si>
    <t>ANAND NAGAR</t>
  </si>
  <si>
    <t>RAJESH FARSAN</t>
  </si>
  <si>
    <t>SWASTIK STORE</t>
  </si>
  <si>
    <t>ABURGHA STORE</t>
  </si>
  <si>
    <t>MAHARASHTRA W/S</t>
  </si>
  <si>
    <t>PRAMOD STORE</t>
  </si>
  <si>
    <t>MURLIWALA STORE</t>
  </si>
  <si>
    <t>MOTIRAM T STORE</t>
  </si>
  <si>
    <t>BHAGCHAND RAJKUMAR</t>
  </si>
  <si>
    <t>SARDA TOBACO</t>
  </si>
  <si>
    <t>RAJ TRADERS</t>
  </si>
  <si>
    <t>SADGURU TOBACO</t>
  </si>
  <si>
    <t>AJIOM G STORE</t>
  </si>
  <si>
    <t>PIPLINE</t>
  </si>
  <si>
    <t>SHREE GANESH STORE</t>
  </si>
  <si>
    <t>JAY AMBE GOLI BISCUIT</t>
  </si>
  <si>
    <t xml:space="preserve">RIDDI SIDHI GOLI BISCUIT </t>
  </si>
  <si>
    <t>MAHAVEER TOB</t>
  </si>
  <si>
    <t>BHIM NAGAR</t>
  </si>
  <si>
    <t>HINDUSTAN</t>
  </si>
  <si>
    <t>KHADI</t>
  </si>
  <si>
    <t>MAHARASTRA TOB</t>
  </si>
  <si>
    <t>CHAOUDHARI TOB</t>
  </si>
  <si>
    <t>ARMAN TOB</t>
  </si>
  <si>
    <t>PARSHI WADI</t>
  </si>
  <si>
    <t>HASHAMI TOBCOO</t>
  </si>
  <si>
    <t>SHIVAJINAGAR 1</t>
  </si>
  <si>
    <t>KAMRAN TOB</t>
  </si>
  <si>
    <t>SHIVAJINAGAR3</t>
  </si>
  <si>
    <t>GAYATRI TOB</t>
  </si>
  <si>
    <t>RAMDEV FHARSAN</t>
  </si>
  <si>
    <t>SHREE SAI SIDI TOB</t>
  </si>
  <si>
    <t>CHAVRSIYA TOB</t>
  </si>
  <si>
    <t>M S TOB</t>
  </si>
  <si>
    <t>ANNAD SUPARI</t>
  </si>
  <si>
    <t>KANJUR VHILEG</t>
  </si>
  <si>
    <t xml:space="preserve">NAVDURGA </t>
  </si>
  <si>
    <t>PRATAP NAGAR</t>
  </si>
  <si>
    <t>M M HOL</t>
  </si>
  <si>
    <t>PRATAPNAGAR</t>
  </si>
  <si>
    <t>BHAGWOTI HOL</t>
  </si>
  <si>
    <t>SUNITA TOB</t>
  </si>
  <si>
    <t>GUDU HOL</t>
  </si>
  <si>
    <t>VIP STORE</t>
  </si>
  <si>
    <t>TIRUPATI BALAJAI</t>
  </si>
  <si>
    <t>SHASTRI NAGAR</t>
  </si>
  <si>
    <t>MARUTI STORE</t>
  </si>
  <si>
    <t>SANA SUPARI</t>
  </si>
  <si>
    <t>SATGURU STORE</t>
  </si>
  <si>
    <t>BAMAN WADA</t>
  </si>
  <si>
    <t>A.S BISCUIT</t>
  </si>
  <si>
    <t>PARAS KIRANA</t>
  </si>
  <si>
    <t>BHAJI MARKET BOISAR</t>
  </si>
  <si>
    <t>PRAKASH TRADERS</t>
  </si>
  <si>
    <t>BIPIN KRIRANA STORE</t>
  </si>
  <si>
    <t>SAFAYAR FARSAN</t>
  </si>
  <si>
    <t>BADSHAH WHOLESALE</t>
  </si>
  <si>
    <t xml:space="preserve">NEW NATIONAL </t>
  </si>
  <si>
    <t>ASHTAVINAYK WHOLESALE</t>
  </si>
  <si>
    <t>ALAKA PURI</t>
  </si>
  <si>
    <t>DURAGA WHOLESALE</t>
  </si>
  <si>
    <t>RAHUL STORE</t>
  </si>
  <si>
    <t>ANSH WHOLESALE</t>
  </si>
  <si>
    <t>AJWA WHOLESALE</t>
  </si>
  <si>
    <t>HARDIK WHOLESALE</t>
  </si>
  <si>
    <t>NAIGAON WHOLESALE</t>
  </si>
  <si>
    <t>NIDA WHOLESALE</t>
  </si>
  <si>
    <t>BHAWANI STORE</t>
  </si>
  <si>
    <t>MANKOLI</t>
  </si>
  <si>
    <t>VIDHYWASINI W/S</t>
  </si>
  <si>
    <t>KOLSEWADI</t>
  </si>
  <si>
    <t>SHAH TRADERS</t>
  </si>
  <si>
    <t>F M C MKT</t>
  </si>
  <si>
    <t xml:space="preserve">SATISH CHANA </t>
  </si>
  <si>
    <t>NANDIVALI</t>
  </si>
  <si>
    <t>MAYUR TRADER</t>
  </si>
  <si>
    <t>MALANG RD</t>
  </si>
  <si>
    <t>K G N STORE</t>
  </si>
  <si>
    <t>M S GENERAL STORE</t>
  </si>
  <si>
    <t>SURYAKALA TOBACO</t>
  </si>
  <si>
    <t>B/ CABIN</t>
  </si>
  <si>
    <t>GURU KRIPA W/S</t>
  </si>
  <si>
    <t>SADA SHIV STORE</t>
  </si>
  <si>
    <t>KRISHNA STORE</t>
  </si>
  <si>
    <t>ULAHS NAGAR NO 4</t>
  </si>
  <si>
    <t>JAI BHARAT STORE</t>
  </si>
  <si>
    <t>HIRA GHAT</t>
  </si>
  <si>
    <t>SHIV SAGAR STORE</t>
  </si>
  <si>
    <t xml:space="preserve">SATYA SAGAR </t>
  </si>
  <si>
    <t>NEW MANSHISHA</t>
  </si>
  <si>
    <t>KAPIL STORE W/S</t>
  </si>
  <si>
    <t>ASHOK K BHAGWAN DAS</t>
  </si>
  <si>
    <t>NITYA SAI G STORE</t>
  </si>
  <si>
    <t>SHIVAM G STORE</t>
  </si>
  <si>
    <t>GARIB NAWAZ</t>
  </si>
  <si>
    <t>AYESHA G STORE</t>
  </si>
  <si>
    <t>SWAPNIL G STORE</t>
  </si>
  <si>
    <t>SIRISH PADA</t>
  </si>
  <si>
    <t>VIJAY LAXMI K STORE</t>
  </si>
  <si>
    <t>MAHADEV SUPARI</t>
  </si>
  <si>
    <t>MUMBRA COLONY</t>
  </si>
  <si>
    <t>SHREE KRISHNA TRADERS</t>
  </si>
  <si>
    <t>NARAYAN TOBACO</t>
  </si>
  <si>
    <t>JIVDANI TRADERS</t>
  </si>
  <si>
    <t>PARAG TOBACO</t>
  </si>
  <si>
    <t>NEW MAHALAXMI TOBCO</t>
  </si>
  <si>
    <t>AVESH G STORE</t>
  </si>
  <si>
    <t>SHANTI NGR</t>
  </si>
  <si>
    <t>SAI PRASAD GENERAL</t>
  </si>
  <si>
    <t>DEEP JYOTI</t>
  </si>
  <si>
    <t>POONAM STORE</t>
  </si>
  <si>
    <t>KAMAT GHAR</t>
  </si>
  <si>
    <t>JAY GURU DEV</t>
  </si>
  <si>
    <t>NIZAMPURA</t>
  </si>
  <si>
    <t>MIKAIL SUPARI</t>
  </si>
  <si>
    <t>KHADIPAR</t>
  </si>
  <si>
    <t>SURAJ STORE</t>
  </si>
  <si>
    <t>SHREE BALAJI STORE</t>
  </si>
  <si>
    <t>ANURAG G STORE</t>
  </si>
  <si>
    <t>DHANLAXMI GENERAL</t>
  </si>
  <si>
    <t xml:space="preserve">BALAJI GENERAL </t>
  </si>
  <si>
    <t>SUNIL TRADERS</t>
  </si>
  <si>
    <t>GALA AGENCY</t>
  </si>
  <si>
    <t>YADAV TOBACO</t>
  </si>
  <si>
    <t>STAR COLONY</t>
  </si>
  <si>
    <t>LODHA</t>
  </si>
  <si>
    <t>SHUBHAM KIRANA</t>
  </si>
  <si>
    <t>DURGA TOB</t>
  </si>
  <si>
    <t>YADAV G STORE</t>
  </si>
  <si>
    <t>ADARSH TOBACO</t>
  </si>
  <si>
    <t>HIMANSHU GENERAL</t>
  </si>
  <si>
    <t>CHANDAN TOB</t>
  </si>
  <si>
    <t>R R GUPTA</t>
  </si>
  <si>
    <t>MAHUL VHILEG</t>
  </si>
  <si>
    <t>PRAVIN STORE</t>
  </si>
  <si>
    <t>M K TOBACO</t>
  </si>
  <si>
    <t>HUMA SUPARI</t>
  </si>
  <si>
    <t>NEW JANTA G STORE</t>
  </si>
  <si>
    <t>PADMA NAGAR</t>
  </si>
  <si>
    <t>MAHAGANPATI</t>
  </si>
  <si>
    <t>SHREE MOMAI TRADING</t>
  </si>
  <si>
    <t>MULUND MARKET</t>
  </si>
  <si>
    <t>SHREE RAM TRD</t>
  </si>
  <si>
    <t>SAI RAM TRADING</t>
  </si>
  <si>
    <t>BHANDUP VILLAGE</t>
  </si>
  <si>
    <t>K G N HOLASALR</t>
  </si>
  <si>
    <t>KAYAM TOB</t>
  </si>
  <si>
    <t xml:space="preserve">JAY  AMBE BHAVANI </t>
  </si>
  <si>
    <t>SHIVAJINAGAR 2</t>
  </si>
  <si>
    <t>ALINA HOL</t>
  </si>
  <si>
    <t>ZED HOL</t>
  </si>
  <si>
    <t xml:space="preserve">KAMLARAMAN </t>
  </si>
  <si>
    <t>F A HOL</t>
  </si>
  <si>
    <t>AKIL HOL</t>
  </si>
  <si>
    <t>SUNDARBAG</t>
  </si>
  <si>
    <t>JAVID ALAM TOB</t>
  </si>
  <si>
    <t>ALMI HOL</t>
  </si>
  <si>
    <t>RAJESH TOB</t>
  </si>
  <si>
    <t>MHRASTRNAGAR</t>
  </si>
  <si>
    <t>SANTNU TOB</t>
  </si>
  <si>
    <t>LALUBHAI CP</t>
  </si>
  <si>
    <t>JOGMAYA TOB</t>
  </si>
  <si>
    <t>SHAHU TOB</t>
  </si>
  <si>
    <t>NITYAND NAGAR</t>
  </si>
  <si>
    <t>DEELIP AGINCY</t>
  </si>
  <si>
    <t>KRISHANA HOL</t>
  </si>
  <si>
    <t>VISHANU NAGAR</t>
  </si>
  <si>
    <t>SUNDARLAL</t>
  </si>
  <si>
    <t>SAMRAT TOB</t>
  </si>
  <si>
    <t>NAVJIVAN SO</t>
  </si>
  <si>
    <t>SAI RAM HOL</t>
  </si>
  <si>
    <t xml:space="preserve">90FHIT </t>
  </si>
  <si>
    <t>BALKRUSHANA</t>
  </si>
  <si>
    <t>ADANANA SUPARI</t>
  </si>
  <si>
    <t>NEW MHALXMI VILS</t>
  </si>
  <si>
    <t>MAHIMFHATK</t>
  </si>
  <si>
    <t xml:space="preserve">MHALXMI VILAS </t>
  </si>
  <si>
    <t>JYOTI VILAS</t>
  </si>
  <si>
    <t>MAHMFHATAKL</t>
  </si>
  <si>
    <t>YELO TREDAS</t>
  </si>
  <si>
    <t>HARIYA STORE</t>
  </si>
  <si>
    <t>JAY AMBE W/S</t>
  </si>
  <si>
    <t>SHIL FATA</t>
  </si>
  <si>
    <t>NEW MUKADDAS W/S</t>
  </si>
  <si>
    <t>OM SAI TOBACO</t>
  </si>
  <si>
    <t>K G N TRADER</t>
  </si>
  <si>
    <t>HARIOM TOBACO</t>
  </si>
  <si>
    <t>B P ROAD</t>
  </si>
  <si>
    <t xml:space="preserve">SHREE CHAND </t>
  </si>
  <si>
    <t>SHREE SURYAKALA TOBACO</t>
  </si>
  <si>
    <t>WAHEGURU STORE</t>
  </si>
  <si>
    <t>DISHA TRADING</t>
  </si>
  <si>
    <t>VINOD STORE</t>
  </si>
  <si>
    <t>KAMAL STORE</t>
  </si>
  <si>
    <t>BHOLENATH STORE</t>
  </si>
  <si>
    <t>SUFIYAN G STORE</t>
  </si>
  <si>
    <t>JAVED G STORE</t>
  </si>
  <si>
    <t>MAPOLI</t>
  </si>
  <si>
    <t>KAWAD</t>
  </si>
  <si>
    <t>KRISH GENERAL</t>
  </si>
  <si>
    <t>GURU KRIPA GENERAL</t>
  </si>
  <si>
    <t>SHIVAM ENTERPISES</t>
  </si>
  <si>
    <t>AQEEL SUPARI</t>
  </si>
  <si>
    <t>DARGAH ROAD</t>
  </si>
  <si>
    <t>SURESH G STORE</t>
  </si>
  <si>
    <t xml:space="preserve">DHAMANKARNAKA  </t>
  </si>
  <si>
    <t>RAJSHREE TOBACO</t>
  </si>
  <si>
    <t>LAXMI ZARDA</t>
  </si>
  <si>
    <t>GUPTA W/S</t>
  </si>
  <si>
    <t xml:space="preserve">RAJAJI RD </t>
  </si>
  <si>
    <t>KOHINOOR G STORE</t>
  </si>
  <si>
    <t>KARAN G STORE</t>
  </si>
  <si>
    <t>HUSNA TOB</t>
  </si>
  <si>
    <t>S N TOB</t>
  </si>
  <si>
    <t>ULSAYEED</t>
  </si>
  <si>
    <t>JAVEED TOB</t>
  </si>
  <si>
    <t>NEW MOHAMAD</t>
  </si>
  <si>
    <t>FHAZAL RASUL</t>
  </si>
  <si>
    <t>SARFU HOLASAL</t>
  </si>
  <si>
    <t>MATESHORI HOL</t>
  </si>
  <si>
    <t>MADEENA HOL</t>
  </si>
  <si>
    <t>ALL SHIFA HOL</t>
  </si>
  <si>
    <t>KASAIWADA</t>
  </si>
  <si>
    <t>NAITIONL TOB</t>
  </si>
  <si>
    <t>BASANT TOB</t>
  </si>
  <si>
    <t>MINAKSHI TOB</t>
  </si>
  <si>
    <t>SELCOLNY</t>
  </si>
  <si>
    <t>BOMBY TOB</t>
  </si>
  <si>
    <t>P Y THORAT MA</t>
  </si>
  <si>
    <t xml:space="preserve">R D RAWAL </t>
  </si>
  <si>
    <t>P L LOKANDE</t>
  </si>
  <si>
    <t>GUPTA CANA BHANDAR</t>
  </si>
  <si>
    <t>RABANI HOL</t>
  </si>
  <si>
    <t>NAVRANG TBO</t>
  </si>
  <si>
    <t>BAIBAJAR</t>
  </si>
  <si>
    <t>KRISHANA FHARASN</t>
  </si>
  <si>
    <t>ABAR HOL</t>
  </si>
  <si>
    <t>DHANLAXMI TOB</t>
  </si>
  <si>
    <t>M M FOOD</t>
  </si>
  <si>
    <t>MUNA PAN</t>
  </si>
  <si>
    <t>KRUSHANA TOB</t>
  </si>
  <si>
    <t>J M ROD</t>
  </si>
  <si>
    <t>APNA SUPARI</t>
  </si>
  <si>
    <t>SHIVAM FARSAN</t>
  </si>
  <si>
    <t>BARAMBAUG SUPARI</t>
  </si>
  <si>
    <t>CHAURASIYA STORE</t>
  </si>
  <si>
    <t>RAJAGI ENTERPRISES</t>
  </si>
  <si>
    <t>RIGHT CHOICE</t>
  </si>
  <si>
    <t>JUHU GALI</t>
  </si>
  <si>
    <t>AMARIT LAL PREM CHAND</t>
  </si>
  <si>
    <t>A.S BHARAT KUMAR</t>
  </si>
  <si>
    <t>BHANUSALI TREDARS</t>
  </si>
  <si>
    <t>BADAL KIRANA</t>
  </si>
  <si>
    <t>BHIKCHU STORE</t>
  </si>
  <si>
    <t>RATHOD BRITHORS</t>
  </si>
  <si>
    <t>BAPHANA STORE</t>
  </si>
  <si>
    <t>SADGURU ENTERPRISES</t>
  </si>
  <si>
    <t>MONA KIRANA</t>
  </si>
  <si>
    <t>ASIF SUPER MARKET</t>
  </si>
  <si>
    <t xml:space="preserve">SAMEL </t>
  </si>
  <si>
    <t>ROYAL PHARSAN</t>
  </si>
  <si>
    <t>MAHADEV WHOLESALE</t>
  </si>
  <si>
    <t>PARASH STORE</t>
  </si>
  <si>
    <t>BABALU WHOLESALE</t>
  </si>
  <si>
    <t>RAZA WHOLESALE</t>
  </si>
  <si>
    <t>DIM0N WHOLESALE</t>
  </si>
  <si>
    <t>ARNAW WHOLESALE</t>
  </si>
  <si>
    <t>SHIVAY GANARAL STORE</t>
  </si>
  <si>
    <t>EVERSHIN</t>
  </si>
  <si>
    <t>HUSEN STORE</t>
  </si>
  <si>
    <t>SHREE RAM DEV WHOLESALE</t>
  </si>
  <si>
    <t>ANKIT GANARL STORE</t>
  </si>
  <si>
    <t>KAMESHVAR TABACO</t>
  </si>
  <si>
    <t>MADARASHI PADA</t>
  </si>
  <si>
    <t>NOORANI SOAP</t>
  </si>
  <si>
    <t>GARIB NAWAJ W/S</t>
  </si>
  <si>
    <t>MUKADDAS W/S</t>
  </si>
  <si>
    <t>SHILFATA</t>
  </si>
  <si>
    <t>NEW SAMA SUPARI</t>
  </si>
  <si>
    <t>A S WHOLE SALE</t>
  </si>
  <si>
    <t>BHARAT W/S</t>
  </si>
  <si>
    <t xml:space="preserve"> SHIL FATA</t>
  </si>
  <si>
    <t>SADIYA W/S</t>
  </si>
  <si>
    <t>BHARAT TRADERS</t>
  </si>
  <si>
    <t>KISMAT COLONY</t>
  </si>
  <si>
    <t>RAHMAT W/S</t>
  </si>
  <si>
    <t>MUNNA TOBACO</t>
  </si>
  <si>
    <t>SINGH TOBACO</t>
  </si>
  <si>
    <t>SHREE SAMARTH KRIPA</t>
  </si>
  <si>
    <t>BAPGAON</t>
  </si>
  <si>
    <t>SHREE SAMARTH G STORE</t>
  </si>
  <si>
    <t>RAJNOLI</t>
  </si>
  <si>
    <t>AMIT STORE</t>
  </si>
  <si>
    <t>HAJIMALANG RD</t>
  </si>
  <si>
    <t xml:space="preserve">NAKODA </t>
  </si>
  <si>
    <t>MAHESH TOBACO</t>
  </si>
  <si>
    <t>SHAHU GENERAL</t>
  </si>
  <si>
    <t>KHADAK PADA</t>
  </si>
  <si>
    <t>JAY BHOLE NATH</t>
  </si>
  <si>
    <t>B B PRASAD</t>
  </si>
  <si>
    <t>KRISHNA S/M</t>
  </si>
  <si>
    <t>HARSHA TOBACO</t>
  </si>
  <si>
    <t>KISHORE STORE</t>
  </si>
  <si>
    <t>MAHESH STORE</t>
  </si>
  <si>
    <t>MURLIDHAR STORE</t>
  </si>
  <si>
    <t>KAILASHPATI TRADERS</t>
  </si>
  <si>
    <t>ROOPCHAND STORE</t>
  </si>
  <si>
    <t>JAY SHANKAR W/S</t>
  </si>
  <si>
    <t>MAHDEV  W/S</t>
  </si>
  <si>
    <t>O T N0 3</t>
  </si>
  <si>
    <t>MAHAVEER STORE</t>
  </si>
  <si>
    <t>DINESH  STORE</t>
  </si>
  <si>
    <t>MURLI STORE</t>
  </si>
  <si>
    <t>AMAN ROAD</t>
  </si>
  <si>
    <t>JAY GURUDEV STORE</t>
  </si>
  <si>
    <t>RAMESH CHANGUMAL</t>
  </si>
  <si>
    <t>HARIOM W/S</t>
  </si>
  <si>
    <t>MAHARAL GAON</t>
  </si>
  <si>
    <t>AHUJA W/S</t>
  </si>
  <si>
    <t xml:space="preserve">K M PATEL </t>
  </si>
  <si>
    <t>MANDA</t>
  </si>
  <si>
    <t>LAXMI W/S</t>
  </si>
  <si>
    <t xml:space="preserve">TITWALA GRAIN </t>
  </si>
  <si>
    <t>ASHIRWAD TOBACO</t>
  </si>
  <si>
    <t>DEV NARAYAN FARSAN</t>
  </si>
  <si>
    <t>BHAIRAV NATH FARSAN</t>
  </si>
  <si>
    <t>JYOTIRLING BAKERY</t>
  </si>
  <si>
    <t>KASIM STORE</t>
  </si>
  <si>
    <t>SANDESH TOBACO</t>
  </si>
  <si>
    <t>MANPADA</t>
  </si>
  <si>
    <t>KARIYA STORE</t>
  </si>
  <si>
    <t>BRAHMAND</t>
  </si>
  <si>
    <t>AAI MATA TOBACO</t>
  </si>
  <si>
    <t>SHREE MAHADEV G STORE</t>
  </si>
  <si>
    <t xml:space="preserve">SALMAN GENERAL </t>
  </si>
  <si>
    <t>LAXMI GENERAL</t>
  </si>
  <si>
    <t>SHIV SHAKTI AGENCY</t>
  </si>
  <si>
    <t>TIRUPATI TRADING</t>
  </si>
  <si>
    <t>SHENWA</t>
  </si>
  <si>
    <t>SWAMI KIRANA</t>
  </si>
  <si>
    <t>KHARDI</t>
  </si>
  <si>
    <t>NAVIN  STORE</t>
  </si>
  <si>
    <t>MARIYA ZARDA</t>
  </si>
  <si>
    <t>ALI G STORE</t>
  </si>
  <si>
    <t xml:space="preserve">BHARAT TRADERS </t>
  </si>
  <si>
    <t>PRAYAG SUPARI</t>
  </si>
  <si>
    <t>SHREE RAM TOBACO</t>
  </si>
  <si>
    <t>SHANTI G STORE</t>
  </si>
  <si>
    <t>SAGARLI</t>
  </si>
  <si>
    <t>KAKA GEN STORE</t>
  </si>
  <si>
    <t>SURAJ KUMAR JAIN</t>
  </si>
  <si>
    <t>GANESH TOB</t>
  </si>
  <si>
    <t>JAY AMBE STORE</t>
  </si>
  <si>
    <t>WELCOME G STORE</t>
  </si>
  <si>
    <t>GYANESHWER NGR</t>
  </si>
  <si>
    <t>AMAN SUPARI</t>
  </si>
  <si>
    <t>RAHUL G STORE</t>
  </si>
  <si>
    <t>KHADAN ROAD</t>
  </si>
  <si>
    <t>MHOMOD PART 1</t>
  </si>
  <si>
    <t>NARZA HOL</t>
  </si>
  <si>
    <t>SAMEER HOL</t>
  </si>
  <si>
    <t>TAYAB HOL</t>
  </si>
  <si>
    <t>MANSA TOB</t>
  </si>
  <si>
    <t>JALARAM PAN BHANDAR HOL</t>
  </si>
  <si>
    <t>GUPTA TOB</t>
  </si>
  <si>
    <t>NEW PRAVIN TOB</t>
  </si>
  <si>
    <t>TATA NAGAR</t>
  </si>
  <si>
    <t>MAMTA TOB</t>
  </si>
  <si>
    <t>NAVAR TOB</t>
  </si>
  <si>
    <t>YADAGAR SUPARI</t>
  </si>
  <si>
    <t>AI EKVIRA TOB</t>
  </si>
  <si>
    <t>GOVONDI</t>
  </si>
  <si>
    <t>VISHANU HOL</t>
  </si>
  <si>
    <t>BALSHI HOLSAR</t>
  </si>
  <si>
    <t>ARUL JYOTI</t>
  </si>
  <si>
    <t>ANSARI HOL</t>
  </si>
  <si>
    <t xml:space="preserve">ANA RATAN </t>
  </si>
  <si>
    <t>ARUN VILAS</t>
  </si>
  <si>
    <t>BETRI VILAS</t>
  </si>
  <si>
    <t>JYAOTI</t>
  </si>
  <si>
    <t>ARABAJ TOB</t>
  </si>
  <si>
    <t>PRAVIN TOB</t>
  </si>
  <si>
    <t>HANSRAJ STORE</t>
  </si>
  <si>
    <t>GOVIND SUPARI</t>
  </si>
  <si>
    <t>HAJIBAPU ROAD</t>
  </si>
  <si>
    <t>BISMILA WHOLESALE</t>
  </si>
  <si>
    <t>SOPARA GAV</t>
  </si>
  <si>
    <t>SHREE DARSHAN W/S</t>
  </si>
  <si>
    <t>KRISHNA W/S</t>
  </si>
  <si>
    <t>SAI KRUPA STORE</t>
  </si>
  <si>
    <t>SARA&amp; SORA W/S</t>
  </si>
  <si>
    <t>KAILASH NAGAR</t>
  </si>
  <si>
    <t>JHULELAL STORE</t>
  </si>
  <si>
    <t>PRAKASH W/S</t>
  </si>
  <si>
    <t>SNATAN G STORE</t>
  </si>
  <si>
    <t>KRISHNA MART</t>
  </si>
  <si>
    <t>SLOK NAGAR</t>
  </si>
  <si>
    <t>SAJANAND STORE</t>
  </si>
  <si>
    <t>KISAN NAGAR</t>
  </si>
  <si>
    <t>MILAN TOBACO</t>
  </si>
  <si>
    <t>RAM CHANDRA NGR</t>
  </si>
  <si>
    <t>TULSHARAM TOBACO</t>
  </si>
  <si>
    <t>MADANI G STORE</t>
  </si>
  <si>
    <t>JUBER G STORE</t>
  </si>
  <si>
    <t>NAVSAD G STORE</t>
  </si>
  <si>
    <t>NEW AZAMI G STORE</t>
  </si>
  <si>
    <t>MAULI GENERAL</t>
  </si>
  <si>
    <t>BALAJI KIRANA</t>
  </si>
  <si>
    <t>DUTTAKRIPA GOLI BISCUITSHENWA</t>
  </si>
  <si>
    <t>SALIM SUPARI</t>
  </si>
  <si>
    <t>FIRDOSH SUPARI</t>
  </si>
  <si>
    <t>SONAM STORE</t>
  </si>
  <si>
    <t>SATYA G STORE</t>
  </si>
  <si>
    <t>RAUNAK AGENCY</t>
  </si>
  <si>
    <t>CHIRAG BISCUTE</t>
  </si>
  <si>
    <t>BHAVNA GEN STORE</t>
  </si>
  <si>
    <t>ARNALA</t>
  </si>
  <si>
    <t>PRADEEP TOBACO</t>
  </si>
  <si>
    <t>MOHAK SUPARI</t>
  </si>
  <si>
    <t>NALLASOPARA WEST</t>
  </si>
  <si>
    <t>RUDRA ENTERPRISES</t>
  </si>
  <si>
    <t>VADAVALI</t>
  </si>
  <si>
    <t>AMIT TRADERS</t>
  </si>
  <si>
    <t>MADAM W/S</t>
  </si>
  <si>
    <t>SHREE ODHAV FOODS</t>
  </si>
  <si>
    <t>SABE GAON</t>
  </si>
  <si>
    <t>SHALIMAR SUPARI</t>
  </si>
  <si>
    <t>UTKARSH G STORE</t>
  </si>
  <si>
    <t>NEW AZAMI STORE</t>
  </si>
  <si>
    <t xml:space="preserve">AGIVALE KIRANA </t>
  </si>
  <si>
    <t xml:space="preserve">RAMKRISHNAHARI KIRANA </t>
  </si>
  <si>
    <t>SHREE DURGA TOBACO</t>
  </si>
  <si>
    <t>GOLDEN STORE</t>
  </si>
  <si>
    <t>KRUSHNA GENERAL</t>
  </si>
  <si>
    <t>DINESH TOB</t>
  </si>
  <si>
    <t>S K JAFHARI</t>
  </si>
  <si>
    <t>STAR HOL</t>
  </si>
  <si>
    <t>Z A HOL</t>
  </si>
  <si>
    <t>NEW JANTA TOB</t>
  </si>
  <si>
    <t>RAKESH HOL</t>
  </si>
  <si>
    <t>KASHIMA HOL</t>
  </si>
  <si>
    <t>SAKY BLU</t>
  </si>
  <si>
    <t>C S T RO</t>
  </si>
  <si>
    <t>MAMO STORE</t>
  </si>
  <si>
    <t>ASHOK W/S</t>
  </si>
  <si>
    <t xml:space="preserve">DHANLAXMI </t>
  </si>
  <si>
    <t>ARIHANT STORE</t>
  </si>
  <si>
    <t xml:space="preserve">STATION ROAD </t>
  </si>
  <si>
    <t>OMKAR STORE</t>
  </si>
  <si>
    <t>PAWAN TRADERS</t>
  </si>
  <si>
    <t>BHOLENATH TRADERS</t>
  </si>
  <si>
    <t>RAMCHANRA D STORE</t>
  </si>
  <si>
    <t>ADITYA G. STORE</t>
  </si>
  <si>
    <t>SNEHA G STORE</t>
  </si>
  <si>
    <t>CHANDIP</t>
  </si>
  <si>
    <t>SHREE AMBIKA STORE</t>
  </si>
  <si>
    <t>NEHA GENERAL</t>
  </si>
  <si>
    <t xml:space="preserve"> V P NAKA</t>
  </si>
  <si>
    <t>SIDDHI STORE</t>
  </si>
  <si>
    <t>ANSARI G STORE</t>
  </si>
  <si>
    <t>DOLKHAM</t>
  </si>
  <si>
    <t>MEMON ENTERPRISES</t>
  </si>
  <si>
    <t xml:space="preserve">SAI NATH </t>
  </si>
  <si>
    <t>MANISH BISCUTE</t>
  </si>
  <si>
    <t>GOPAL KRISHNA</t>
  </si>
  <si>
    <t>DHANLAXMI</t>
  </si>
  <si>
    <t>A ONE W/S</t>
  </si>
  <si>
    <t>MHOMOD PART 2</t>
  </si>
  <si>
    <t>REZAWAN TOB</t>
  </si>
  <si>
    <t>F K SUPARI</t>
  </si>
  <si>
    <t>AISHA TOB</t>
  </si>
  <si>
    <t>GULASHAN HOL</t>
  </si>
  <si>
    <t>GULASHAN BEKRY HOL</t>
  </si>
  <si>
    <t>NILESH TOB</t>
  </si>
  <si>
    <t>MHADEV TOB</t>
  </si>
  <si>
    <t>ROHIT TOB</t>
  </si>
  <si>
    <t>NIMONIYABAG</t>
  </si>
  <si>
    <t xml:space="preserve">GANESH JARADA </t>
  </si>
  <si>
    <t>RAJ TOB</t>
  </si>
  <si>
    <t>KANJUR ST</t>
  </si>
  <si>
    <t>SAI KRUPA BISCUIT</t>
  </si>
  <si>
    <t>MUKADDAS TOBACO</t>
  </si>
  <si>
    <t>ANJALI TOBACO</t>
  </si>
  <si>
    <t>LAL GENERAL STORE</t>
  </si>
  <si>
    <t>PANJU W/S</t>
  </si>
  <si>
    <t>HEMRAJ DAIRY</t>
  </si>
  <si>
    <t>VINITA G STORE</t>
  </si>
  <si>
    <t>PAROL FATA</t>
  </si>
  <si>
    <t>NANDU G STORE</t>
  </si>
  <si>
    <t>ROOPCHAND MADHAV DAS</t>
  </si>
  <si>
    <t>KOPARI</t>
  </si>
  <si>
    <t>SHANTI TRADING</t>
  </si>
  <si>
    <t>SHAMA G STORE</t>
  </si>
  <si>
    <t>NEW SAMA G STORE</t>
  </si>
  <si>
    <t>SUNIL GUPTA  STORE</t>
  </si>
  <si>
    <t>RAM RAHIM G STORE</t>
  </si>
  <si>
    <t>SHIVSHAKTI G STORE</t>
  </si>
  <si>
    <t>SADGURU GOLI BISCUIT</t>
  </si>
  <si>
    <t>C K SHAH &amp; COMPANY</t>
  </si>
  <si>
    <t>RAJESH KIRANA</t>
  </si>
  <si>
    <t>R N GENERAL STORE</t>
  </si>
  <si>
    <t>KAVITA TRADING</t>
  </si>
  <si>
    <t>ABDULLA SUPARI</t>
  </si>
  <si>
    <t>SAMRAT G STORE</t>
  </si>
  <si>
    <t>CHAUDHARY G STORE</t>
  </si>
  <si>
    <t>TAJ G STORE</t>
  </si>
  <si>
    <t>MAYUR TOBACO</t>
  </si>
  <si>
    <t>HASAN ENT</t>
  </si>
  <si>
    <t>NAV BHARAT STORE</t>
  </si>
  <si>
    <t>RAMILA STORE</t>
  </si>
  <si>
    <t>SULTAN BAKREY</t>
  </si>
  <si>
    <t>C EBARAHIM</t>
  </si>
  <si>
    <t>KAILASH BISCUIT</t>
  </si>
  <si>
    <t>RAJ MAHESH K STORE</t>
  </si>
  <si>
    <t xml:space="preserve">GOVE NAKA </t>
  </si>
  <si>
    <t>ASHAPURA K  STORE</t>
  </si>
  <si>
    <t>VAKHARE K STORE</t>
  </si>
  <si>
    <t>SONALE</t>
  </si>
  <si>
    <t>ROHIT KIRANA STORE</t>
  </si>
  <si>
    <t>VIJAY TRADES</t>
  </si>
  <si>
    <t>SHAH GENERAL</t>
  </si>
  <si>
    <t>AKSHAR TOBACO</t>
  </si>
  <si>
    <t>KATEMANAVLI</t>
  </si>
  <si>
    <t>HARI VITHAL W/S</t>
  </si>
  <si>
    <t>PARAS RAM W/S</t>
  </si>
  <si>
    <t>N  D W/S</t>
  </si>
  <si>
    <t>B.NANIKRAM W/S</t>
  </si>
  <si>
    <t>NARESH W/S</t>
  </si>
  <si>
    <t>POST OFFICE</t>
  </si>
  <si>
    <t>NEW SANIYA STORE</t>
  </si>
  <si>
    <t>HARI G STORE</t>
  </si>
  <si>
    <t xml:space="preserve">GUPTA CHANA </t>
  </si>
  <si>
    <t>MASTAN FARSAN</t>
  </si>
  <si>
    <t xml:space="preserve">RIYA SUPARI </t>
  </si>
  <si>
    <t>ARVIND STORE</t>
  </si>
  <si>
    <t>ASADAZAMI G STORE</t>
  </si>
  <si>
    <t>SHIV SHANKAR K STORE</t>
  </si>
  <si>
    <t>SHIV SHANKAR FARSAN</t>
  </si>
  <si>
    <t>VIVEK KIRANA</t>
  </si>
  <si>
    <t>MIRAJ ZARDA</t>
  </si>
  <si>
    <t>VIPUL STORE</t>
  </si>
  <si>
    <t>SHREE BALAJI NX</t>
  </si>
  <si>
    <t>MAHADEV ANAJ BHANDAR</t>
  </si>
  <si>
    <t>SHIV SHAKTI W/S</t>
  </si>
  <si>
    <t>ARCHANA  G STORE</t>
  </si>
  <si>
    <t>RIYAZ SUPARI</t>
  </si>
  <si>
    <t>SHREE SIDDIVINAYAK G/S</t>
  </si>
  <si>
    <t>SAHIL G STORE</t>
  </si>
  <si>
    <t xml:space="preserve">SHIV SHANKAR TRADING </t>
  </si>
  <si>
    <t>BHIWANDI KIRANA</t>
  </si>
  <si>
    <t>RAJESHWARI KIRANA</t>
  </si>
  <si>
    <t>RAMDEV KIRANA</t>
  </si>
  <si>
    <t>SHANTI PROVISION STORE</t>
  </si>
  <si>
    <t>KALYAN RD</t>
  </si>
  <si>
    <t>JALARAM TOBACO</t>
  </si>
  <si>
    <t>BOALING</t>
  </si>
  <si>
    <t>GUPTA FARSAN</t>
  </si>
  <si>
    <t>GANESH S/M</t>
  </si>
  <si>
    <t>TECKCHAND W/S</t>
  </si>
  <si>
    <t>DHANLAXMI W/S</t>
  </si>
  <si>
    <t>WELCOME W/S</t>
  </si>
  <si>
    <t>HABIB G STORE</t>
  </si>
  <si>
    <t>CHAND SUPARI</t>
  </si>
  <si>
    <t>KESARWANI G STORE</t>
  </si>
  <si>
    <t>CHIRAG TOBACO</t>
  </si>
  <si>
    <t>OM GENERAL</t>
  </si>
  <si>
    <t>TEESGAON</t>
  </si>
  <si>
    <t>SAI GARDA</t>
  </si>
  <si>
    <t>Username</t>
  </si>
  <si>
    <t>Name of DB</t>
  </si>
  <si>
    <t>AdminSubhash</t>
  </si>
  <si>
    <t xml:space="preserve">J K BROS </t>
  </si>
  <si>
    <t>SIDDHIVINAYAK ENTERPRISES</t>
  </si>
  <si>
    <t>AASHA PURA SALES</t>
  </si>
  <si>
    <t>DIVYA AGENCY</t>
  </si>
  <si>
    <t>ALISHAN TRADERS</t>
  </si>
  <si>
    <t>BALWANT &amp; CO</t>
  </si>
  <si>
    <t>MOINRAJA ENT</t>
  </si>
  <si>
    <t>SHREE MURGAN AGENCY</t>
  </si>
  <si>
    <t>RINA STORE</t>
  </si>
  <si>
    <t>NOOR ENTERPRISES</t>
  </si>
  <si>
    <t>VIRAR TOBACO</t>
  </si>
  <si>
    <t>ADIL WHOLESALE</t>
  </si>
  <si>
    <t>PRIYANKA WHOLESALE</t>
  </si>
  <si>
    <t>VIVEK WHOLESALE</t>
  </si>
  <si>
    <t>MILAN TEA CENTER</t>
  </si>
  <si>
    <t>MADINA BISCUTE</t>
  </si>
  <si>
    <t>RIZAVAN GENERAL STORE</t>
  </si>
  <si>
    <t>RAHEMANIYA WHOLESALE</t>
  </si>
  <si>
    <t>CHAMUNDA GENERAL STORE</t>
  </si>
  <si>
    <t>N.J ENTERPRISES</t>
  </si>
  <si>
    <t>KAMAN WHOLESALE (KAMAN)</t>
  </si>
  <si>
    <t>RAMDEV GANARAL STORE</t>
  </si>
  <si>
    <t>ASIF TRADING</t>
  </si>
  <si>
    <t>NOR GENERAL STORE</t>
  </si>
  <si>
    <t>RIZI GENERAL STORE</t>
  </si>
  <si>
    <t>GIRIZ GENERAL STORE</t>
  </si>
  <si>
    <t>NILESH WHOLESALE</t>
  </si>
  <si>
    <t>MAHADEV AGENCY</t>
  </si>
  <si>
    <t>MOBEEN  ANSARI</t>
  </si>
  <si>
    <t>M.S WHOLESALE</t>
  </si>
  <si>
    <t>HINDUSTAN JARADA</t>
  </si>
  <si>
    <t>A-1 WHOLESALE</t>
  </si>
  <si>
    <t>SAGAR WHOLESALE</t>
  </si>
  <si>
    <t>NOOR WHOLESALE</t>
  </si>
  <si>
    <t>SALAMAN SUPARI</t>
  </si>
  <si>
    <t>DEVILAL STORE</t>
  </si>
  <si>
    <t>NEW GANESH</t>
  </si>
  <si>
    <t xml:space="preserve">M m virani </t>
  </si>
  <si>
    <t xml:space="preserve">S R Traders </t>
  </si>
  <si>
    <t xml:space="preserve">Jagan store </t>
  </si>
  <si>
    <t>Deepak bekry</t>
  </si>
  <si>
    <t>Mahadev trading</t>
  </si>
  <si>
    <t>Udhwa provision</t>
  </si>
  <si>
    <t>Jay mataji</t>
  </si>
  <si>
    <t>Honest kirana</t>
  </si>
  <si>
    <t>SHIN SHAKKYI WHOLESALE</t>
  </si>
  <si>
    <t>AASTHA TOBACO</t>
  </si>
  <si>
    <t>PREETI AGENCY</t>
  </si>
  <si>
    <t>JANTA WHOLESALE</t>
  </si>
  <si>
    <t>POOJA WHOLESALE</t>
  </si>
  <si>
    <t>SHITLA MATA</t>
  </si>
  <si>
    <t>P. JAISWAL</t>
  </si>
  <si>
    <t>MUKESH SOLANKI</t>
  </si>
  <si>
    <t>NEW MAHALAKSHMI</t>
  </si>
  <si>
    <t>JYOTI GENERAL</t>
  </si>
  <si>
    <t xml:space="preserve">KHUSHI S / M </t>
  </si>
  <si>
    <t>ATHRVA EGG</t>
  </si>
  <si>
    <t>BALAJI GOLI</t>
  </si>
  <si>
    <t>OM SAI SWEET</t>
  </si>
  <si>
    <t>RAM MART</t>
  </si>
  <si>
    <t>JAISWAL WHOLESALE</t>
  </si>
  <si>
    <t xml:space="preserve">DHUDHAI MATA </t>
  </si>
  <si>
    <t>HOME MART</t>
  </si>
  <si>
    <t>ANKITA GENERAL STORE</t>
  </si>
  <si>
    <t>AABIKA GANARAL STORE</t>
  </si>
  <si>
    <t>AJJAWA WHOLESALE</t>
  </si>
  <si>
    <t>SHREE JIU GANARAL STORE</t>
  </si>
  <si>
    <t>YOGI RIDHI NATH STORE</t>
  </si>
  <si>
    <t>AVINASH G -STORE</t>
  </si>
  <si>
    <t>PRADEEP BHANUSHALI</t>
  </si>
  <si>
    <t>SAMA  WHOLE SALE</t>
  </si>
  <si>
    <t>MEWAD FARSAN</t>
  </si>
  <si>
    <t>RAMESH WHOLESALE</t>
  </si>
  <si>
    <t>NEW HUSEAIN</t>
  </si>
  <si>
    <t>B.D CHODHARI (KAMAN)</t>
  </si>
  <si>
    <t>SOHIL SUPARI</t>
  </si>
  <si>
    <t>VISHAL STORE</t>
  </si>
  <si>
    <t>AKSHYA SUPARI</t>
  </si>
  <si>
    <t>MALAM WHOLESALE</t>
  </si>
  <si>
    <t>CITIZON WHOLESALE</t>
  </si>
  <si>
    <t>MAHADEV GENERAL STORE</t>
  </si>
  <si>
    <t xml:space="preserve">Daimond kirana </t>
  </si>
  <si>
    <t>Umesh trading</t>
  </si>
  <si>
    <t>OM SAI TRADERS</t>
  </si>
  <si>
    <t>HEERA GOLI</t>
  </si>
  <si>
    <t>GURUKRIPA TRADING</t>
  </si>
  <si>
    <t>MAMTA WHOLE SALE</t>
  </si>
  <si>
    <t>RIDDHI SIDDHI WHOLSALE</t>
  </si>
  <si>
    <t>SAGAR STORE</t>
  </si>
  <si>
    <t>DHARA GENERAL</t>
  </si>
  <si>
    <t>ANAYA WHOLESALE</t>
  </si>
  <si>
    <t>N00R WHOLESALE( KAMAN)</t>
  </si>
  <si>
    <t>ABURDHA G STORE</t>
  </si>
  <si>
    <t>SKY FOOD</t>
  </si>
  <si>
    <t>RAMDEV TRADERS</t>
  </si>
  <si>
    <t>MIRA WHOLESALE</t>
  </si>
  <si>
    <t>Vinay store</t>
  </si>
  <si>
    <t>HARICHAND STOE</t>
  </si>
  <si>
    <t>MADHAV STORE</t>
  </si>
  <si>
    <t>ARYA &amp; ANSH</t>
  </si>
  <si>
    <t>MAHA LAXMI TRADERS</t>
  </si>
  <si>
    <t>GN PHARSAN</t>
  </si>
  <si>
    <t>INDIAN STOE</t>
  </si>
  <si>
    <t>NOMAN WHOLESALE</t>
  </si>
  <si>
    <t>ANSH MARKETING</t>
  </si>
  <si>
    <t>FEMOUS WHOLESALE</t>
  </si>
  <si>
    <t>SADGURU PROVISION</t>
  </si>
  <si>
    <t xml:space="preserve">O MAMA </t>
  </si>
  <si>
    <t>J.B TRADERS</t>
  </si>
  <si>
    <t>PRAGATI SALES</t>
  </si>
  <si>
    <t>M.S STORE</t>
  </si>
  <si>
    <t>HAZI  WHOLESALE</t>
  </si>
  <si>
    <t>ADIL TOBACO</t>
  </si>
  <si>
    <t>DURGA TOBAKO</t>
  </si>
  <si>
    <t>Golden</t>
  </si>
  <si>
    <t>Akbar kataliya</t>
  </si>
  <si>
    <t>MURBAD GENERAL STORE</t>
  </si>
  <si>
    <t>SAURABH  GENERAL STORE</t>
  </si>
  <si>
    <t>RAJU SHAH</t>
  </si>
  <si>
    <t>PRAGATI KIRANA</t>
  </si>
  <si>
    <t xml:space="preserve">SHREE TRADERS </t>
  </si>
  <si>
    <t>MAMU GOLI</t>
  </si>
  <si>
    <t>NEW VIDHAN HARTA GOLI</t>
  </si>
  <si>
    <t>VAIJANTI GOLI</t>
  </si>
  <si>
    <t>PIYUSH GOLI</t>
  </si>
  <si>
    <t>SHREE GANESH KIRANA</t>
  </si>
  <si>
    <t>SANJU SETH</t>
  </si>
  <si>
    <t>JAI SHREE ASHAPURA</t>
  </si>
  <si>
    <t>NEW SURAJ STORE</t>
  </si>
  <si>
    <t>MUKESH ROTE</t>
  </si>
  <si>
    <t xml:space="preserve">New nizar </t>
  </si>
  <si>
    <t>SHANTI SALES</t>
  </si>
  <si>
    <t>REHAN TOBACO</t>
  </si>
  <si>
    <t>R.K STORE</t>
  </si>
  <si>
    <t>SHYAM RPTE</t>
  </si>
  <si>
    <t>Jagan store</t>
  </si>
  <si>
    <t>Virani mart</t>
  </si>
  <si>
    <t>SOPAN G  STORE</t>
  </si>
  <si>
    <t>SAI RAJ GOLI  BISCUTE</t>
  </si>
  <si>
    <t>HARSH PHARSON</t>
  </si>
  <si>
    <t>SS TABACO</t>
  </si>
  <si>
    <t>KHODIYAD STORE</t>
  </si>
  <si>
    <t>AAI MATA WHOLESALE</t>
  </si>
  <si>
    <t>Raman Store</t>
  </si>
  <si>
    <t>CHODHARI WHOLESALE</t>
  </si>
  <si>
    <t>BHAYANDER</t>
  </si>
  <si>
    <t>VIRAR HAIVE</t>
  </si>
  <si>
    <t>CHANDAN SAR</t>
  </si>
  <si>
    <t>NALLSOPARA</t>
  </si>
  <si>
    <t>VASAI EAST</t>
  </si>
  <si>
    <t>VASAI WEST</t>
  </si>
  <si>
    <t>MIRA ROAD</t>
  </si>
  <si>
    <t>TALASDARI</t>
  </si>
  <si>
    <t>ASHAGADH</t>
  </si>
  <si>
    <t>DAHANU</t>
  </si>
  <si>
    <t>UDHANA</t>
  </si>
  <si>
    <t>UDHNA</t>
  </si>
  <si>
    <t>KASA</t>
  </si>
  <si>
    <t>DAHISAR</t>
  </si>
  <si>
    <t>GTB NAGAR</t>
  </si>
  <si>
    <t>WADALA</t>
  </si>
  <si>
    <t>SHIVLA</t>
  </si>
  <si>
    <t>TOKAWADA</t>
  </si>
  <si>
    <t>DHASAI</t>
  </si>
  <si>
    <t>KHEMI PADA</t>
  </si>
  <si>
    <t>KINAVLI</t>
  </si>
  <si>
    <t>SIRGAON</t>
  </si>
  <si>
    <t>DAFTARI ROAD</t>
  </si>
  <si>
    <t>SARAL GAON</t>
  </si>
  <si>
    <t xml:space="preserve">VIRAR </t>
  </si>
  <si>
    <t>CHROTI</t>
  </si>
  <si>
    <t>KUMBHARPADA</t>
  </si>
  <si>
    <t>MURBAD</t>
  </si>
  <si>
    <t>MAHASA</t>
  </si>
  <si>
    <t>SUBHAS TAKEDI</t>
  </si>
  <si>
    <t>HAJI BAPU ROAD</t>
  </si>
  <si>
    <t>LAXMAN NAGAR 1</t>
  </si>
  <si>
    <t>BARFIPADA</t>
  </si>
  <si>
    <t>EKRA WHOLSALE</t>
  </si>
  <si>
    <t>KRISHNA YADAV WHOLESALE</t>
  </si>
  <si>
    <t>SAKIB WHOLSALE</t>
  </si>
  <si>
    <t>AJAMI WHOLSALE</t>
  </si>
  <si>
    <t>AKASH WHOLSALE</t>
  </si>
  <si>
    <t>KOHINOOR WHOLESALE</t>
  </si>
  <si>
    <t>EMRAN WHOLSALE</t>
  </si>
  <si>
    <t>KAMRAN WHOLSALE</t>
  </si>
  <si>
    <t>KHAN WHOLSALE</t>
  </si>
  <si>
    <t>PANKAJ WHOLESALE</t>
  </si>
  <si>
    <t>KHUSHUMA WHOLSALE</t>
  </si>
  <si>
    <t>K G N BAKERY</t>
  </si>
  <si>
    <t>HAJRA WHOLESALE</t>
  </si>
  <si>
    <t>CHISTRYA TRADERS</t>
  </si>
  <si>
    <t>MADINA WHOLSALE</t>
  </si>
  <si>
    <t xml:space="preserve">GOLDEN SUPARI </t>
  </si>
  <si>
    <t>PRINCE WHOLSALE</t>
  </si>
  <si>
    <t>G K SUPARI</t>
  </si>
  <si>
    <t>KHAN SUPARI</t>
  </si>
  <si>
    <t xml:space="preserve">SHAH BROTHER </t>
  </si>
  <si>
    <t>ALTAZ WHOLSALE</t>
  </si>
  <si>
    <t xml:space="preserve">MANGAL MURTY </t>
  </si>
  <si>
    <t>GANESH KIRANA</t>
  </si>
  <si>
    <t>KRISHNA TRADERS</t>
  </si>
  <si>
    <t>MILAN STORE</t>
  </si>
  <si>
    <t>PRADEEP RAMLAL</t>
  </si>
  <si>
    <t>K C ENTERPRISES</t>
  </si>
  <si>
    <t>MUKESH GENRAL</t>
  </si>
  <si>
    <t>MADHESIYA GENRAL STORE</t>
  </si>
  <si>
    <t>AQSA WHOLESALE</t>
  </si>
  <si>
    <t>KRISHNA WHOLSALE</t>
  </si>
  <si>
    <t>APSARA  WHOLSALE</t>
  </si>
  <si>
    <t>SF STORE</t>
  </si>
  <si>
    <t>C D STORE</t>
  </si>
  <si>
    <t>SAAD WHOLESALE</t>
  </si>
  <si>
    <t>MAHAVIR GOLI BISCUIT</t>
  </si>
  <si>
    <t>VIVEK STORE</t>
  </si>
  <si>
    <t>SHREE SAMARTH W/S</t>
  </si>
  <si>
    <t>DEEPAK STORE</t>
  </si>
  <si>
    <t>SURESH SUPARI</t>
  </si>
  <si>
    <t>SANGEETA STORE</t>
  </si>
  <si>
    <t>PEHLAR-2</t>
  </si>
  <si>
    <t>SATIVALI-2</t>
  </si>
  <si>
    <t>NAIGOAN</t>
  </si>
  <si>
    <t>SAFALA</t>
  </si>
  <si>
    <t>DEVESAR ROAD</t>
  </si>
  <si>
    <t>WANGOAN</t>
  </si>
  <si>
    <t>SANTOSH BHAWAN</t>
  </si>
  <si>
    <t>ACHOLE VILLAGE</t>
  </si>
  <si>
    <t>MALWANI</t>
  </si>
  <si>
    <t>VARAP</t>
  </si>
  <si>
    <t>check</t>
  </si>
  <si>
    <t>JANTA STORE</t>
  </si>
  <si>
    <t>SHAKTI STORE</t>
  </si>
  <si>
    <t>NUTAN STORE</t>
  </si>
  <si>
    <t>SALIM TRADERS</t>
  </si>
  <si>
    <t>SS</t>
  </si>
  <si>
    <t>Balwant &amp; co</t>
  </si>
  <si>
    <t>ANSAR TOBACCO</t>
  </si>
  <si>
    <t>SHRI GANESH TOBACCO</t>
  </si>
  <si>
    <t>SANDEEP TOBACCO</t>
  </si>
  <si>
    <t>NAVYANSH TOBACCO</t>
  </si>
  <si>
    <t>BALAJI TOBACCO</t>
  </si>
  <si>
    <t>JYOTI STORE</t>
  </si>
  <si>
    <t>DAIMOND WHOLESALE</t>
  </si>
  <si>
    <t>VARDHMAN STORE</t>
  </si>
  <si>
    <t>K G N WHOLESALE</t>
  </si>
  <si>
    <t>GUDDU WHOLESALE</t>
  </si>
  <si>
    <t>PRAVIN TOBACCO</t>
  </si>
  <si>
    <t>NEW MAHALAXMI</t>
  </si>
  <si>
    <t>NASEEM WHOLESALE</t>
  </si>
  <si>
    <t>BHARAT WHOLESALE</t>
  </si>
  <si>
    <t>BIND TOBACCO</t>
  </si>
  <si>
    <t>Naik nagar 2</t>
  </si>
  <si>
    <t>SANGAM NAGAR 2</t>
  </si>
  <si>
    <t>NAIK NAGAR 2</t>
  </si>
  <si>
    <t>SANGAM NAGAR 1</t>
  </si>
  <si>
    <t>Naik nagar 1</t>
  </si>
  <si>
    <t>ANTOP HIL 2</t>
  </si>
  <si>
    <t>WADALA 1</t>
  </si>
  <si>
    <t>BARKAT ALI ROAD</t>
  </si>
  <si>
    <t>ANTOP HIL 1</t>
  </si>
  <si>
    <t>SION KOLIWADA</t>
  </si>
  <si>
    <t>PRATIKSHA NAGAR</t>
  </si>
  <si>
    <t>BHAGAWATI ENTERPRISES</t>
  </si>
  <si>
    <t>GAJANAN GRAIN STORES</t>
  </si>
  <si>
    <t>SHREE RAM AGENCY</t>
  </si>
  <si>
    <t>MARU STORE</t>
  </si>
  <si>
    <t>VISANJI VIJPAR STORE</t>
  </si>
  <si>
    <t>YASH TRADERS</t>
  </si>
  <si>
    <t>GLOBAL STORE</t>
  </si>
  <si>
    <t>NOBLE STORE</t>
  </si>
  <si>
    <t>M. R. STORE</t>
  </si>
  <si>
    <t>NARESH STORE</t>
  </si>
  <si>
    <t>CLASSIC STORE</t>
  </si>
  <si>
    <t>BURHANI STORE</t>
  </si>
  <si>
    <t>OVES STORE</t>
  </si>
  <si>
    <t>PARAMOUNT STORE</t>
  </si>
  <si>
    <t>RAJU STORE</t>
  </si>
  <si>
    <t>HARIOM STORE</t>
  </si>
  <si>
    <t>SPECIAL CHIKKI</t>
  </si>
  <si>
    <t>BHARAT TOBACCO</t>
  </si>
  <si>
    <t>B. K. JARDA</t>
  </si>
  <si>
    <t>AFZAL STORE</t>
  </si>
  <si>
    <t>SHEE SADGURU KIRANA</t>
  </si>
  <si>
    <t>SANA BAKARI</t>
  </si>
  <si>
    <t>JAISWAL GANARAL STORE</t>
  </si>
  <si>
    <t xml:space="preserve">PD traders </t>
  </si>
  <si>
    <t>SANTOSH BHANVAN</t>
  </si>
  <si>
    <t>ALKAPURI</t>
  </si>
  <si>
    <t>M D ROAD</t>
  </si>
  <si>
    <t>MASJID BUNDER</t>
  </si>
  <si>
    <t>NULL BAZAAR</t>
  </si>
  <si>
    <t>JIJA MATA NAGAR</t>
  </si>
  <si>
    <t>SHIWDI</t>
  </si>
  <si>
    <t>B. D. D. CHAWL</t>
  </si>
  <si>
    <t>KOLIWADA 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</si>
</sst>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1" applyBorder="1" applyProtection="1"/>
    <xf numFmtId="0" fontId="4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1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10" defaultRowHeight="14.25" customHeight="1" x14ac:dyDescent="0.35"/>
  <cols>
    <col min="1" max="1" width="10.08984375" style="1" customWidth="1"/>
    <col min="2" max="2" width="10.08984375" style="2" customWidth="1"/>
    <col min="3" max="3" width="16.81640625" style="2" customWidth="1"/>
    <col min="4" max="4" width="5.54296875" style="2" customWidth="1"/>
    <col min="5" max="5" width="21.54296875" style="2" customWidth="1"/>
    <col min="6" max="6" width="30.6328125" style="2" customWidth="1"/>
    <col min="7" max="7" width="25.36328125" style="2" customWidth="1"/>
    <col min="8" max="8" width="28" style="2" customWidth="1"/>
    <col min="9" max="9" width="8.6328125" style="1" customWidth="1"/>
    <col min="10" max="15" width="10" style="1"/>
    <col min="16" max="16" width="17.26953125" style="1" customWidth="1"/>
    <col min="17" max="16384" width="10" style="1"/>
  </cols>
  <sheetData>
    <row r="1" spans="1:11" ht="19.5" customHeight="1" x14ac:dyDescent="0.3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8" t="s">
        <v>8</v>
      </c>
      <c r="J1" s="1" t="s">
        <v>9</v>
      </c>
      <c r="K1" s="1" t="s">
        <v>1439</v>
      </c>
    </row>
    <row r="2" spans="1:11" ht="19.5" customHeight="1" x14ac:dyDescent="0.35">
      <c r="A2" s="9" t="s">
        <v>10</v>
      </c>
      <c r="B2" s="5">
        <v>1</v>
      </c>
      <c r="C2" s="10" t="s">
        <v>11</v>
      </c>
      <c r="D2" s="11">
        <f>_xlfn.XLOOKUP(E2,DB!E:E,DB!C:C,)</f>
        <v>1</v>
      </c>
      <c r="E2" s="10" t="s">
        <v>12</v>
      </c>
      <c r="F2" s="10" t="s">
        <v>13</v>
      </c>
      <c r="G2" s="10" t="s">
        <v>14</v>
      </c>
      <c r="H2" s="10">
        <v>200</v>
      </c>
      <c r="I2" s="12">
        <v>75</v>
      </c>
      <c r="J2" s="9">
        <f>VLOOKUP(E2,DB!E:F,2,0)</f>
        <v>4122</v>
      </c>
      <c r="K2" s="9" t="str">
        <f>F2&amp;"_"&amp;G2</f>
        <v>NEW GOLDEN _SANTOSH BHAVAN</v>
      </c>
    </row>
    <row r="3" spans="1:11" ht="19.5" customHeight="1" x14ac:dyDescent="0.35">
      <c r="A3" s="9" t="s">
        <v>10</v>
      </c>
      <c r="B3" s="5">
        <f t="shared" ref="B3:B66" si="0">B2+1</f>
        <v>2</v>
      </c>
      <c r="C3" s="10" t="s">
        <v>11</v>
      </c>
      <c r="D3" s="11">
        <f>_xlfn.XLOOKUP(E3,DB!E:E,DB!C:C,)</f>
        <v>1</v>
      </c>
      <c r="E3" s="10" t="s">
        <v>12</v>
      </c>
      <c r="F3" s="10" t="s">
        <v>15</v>
      </c>
      <c r="G3" s="10" t="s">
        <v>16</v>
      </c>
      <c r="H3" s="10">
        <v>180</v>
      </c>
      <c r="I3" s="12">
        <v>75</v>
      </c>
      <c r="J3" s="9">
        <f>VLOOKUP(E3,DB!E:F,2,0)</f>
        <v>4122</v>
      </c>
      <c r="K3" s="9" t="str">
        <f t="shared" ref="K3" si="1">F3&amp;"_"&amp;G3</f>
        <v>AQSA WHOLESALE _GORAI</v>
      </c>
    </row>
    <row r="4" spans="1:11" ht="14.25" customHeight="1" x14ac:dyDescent="0.35">
      <c r="A4" s="9" t="s">
        <v>10</v>
      </c>
      <c r="B4" s="5">
        <f t="shared" si="0"/>
        <v>3</v>
      </c>
      <c r="C4" s="13" t="s">
        <v>17</v>
      </c>
      <c r="D4" s="11">
        <f>_xlfn.XLOOKUP(E4,DB!E:E,DB!C:C,)</f>
        <v>2</v>
      </c>
      <c r="E4" s="13" t="s">
        <v>18</v>
      </c>
      <c r="F4" s="13" t="s">
        <v>19</v>
      </c>
      <c r="G4" s="13" t="s">
        <v>20</v>
      </c>
      <c r="H4" s="13">
        <v>105</v>
      </c>
      <c r="I4" s="12">
        <v>75</v>
      </c>
      <c r="J4" s="9">
        <f>VLOOKUP(E4,DB!E:F,2,0)</f>
        <v>9618</v>
      </c>
      <c r="K4" s="9" t="str">
        <f t="shared" ref="K4:K67" si="2">F4&amp;"_"&amp;G4</f>
        <v>CHAURASIYA TOBACO_DATIVALI ROAD</v>
      </c>
    </row>
    <row r="5" spans="1:11" ht="14.25" customHeight="1" x14ac:dyDescent="0.35">
      <c r="A5" s="9" t="s">
        <v>10</v>
      </c>
      <c r="B5" s="5">
        <f t="shared" si="0"/>
        <v>4</v>
      </c>
      <c r="C5" s="13" t="s">
        <v>21</v>
      </c>
      <c r="D5" s="11">
        <f>_xlfn.XLOOKUP(E5,DB!E:E,DB!C:C,)</f>
        <v>3</v>
      </c>
      <c r="E5" s="13" t="s">
        <v>22</v>
      </c>
      <c r="F5" s="13" t="s">
        <v>23</v>
      </c>
      <c r="G5" s="13" t="s">
        <v>24</v>
      </c>
      <c r="H5" s="13">
        <v>100</v>
      </c>
      <c r="I5" s="12">
        <v>75</v>
      </c>
      <c r="J5" s="9">
        <f>VLOOKUP(E5,DB!E:F,2,0)</f>
        <v>2400</v>
      </c>
      <c r="K5" s="9" t="str">
        <f t="shared" si="2"/>
        <v>FHIRODS SUPARI_GUTAMNAGAR</v>
      </c>
    </row>
    <row r="6" spans="1:11" ht="14.25" customHeight="1" x14ac:dyDescent="0.35">
      <c r="A6" s="9" t="s">
        <v>10</v>
      </c>
      <c r="B6" s="5">
        <f t="shared" si="0"/>
        <v>5</v>
      </c>
      <c r="C6" s="10" t="s">
        <v>11</v>
      </c>
      <c r="D6" s="11">
        <f>_xlfn.XLOOKUP(E6,DB!E:E,DB!C:C,)</f>
        <v>4</v>
      </c>
      <c r="E6" s="10" t="s">
        <v>25</v>
      </c>
      <c r="F6" s="10" t="s">
        <v>26</v>
      </c>
      <c r="G6" s="10" t="s">
        <v>27</v>
      </c>
      <c r="H6" s="10">
        <v>80</v>
      </c>
      <c r="I6" s="12">
        <v>50</v>
      </c>
      <c r="J6" s="9">
        <f>VLOOKUP(E6,DB!E:F,2,0)</f>
        <v>4049</v>
      </c>
      <c r="K6" s="9" t="str">
        <f t="shared" si="2"/>
        <v>SHIVAM EIG_TARAPUR</v>
      </c>
    </row>
    <row r="7" spans="1:11" ht="14.25" customHeight="1" x14ac:dyDescent="0.35">
      <c r="A7" s="9" t="s">
        <v>10</v>
      </c>
      <c r="B7" s="5">
        <f t="shared" si="0"/>
        <v>6</v>
      </c>
      <c r="C7" s="13" t="s">
        <v>17</v>
      </c>
      <c r="D7" s="11">
        <f>_xlfn.XLOOKUP(E7,DB!E:E,DB!C:C,)</f>
        <v>5</v>
      </c>
      <c r="E7" s="13" t="s">
        <v>28</v>
      </c>
      <c r="F7" s="13" t="s">
        <v>29</v>
      </c>
      <c r="G7" s="13" t="s">
        <v>30</v>
      </c>
      <c r="H7" s="13">
        <v>80</v>
      </c>
      <c r="I7" s="12">
        <v>50</v>
      </c>
      <c r="J7" s="9">
        <f>VLOOKUP(E7,DB!E:F,2,0)</f>
        <v>9985</v>
      </c>
      <c r="K7" s="9" t="str">
        <f t="shared" si="2"/>
        <v>BHARAT  TOBACO_PHOOLPADA</v>
      </c>
    </row>
    <row r="8" spans="1:11" ht="14.25" customHeight="1" x14ac:dyDescent="0.35">
      <c r="A8" s="9" t="s">
        <v>10</v>
      </c>
      <c r="B8" s="5">
        <f t="shared" si="0"/>
        <v>7</v>
      </c>
      <c r="C8" s="13" t="s">
        <v>17</v>
      </c>
      <c r="D8" s="11">
        <f>_xlfn.XLOOKUP(E8,DB!E:E,DB!C:C,)</f>
        <v>6</v>
      </c>
      <c r="E8" s="13" t="s">
        <v>31</v>
      </c>
      <c r="F8" s="13" t="s">
        <v>32</v>
      </c>
      <c r="G8" s="13" t="s">
        <v>33</v>
      </c>
      <c r="H8" s="13">
        <v>76</v>
      </c>
      <c r="I8" s="12">
        <v>50</v>
      </c>
      <c r="J8" s="9">
        <f>VLOOKUP(E8,DB!E:F,2,0)</f>
        <v>5921</v>
      </c>
      <c r="K8" s="9" t="str">
        <f t="shared" si="2"/>
        <v>AHMED SOAP_BHASKAR NAGAR</v>
      </c>
    </row>
    <row r="9" spans="1:11" ht="14.25" customHeight="1" x14ac:dyDescent="0.35">
      <c r="A9" s="9" t="s">
        <v>10</v>
      </c>
      <c r="B9" s="5">
        <f t="shared" si="0"/>
        <v>8</v>
      </c>
      <c r="C9" s="10" t="s">
        <v>34</v>
      </c>
      <c r="D9" s="11">
        <f>_xlfn.XLOOKUP(E9,DB!E:E,DB!C:C,)</f>
        <v>7</v>
      </c>
      <c r="E9" s="10" t="s">
        <v>35</v>
      </c>
      <c r="F9" s="10" t="s">
        <v>36</v>
      </c>
      <c r="G9" s="10" t="s">
        <v>37</v>
      </c>
      <c r="H9" s="10">
        <v>70</v>
      </c>
      <c r="I9" s="12">
        <v>50</v>
      </c>
      <c r="J9" s="9">
        <f>VLOOKUP(E9,DB!E:F,2,0)</f>
        <v>7373</v>
      </c>
      <c r="K9" s="9" t="str">
        <f t="shared" si="2"/>
        <v>MAYUR DEEP_MALWANI NO 5</v>
      </c>
    </row>
    <row r="10" spans="1:11" ht="14.25" customHeight="1" x14ac:dyDescent="0.35">
      <c r="A10" s="9" t="s">
        <v>10</v>
      </c>
      <c r="B10" s="5">
        <f t="shared" si="0"/>
        <v>9</v>
      </c>
      <c r="C10" s="10" t="s">
        <v>34</v>
      </c>
      <c r="D10" s="11">
        <f>_xlfn.XLOOKUP(E10,DB!E:E,DB!C:C,)</f>
        <v>7</v>
      </c>
      <c r="E10" s="10" t="s">
        <v>35</v>
      </c>
      <c r="F10" s="10" t="s">
        <v>38</v>
      </c>
      <c r="G10" s="10" t="s">
        <v>37</v>
      </c>
      <c r="H10" s="10">
        <v>70</v>
      </c>
      <c r="I10" s="12">
        <v>50</v>
      </c>
      <c r="J10" s="9">
        <f>VLOOKUP(E10,DB!E:F,2,0)</f>
        <v>7373</v>
      </c>
      <c r="K10" s="9" t="str">
        <f t="shared" si="2"/>
        <v>INDIAN FARSAN_MALWANI NO 5</v>
      </c>
    </row>
    <row r="11" spans="1:11" ht="14.25" customHeight="1" x14ac:dyDescent="0.35">
      <c r="A11" s="9" t="s">
        <v>10</v>
      </c>
      <c r="B11" s="5">
        <f t="shared" si="0"/>
        <v>10</v>
      </c>
      <c r="C11" s="10" t="s">
        <v>34</v>
      </c>
      <c r="D11" s="11">
        <f>_xlfn.XLOOKUP(E11,DB!E:E,DB!C:C,)</f>
        <v>7</v>
      </c>
      <c r="E11" s="10" t="s">
        <v>35</v>
      </c>
      <c r="F11" s="10" t="s">
        <v>39</v>
      </c>
      <c r="G11" s="10" t="s">
        <v>37</v>
      </c>
      <c r="H11" s="10">
        <v>70</v>
      </c>
      <c r="I11" s="12">
        <v>50</v>
      </c>
      <c r="J11" s="9">
        <f>VLOOKUP(E11,DB!E:F,2,0)</f>
        <v>7373</v>
      </c>
      <c r="K11" s="9" t="str">
        <f t="shared" si="2"/>
        <v>SANTOSH SUPARI_MALWANI NO 5</v>
      </c>
    </row>
    <row r="12" spans="1:11" ht="14.25" customHeight="1" x14ac:dyDescent="0.35">
      <c r="A12" s="9" t="s">
        <v>10</v>
      </c>
      <c r="B12" s="5">
        <f t="shared" si="0"/>
        <v>11</v>
      </c>
      <c r="C12" s="13" t="s">
        <v>17</v>
      </c>
      <c r="D12" s="11">
        <f>_xlfn.XLOOKUP(E12,DB!E:E,DB!C:C,)</f>
        <v>8</v>
      </c>
      <c r="E12" s="13" t="s">
        <v>40</v>
      </c>
      <c r="F12" s="13" t="s">
        <v>41</v>
      </c>
      <c r="G12" s="13" t="s">
        <v>42</v>
      </c>
      <c r="H12" s="13">
        <v>70</v>
      </c>
      <c r="I12" s="12">
        <v>50</v>
      </c>
      <c r="J12" s="9">
        <f>VLOOKUP(E12,DB!E:F,2,0)</f>
        <v>5625</v>
      </c>
      <c r="K12" s="9" t="str">
        <f t="shared" si="2"/>
        <v>SUNITA SWEET .S.K._SHAHAD ROAD</v>
      </c>
    </row>
    <row r="13" spans="1:11" ht="14.25" customHeight="1" x14ac:dyDescent="0.35">
      <c r="A13" s="9" t="s">
        <v>10</v>
      </c>
      <c r="B13" s="5">
        <f t="shared" si="0"/>
        <v>12</v>
      </c>
      <c r="C13" s="13" t="s">
        <v>17</v>
      </c>
      <c r="D13" s="11">
        <f>_xlfn.XLOOKUP(E13,DB!E:E,DB!C:C,)</f>
        <v>9</v>
      </c>
      <c r="E13" s="13" t="s">
        <v>43</v>
      </c>
      <c r="F13" s="13" t="s">
        <v>44</v>
      </c>
      <c r="G13" s="13" t="s">
        <v>45</v>
      </c>
      <c r="H13" s="13">
        <v>70</v>
      </c>
      <c r="I13" s="12">
        <v>50</v>
      </c>
      <c r="J13" s="9">
        <f>VLOOKUP(E13,DB!E:F,2,0)</f>
        <v>6136</v>
      </c>
      <c r="K13" s="9" t="str">
        <f t="shared" si="2"/>
        <v>G S MEMON_JAWHER</v>
      </c>
    </row>
    <row r="14" spans="1:11" ht="14.25" customHeight="1" x14ac:dyDescent="0.35">
      <c r="A14" s="9" t="s">
        <v>10</v>
      </c>
      <c r="B14" s="5">
        <f t="shared" si="0"/>
        <v>13</v>
      </c>
      <c r="C14" s="13" t="s">
        <v>21</v>
      </c>
      <c r="D14" s="11">
        <f>_xlfn.XLOOKUP(E14,DB!E:E,DB!C:C,)</f>
        <v>10</v>
      </c>
      <c r="E14" s="13" t="s">
        <v>46</v>
      </c>
      <c r="F14" s="13" t="s">
        <v>47</v>
      </c>
      <c r="G14" s="13" t="s">
        <v>48</v>
      </c>
      <c r="H14" s="13">
        <v>60</v>
      </c>
      <c r="I14" s="12">
        <v>40</v>
      </c>
      <c r="J14" s="9">
        <f>VLOOKUP(E14,DB!E:F,2,0)</f>
        <v>9013</v>
      </c>
      <c r="K14" s="9" t="str">
        <f t="shared" si="2"/>
        <v>M K SUPARI_KAMRAJ NAGAR</v>
      </c>
    </row>
    <row r="15" spans="1:11" ht="14.25" customHeight="1" x14ac:dyDescent="0.35">
      <c r="A15" s="9" t="s">
        <v>10</v>
      </c>
      <c r="B15" s="5">
        <f t="shared" si="0"/>
        <v>14</v>
      </c>
      <c r="C15" s="10" t="s">
        <v>34</v>
      </c>
      <c r="D15" s="11">
        <f>_xlfn.XLOOKUP(E15,DB!E:E,DB!C:C,)</f>
        <v>7</v>
      </c>
      <c r="E15" s="10" t="s">
        <v>35</v>
      </c>
      <c r="F15" s="10" t="s">
        <v>49</v>
      </c>
      <c r="G15" s="10" t="s">
        <v>50</v>
      </c>
      <c r="H15" s="10">
        <v>60</v>
      </c>
      <c r="I15" s="12">
        <v>40</v>
      </c>
      <c r="J15" s="9">
        <f>VLOOKUP(E15,DB!E:F,2,0)</f>
        <v>7373</v>
      </c>
      <c r="K15" s="9" t="str">
        <f t="shared" si="2"/>
        <v>DHANLAXMI BISCUIT_MADH JETTY</v>
      </c>
    </row>
    <row r="16" spans="1:11" ht="14.25" customHeight="1" x14ac:dyDescent="0.35">
      <c r="A16" s="9" t="s">
        <v>10</v>
      </c>
      <c r="B16" s="5">
        <f t="shared" si="0"/>
        <v>15</v>
      </c>
      <c r="C16" s="10" t="s">
        <v>34</v>
      </c>
      <c r="D16" s="11">
        <f>_xlfn.XLOOKUP(E16,DB!E:E,DB!C:C,)</f>
        <v>7</v>
      </c>
      <c r="E16" s="10" t="s">
        <v>35</v>
      </c>
      <c r="F16" s="10" t="s">
        <v>51</v>
      </c>
      <c r="G16" s="10" t="s">
        <v>52</v>
      </c>
      <c r="H16" s="10">
        <v>60</v>
      </c>
      <c r="I16" s="12">
        <v>40</v>
      </c>
      <c r="J16" s="9">
        <f>VLOOKUP(E16,DB!E:F,2,0)</f>
        <v>7373</v>
      </c>
      <c r="K16" s="9" t="str">
        <f t="shared" si="2"/>
        <v>NATIONAL FARSAN_MALWANI NO 8</v>
      </c>
    </row>
    <row r="17" spans="1:11" ht="14.25" customHeight="1" x14ac:dyDescent="0.35">
      <c r="A17" s="9" t="s">
        <v>10</v>
      </c>
      <c r="B17" s="5">
        <f t="shared" si="0"/>
        <v>16</v>
      </c>
      <c r="C17" s="10" t="s">
        <v>34</v>
      </c>
      <c r="D17" s="11">
        <f>_xlfn.XLOOKUP(E17,DB!E:E,DB!C:C,)</f>
        <v>7</v>
      </c>
      <c r="E17" s="10" t="s">
        <v>35</v>
      </c>
      <c r="F17" s="10" t="s">
        <v>53</v>
      </c>
      <c r="G17" s="10" t="s">
        <v>54</v>
      </c>
      <c r="H17" s="10">
        <v>60</v>
      </c>
      <c r="I17" s="12">
        <v>40</v>
      </c>
      <c r="J17" s="9">
        <f>VLOOKUP(E17,DB!E:F,2,0)</f>
        <v>7373</v>
      </c>
      <c r="K17" s="9" t="str">
        <f t="shared" si="2"/>
        <v>SHANAAZ STORE_AMBUJ WADI</v>
      </c>
    </row>
    <row r="18" spans="1:11" ht="14.25" customHeight="1" x14ac:dyDescent="0.35">
      <c r="A18" s="9" t="s">
        <v>10</v>
      </c>
      <c r="B18" s="5">
        <f t="shared" si="0"/>
        <v>17</v>
      </c>
      <c r="C18" s="10" t="s">
        <v>34</v>
      </c>
      <c r="D18" s="11">
        <f>_xlfn.XLOOKUP(E18,DB!E:E,DB!C:C,)</f>
        <v>7</v>
      </c>
      <c r="E18" s="10" t="s">
        <v>35</v>
      </c>
      <c r="F18" s="10" t="s">
        <v>55</v>
      </c>
      <c r="G18" s="10" t="s">
        <v>56</v>
      </c>
      <c r="H18" s="10">
        <v>60</v>
      </c>
      <c r="I18" s="12">
        <v>40</v>
      </c>
      <c r="J18" s="9">
        <f>VLOOKUP(E18,DB!E:F,2,0)</f>
        <v>7373</v>
      </c>
      <c r="K18" s="9" t="str">
        <f t="shared" si="2"/>
        <v>JAY HIND FARSAN_OM JI COMPOUND</v>
      </c>
    </row>
    <row r="19" spans="1:11" ht="14.25" customHeight="1" x14ac:dyDescent="0.35">
      <c r="A19" s="9" t="s">
        <v>10</v>
      </c>
      <c r="B19" s="5">
        <f t="shared" si="0"/>
        <v>18</v>
      </c>
      <c r="C19" s="10" t="s">
        <v>34</v>
      </c>
      <c r="D19" s="11">
        <f>_xlfn.XLOOKUP(E19,DB!E:E,DB!C:C,)</f>
        <v>11</v>
      </c>
      <c r="E19" s="10" t="s">
        <v>57</v>
      </c>
      <c r="F19" s="10" t="s">
        <v>58</v>
      </c>
      <c r="G19" s="10" t="s">
        <v>59</v>
      </c>
      <c r="H19" s="10">
        <v>60</v>
      </c>
      <c r="I19" s="12">
        <v>40</v>
      </c>
      <c r="J19" s="9">
        <f>VLOOKUP(E19,DB!E:F,2,0)</f>
        <v>5923</v>
      </c>
      <c r="K19" s="9" t="str">
        <f t="shared" si="2"/>
        <v>KHODIYAR_GANESH NAGAR</v>
      </c>
    </row>
    <row r="20" spans="1:11" ht="14.25" customHeight="1" x14ac:dyDescent="0.35">
      <c r="A20" s="9" t="s">
        <v>10</v>
      </c>
      <c r="B20" s="5">
        <f t="shared" si="0"/>
        <v>19</v>
      </c>
      <c r="C20" s="10" t="s">
        <v>34</v>
      </c>
      <c r="D20" s="11">
        <f>_xlfn.XLOOKUP(E20,DB!E:E,DB!C:C,)</f>
        <v>12</v>
      </c>
      <c r="E20" s="10" t="s">
        <v>60</v>
      </c>
      <c r="F20" s="10" t="s">
        <v>61</v>
      </c>
      <c r="G20" s="10" t="s">
        <v>62</v>
      </c>
      <c r="H20" s="10">
        <v>60</v>
      </c>
      <c r="I20" s="12">
        <v>40</v>
      </c>
      <c r="J20" s="9">
        <f>VLOOKUP(E20,DB!E:F,2,0)</f>
        <v>6849</v>
      </c>
      <c r="K20" s="9" t="str">
        <f t="shared" si="2"/>
        <v>CHARBHUJA TRADERS_MAJASWADI JOGESHWARI</v>
      </c>
    </row>
    <row r="21" spans="1:11" ht="14.25" customHeight="1" x14ac:dyDescent="0.35">
      <c r="A21" s="9" t="s">
        <v>10</v>
      </c>
      <c r="B21" s="5">
        <f t="shared" si="0"/>
        <v>20</v>
      </c>
      <c r="C21" s="10" t="s">
        <v>34</v>
      </c>
      <c r="D21" s="11">
        <f>_xlfn.XLOOKUP(E21,DB!E:E,DB!C:C,)</f>
        <v>13</v>
      </c>
      <c r="E21" s="10" t="s">
        <v>63</v>
      </c>
      <c r="F21" s="10" t="s">
        <v>64</v>
      </c>
      <c r="G21" s="10" t="s">
        <v>65</v>
      </c>
      <c r="H21" s="10">
        <v>60</v>
      </c>
      <c r="I21" s="12">
        <v>40</v>
      </c>
      <c r="J21" s="9">
        <f>VLOOKUP(E21,DB!E:F,2,0)</f>
        <v>4314</v>
      </c>
      <c r="K21" s="9" t="str">
        <f t="shared" si="2"/>
        <v>J M TRADERS_AMBOLI</v>
      </c>
    </row>
    <row r="22" spans="1:11" ht="14.25" customHeight="1" x14ac:dyDescent="0.35">
      <c r="A22" s="9" t="s">
        <v>10</v>
      </c>
      <c r="B22" s="5">
        <f t="shared" si="0"/>
        <v>21</v>
      </c>
      <c r="C22" s="10" t="s">
        <v>11</v>
      </c>
      <c r="D22" s="11">
        <f>_xlfn.XLOOKUP(E22,DB!E:E,DB!C:C,)</f>
        <v>1</v>
      </c>
      <c r="E22" s="10" t="s">
        <v>12</v>
      </c>
      <c r="F22" s="10" t="s">
        <v>66</v>
      </c>
      <c r="G22" s="10" t="s">
        <v>1496</v>
      </c>
      <c r="H22" s="10">
        <v>60</v>
      </c>
      <c r="I22" s="12">
        <v>40</v>
      </c>
      <c r="J22" s="9">
        <f>VLOOKUP(E22,DB!E:F,2,0)</f>
        <v>4122</v>
      </c>
      <c r="K22" s="9" t="str">
        <f t="shared" si="2"/>
        <v>SAKIR STORE_SANTOSH BHANVAN</v>
      </c>
    </row>
    <row r="23" spans="1:11" ht="14.25" customHeight="1" x14ac:dyDescent="0.35">
      <c r="A23" s="9" t="s">
        <v>10</v>
      </c>
      <c r="B23" s="5">
        <f t="shared" si="0"/>
        <v>22</v>
      </c>
      <c r="C23" s="10" t="s">
        <v>11</v>
      </c>
      <c r="D23" s="11">
        <f>_xlfn.XLOOKUP(E23,DB!E:E,DB!C:C,)</f>
        <v>1</v>
      </c>
      <c r="E23" s="10" t="s">
        <v>12</v>
      </c>
      <c r="F23" s="10" t="s">
        <v>67</v>
      </c>
      <c r="G23" s="10" t="s">
        <v>1496</v>
      </c>
      <c r="H23" s="10">
        <v>60</v>
      </c>
      <c r="I23" s="12">
        <v>40</v>
      </c>
      <c r="J23" s="9">
        <f>VLOOKUP(E23,DB!E:F,2,0)</f>
        <v>4122</v>
      </c>
      <c r="K23" s="9" t="str">
        <f t="shared" si="2"/>
        <v>EAGLE WHOLSALE_SANTOSH BHANVAN</v>
      </c>
    </row>
    <row r="24" spans="1:11" ht="14.25" customHeight="1" x14ac:dyDescent="0.35">
      <c r="A24" s="9" t="s">
        <v>10</v>
      </c>
      <c r="B24" s="5">
        <f t="shared" si="0"/>
        <v>23</v>
      </c>
      <c r="C24" s="10" t="s">
        <v>11</v>
      </c>
      <c r="D24" s="11">
        <f>_xlfn.XLOOKUP(E24,DB!E:E,DB!C:C,)</f>
        <v>1</v>
      </c>
      <c r="E24" s="10" t="s">
        <v>12</v>
      </c>
      <c r="F24" s="10" t="s">
        <v>68</v>
      </c>
      <c r="G24" s="10" t="s">
        <v>1496</v>
      </c>
      <c r="H24" s="10">
        <v>60</v>
      </c>
      <c r="I24" s="12">
        <v>40</v>
      </c>
      <c r="J24" s="9">
        <f>VLOOKUP(E24,DB!E:F,2,0)</f>
        <v>4122</v>
      </c>
      <c r="K24" s="9" t="str">
        <f t="shared" si="2"/>
        <v>APSARA TOBACCO_SANTOSH BHANVAN</v>
      </c>
    </row>
    <row r="25" spans="1:11" ht="14.25" customHeight="1" x14ac:dyDescent="0.35">
      <c r="A25" s="9" t="s">
        <v>10</v>
      </c>
      <c r="B25" s="5">
        <f t="shared" si="0"/>
        <v>24</v>
      </c>
      <c r="C25" s="10" t="s">
        <v>11</v>
      </c>
      <c r="D25" s="11">
        <f>_xlfn.XLOOKUP(E25,DB!E:E,DB!C:C,)</f>
        <v>1</v>
      </c>
      <c r="E25" s="10" t="s">
        <v>12</v>
      </c>
      <c r="F25" s="10" t="s">
        <v>69</v>
      </c>
      <c r="G25" s="10" t="s">
        <v>1496</v>
      </c>
      <c r="H25" s="10">
        <v>60</v>
      </c>
      <c r="I25" s="12">
        <v>40</v>
      </c>
      <c r="J25" s="9">
        <f>VLOOKUP(E25,DB!E:F,2,0)</f>
        <v>4122</v>
      </c>
      <c r="K25" s="9" t="str">
        <f t="shared" si="2"/>
        <v>REHMANIYA WHOLSALE_SANTOSH BHANVAN</v>
      </c>
    </row>
    <row r="26" spans="1:11" ht="14.25" customHeight="1" x14ac:dyDescent="0.35">
      <c r="A26" s="9" t="s">
        <v>10</v>
      </c>
      <c r="B26" s="5">
        <f t="shared" si="0"/>
        <v>25</v>
      </c>
      <c r="C26" s="10" t="s">
        <v>11</v>
      </c>
      <c r="D26" s="11">
        <f>_xlfn.XLOOKUP(E26,DB!E:E,DB!C:C,)</f>
        <v>1</v>
      </c>
      <c r="E26" s="10" t="s">
        <v>12</v>
      </c>
      <c r="F26" s="10" t="s">
        <v>70</v>
      </c>
      <c r="G26" s="10" t="s">
        <v>1496</v>
      </c>
      <c r="H26" s="10">
        <v>60</v>
      </c>
      <c r="I26" s="12">
        <v>40</v>
      </c>
      <c r="J26" s="9">
        <f>VLOOKUP(E26,DB!E:F,2,0)</f>
        <v>4122</v>
      </c>
      <c r="K26" s="9" t="str">
        <f t="shared" si="2"/>
        <v>KRISHNA WHOLESALE_SANTOSH BHANVAN</v>
      </c>
    </row>
    <row r="27" spans="1:11" ht="14.25" customHeight="1" x14ac:dyDescent="0.35">
      <c r="A27" s="9" t="s">
        <v>10</v>
      </c>
      <c r="B27" s="5">
        <f t="shared" si="0"/>
        <v>26</v>
      </c>
      <c r="C27" s="10" t="s">
        <v>11</v>
      </c>
      <c r="D27" s="11">
        <f>_xlfn.XLOOKUP(E27,DB!E:E,DB!C:C,)</f>
        <v>1</v>
      </c>
      <c r="E27" s="10" t="s">
        <v>12</v>
      </c>
      <c r="F27" s="10" t="s">
        <v>71</v>
      </c>
      <c r="G27" s="10" t="s">
        <v>1496</v>
      </c>
      <c r="H27" s="10">
        <v>60</v>
      </c>
      <c r="I27" s="12">
        <v>40</v>
      </c>
      <c r="J27" s="9">
        <f>VLOOKUP(E27,DB!E:F,2,0)</f>
        <v>4122</v>
      </c>
      <c r="K27" s="9" t="str">
        <f t="shared" si="2"/>
        <v>ASHAPURA STORE_SANTOSH BHANVAN</v>
      </c>
    </row>
    <row r="28" spans="1:11" ht="14.25" customHeight="1" x14ac:dyDescent="0.35">
      <c r="A28" s="9" t="s">
        <v>10</v>
      </c>
      <c r="B28" s="5">
        <f t="shared" si="0"/>
        <v>27</v>
      </c>
      <c r="C28" s="10" t="s">
        <v>11</v>
      </c>
      <c r="D28" s="11">
        <f>_xlfn.XLOOKUP(E28,DB!E:E,DB!C:C,)</f>
        <v>1</v>
      </c>
      <c r="E28" s="10" t="s">
        <v>12</v>
      </c>
      <c r="F28" s="10" t="s">
        <v>72</v>
      </c>
      <c r="G28" s="10" t="s">
        <v>1496</v>
      </c>
      <c r="H28" s="10">
        <v>60</v>
      </c>
      <c r="I28" s="12">
        <v>40</v>
      </c>
      <c r="J28" s="9">
        <f>VLOOKUP(E28,DB!E:F,2,0)</f>
        <v>4122</v>
      </c>
      <c r="K28" s="9" t="str">
        <f t="shared" si="2"/>
        <v>RADHA KRISHNA_SANTOSH BHANVAN</v>
      </c>
    </row>
    <row r="29" spans="1:11" ht="14.25" customHeight="1" x14ac:dyDescent="0.35">
      <c r="A29" s="9" t="s">
        <v>10</v>
      </c>
      <c r="B29" s="5">
        <f t="shared" si="0"/>
        <v>28</v>
      </c>
      <c r="C29" s="13" t="s">
        <v>17</v>
      </c>
      <c r="D29" s="11">
        <f>_xlfn.XLOOKUP(E29,DB!E:E,DB!C:C,)</f>
        <v>14</v>
      </c>
      <c r="E29" s="13" t="s">
        <v>73</v>
      </c>
      <c r="F29" s="13" t="s">
        <v>74</v>
      </c>
      <c r="G29" s="13" t="s">
        <v>75</v>
      </c>
      <c r="H29" s="13">
        <v>60</v>
      </c>
      <c r="I29" s="12">
        <v>40</v>
      </c>
      <c r="J29" s="9">
        <f>VLOOKUP(E29,DB!E:F,2,0)</f>
        <v>2272</v>
      </c>
      <c r="K29" s="9" t="str">
        <f t="shared" si="2"/>
        <v>NAV DEEP STORE_PATRIPUL TATA</v>
      </c>
    </row>
    <row r="30" spans="1:11" ht="14.25" customHeight="1" x14ac:dyDescent="0.35">
      <c r="A30" s="9" t="s">
        <v>10</v>
      </c>
      <c r="B30" s="5">
        <f t="shared" si="0"/>
        <v>29</v>
      </c>
      <c r="C30" s="13" t="s">
        <v>17</v>
      </c>
      <c r="D30" s="11">
        <f>_xlfn.XLOOKUP(E30,DB!E:E,DB!C:C,)</f>
        <v>14</v>
      </c>
      <c r="E30" s="13" t="s">
        <v>73</v>
      </c>
      <c r="F30" s="13" t="s">
        <v>76</v>
      </c>
      <c r="G30" s="13" t="s">
        <v>75</v>
      </c>
      <c r="H30" s="13">
        <v>60</v>
      </c>
      <c r="I30" s="12">
        <v>40</v>
      </c>
      <c r="J30" s="9">
        <f>VLOOKUP(E30,DB!E:F,2,0)</f>
        <v>2272</v>
      </c>
      <c r="K30" s="9" t="str">
        <f t="shared" si="2"/>
        <v>GURU DEV STORE W/S_PATRIPUL TATA</v>
      </c>
    </row>
    <row r="31" spans="1:11" ht="14.25" customHeight="1" x14ac:dyDescent="0.35">
      <c r="A31" s="9" t="s">
        <v>10</v>
      </c>
      <c r="B31" s="5">
        <f t="shared" si="0"/>
        <v>30</v>
      </c>
      <c r="C31" s="13" t="s">
        <v>17</v>
      </c>
      <c r="D31" s="11">
        <f>_xlfn.XLOOKUP(E31,DB!E:E,DB!C:C,)</f>
        <v>9</v>
      </c>
      <c r="E31" s="13" t="s">
        <v>43</v>
      </c>
      <c r="F31" s="13" t="s">
        <v>77</v>
      </c>
      <c r="G31" s="13" t="s">
        <v>45</v>
      </c>
      <c r="H31" s="13">
        <v>60</v>
      </c>
      <c r="I31" s="12">
        <v>40</v>
      </c>
      <c r="J31" s="9">
        <f>VLOOKUP(E31,DB!E:F,2,0)</f>
        <v>6136</v>
      </c>
      <c r="K31" s="9" t="str">
        <f t="shared" si="2"/>
        <v>NAWSAD G STORE_JAWHER</v>
      </c>
    </row>
    <row r="32" spans="1:11" ht="14.25" customHeight="1" x14ac:dyDescent="0.35">
      <c r="A32" s="9" t="s">
        <v>10</v>
      </c>
      <c r="B32" s="5">
        <f t="shared" si="0"/>
        <v>31</v>
      </c>
      <c r="C32" s="13" t="s">
        <v>17</v>
      </c>
      <c r="D32" s="11">
        <f>_xlfn.XLOOKUP(E32,DB!E:E,DB!C:C,)</f>
        <v>9</v>
      </c>
      <c r="E32" s="13" t="s">
        <v>43</v>
      </c>
      <c r="F32" s="13" t="s">
        <v>78</v>
      </c>
      <c r="G32" s="13" t="s">
        <v>45</v>
      </c>
      <c r="H32" s="13">
        <v>60</v>
      </c>
      <c r="I32" s="12">
        <v>40</v>
      </c>
      <c r="J32" s="9">
        <f>VLOOKUP(E32,DB!E:F,2,0)</f>
        <v>6136</v>
      </c>
      <c r="K32" s="9" t="str">
        <f t="shared" si="2"/>
        <v>TAVAKKAL G STORE_JAWHER</v>
      </c>
    </row>
    <row r="33" spans="1:11" ht="14.25" customHeight="1" x14ac:dyDescent="0.35">
      <c r="A33" s="9" t="s">
        <v>10</v>
      </c>
      <c r="B33" s="5">
        <f t="shared" si="0"/>
        <v>32</v>
      </c>
      <c r="C33" s="13" t="s">
        <v>17</v>
      </c>
      <c r="D33" s="11">
        <f>_xlfn.XLOOKUP(E33,DB!E:E,DB!C:C,)</f>
        <v>15</v>
      </c>
      <c r="E33" s="13" t="s">
        <v>79</v>
      </c>
      <c r="F33" s="13" t="s">
        <v>80</v>
      </c>
      <c r="G33" s="13" t="s">
        <v>81</v>
      </c>
      <c r="H33" s="13">
        <v>60</v>
      </c>
      <c r="I33" s="12">
        <v>40</v>
      </c>
      <c r="J33" s="9">
        <f>VLOOKUP(E33,DB!E:F,2,0)</f>
        <v>9313</v>
      </c>
      <c r="K33" s="9" t="str">
        <f t="shared" si="2"/>
        <v>HAFIJ  ALI W/S_BANELI</v>
      </c>
    </row>
    <row r="34" spans="1:11" ht="14.25" customHeight="1" x14ac:dyDescent="0.35">
      <c r="A34" s="9" t="s">
        <v>10</v>
      </c>
      <c r="B34" s="5">
        <f t="shared" si="0"/>
        <v>33</v>
      </c>
      <c r="C34" s="13" t="s">
        <v>17</v>
      </c>
      <c r="D34" s="11">
        <f>_xlfn.XLOOKUP(E34,DB!E:E,DB!C:C,)</f>
        <v>15</v>
      </c>
      <c r="E34" s="13" t="s">
        <v>79</v>
      </c>
      <c r="F34" s="13" t="s">
        <v>82</v>
      </c>
      <c r="G34" s="13" t="s">
        <v>81</v>
      </c>
      <c r="H34" s="13">
        <v>60</v>
      </c>
      <c r="I34" s="12">
        <v>40</v>
      </c>
      <c r="J34" s="9">
        <f>VLOOKUP(E34,DB!E:F,2,0)</f>
        <v>9313</v>
      </c>
      <c r="K34" s="9" t="str">
        <f t="shared" si="2"/>
        <v>OM SAI W/S_BANELI</v>
      </c>
    </row>
    <row r="35" spans="1:11" ht="14.25" customHeight="1" x14ac:dyDescent="0.35">
      <c r="A35" s="9" t="s">
        <v>10</v>
      </c>
      <c r="B35" s="5">
        <f t="shared" si="0"/>
        <v>34</v>
      </c>
      <c r="C35" s="13" t="s">
        <v>17</v>
      </c>
      <c r="D35" s="11">
        <f>_xlfn.XLOOKUP(E35,DB!E:E,DB!C:C,)</f>
        <v>2</v>
      </c>
      <c r="E35" s="13" t="s">
        <v>18</v>
      </c>
      <c r="F35" s="13" t="s">
        <v>83</v>
      </c>
      <c r="G35" s="13" t="s">
        <v>59</v>
      </c>
      <c r="H35" s="13">
        <v>60</v>
      </c>
      <c r="I35" s="12">
        <v>40</v>
      </c>
      <c r="J35" s="9">
        <f>VLOOKUP(E35,DB!E:F,2,0)</f>
        <v>9618</v>
      </c>
      <c r="K35" s="9" t="str">
        <f t="shared" si="2"/>
        <v>ASHA PURA TOBACO_GANESH NAGAR</v>
      </c>
    </row>
    <row r="36" spans="1:11" ht="14.25" customHeight="1" x14ac:dyDescent="0.35">
      <c r="A36" s="9" t="s">
        <v>10</v>
      </c>
      <c r="B36" s="5">
        <f t="shared" si="0"/>
        <v>35</v>
      </c>
      <c r="C36" s="13" t="s">
        <v>17</v>
      </c>
      <c r="D36" s="11">
        <f>_xlfn.XLOOKUP(E36,DB!E:E,DB!C:C,)</f>
        <v>5</v>
      </c>
      <c r="E36" s="13" t="s">
        <v>28</v>
      </c>
      <c r="F36" s="13" t="s">
        <v>84</v>
      </c>
      <c r="G36" s="13" t="s">
        <v>85</v>
      </c>
      <c r="H36" s="13">
        <v>60</v>
      </c>
      <c r="I36" s="12">
        <v>40</v>
      </c>
      <c r="J36" s="9">
        <f>VLOOKUP(E36,DB!E:F,2,0)</f>
        <v>9985</v>
      </c>
      <c r="K36" s="9" t="str">
        <f t="shared" si="2"/>
        <v>RENU RAJ W/S_CHANDAN SAR 2</v>
      </c>
    </row>
    <row r="37" spans="1:11" ht="14.25" customHeight="1" x14ac:dyDescent="0.35">
      <c r="A37" s="9" t="s">
        <v>10</v>
      </c>
      <c r="B37" s="5">
        <f t="shared" si="0"/>
        <v>36</v>
      </c>
      <c r="C37" s="13" t="s">
        <v>17</v>
      </c>
      <c r="D37" s="11">
        <f>_xlfn.XLOOKUP(E37,DB!E:E,DB!C:C,)</f>
        <v>5</v>
      </c>
      <c r="E37" s="13" t="s">
        <v>28</v>
      </c>
      <c r="F37" s="13" t="s">
        <v>86</v>
      </c>
      <c r="G37" s="13" t="s">
        <v>87</v>
      </c>
      <c r="H37" s="13">
        <v>60</v>
      </c>
      <c r="I37" s="12">
        <v>40</v>
      </c>
      <c r="J37" s="9">
        <f>VLOOKUP(E37,DB!E:F,2,0)</f>
        <v>9985</v>
      </c>
      <c r="K37" s="9" t="str">
        <f t="shared" si="2"/>
        <v>CHAUDHARI TOBACO_JIVDANI RD</v>
      </c>
    </row>
    <row r="38" spans="1:11" ht="14.25" customHeight="1" x14ac:dyDescent="0.35">
      <c r="A38" s="9" t="s">
        <v>10</v>
      </c>
      <c r="B38" s="5">
        <f t="shared" si="0"/>
        <v>37</v>
      </c>
      <c r="C38" s="10" t="s">
        <v>34</v>
      </c>
      <c r="D38" s="11">
        <f>_xlfn.XLOOKUP(E38,DB!E:E,DB!C:C,)</f>
        <v>11</v>
      </c>
      <c r="E38" s="10" t="s">
        <v>57</v>
      </c>
      <c r="F38" s="10" t="s">
        <v>88</v>
      </c>
      <c r="G38" s="10" t="s">
        <v>59</v>
      </c>
      <c r="H38" s="10">
        <v>55</v>
      </c>
      <c r="I38" s="12">
        <v>30</v>
      </c>
      <c r="J38" s="9">
        <f>VLOOKUP(E38,DB!E:F,2,0)</f>
        <v>5923</v>
      </c>
      <c r="K38" s="9" t="str">
        <f t="shared" si="2"/>
        <v>GUPTA TOBACCO_GANESH NAGAR</v>
      </c>
    </row>
    <row r="39" spans="1:11" ht="14.25" customHeight="1" x14ac:dyDescent="0.35">
      <c r="A39" s="9" t="s">
        <v>10</v>
      </c>
      <c r="B39" s="5">
        <f t="shared" si="0"/>
        <v>38</v>
      </c>
      <c r="C39" s="13" t="s">
        <v>21</v>
      </c>
      <c r="D39" s="11">
        <f>_xlfn.XLOOKUP(E39,DB!E:E,DB!C:C,)</f>
        <v>10</v>
      </c>
      <c r="E39" s="13" t="s">
        <v>46</v>
      </c>
      <c r="F39" s="13" t="s">
        <v>89</v>
      </c>
      <c r="G39" s="13" t="s">
        <v>90</v>
      </c>
      <c r="H39" s="13">
        <v>50</v>
      </c>
      <c r="I39" s="12">
        <v>30</v>
      </c>
      <c r="J39" s="9">
        <f>VLOOKUP(E39,DB!E:F,2,0)</f>
        <v>9013</v>
      </c>
      <c r="K39" s="9" t="str">
        <f t="shared" si="2"/>
        <v>JAL PRABHAT TOB_RAMABAICOLNY</v>
      </c>
    </row>
    <row r="40" spans="1:11" ht="14.25" customHeight="1" x14ac:dyDescent="0.35">
      <c r="A40" s="9" t="s">
        <v>10</v>
      </c>
      <c r="B40" s="5">
        <f t="shared" si="0"/>
        <v>39</v>
      </c>
      <c r="C40" s="13" t="s">
        <v>21</v>
      </c>
      <c r="D40" s="11">
        <f>_xlfn.XLOOKUP(E40,DB!E:E,DB!C:C,)</f>
        <v>3</v>
      </c>
      <c r="E40" s="13" t="s">
        <v>22</v>
      </c>
      <c r="F40" s="13" t="s">
        <v>91</v>
      </c>
      <c r="G40" s="13" t="s">
        <v>92</v>
      </c>
      <c r="H40" s="13">
        <v>50</v>
      </c>
      <c r="I40" s="12">
        <v>30</v>
      </c>
      <c r="J40" s="9">
        <f>VLOOKUP(E40,DB!E:F,2,0)</f>
        <v>2400</v>
      </c>
      <c r="K40" s="9" t="str">
        <f t="shared" si="2"/>
        <v>ANNAVAR TOB_MANDALA</v>
      </c>
    </row>
    <row r="41" spans="1:11" ht="14.25" customHeight="1" x14ac:dyDescent="0.35">
      <c r="A41" s="9" t="s">
        <v>10</v>
      </c>
      <c r="B41" s="5">
        <f t="shared" si="0"/>
        <v>40</v>
      </c>
      <c r="C41" s="10" t="s">
        <v>34</v>
      </c>
      <c r="D41" s="11">
        <f>_xlfn.XLOOKUP(E41,DB!E:E,DB!C:C,)</f>
        <v>7</v>
      </c>
      <c r="E41" s="10" t="s">
        <v>35</v>
      </c>
      <c r="F41" s="10" t="s">
        <v>93</v>
      </c>
      <c r="G41" s="10" t="s">
        <v>50</v>
      </c>
      <c r="H41" s="10">
        <v>50</v>
      </c>
      <c r="I41" s="12">
        <v>30</v>
      </c>
      <c r="J41" s="9">
        <f>VLOOKUP(E41,DB!E:F,2,0)</f>
        <v>7373</v>
      </c>
      <c r="K41" s="9" t="str">
        <f t="shared" si="2"/>
        <v>YADAV STORES_MADH JETTY</v>
      </c>
    </row>
    <row r="42" spans="1:11" ht="14.25" customHeight="1" x14ac:dyDescent="0.35">
      <c r="A42" s="9" t="s">
        <v>10</v>
      </c>
      <c r="B42" s="5">
        <f t="shared" si="0"/>
        <v>41</v>
      </c>
      <c r="C42" s="10" t="s">
        <v>34</v>
      </c>
      <c r="D42" s="11">
        <f>_xlfn.XLOOKUP(E42,DB!E:E,DB!C:C,)</f>
        <v>7</v>
      </c>
      <c r="E42" s="10" t="s">
        <v>35</v>
      </c>
      <c r="F42" s="10" t="s">
        <v>94</v>
      </c>
      <c r="G42" s="10" t="s">
        <v>37</v>
      </c>
      <c r="H42" s="10">
        <v>50</v>
      </c>
      <c r="I42" s="12">
        <v>30</v>
      </c>
      <c r="J42" s="9">
        <f>VLOOKUP(E42,DB!E:F,2,0)</f>
        <v>7373</v>
      </c>
      <c r="K42" s="9" t="str">
        <f t="shared" si="2"/>
        <v>JANTA FARSAN_MALWANI NO 5</v>
      </c>
    </row>
    <row r="43" spans="1:11" ht="14.25" customHeight="1" x14ac:dyDescent="0.35">
      <c r="A43" s="9" t="s">
        <v>10</v>
      </c>
      <c r="B43" s="5">
        <f t="shared" si="0"/>
        <v>42</v>
      </c>
      <c r="C43" s="10" t="s">
        <v>34</v>
      </c>
      <c r="D43" s="11">
        <f>_xlfn.XLOOKUP(E43,DB!E:E,DB!C:C,)</f>
        <v>7</v>
      </c>
      <c r="E43" s="10" t="s">
        <v>35</v>
      </c>
      <c r="F43" s="10" t="s">
        <v>95</v>
      </c>
      <c r="G43" s="10" t="s">
        <v>54</v>
      </c>
      <c r="H43" s="10">
        <v>50</v>
      </c>
      <c r="I43" s="12">
        <v>30</v>
      </c>
      <c r="J43" s="9">
        <f>VLOOKUP(E43,DB!E:F,2,0)</f>
        <v>7373</v>
      </c>
      <c r="K43" s="9" t="str">
        <f t="shared" si="2"/>
        <v>SANTOSH TOBACCO_AMBUJ WADI</v>
      </c>
    </row>
    <row r="44" spans="1:11" ht="14.25" customHeight="1" x14ac:dyDescent="0.35">
      <c r="A44" s="9" t="s">
        <v>10</v>
      </c>
      <c r="B44" s="5">
        <f t="shared" si="0"/>
        <v>43</v>
      </c>
      <c r="C44" s="10" t="s">
        <v>34</v>
      </c>
      <c r="D44" s="11">
        <f>_xlfn.XLOOKUP(E44,DB!E:E,DB!C:C,)</f>
        <v>16</v>
      </c>
      <c r="E44" s="10" t="s">
        <v>96</v>
      </c>
      <c r="F44" s="10" t="s">
        <v>97</v>
      </c>
      <c r="G44" s="10" t="s">
        <v>98</v>
      </c>
      <c r="H44" s="10">
        <v>50</v>
      </c>
      <c r="I44" s="12">
        <v>30</v>
      </c>
      <c r="J44" s="9">
        <f>VLOOKUP(E44,DB!E:F,2,0)</f>
        <v>9618</v>
      </c>
      <c r="K44" s="9" t="str">
        <f t="shared" si="2"/>
        <v>SACHIN TOBACCO_KRANTI NAGAR</v>
      </c>
    </row>
    <row r="45" spans="1:11" ht="14.25" customHeight="1" x14ac:dyDescent="0.35">
      <c r="A45" s="9" t="s">
        <v>10</v>
      </c>
      <c r="B45" s="5">
        <f t="shared" si="0"/>
        <v>44</v>
      </c>
      <c r="C45" s="10" t="s">
        <v>34</v>
      </c>
      <c r="D45" s="11">
        <f>_xlfn.XLOOKUP(E45,DB!E:E,DB!C:C,)</f>
        <v>17</v>
      </c>
      <c r="E45" s="10" t="s">
        <v>99</v>
      </c>
      <c r="F45" s="10" t="s">
        <v>100</v>
      </c>
      <c r="G45" s="10" t="s">
        <v>101</v>
      </c>
      <c r="H45" s="10">
        <v>50</v>
      </c>
      <c r="I45" s="12">
        <v>30</v>
      </c>
      <c r="J45" s="9">
        <f>VLOOKUP(E45,DB!E:F,2,0)</f>
        <v>4773</v>
      </c>
      <c r="K45" s="9" t="str">
        <f t="shared" si="2"/>
        <v>BARKAT SUPARI_KHAR W</v>
      </c>
    </row>
    <row r="46" spans="1:11" ht="14.25" customHeight="1" x14ac:dyDescent="0.35">
      <c r="A46" s="9" t="s">
        <v>10</v>
      </c>
      <c r="B46" s="5">
        <f t="shared" si="0"/>
        <v>45</v>
      </c>
      <c r="C46" s="10" t="s">
        <v>34</v>
      </c>
      <c r="D46" s="11">
        <f>_xlfn.XLOOKUP(E46,DB!E:E,DB!C:C,)</f>
        <v>12</v>
      </c>
      <c r="E46" s="10" t="s">
        <v>60</v>
      </c>
      <c r="F46" s="10" t="s">
        <v>102</v>
      </c>
      <c r="G46" s="10" t="s">
        <v>103</v>
      </c>
      <c r="H46" s="10">
        <v>50</v>
      </c>
      <c r="I46" s="12">
        <v>30</v>
      </c>
      <c r="J46" s="9">
        <f>VLOOKUP(E46,DB!E:F,2,0)</f>
        <v>6849</v>
      </c>
      <c r="K46" s="9" t="str">
        <f t="shared" si="2"/>
        <v>AYRA STORE_PIMPARI PADA 1</v>
      </c>
    </row>
    <row r="47" spans="1:11" ht="14.25" customHeight="1" x14ac:dyDescent="0.35">
      <c r="A47" s="9" t="s">
        <v>10</v>
      </c>
      <c r="B47" s="5">
        <f t="shared" si="0"/>
        <v>46</v>
      </c>
      <c r="C47" s="10" t="s">
        <v>34</v>
      </c>
      <c r="D47" s="11">
        <f>_xlfn.XLOOKUP(E47,DB!E:E,DB!C:C,)</f>
        <v>12</v>
      </c>
      <c r="E47" s="10" t="s">
        <v>60</v>
      </c>
      <c r="F47" s="10" t="s">
        <v>104</v>
      </c>
      <c r="G47" s="10" t="s">
        <v>105</v>
      </c>
      <c r="H47" s="10">
        <v>50</v>
      </c>
      <c r="I47" s="12">
        <v>30</v>
      </c>
      <c r="J47" s="9">
        <f>VLOOKUP(E47,DB!E:F,2,0)</f>
        <v>6849</v>
      </c>
      <c r="K47" s="9" t="str">
        <f t="shared" si="2"/>
        <v>AJMAL TOBACCO_BANDRA PLOT  JOGESHWARI</v>
      </c>
    </row>
    <row r="48" spans="1:11" ht="14.25" customHeight="1" x14ac:dyDescent="0.35">
      <c r="A48" s="9" t="s">
        <v>10</v>
      </c>
      <c r="B48" s="5">
        <f t="shared" si="0"/>
        <v>47</v>
      </c>
      <c r="C48" s="10" t="s">
        <v>11</v>
      </c>
      <c r="D48" s="11">
        <f>_xlfn.XLOOKUP(E48,DB!E:E,DB!C:C,)</f>
        <v>1</v>
      </c>
      <c r="E48" s="10" t="s">
        <v>12</v>
      </c>
      <c r="F48" s="10" t="s">
        <v>106</v>
      </c>
      <c r="G48" s="10" t="s">
        <v>16</v>
      </c>
      <c r="H48" s="10">
        <v>50</v>
      </c>
      <c r="I48" s="12">
        <v>30</v>
      </c>
      <c r="J48" s="9">
        <f>VLOOKUP(E48,DB!E:F,2,0)</f>
        <v>4122</v>
      </c>
      <c r="K48" s="9" t="str">
        <f t="shared" si="2"/>
        <v>SHIV SHAKTI ENTERPRISES_GORAI</v>
      </c>
    </row>
    <row r="49" spans="1:11" ht="14.25" customHeight="1" x14ac:dyDescent="0.35">
      <c r="A49" s="9" t="s">
        <v>10</v>
      </c>
      <c r="B49" s="5">
        <f t="shared" si="0"/>
        <v>48</v>
      </c>
      <c r="C49" s="10" t="s">
        <v>11</v>
      </c>
      <c r="D49" s="11">
        <f>_xlfn.XLOOKUP(E49,DB!E:E,DB!C:C,)</f>
        <v>1</v>
      </c>
      <c r="E49" s="10" t="s">
        <v>12</v>
      </c>
      <c r="F49" s="10" t="s">
        <v>107</v>
      </c>
      <c r="G49" s="10" t="s">
        <v>108</v>
      </c>
      <c r="H49" s="10">
        <v>50</v>
      </c>
      <c r="I49" s="12">
        <v>30</v>
      </c>
      <c r="J49" s="9">
        <f>VLOOKUP(E49,DB!E:F,2,0)</f>
        <v>4122</v>
      </c>
      <c r="K49" s="9" t="str">
        <f t="shared" si="2"/>
        <v>KASMI SUPARI_KESHAV NAGAR</v>
      </c>
    </row>
    <row r="50" spans="1:11" ht="14.25" customHeight="1" x14ac:dyDescent="0.35">
      <c r="A50" s="9" t="s">
        <v>10</v>
      </c>
      <c r="B50" s="5">
        <f t="shared" si="0"/>
        <v>49</v>
      </c>
      <c r="C50" s="10" t="s">
        <v>11</v>
      </c>
      <c r="D50" s="11">
        <f>_xlfn.XLOOKUP(E50,DB!E:E,DB!C:C,)</f>
        <v>1</v>
      </c>
      <c r="E50" s="10" t="s">
        <v>12</v>
      </c>
      <c r="F50" s="10" t="s">
        <v>109</v>
      </c>
      <c r="G50" s="10" t="s">
        <v>1436</v>
      </c>
      <c r="H50" s="10">
        <v>50</v>
      </c>
      <c r="I50" s="12">
        <v>30</v>
      </c>
      <c r="J50" s="9">
        <f>VLOOKUP(E50,DB!E:F,2,0)</f>
        <v>4122</v>
      </c>
      <c r="K50" s="9" t="str">
        <f t="shared" si="2"/>
        <v>AAI MATA_ACHOLE VILLAGE</v>
      </c>
    </row>
    <row r="51" spans="1:11" ht="14.25" customHeight="1" x14ac:dyDescent="0.35">
      <c r="A51" s="9" t="s">
        <v>10</v>
      </c>
      <c r="B51" s="5">
        <f t="shared" si="0"/>
        <v>50</v>
      </c>
      <c r="C51" s="10" t="s">
        <v>11</v>
      </c>
      <c r="D51" s="11">
        <f>_xlfn.XLOOKUP(E51,DB!E:E,DB!C:C,)</f>
        <v>1</v>
      </c>
      <c r="E51" s="10" t="s">
        <v>12</v>
      </c>
      <c r="F51" s="10" t="s">
        <v>110</v>
      </c>
      <c r="G51" s="10" t="s">
        <v>1497</v>
      </c>
      <c r="H51" s="10">
        <v>50</v>
      </c>
      <c r="I51" s="12">
        <v>30</v>
      </c>
      <c r="J51" s="9">
        <f>VLOOKUP(E51,DB!E:F,2,0)</f>
        <v>4122</v>
      </c>
      <c r="K51" s="9" t="str">
        <f t="shared" si="2"/>
        <v>SHIDDHIVINAYAK WHOLSALE_ALKAPURI</v>
      </c>
    </row>
    <row r="52" spans="1:11" ht="14.25" customHeight="1" x14ac:dyDescent="0.35">
      <c r="A52" s="9" t="s">
        <v>10</v>
      </c>
      <c r="B52" s="5">
        <f t="shared" si="0"/>
        <v>51</v>
      </c>
      <c r="C52" s="13" t="s">
        <v>17</v>
      </c>
      <c r="D52" s="11">
        <f>_xlfn.XLOOKUP(E52,DB!E:E,DB!C:C,)</f>
        <v>9</v>
      </c>
      <c r="E52" s="13" t="s">
        <v>43</v>
      </c>
      <c r="F52" s="13" t="s">
        <v>111</v>
      </c>
      <c r="G52" s="13" t="s">
        <v>112</v>
      </c>
      <c r="H52" s="13">
        <v>50</v>
      </c>
      <c r="I52" s="12">
        <v>30</v>
      </c>
      <c r="J52" s="9">
        <f>VLOOKUP(E52,DB!E:F,2,0)</f>
        <v>6136</v>
      </c>
      <c r="K52" s="9" t="str">
        <f t="shared" si="2"/>
        <v>MANISH G STORE_WADA</v>
      </c>
    </row>
    <row r="53" spans="1:11" ht="14.25" customHeight="1" x14ac:dyDescent="0.35">
      <c r="A53" s="9" t="s">
        <v>10</v>
      </c>
      <c r="B53" s="5">
        <f t="shared" si="0"/>
        <v>52</v>
      </c>
      <c r="C53" s="13" t="s">
        <v>17</v>
      </c>
      <c r="D53" s="11">
        <f>_xlfn.XLOOKUP(E53,DB!E:E,DB!C:C,)</f>
        <v>15</v>
      </c>
      <c r="E53" s="13" t="s">
        <v>79</v>
      </c>
      <c r="F53" s="13" t="s">
        <v>113</v>
      </c>
      <c r="G53" s="13" t="s">
        <v>81</v>
      </c>
      <c r="H53" s="13">
        <v>50</v>
      </c>
      <c r="I53" s="12">
        <v>30</v>
      </c>
      <c r="J53" s="9">
        <f>VLOOKUP(E53,DB!E:F,2,0)</f>
        <v>9313</v>
      </c>
      <c r="K53" s="9" t="str">
        <f t="shared" si="2"/>
        <v>PARIVAR KIRANA _BANELI</v>
      </c>
    </row>
    <row r="54" spans="1:11" ht="14.25" customHeight="1" x14ac:dyDescent="0.35">
      <c r="A54" s="9" t="s">
        <v>10</v>
      </c>
      <c r="B54" s="5">
        <f t="shared" si="0"/>
        <v>53</v>
      </c>
      <c r="C54" s="10" t="s">
        <v>34</v>
      </c>
      <c r="D54" s="11">
        <f>_xlfn.XLOOKUP(E54,DB!E:E,DB!C:C,)</f>
        <v>17</v>
      </c>
      <c r="E54" s="10" t="s">
        <v>99</v>
      </c>
      <c r="F54" s="10" t="s">
        <v>114</v>
      </c>
      <c r="G54" s="10" t="s">
        <v>115</v>
      </c>
      <c r="H54" s="10">
        <v>49</v>
      </c>
      <c r="I54" s="12">
        <v>30</v>
      </c>
      <c r="J54" s="9">
        <f>VLOOKUP(E54,DB!E:F,2,0)</f>
        <v>4773</v>
      </c>
      <c r="K54" s="9" t="str">
        <f t="shared" si="2"/>
        <v>GANESH PAN BIDI_VIDHYA MANDIR ROAD</v>
      </c>
    </row>
    <row r="55" spans="1:11" ht="14.25" customHeight="1" x14ac:dyDescent="0.35">
      <c r="A55" s="9" t="s">
        <v>10</v>
      </c>
      <c r="B55" s="5">
        <f t="shared" si="0"/>
        <v>54</v>
      </c>
      <c r="C55" s="13" t="s">
        <v>17</v>
      </c>
      <c r="D55" s="11">
        <f>_xlfn.XLOOKUP(E55,DB!E:E,DB!C:C,)</f>
        <v>6</v>
      </c>
      <c r="E55" s="13" t="s">
        <v>31</v>
      </c>
      <c r="F55" s="13" t="s">
        <v>116</v>
      </c>
      <c r="G55" s="13" t="s">
        <v>117</v>
      </c>
      <c r="H55" s="13">
        <v>49</v>
      </c>
      <c r="I55" s="12">
        <v>30</v>
      </c>
      <c r="J55" s="9">
        <f>VLOOKUP(E55,DB!E:F,2,0)</f>
        <v>5921</v>
      </c>
      <c r="K55" s="9" t="str">
        <f t="shared" si="2"/>
        <v>MATAJI TRADING_YADAV NAGAR</v>
      </c>
    </row>
    <row r="56" spans="1:11" ht="14.25" customHeight="1" x14ac:dyDescent="0.35">
      <c r="A56" s="9" t="s">
        <v>10</v>
      </c>
      <c r="B56" s="5">
        <f t="shared" si="0"/>
        <v>55</v>
      </c>
      <c r="C56" s="13" t="s">
        <v>21</v>
      </c>
      <c r="D56" s="11">
        <f>_xlfn.XLOOKUP(E56,DB!E:E,DB!C:C,)</f>
        <v>18</v>
      </c>
      <c r="E56" s="13" t="s">
        <v>118</v>
      </c>
      <c r="F56" s="13" t="s">
        <v>119</v>
      </c>
      <c r="G56" s="13" t="s">
        <v>120</v>
      </c>
      <c r="H56" s="13">
        <v>48</v>
      </c>
      <c r="I56" s="12">
        <v>30</v>
      </c>
      <c r="J56" s="9">
        <f>VLOOKUP(E56,DB!E:F,2,0)</f>
        <v>1410</v>
      </c>
      <c r="K56" s="9" t="str">
        <f t="shared" si="2"/>
        <v>RAHIT CHOIS_PAIPROD</v>
      </c>
    </row>
    <row r="57" spans="1:11" ht="14.25" customHeight="1" x14ac:dyDescent="0.35">
      <c r="A57" s="9" t="s">
        <v>10</v>
      </c>
      <c r="B57" s="5">
        <f t="shared" si="0"/>
        <v>56</v>
      </c>
      <c r="C57" s="13" t="s">
        <v>21</v>
      </c>
      <c r="D57" s="11">
        <f>_xlfn.XLOOKUP(E57,DB!E:E,DB!C:C,)</f>
        <v>19</v>
      </c>
      <c r="E57" s="13" t="s">
        <v>121</v>
      </c>
      <c r="F57" s="13" t="s">
        <v>122</v>
      </c>
      <c r="G57" s="13" t="s">
        <v>123</v>
      </c>
      <c r="H57" s="13">
        <v>45</v>
      </c>
      <c r="I57" s="12">
        <v>30</v>
      </c>
      <c r="J57" s="9">
        <f>VLOOKUP(E57,DB!E:F,2,0)</f>
        <v>7102</v>
      </c>
      <c r="K57" s="9" t="str">
        <f t="shared" si="2"/>
        <v>SHREE GANESH JARDA _FHILTARPADA</v>
      </c>
    </row>
    <row r="58" spans="1:11" ht="14.25" customHeight="1" x14ac:dyDescent="0.35">
      <c r="A58" s="9" t="s">
        <v>10</v>
      </c>
      <c r="B58" s="5">
        <f t="shared" si="0"/>
        <v>57</v>
      </c>
      <c r="C58" s="13" t="s">
        <v>21</v>
      </c>
      <c r="D58" s="11">
        <f>_xlfn.XLOOKUP(E58,DB!E:E,DB!C:C,)</f>
        <v>19</v>
      </c>
      <c r="E58" s="13" t="s">
        <v>121</v>
      </c>
      <c r="F58" s="13" t="s">
        <v>124</v>
      </c>
      <c r="G58" s="13" t="s">
        <v>123</v>
      </c>
      <c r="H58" s="13">
        <v>45</v>
      </c>
      <c r="I58" s="12">
        <v>30</v>
      </c>
      <c r="J58" s="9">
        <f>VLOOKUP(E58,DB!E:F,2,0)</f>
        <v>7102</v>
      </c>
      <c r="K58" s="9" t="str">
        <f t="shared" si="2"/>
        <v>GUPATA CORNAR_FHILTARPADA</v>
      </c>
    </row>
    <row r="59" spans="1:11" ht="14.25" customHeight="1" x14ac:dyDescent="0.35">
      <c r="A59" s="9" t="s">
        <v>10</v>
      </c>
      <c r="B59" s="5">
        <f t="shared" si="0"/>
        <v>58</v>
      </c>
      <c r="C59" s="10" t="s">
        <v>34</v>
      </c>
      <c r="D59" s="11">
        <f>_xlfn.XLOOKUP(E59,DB!E:E,DB!C:C,)</f>
        <v>7</v>
      </c>
      <c r="E59" s="10" t="s">
        <v>35</v>
      </c>
      <c r="F59" s="10" t="s">
        <v>125</v>
      </c>
      <c r="G59" s="10" t="s">
        <v>37</v>
      </c>
      <c r="H59" s="10">
        <v>45</v>
      </c>
      <c r="I59" s="12">
        <v>30</v>
      </c>
      <c r="J59" s="9">
        <f>VLOOKUP(E59,DB!E:F,2,0)</f>
        <v>7373</v>
      </c>
      <c r="K59" s="9" t="str">
        <f t="shared" si="2"/>
        <v>S S ENTERPRISES_MALWANI NO 5</v>
      </c>
    </row>
    <row r="60" spans="1:11" ht="14.25" customHeight="1" x14ac:dyDescent="0.35">
      <c r="A60" s="9" t="s">
        <v>10</v>
      </c>
      <c r="B60" s="5">
        <f t="shared" si="0"/>
        <v>59</v>
      </c>
      <c r="C60" s="13" t="s">
        <v>17</v>
      </c>
      <c r="D60" s="11">
        <f>_xlfn.XLOOKUP(E60,DB!E:E,DB!C:C,)</f>
        <v>9</v>
      </c>
      <c r="E60" s="13" t="s">
        <v>43</v>
      </c>
      <c r="F60" s="13" t="s">
        <v>126</v>
      </c>
      <c r="G60" s="13" t="s">
        <v>127</v>
      </c>
      <c r="H60" s="13">
        <v>45</v>
      </c>
      <c r="I60" s="12">
        <v>30</v>
      </c>
      <c r="J60" s="9">
        <f>VLOOKUP(E60,DB!E:F,2,0)</f>
        <v>6136</v>
      </c>
      <c r="K60" s="9" t="str">
        <f t="shared" si="2"/>
        <v>MAULI G STORE_VIKRAM GAD</v>
      </c>
    </row>
    <row r="61" spans="1:11" ht="14.25" customHeight="1" x14ac:dyDescent="0.35">
      <c r="A61" s="9" t="s">
        <v>10</v>
      </c>
      <c r="B61" s="5">
        <f t="shared" si="0"/>
        <v>60</v>
      </c>
      <c r="C61" s="10" t="s">
        <v>34</v>
      </c>
      <c r="D61" s="11">
        <f>_xlfn.XLOOKUP(E61,DB!E:E,DB!C:C,)</f>
        <v>11</v>
      </c>
      <c r="E61" s="10" t="s">
        <v>57</v>
      </c>
      <c r="F61" s="10" t="s">
        <v>128</v>
      </c>
      <c r="G61" s="10" t="s">
        <v>59</v>
      </c>
      <c r="H61" s="10">
        <v>44</v>
      </c>
      <c r="I61" s="12">
        <v>30</v>
      </c>
      <c r="J61" s="9">
        <f>VLOOKUP(E61,DB!E:F,2,0)</f>
        <v>5923</v>
      </c>
      <c r="K61" s="9" t="str">
        <f t="shared" si="2"/>
        <v>GULSHAN ENTERPRISES_GANESH NAGAR</v>
      </c>
    </row>
    <row r="62" spans="1:11" ht="14.25" customHeight="1" x14ac:dyDescent="0.35">
      <c r="A62" s="9" t="s">
        <v>10</v>
      </c>
      <c r="B62" s="5">
        <f t="shared" si="0"/>
        <v>61</v>
      </c>
      <c r="C62" s="13" t="s">
        <v>17</v>
      </c>
      <c r="D62" s="11">
        <f>_xlfn.XLOOKUP(E62,DB!E:E,DB!C:C,)</f>
        <v>6</v>
      </c>
      <c r="E62" s="13" t="s">
        <v>31</v>
      </c>
      <c r="F62" s="13" t="s">
        <v>129</v>
      </c>
      <c r="G62" s="13" t="s">
        <v>130</v>
      </c>
      <c r="H62" s="13">
        <v>42</v>
      </c>
      <c r="I62" s="12">
        <v>30</v>
      </c>
      <c r="J62" s="9">
        <f>VLOOKUP(E62,DB!E:F,2,0)</f>
        <v>5921</v>
      </c>
      <c r="K62" s="9" t="str">
        <f t="shared" si="2"/>
        <v>RAJU COLDRINK_WAGHOBA NAGAR</v>
      </c>
    </row>
    <row r="63" spans="1:11" ht="14.25" customHeight="1" x14ac:dyDescent="0.35">
      <c r="A63" s="9" t="s">
        <v>10</v>
      </c>
      <c r="B63" s="5">
        <f t="shared" si="0"/>
        <v>62</v>
      </c>
      <c r="C63" s="13" t="s">
        <v>17</v>
      </c>
      <c r="D63" s="11">
        <f>_xlfn.XLOOKUP(E63,DB!E:E,DB!C:C,)</f>
        <v>5</v>
      </c>
      <c r="E63" s="13" t="s">
        <v>28</v>
      </c>
      <c r="F63" s="13" t="s">
        <v>131</v>
      </c>
      <c r="G63" s="13" t="s">
        <v>85</v>
      </c>
      <c r="H63" s="13">
        <v>42</v>
      </c>
      <c r="I63" s="12">
        <v>30</v>
      </c>
      <c r="J63" s="9">
        <f>VLOOKUP(E63,DB!E:F,2,0)</f>
        <v>9985</v>
      </c>
      <c r="K63" s="9" t="str">
        <f t="shared" si="2"/>
        <v>ARUSHI TRADERS_CHANDAN SAR 2</v>
      </c>
    </row>
    <row r="64" spans="1:11" ht="14.25" customHeight="1" x14ac:dyDescent="0.35">
      <c r="A64" s="9" t="s">
        <v>10</v>
      </c>
      <c r="B64" s="5">
        <f t="shared" si="0"/>
        <v>63</v>
      </c>
      <c r="C64" s="13" t="s">
        <v>21</v>
      </c>
      <c r="D64" s="11">
        <f>_xlfn.XLOOKUP(E64,DB!E:E,DB!C:C,)</f>
        <v>18</v>
      </c>
      <c r="E64" s="13" t="s">
        <v>118</v>
      </c>
      <c r="F64" s="13" t="s">
        <v>132</v>
      </c>
      <c r="G64" s="13" t="s">
        <v>133</v>
      </c>
      <c r="H64" s="13">
        <v>40</v>
      </c>
      <c r="I64" s="12">
        <v>30</v>
      </c>
      <c r="J64" s="9">
        <f>VLOOKUP(E64,DB!E:F,2,0)</f>
        <v>1410</v>
      </c>
      <c r="K64" s="9" t="str">
        <f t="shared" si="2"/>
        <v>EKRA HOL_CIRAG NAGAR</v>
      </c>
    </row>
    <row r="65" spans="1:11" ht="14.25" customHeight="1" x14ac:dyDescent="0.35">
      <c r="A65" s="9" t="s">
        <v>10</v>
      </c>
      <c r="B65" s="5">
        <f t="shared" si="0"/>
        <v>64</v>
      </c>
      <c r="C65" s="13" t="s">
        <v>21</v>
      </c>
      <c r="D65" s="11">
        <f>_xlfn.XLOOKUP(E65,DB!E:E,DB!C:C,)</f>
        <v>18</v>
      </c>
      <c r="E65" s="13" t="s">
        <v>118</v>
      </c>
      <c r="F65" s="13" t="s">
        <v>134</v>
      </c>
      <c r="G65" s="13" t="s">
        <v>120</v>
      </c>
      <c r="H65" s="13">
        <v>40</v>
      </c>
      <c r="I65" s="12">
        <v>30</v>
      </c>
      <c r="J65" s="9">
        <f>VLOOKUP(E65,DB!E:F,2,0)</f>
        <v>1410</v>
      </c>
      <c r="K65" s="9" t="str">
        <f t="shared" si="2"/>
        <v>A M SUN_PAIPROD</v>
      </c>
    </row>
    <row r="66" spans="1:11" ht="14.25" customHeight="1" x14ac:dyDescent="0.35">
      <c r="A66" s="9" t="s">
        <v>10</v>
      </c>
      <c r="B66" s="5">
        <f t="shared" si="0"/>
        <v>65</v>
      </c>
      <c r="C66" s="13" t="s">
        <v>21</v>
      </c>
      <c r="D66" s="11">
        <f>_xlfn.XLOOKUP(E66,DB!E:E,DB!C:C,)</f>
        <v>3</v>
      </c>
      <c r="E66" s="13" t="s">
        <v>22</v>
      </c>
      <c r="F66" s="13" t="s">
        <v>135</v>
      </c>
      <c r="G66" s="13" t="s">
        <v>136</v>
      </c>
      <c r="H66" s="13">
        <v>40</v>
      </c>
      <c r="I66" s="12">
        <v>30</v>
      </c>
      <c r="J66" s="9">
        <f>VLOOKUP(E66,DB!E:F,2,0)</f>
        <v>2400</v>
      </c>
      <c r="K66" s="9" t="str">
        <f t="shared" si="2"/>
        <v>SHREE RAM TOB_SATE NAGAR</v>
      </c>
    </row>
    <row r="67" spans="1:11" ht="14.25" customHeight="1" x14ac:dyDescent="0.35">
      <c r="A67" s="9" t="s">
        <v>10</v>
      </c>
      <c r="B67" s="5">
        <f t="shared" ref="B67:B130" si="3">B66+1</f>
        <v>66</v>
      </c>
      <c r="C67" s="13" t="s">
        <v>21</v>
      </c>
      <c r="D67" s="11">
        <f>_xlfn.XLOOKUP(E67,DB!E:E,DB!C:C,)</f>
        <v>3</v>
      </c>
      <c r="E67" s="13" t="s">
        <v>22</v>
      </c>
      <c r="F67" s="13" t="s">
        <v>137</v>
      </c>
      <c r="G67" s="13" t="s">
        <v>92</v>
      </c>
      <c r="H67" s="13">
        <v>40</v>
      </c>
      <c r="I67" s="12">
        <v>30</v>
      </c>
      <c r="J67" s="9">
        <f>VLOOKUP(E67,DB!E:F,2,0)</f>
        <v>2400</v>
      </c>
      <c r="K67" s="9" t="str">
        <f t="shared" si="2"/>
        <v>MHAVIR TOB_MANDALA</v>
      </c>
    </row>
    <row r="68" spans="1:11" ht="14.25" customHeight="1" x14ac:dyDescent="0.35">
      <c r="A68" s="9" t="s">
        <v>10</v>
      </c>
      <c r="B68" s="5">
        <f t="shared" si="3"/>
        <v>67</v>
      </c>
      <c r="C68" s="13" t="s">
        <v>21</v>
      </c>
      <c r="D68" s="11">
        <f>_xlfn.XLOOKUP(E68,DB!E:E,DB!C:C,)</f>
        <v>20</v>
      </c>
      <c r="E68" s="13" t="s">
        <v>138</v>
      </c>
      <c r="F68" s="13" t="s">
        <v>139</v>
      </c>
      <c r="G68" s="13" t="s">
        <v>140</v>
      </c>
      <c r="H68" s="13">
        <v>40</v>
      </c>
      <c r="I68" s="12">
        <v>30</v>
      </c>
      <c r="J68" s="9">
        <f>VLOOKUP(E68,DB!E:F,2,0)</f>
        <v>1769</v>
      </c>
      <c r="K68" s="9" t="str">
        <f t="shared" ref="K68:K131" si="4">F68&amp;"_"&amp;G68</f>
        <v>BHARAT TOB_SONPUR</v>
      </c>
    </row>
    <row r="69" spans="1:11" ht="14.25" customHeight="1" x14ac:dyDescent="0.35">
      <c r="A69" s="9" t="s">
        <v>10</v>
      </c>
      <c r="B69" s="5">
        <f t="shared" si="3"/>
        <v>68</v>
      </c>
      <c r="C69" s="13" t="s">
        <v>21</v>
      </c>
      <c r="D69" s="11">
        <f>_xlfn.XLOOKUP(E69,DB!E:E,DB!C:C,)</f>
        <v>20</v>
      </c>
      <c r="E69" s="13" t="s">
        <v>138</v>
      </c>
      <c r="F69" s="13" t="s">
        <v>141</v>
      </c>
      <c r="G69" s="13" t="s">
        <v>142</v>
      </c>
      <c r="H69" s="13">
        <v>40</v>
      </c>
      <c r="I69" s="12">
        <v>30</v>
      </c>
      <c r="J69" s="9">
        <f>VLOOKUP(E69,DB!E:F,2,0)</f>
        <v>1769</v>
      </c>
      <c r="K69" s="9" t="str">
        <f t="shared" si="4"/>
        <v>JAY MATTADI TOB_TEBIPADA</v>
      </c>
    </row>
    <row r="70" spans="1:11" ht="14.25" customHeight="1" x14ac:dyDescent="0.35">
      <c r="A70" s="9" t="s">
        <v>10</v>
      </c>
      <c r="B70" s="5">
        <f t="shared" si="3"/>
        <v>69</v>
      </c>
      <c r="C70" s="13" t="s">
        <v>21</v>
      </c>
      <c r="D70" s="11">
        <f>_xlfn.XLOOKUP(E70,DB!E:E,DB!C:C,)</f>
        <v>21</v>
      </c>
      <c r="E70" s="13" t="s">
        <v>143</v>
      </c>
      <c r="F70" s="13" t="s">
        <v>144</v>
      </c>
      <c r="G70" s="13" t="s">
        <v>145</v>
      </c>
      <c r="H70" s="13">
        <v>40</v>
      </c>
      <c r="I70" s="12">
        <v>30</v>
      </c>
      <c r="J70" s="9">
        <f>VLOOKUP(E70,DB!E:F,2,0)</f>
        <v>4111</v>
      </c>
      <c r="K70" s="9" t="str">
        <f t="shared" si="4"/>
        <v>K P HOL_90 FHIT</v>
      </c>
    </row>
    <row r="71" spans="1:11" ht="14.25" customHeight="1" x14ac:dyDescent="0.35">
      <c r="A71" s="9" t="s">
        <v>10</v>
      </c>
      <c r="B71" s="5">
        <f t="shared" si="3"/>
        <v>70</v>
      </c>
      <c r="C71" s="13" t="s">
        <v>21</v>
      </c>
      <c r="D71" s="11">
        <f>_xlfn.XLOOKUP(E71,DB!E:E,DB!C:C,)</f>
        <v>21</v>
      </c>
      <c r="E71" s="13" t="s">
        <v>143</v>
      </c>
      <c r="F71" s="13" t="s">
        <v>146</v>
      </c>
      <c r="G71" s="13" t="s">
        <v>145</v>
      </c>
      <c r="H71" s="13">
        <v>40</v>
      </c>
      <c r="I71" s="12">
        <v>30</v>
      </c>
      <c r="J71" s="9">
        <f>VLOOKUP(E71,DB!E:F,2,0)</f>
        <v>4111</v>
      </c>
      <c r="K71" s="9" t="str">
        <f t="shared" si="4"/>
        <v>KARTIK NARAYAN _90 FHIT</v>
      </c>
    </row>
    <row r="72" spans="1:11" ht="14.25" customHeight="1" x14ac:dyDescent="0.35">
      <c r="A72" s="9" t="s">
        <v>10</v>
      </c>
      <c r="B72" s="5">
        <f t="shared" si="3"/>
        <v>71</v>
      </c>
      <c r="C72" s="13" t="s">
        <v>21</v>
      </c>
      <c r="D72" s="11">
        <f>_xlfn.XLOOKUP(E72,DB!E:E,DB!C:C,)</f>
        <v>21</v>
      </c>
      <c r="E72" s="13" t="s">
        <v>143</v>
      </c>
      <c r="F72" s="13" t="s">
        <v>147</v>
      </c>
      <c r="G72" s="13" t="s">
        <v>145</v>
      </c>
      <c r="H72" s="13">
        <v>40</v>
      </c>
      <c r="I72" s="12">
        <v>30</v>
      </c>
      <c r="J72" s="9">
        <f>VLOOKUP(E72,DB!E:F,2,0)</f>
        <v>4111</v>
      </c>
      <c r="K72" s="9" t="str">
        <f t="shared" si="4"/>
        <v>BALAJI HOL _90 FHIT</v>
      </c>
    </row>
    <row r="73" spans="1:11" ht="14.25" customHeight="1" x14ac:dyDescent="0.35">
      <c r="A73" s="9" t="s">
        <v>10</v>
      </c>
      <c r="B73" s="5">
        <f t="shared" si="3"/>
        <v>72</v>
      </c>
      <c r="C73" s="13" t="s">
        <v>21</v>
      </c>
      <c r="D73" s="11">
        <f>_xlfn.XLOOKUP(E73,DB!E:E,DB!C:C,)</f>
        <v>21</v>
      </c>
      <c r="E73" s="13" t="s">
        <v>143</v>
      </c>
      <c r="F73" s="13" t="s">
        <v>148</v>
      </c>
      <c r="G73" s="13" t="s">
        <v>145</v>
      </c>
      <c r="H73" s="13">
        <v>40</v>
      </c>
      <c r="I73" s="12">
        <v>30</v>
      </c>
      <c r="J73" s="9">
        <f>VLOOKUP(E73,DB!E:F,2,0)</f>
        <v>4111</v>
      </c>
      <c r="K73" s="9" t="str">
        <f t="shared" si="4"/>
        <v>BAKIYAM_90 FHIT</v>
      </c>
    </row>
    <row r="74" spans="1:11" ht="14.25" customHeight="1" x14ac:dyDescent="0.35">
      <c r="A74" s="9" t="s">
        <v>10</v>
      </c>
      <c r="B74" s="5">
        <f t="shared" si="3"/>
        <v>73</v>
      </c>
      <c r="C74" s="13" t="s">
        <v>21</v>
      </c>
      <c r="D74" s="11">
        <f>_xlfn.XLOOKUP(E74,DB!E:E,DB!C:C,)</f>
        <v>21</v>
      </c>
      <c r="E74" s="13" t="s">
        <v>143</v>
      </c>
      <c r="F74" s="13" t="s">
        <v>149</v>
      </c>
      <c r="G74" s="13" t="s">
        <v>150</v>
      </c>
      <c r="H74" s="13">
        <v>40</v>
      </c>
      <c r="I74" s="12">
        <v>30</v>
      </c>
      <c r="J74" s="9">
        <f>VLOOKUP(E74,DB!E:F,2,0)</f>
        <v>4111</v>
      </c>
      <c r="K74" s="9" t="str">
        <f t="shared" si="4"/>
        <v>KHISMAT SUPAR _MEN ROAD</v>
      </c>
    </row>
    <row r="75" spans="1:11" ht="14.25" customHeight="1" x14ac:dyDescent="0.35">
      <c r="A75" s="9" t="s">
        <v>10</v>
      </c>
      <c r="B75" s="5">
        <f t="shared" si="3"/>
        <v>74</v>
      </c>
      <c r="C75" s="13" t="s">
        <v>21</v>
      </c>
      <c r="D75" s="11">
        <f>_xlfn.XLOOKUP(E75,DB!E:E,DB!C:C,)</f>
        <v>21</v>
      </c>
      <c r="E75" s="13" t="s">
        <v>143</v>
      </c>
      <c r="F75" s="13" t="s">
        <v>151</v>
      </c>
      <c r="G75" s="13" t="s">
        <v>152</v>
      </c>
      <c r="H75" s="13">
        <v>40</v>
      </c>
      <c r="I75" s="12">
        <v>30</v>
      </c>
      <c r="J75" s="9">
        <f>VLOOKUP(E75,DB!E:F,2,0)</f>
        <v>4111</v>
      </c>
      <c r="K75" s="9" t="str">
        <f t="shared" si="4"/>
        <v>LABDE SUPARI_60FHIT</v>
      </c>
    </row>
    <row r="76" spans="1:11" ht="14.25" customHeight="1" x14ac:dyDescent="0.35">
      <c r="A76" s="9" t="s">
        <v>10</v>
      </c>
      <c r="B76" s="5">
        <f t="shared" si="3"/>
        <v>75</v>
      </c>
      <c r="C76" s="13" t="s">
        <v>21</v>
      </c>
      <c r="D76" s="11">
        <f>_xlfn.XLOOKUP(E76,DB!E:E,DB!C:C,)</f>
        <v>21</v>
      </c>
      <c r="E76" s="13" t="s">
        <v>143</v>
      </c>
      <c r="F76" s="13" t="s">
        <v>153</v>
      </c>
      <c r="G76" s="13" t="s">
        <v>152</v>
      </c>
      <c r="H76" s="13">
        <v>40</v>
      </c>
      <c r="I76" s="12">
        <v>30</v>
      </c>
      <c r="J76" s="9">
        <f>VLOOKUP(E76,DB!E:F,2,0)</f>
        <v>4111</v>
      </c>
      <c r="K76" s="9" t="str">
        <f t="shared" si="4"/>
        <v>SIDIVINAYAK HOL_60FHIT</v>
      </c>
    </row>
    <row r="77" spans="1:11" ht="14.25" customHeight="1" x14ac:dyDescent="0.35">
      <c r="A77" s="9" t="s">
        <v>10</v>
      </c>
      <c r="B77" s="5">
        <f t="shared" si="3"/>
        <v>76</v>
      </c>
      <c r="C77" s="13" t="s">
        <v>21</v>
      </c>
      <c r="D77" s="11">
        <f>_xlfn.XLOOKUP(E77,DB!E:E,DB!C:C,)</f>
        <v>21</v>
      </c>
      <c r="E77" s="13" t="s">
        <v>143</v>
      </c>
      <c r="F77" s="13" t="s">
        <v>154</v>
      </c>
      <c r="G77" s="13" t="s">
        <v>155</v>
      </c>
      <c r="H77" s="13">
        <v>40</v>
      </c>
      <c r="I77" s="12">
        <v>30</v>
      </c>
      <c r="J77" s="9">
        <f>VLOOKUP(E77,DB!E:F,2,0)</f>
        <v>4111</v>
      </c>
      <c r="K77" s="9" t="str">
        <f t="shared" si="4"/>
        <v>GUPATA HOL_MAHIM FHATAK</v>
      </c>
    </row>
    <row r="78" spans="1:11" ht="14.25" customHeight="1" x14ac:dyDescent="0.35">
      <c r="A78" s="9" t="s">
        <v>10</v>
      </c>
      <c r="B78" s="5">
        <f t="shared" si="3"/>
        <v>77</v>
      </c>
      <c r="C78" s="13" t="s">
        <v>21</v>
      </c>
      <c r="D78" s="11">
        <f>_xlfn.XLOOKUP(E78,DB!E:E,DB!C:C,)</f>
        <v>21</v>
      </c>
      <c r="E78" s="13" t="s">
        <v>143</v>
      </c>
      <c r="F78" s="13" t="s">
        <v>156</v>
      </c>
      <c r="G78" s="13" t="s">
        <v>157</v>
      </c>
      <c r="H78" s="13">
        <v>40</v>
      </c>
      <c r="I78" s="12">
        <v>30</v>
      </c>
      <c r="J78" s="9">
        <f>VLOOKUP(E78,DB!E:F,2,0)</f>
        <v>4111</v>
      </c>
      <c r="K78" s="9" t="str">
        <f t="shared" si="4"/>
        <v>ESMAIL_MAHIMFHATAK</v>
      </c>
    </row>
    <row r="79" spans="1:11" ht="14.25" customHeight="1" x14ac:dyDescent="0.35">
      <c r="A79" s="9" t="s">
        <v>10</v>
      </c>
      <c r="B79" s="5">
        <f t="shared" si="3"/>
        <v>78</v>
      </c>
      <c r="C79" s="13" t="s">
        <v>21</v>
      </c>
      <c r="D79" s="11">
        <f>_xlfn.XLOOKUP(E79,DB!E:E,DB!C:C,)</f>
        <v>21</v>
      </c>
      <c r="E79" s="13" t="s">
        <v>143</v>
      </c>
      <c r="F79" s="13" t="s">
        <v>158</v>
      </c>
      <c r="G79" s="13" t="s">
        <v>157</v>
      </c>
      <c r="H79" s="13">
        <v>40</v>
      </c>
      <c r="I79" s="12">
        <v>30</v>
      </c>
      <c r="J79" s="9">
        <f>VLOOKUP(E79,DB!E:F,2,0)</f>
        <v>4111</v>
      </c>
      <c r="K79" s="9" t="str">
        <f t="shared" si="4"/>
        <v>LAKIY _MAHIMFHATAK</v>
      </c>
    </row>
    <row r="80" spans="1:11" ht="14.25" customHeight="1" x14ac:dyDescent="0.35">
      <c r="A80" s="9" t="s">
        <v>10</v>
      </c>
      <c r="B80" s="5">
        <f t="shared" si="3"/>
        <v>79</v>
      </c>
      <c r="C80" s="13" t="s">
        <v>21</v>
      </c>
      <c r="D80" s="11">
        <f>_xlfn.XLOOKUP(E80,DB!E:E,DB!C:C,)</f>
        <v>21</v>
      </c>
      <c r="E80" s="13" t="s">
        <v>143</v>
      </c>
      <c r="F80" s="13" t="s">
        <v>159</v>
      </c>
      <c r="G80" s="13" t="s">
        <v>160</v>
      </c>
      <c r="H80" s="13">
        <v>40</v>
      </c>
      <c r="I80" s="12">
        <v>30</v>
      </c>
      <c r="J80" s="9">
        <f>VLOOKUP(E80,DB!E:F,2,0)</f>
        <v>4111</v>
      </c>
      <c r="K80" s="9" t="str">
        <f t="shared" si="4"/>
        <v>G S TOB_KALAKILA</v>
      </c>
    </row>
    <row r="81" spans="1:11" ht="14.25" customHeight="1" x14ac:dyDescent="0.35">
      <c r="A81" s="9" t="s">
        <v>10</v>
      </c>
      <c r="B81" s="5">
        <f t="shared" si="3"/>
        <v>80</v>
      </c>
      <c r="C81" s="13" t="s">
        <v>1210</v>
      </c>
      <c r="D81" s="11">
        <f>_xlfn.XLOOKUP(E81,DB!E:E,DB!C:C,)</f>
        <v>22</v>
      </c>
      <c r="E81" s="13" t="s">
        <v>161</v>
      </c>
      <c r="F81" s="13" t="s">
        <v>162</v>
      </c>
      <c r="G81" s="13" t="s">
        <v>163</v>
      </c>
      <c r="H81" s="13">
        <v>40</v>
      </c>
      <c r="I81" s="12">
        <v>30</v>
      </c>
      <c r="J81" s="9">
        <f>VLOOKUP(E81,DB!E:F,2,0)</f>
        <v>7933</v>
      </c>
      <c r="K81" s="9" t="str">
        <f t="shared" si="4"/>
        <v>BIND TBO_PRATICSHA NAGAR</v>
      </c>
    </row>
    <row r="82" spans="1:11" ht="14.25" customHeight="1" x14ac:dyDescent="0.35">
      <c r="A82" s="9" t="s">
        <v>10</v>
      </c>
      <c r="B82" s="5">
        <f t="shared" si="3"/>
        <v>81</v>
      </c>
      <c r="C82" s="13" t="s">
        <v>1210</v>
      </c>
      <c r="D82" s="11">
        <f>_xlfn.XLOOKUP(E82,DB!E:E,DB!C:C,)</f>
        <v>22</v>
      </c>
      <c r="E82" s="13" t="s">
        <v>161</v>
      </c>
      <c r="F82" s="13" t="s">
        <v>164</v>
      </c>
      <c r="G82" s="13" t="s">
        <v>165</v>
      </c>
      <c r="H82" s="13">
        <v>40</v>
      </c>
      <c r="I82" s="12">
        <v>30</v>
      </c>
      <c r="J82" s="9">
        <f>VLOOKUP(E82,DB!E:F,2,0)</f>
        <v>7933</v>
      </c>
      <c r="K82" s="9" t="str">
        <f t="shared" si="4"/>
        <v>ANSARI TOB _MHADACOLNY</v>
      </c>
    </row>
    <row r="83" spans="1:11" ht="14.25" customHeight="1" x14ac:dyDescent="0.35">
      <c r="A83" s="9" t="s">
        <v>10</v>
      </c>
      <c r="B83" s="5">
        <f t="shared" si="3"/>
        <v>82</v>
      </c>
      <c r="C83" s="13" t="s">
        <v>1210</v>
      </c>
      <c r="D83" s="11">
        <f>_xlfn.XLOOKUP(E83,DB!E:E,DB!C:C,)</f>
        <v>22</v>
      </c>
      <c r="E83" s="13" t="s">
        <v>161</v>
      </c>
      <c r="F83" s="13" t="s">
        <v>166</v>
      </c>
      <c r="G83" s="13" t="s">
        <v>165</v>
      </c>
      <c r="H83" s="13">
        <v>40</v>
      </c>
      <c r="I83" s="12">
        <v>30</v>
      </c>
      <c r="J83" s="9">
        <f>VLOOKUP(E83,DB!E:F,2,0)</f>
        <v>7933</v>
      </c>
      <c r="K83" s="9" t="str">
        <f t="shared" si="4"/>
        <v>GANESH TOBC_MHADACOLNY</v>
      </c>
    </row>
    <row r="84" spans="1:11" ht="14.25" customHeight="1" x14ac:dyDescent="0.35">
      <c r="A84" s="9" t="s">
        <v>10</v>
      </c>
      <c r="B84" s="5">
        <f t="shared" si="3"/>
        <v>83</v>
      </c>
      <c r="C84" s="13" t="s">
        <v>1210</v>
      </c>
      <c r="D84" s="11">
        <f>_xlfn.XLOOKUP(E84,DB!E:E,DB!C:C,)</f>
        <v>22</v>
      </c>
      <c r="E84" s="13" t="s">
        <v>161</v>
      </c>
      <c r="F84" s="13" t="s">
        <v>167</v>
      </c>
      <c r="G84" s="13" t="s">
        <v>168</v>
      </c>
      <c r="H84" s="13">
        <v>40</v>
      </c>
      <c r="I84" s="12">
        <v>30</v>
      </c>
      <c r="J84" s="9">
        <f>VLOOKUP(E84,DB!E:F,2,0)</f>
        <v>7933</v>
      </c>
      <c r="K84" s="9" t="str">
        <f t="shared" si="4"/>
        <v>SANDEEP HOLSAL_SANGAM NAGAR</v>
      </c>
    </row>
    <row r="85" spans="1:11" ht="14.25" customHeight="1" x14ac:dyDescent="0.35">
      <c r="A85" s="9" t="s">
        <v>10</v>
      </c>
      <c r="B85" s="5">
        <f t="shared" si="3"/>
        <v>84</v>
      </c>
      <c r="C85" s="10" t="s">
        <v>34</v>
      </c>
      <c r="D85" s="11">
        <f>_xlfn.XLOOKUP(E85,DB!E:E,DB!C:C,)</f>
        <v>7</v>
      </c>
      <c r="E85" s="10" t="s">
        <v>35</v>
      </c>
      <c r="F85" s="10" t="s">
        <v>169</v>
      </c>
      <c r="G85" s="10" t="s">
        <v>37</v>
      </c>
      <c r="H85" s="10">
        <v>40</v>
      </c>
      <c r="I85" s="12">
        <v>30</v>
      </c>
      <c r="J85" s="9">
        <f>VLOOKUP(E85,DB!E:F,2,0)</f>
        <v>7373</v>
      </c>
      <c r="K85" s="9" t="str">
        <f t="shared" si="4"/>
        <v>RAJU CIGRATTE_MALWANI NO 5</v>
      </c>
    </row>
    <row r="86" spans="1:11" ht="14.25" customHeight="1" x14ac:dyDescent="0.35">
      <c r="A86" s="9" t="s">
        <v>10</v>
      </c>
      <c r="B86" s="5">
        <f t="shared" si="3"/>
        <v>85</v>
      </c>
      <c r="C86" s="10" t="s">
        <v>34</v>
      </c>
      <c r="D86" s="11">
        <f>_xlfn.XLOOKUP(E86,DB!E:E,DB!C:C,)</f>
        <v>7</v>
      </c>
      <c r="E86" s="10" t="s">
        <v>35</v>
      </c>
      <c r="F86" s="10" t="s">
        <v>170</v>
      </c>
      <c r="G86" s="10" t="s">
        <v>37</v>
      </c>
      <c r="H86" s="10">
        <v>40</v>
      </c>
      <c r="I86" s="12">
        <v>30</v>
      </c>
      <c r="J86" s="9">
        <f>VLOOKUP(E86,DB!E:F,2,0)</f>
        <v>7373</v>
      </c>
      <c r="K86" s="9" t="str">
        <f t="shared" si="4"/>
        <v>ZAMZAM STORE_MALWANI NO 5</v>
      </c>
    </row>
    <row r="87" spans="1:11" ht="14.25" customHeight="1" x14ac:dyDescent="0.35">
      <c r="A87" s="9" t="s">
        <v>10</v>
      </c>
      <c r="B87" s="5">
        <f t="shared" si="3"/>
        <v>86</v>
      </c>
      <c r="C87" s="10" t="s">
        <v>34</v>
      </c>
      <c r="D87" s="11">
        <f>_xlfn.XLOOKUP(E87,DB!E:E,DB!C:C,)</f>
        <v>7</v>
      </c>
      <c r="E87" s="10" t="s">
        <v>35</v>
      </c>
      <c r="F87" s="10" t="s">
        <v>171</v>
      </c>
      <c r="G87" s="10" t="s">
        <v>172</v>
      </c>
      <c r="H87" s="10">
        <v>40</v>
      </c>
      <c r="I87" s="12">
        <v>30</v>
      </c>
      <c r="J87" s="9">
        <f>VLOOKUP(E87,DB!E:F,2,0)</f>
        <v>7373</v>
      </c>
      <c r="K87" s="9" t="str">
        <f t="shared" si="4"/>
        <v>IRFAN STORE_AZIM NAGAR</v>
      </c>
    </row>
    <row r="88" spans="1:11" ht="14.25" customHeight="1" x14ac:dyDescent="0.35">
      <c r="A88" s="9" t="s">
        <v>10</v>
      </c>
      <c r="B88" s="5">
        <f t="shared" si="3"/>
        <v>87</v>
      </c>
      <c r="C88" s="10" t="s">
        <v>34</v>
      </c>
      <c r="D88" s="11">
        <f>_xlfn.XLOOKUP(E88,DB!E:E,DB!C:C,)</f>
        <v>7</v>
      </c>
      <c r="E88" s="10" t="s">
        <v>35</v>
      </c>
      <c r="F88" s="10" t="s">
        <v>173</v>
      </c>
      <c r="G88" s="10" t="s">
        <v>172</v>
      </c>
      <c r="H88" s="10">
        <v>40</v>
      </c>
      <c r="I88" s="12">
        <v>30</v>
      </c>
      <c r="J88" s="9">
        <f>VLOOKUP(E88,DB!E:F,2,0)</f>
        <v>7373</v>
      </c>
      <c r="K88" s="9" t="str">
        <f t="shared" si="4"/>
        <v>LAV KUSH STORE_AZIM NAGAR</v>
      </c>
    </row>
    <row r="89" spans="1:11" ht="14.25" customHeight="1" x14ac:dyDescent="0.35">
      <c r="A89" s="9" t="s">
        <v>10</v>
      </c>
      <c r="B89" s="5">
        <f t="shared" si="3"/>
        <v>88</v>
      </c>
      <c r="C89" s="10" t="s">
        <v>34</v>
      </c>
      <c r="D89" s="11">
        <f>_xlfn.XLOOKUP(E89,DB!E:E,DB!C:C,)</f>
        <v>7</v>
      </c>
      <c r="E89" s="10" t="s">
        <v>35</v>
      </c>
      <c r="F89" s="10" t="s">
        <v>174</v>
      </c>
      <c r="G89" s="10" t="s">
        <v>175</v>
      </c>
      <c r="H89" s="10">
        <v>40</v>
      </c>
      <c r="I89" s="12">
        <v>30</v>
      </c>
      <c r="J89" s="9">
        <f>VLOOKUP(E89,DB!E:F,2,0)</f>
        <v>7373</v>
      </c>
      <c r="K89" s="9" t="str">
        <f t="shared" si="4"/>
        <v>AARADHYA STORE_RATHOD VILLAGE</v>
      </c>
    </row>
    <row r="90" spans="1:11" ht="14.25" customHeight="1" x14ac:dyDescent="0.35">
      <c r="A90" s="9" t="s">
        <v>10</v>
      </c>
      <c r="B90" s="5">
        <f t="shared" si="3"/>
        <v>89</v>
      </c>
      <c r="C90" s="10" t="s">
        <v>34</v>
      </c>
      <c r="D90" s="11">
        <f>_xlfn.XLOOKUP(E90,DB!E:E,DB!C:C,)</f>
        <v>7</v>
      </c>
      <c r="E90" s="10" t="s">
        <v>35</v>
      </c>
      <c r="F90" s="10" t="s">
        <v>176</v>
      </c>
      <c r="G90" s="10" t="s">
        <v>177</v>
      </c>
      <c r="H90" s="10">
        <v>40</v>
      </c>
      <c r="I90" s="12">
        <v>30</v>
      </c>
      <c r="J90" s="9">
        <f>VLOOKUP(E90,DB!E:F,2,0)</f>
        <v>7373</v>
      </c>
      <c r="K90" s="9" t="str">
        <f t="shared" si="4"/>
        <v>SURAJ FARSAN_TANAJI NAGAR</v>
      </c>
    </row>
    <row r="91" spans="1:11" ht="14.25" customHeight="1" x14ac:dyDescent="0.35">
      <c r="A91" s="9" t="s">
        <v>10</v>
      </c>
      <c r="B91" s="5">
        <f t="shared" si="3"/>
        <v>90</v>
      </c>
      <c r="C91" s="10" t="s">
        <v>34</v>
      </c>
      <c r="D91" s="11">
        <f>_xlfn.XLOOKUP(E91,DB!E:E,DB!C:C,)</f>
        <v>23</v>
      </c>
      <c r="E91" s="10" t="s">
        <v>178</v>
      </c>
      <c r="F91" s="10" t="s">
        <v>179</v>
      </c>
      <c r="G91" s="10" t="s">
        <v>180</v>
      </c>
      <c r="H91" s="10">
        <v>40</v>
      </c>
      <c r="I91" s="12">
        <v>30</v>
      </c>
      <c r="J91" s="9">
        <f>VLOOKUP(E91,DB!E:F,2,0)</f>
        <v>5182</v>
      </c>
      <c r="K91" s="9" t="str">
        <f t="shared" si="4"/>
        <v>PANKAJ TOBACCO_SANTOSH NAGAR</v>
      </c>
    </row>
    <row r="92" spans="1:11" ht="14.25" customHeight="1" x14ac:dyDescent="0.35">
      <c r="A92" s="9" t="s">
        <v>10</v>
      </c>
      <c r="B92" s="5">
        <f t="shared" si="3"/>
        <v>91</v>
      </c>
      <c r="C92" s="10" t="s">
        <v>34</v>
      </c>
      <c r="D92" s="11">
        <f>_xlfn.XLOOKUP(E92,DB!E:E,DB!C:C,)</f>
        <v>11</v>
      </c>
      <c r="E92" s="10" t="s">
        <v>57</v>
      </c>
      <c r="F92" s="10" t="s">
        <v>181</v>
      </c>
      <c r="G92" s="10" t="s">
        <v>59</v>
      </c>
      <c r="H92" s="10">
        <v>40</v>
      </c>
      <c r="I92" s="12">
        <v>30</v>
      </c>
      <c r="J92" s="9">
        <f>VLOOKUP(E92,DB!E:F,2,0)</f>
        <v>5923</v>
      </c>
      <c r="K92" s="9" t="str">
        <f t="shared" si="4"/>
        <v>NARAYAN TOBACCO_GANESH NAGAR</v>
      </c>
    </row>
    <row r="93" spans="1:11" ht="14.25" customHeight="1" x14ac:dyDescent="0.35">
      <c r="A93" s="9" t="s">
        <v>10</v>
      </c>
      <c r="B93" s="5">
        <f t="shared" si="3"/>
        <v>92</v>
      </c>
      <c r="C93" s="10" t="s">
        <v>34</v>
      </c>
      <c r="D93" s="11">
        <f>_xlfn.XLOOKUP(E93,DB!E:E,DB!C:C,)</f>
        <v>16</v>
      </c>
      <c r="E93" s="10" t="s">
        <v>96</v>
      </c>
      <c r="F93" s="10" t="s">
        <v>182</v>
      </c>
      <c r="G93" s="10" t="s">
        <v>183</v>
      </c>
      <c r="H93" s="10">
        <v>40</v>
      </c>
      <c r="I93" s="12">
        <v>30</v>
      </c>
      <c r="J93" s="9">
        <f>VLOOKUP(E93,DB!E:F,2,0)</f>
        <v>9618</v>
      </c>
      <c r="K93" s="9" t="str">
        <f t="shared" si="4"/>
        <v>RATHOD STORE_WADAR PADA</v>
      </c>
    </row>
    <row r="94" spans="1:11" ht="14.25" customHeight="1" x14ac:dyDescent="0.35">
      <c r="A94" s="9" t="s">
        <v>10</v>
      </c>
      <c r="B94" s="5">
        <f t="shared" si="3"/>
        <v>93</v>
      </c>
      <c r="C94" s="10" t="s">
        <v>34</v>
      </c>
      <c r="D94" s="11">
        <f>_xlfn.XLOOKUP(E94,DB!E:E,DB!C:C,)</f>
        <v>16</v>
      </c>
      <c r="E94" s="10" t="s">
        <v>96</v>
      </c>
      <c r="F94" s="10" t="s">
        <v>184</v>
      </c>
      <c r="G94" s="10" t="s">
        <v>185</v>
      </c>
      <c r="H94" s="10">
        <v>40</v>
      </c>
      <c r="I94" s="12">
        <v>30</v>
      </c>
      <c r="J94" s="9">
        <f>VLOOKUP(E94,DB!E:F,2,0)</f>
        <v>9618</v>
      </c>
      <c r="K94" s="9" t="str">
        <f t="shared" si="4"/>
        <v>ADHAR TRADERS_CHAMUNDA ILMA</v>
      </c>
    </row>
    <row r="95" spans="1:11" ht="14.25" customHeight="1" x14ac:dyDescent="0.35">
      <c r="A95" s="9" t="s">
        <v>10</v>
      </c>
      <c r="B95" s="5">
        <f t="shared" si="3"/>
        <v>94</v>
      </c>
      <c r="C95" s="10" t="s">
        <v>34</v>
      </c>
      <c r="D95" s="11">
        <f>_xlfn.XLOOKUP(E95,DB!E:E,DB!C:C,)</f>
        <v>16</v>
      </c>
      <c r="E95" s="10" t="s">
        <v>96</v>
      </c>
      <c r="F95" s="10" t="s">
        <v>186</v>
      </c>
      <c r="G95" s="10" t="s">
        <v>185</v>
      </c>
      <c r="H95" s="10">
        <v>40</v>
      </c>
      <c r="I95" s="12">
        <v>30</v>
      </c>
      <c r="J95" s="9">
        <f>VLOOKUP(E95,DB!E:F,2,0)</f>
        <v>9618</v>
      </c>
      <c r="K95" s="9" t="str">
        <f t="shared" si="4"/>
        <v>CHAMUNDA STORE_CHAMUNDA ILMA</v>
      </c>
    </row>
    <row r="96" spans="1:11" ht="14.25" customHeight="1" x14ac:dyDescent="0.35">
      <c r="A96" s="9" t="s">
        <v>10</v>
      </c>
      <c r="B96" s="5">
        <f t="shared" si="3"/>
        <v>95</v>
      </c>
      <c r="C96" s="10" t="s">
        <v>34</v>
      </c>
      <c r="D96" s="11">
        <f>_xlfn.XLOOKUP(E96,DB!E:E,DB!C:C,)</f>
        <v>16</v>
      </c>
      <c r="E96" s="10" t="s">
        <v>96</v>
      </c>
      <c r="F96" s="10" t="s">
        <v>187</v>
      </c>
      <c r="G96" s="10" t="s">
        <v>98</v>
      </c>
      <c r="H96" s="10">
        <v>40</v>
      </c>
      <c r="I96" s="12">
        <v>30</v>
      </c>
      <c r="J96" s="9">
        <f>VLOOKUP(E96,DB!E:F,2,0)</f>
        <v>9618</v>
      </c>
      <c r="K96" s="9" t="str">
        <f t="shared" si="4"/>
        <v>PRADEEP JUICE_KRANTI NAGAR</v>
      </c>
    </row>
    <row r="97" spans="1:11" ht="14.25" customHeight="1" x14ac:dyDescent="0.35">
      <c r="A97" s="9" t="s">
        <v>10</v>
      </c>
      <c r="B97" s="5">
        <f t="shared" si="3"/>
        <v>96</v>
      </c>
      <c r="C97" s="10" t="s">
        <v>34</v>
      </c>
      <c r="D97" s="11">
        <f>_xlfn.XLOOKUP(E97,DB!E:E,DB!C:C,)</f>
        <v>17</v>
      </c>
      <c r="E97" s="10" t="s">
        <v>99</v>
      </c>
      <c r="F97" s="10" t="s">
        <v>188</v>
      </c>
      <c r="G97" s="10" t="s">
        <v>189</v>
      </c>
      <c r="H97" s="10">
        <v>40</v>
      </c>
      <c r="I97" s="12">
        <v>30</v>
      </c>
      <c r="J97" s="9">
        <f>VLOOKUP(E97,DB!E:F,2,0)</f>
        <v>4773</v>
      </c>
      <c r="K97" s="9" t="str">
        <f t="shared" si="4"/>
        <v>LUCKY STORE_BANDRA W</v>
      </c>
    </row>
    <row r="98" spans="1:11" ht="14.25" customHeight="1" x14ac:dyDescent="0.35">
      <c r="A98" s="9" t="s">
        <v>10</v>
      </c>
      <c r="B98" s="5">
        <f t="shared" si="3"/>
        <v>97</v>
      </c>
      <c r="C98" s="10" t="s">
        <v>34</v>
      </c>
      <c r="D98" s="11">
        <f>_xlfn.XLOOKUP(E98,DB!E:E,DB!C:C,)</f>
        <v>17</v>
      </c>
      <c r="E98" s="10" t="s">
        <v>99</v>
      </c>
      <c r="F98" s="10" t="s">
        <v>190</v>
      </c>
      <c r="G98" s="10" t="s">
        <v>191</v>
      </c>
      <c r="H98" s="10">
        <v>40</v>
      </c>
      <c r="I98" s="12">
        <v>30</v>
      </c>
      <c r="J98" s="9">
        <f>VLOOKUP(E98,DB!E:F,2,0)</f>
        <v>4773</v>
      </c>
      <c r="K98" s="9" t="str">
        <f t="shared" si="4"/>
        <v xml:space="preserve">NEW NAYAK GENRAL_KHAR ROAD </v>
      </c>
    </row>
    <row r="99" spans="1:11" ht="14.25" customHeight="1" x14ac:dyDescent="0.35">
      <c r="A99" s="9" t="s">
        <v>10</v>
      </c>
      <c r="B99" s="5">
        <f t="shared" si="3"/>
        <v>98</v>
      </c>
      <c r="C99" s="10" t="s">
        <v>34</v>
      </c>
      <c r="D99" s="11">
        <f>_xlfn.XLOOKUP(E99,DB!E:E,DB!C:C,)</f>
        <v>17</v>
      </c>
      <c r="E99" s="10" t="s">
        <v>99</v>
      </c>
      <c r="F99" s="10" t="s">
        <v>192</v>
      </c>
      <c r="G99" s="10" t="s">
        <v>193</v>
      </c>
      <c r="H99" s="10">
        <v>40</v>
      </c>
      <c r="I99" s="12">
        <v>30</v>
      </c>
      <c r="J99" s="9">
        <f>VLOOKUP(E99,DB!E:F,2,0)</f>
        <v>4773</v>
      </c>
      <c r="K99" s="9" t="str">
        <f t="shared" si="4"/>
        <v>BABY SUPARI_BANDRA E</v>
      </c>
    </row>
    <row r="100" spans="1:11" ht="14.25" customHeight="1" x14ac:dyDescent="0.35">
      <c r="A100" s="9" t="s">
        <v>10</v>
      </c>
      <c r="B100" s="5">
        <f t="shared" si="3"/>
        <v>99</v>
      </c>
      <c r="C100" s="10" t="s">
        <v>34</v>
      </c>
      <c r="D100" s="11">
        <f>_xlfn.XLOOKUP(E100,DB!E:E,DB!C:C,)</f>
        <v>17</v>
      </c>
      <c r="E100" s="10" t="s">
        <v>99</v>
      </c>
      <c r="F100" s="10" t="s">
        <v>194</v>
      </c>
      <c r="G100" s="10" t="s">
        <v>115</v>
      </c>
      <c r="H100" s="10">
        <v>40</v>
      </c>
      <c r="I100" s="12">
        <v>30</v>
      </c>
      <c r="J100" s="9">
        <f>VLOOKUP(E100,DB!E:F,2,0)</f>
        <v>4773</v>
      </c>
      <c r="K100" s="9" t="str">
        <f t="shared" si="4"/>
        <v>SUDHAKAR GEN_VIDHYA MANDIR ROAD</v>
      </c>
    </row>
    <row r="101" spans="1:11" ht="14.25" customHeight="1" x14ac:dyDescent="0.35">
      <c r="A101" s="9" t="s">
        <v>10</v>
      </c>
      <c r="B101" s="5">
        <f t="shared" si="3"/>
        <v>100</v>
      </c>
      <c r="C101" s="10" t="s">
        <v>34</v>
      </c>
      <c r="D101" s="11">
        <f>_xlfn.XLOOKUP(E101,DB!E:E,DB!C:C,)</f>
        <v>12</v>
      </c>
      <c r="E101" s="10" t="s">
        <v>60</v>
      </c>
      <c r="F101" s="10" t="s">
        <v>195</v>
      </c>
      <c r="G101" s="10" t="s">
        <v>62</v>
      </c>
      <c r="H101" s="10">
        <v>40</v>
      </c>
      <c r="I101" s="12">
        <v>30</v>
      </c>
      <c r="J101" s="9">
        <f>VLOOKUP(E101,DB!E:F,2,0)</f>
        <v>6849</v>
      </c>
      <c r="K101" s="9" t="str">
        <f t="shared" si="4"/>
        <v>NEW KURLA_MAJASWADI JOGESHWARI</v>
      </c>
    </row>
    <row r="102" spans="1:11" ht="14.25" customHeight="1" x14ac:dyDescent="0.35">
      <c r="A102" s="9" t="s">
        <v>10</v>
      </c>
      <c r="B102" s="5">
        <f t="shared" si="3"/>
        <v>101</v>
      </c>
      <c r="C102" s="10" t="s">
        <v>11</v>
      </c>
      <c r="D102" s="11">
        <f>_xlfn.XLOOKUP(E102,DB!E:E,DB!C:C,)</f>
        <v>1</v>
      </c>
      <c r="E102" s="10" t="s">
        <v>12</v>
      </c>
      <c r="F102" s="10" t="s">
        <v>196</v>
      </c>
      <c r="G102" s="10" t="s">
        <v>14</v>
      </c>
      <c r="H102" s="10">
        <v>40</v>
      </c>
      <c r="I102" s="12">
        <v>30</v>
      </c>
      <c r="J102" s="9">
        <f>VLOOKUP(E102,DB!E:F,2,0)</f>
        <v>4122</v>
      </c>
      <c r="K102" s="9" t="str">
        <f t="shared" si="4"/>
        <v>RK STORE_SANTOSH BHAVAN</v>
      </c>
    </row>
    <row r="103" spans="1:11" ht="14.25" customHeight="1" x14ac:dyDescent="0.35">
      <c r="A103" s="9" t="s">
        <v>10</v>
      </c>
      <c r="B103" s="5">
        <f t="shared" si="3"/>
        <v>102</v>
      </c>
      <c r="C103" s="10" t="s">
        <v>11</v>
      </c>
      <c r="D103" s="11">
        <f>_xlfn.XLOOKUP(E103,DB!E:E,DB!C:C,)</f>
        <v>1</v>
      </c>
      <c r="E103" s="10" t="s">
        <v>12</v>
      </c>
      <c r="F103" s="10" t="s">
        <v>197</v>
      </c>
      <c r="G103" s="10" t="s">
        <v>14</v>
      </c>
      <c r="H103" s="10">
        <v>40</v>
      </c>
      <c r="I103" s="12">
        <v>30</v>
      </c>
      <c r="J103" s="9">
        <f>VLOOKUP(E103,DB!E:F,2,0)</f>
        <v>4122</v>
      </c>
      <c r="K103" s="9" t="str">
        <f t="shared" si="4"/>
        <v>AMAN WHOLESALE_SANTOSH BHAVAN</v>
      </c>
    </row>
    <row r="104" spans="1:11" ht="14.25" customHeight="1" x14ac:dyDescent="0.35">
      <c r="A104" s="9" t="s">
        <v>10</v>
      </c>
      <c r="B104" s="5">
        <f t="shared" si="3"/>
        <v>103</v>
      </c>
      <c r="C104" s="10" t="s">
        <v>11</v>
      </c>
      <c r="D104" s="11">
        <f>_xlfn.XLOOKUP(E104,DB!E:E,DB!C:C,)</f>
        <v>24</v>
      </c>
      <c r="E104" s="10" t="s">
        <v>198</v>
      </c>
      <c r="F104" s="10" t="s">
        <v>199</v>
      </c>
      <c r="G104" s="10" t="s">
        <v>200</v>
      </c>
      <c r="H104" s="10">
        <v>40</v>
      </c>
      <c r="I104" s="12">
        <v>30</v>
      </c>
      <c r="J104" s="9">
        <f>VLOOKUP(E104,DB!E:F,2,0)</f>
        <v>1284</v>
      </c>
      <c r="K104" s="9" t="str">
        <f t="shared" si="4"/>
        <v>SHIV SHAKTI TRADERS_RAVAL PADA</v>
      </c>
    </row>
    <row r="105" spans="1:11" ht="14.25" customHeight="1" x14ac:dyDescent="0.35">
      <c r="A105" s="9" t="s">
        <v>10</v>
      </c>
      <c r="B105" s="5">
        <f t="shared" si="3"/>
        <v>104</v>
      </c>
      <c r="C105" s="13" t="s">
        <v>17</v>
      </c>
      <c r="D105" s="11">
        <f>_xlfn.XLOOKUP(E105,DB!E:E,DB!C:C,)</f>
        <v>25</v>
      </c>
      <c r="E105" s="13" t="s">
        <v>201</v>
      </c>
      <c r="F105" s="13" t="s">
        <v>202</v>
      </c>
      <c r="G105" s="13" t="s">
        <v>203</v>
      </c>
      <c r="H105" s="13">
        <v>40</v>
      </c>
      <c r="I105" s="12">
        <v>30</v>
      </c>
      <c r="J105" s="9">
        <f>VLOOKUP(E105,DB!E:F,2,0)</f>
        <v>3281</v>
      </c>
      <c r="K105" s="9" t="str">
        <f t="shared" si="4"/>
        <v>ASHAPURA W/S_BAZAR PETH</v>
      </c>
    </row>
    <row r="106" spans="1:11" ht="14.25" customHeight="1" x14ac:dyDescent="0.35">
      <c r="A106" s="9" t="s">
        <v>10</v>
      </c>
      <c r="B106" s="5">
        <f t="shared" si="3"/>
        <v>105</v>
      </c>
      <c r="C106" s="13" t="s">
        <v>17</v>
      </c>
      <c r="D106" s="11">
        <f>_xlfn.XLOOKUP(E106,DB!E:E,DB!C:C,)</f>
        <v>26</v>
      </c>
      <c r="E106" s="13" t="s">
        <v>204</v>
      </c>
      <c r="F106" s="13" t="s">
        <v>205</v>
      </c>
      <c r="G106" s="13" t="s">
        <v>206</v>
      </c>
      <c r="H106" s="13">
        <v>40</v>
      </c>
      <c r="I106" s="12">
        <v>30</v>
      </c>
      <c r="J106" s="9">
        <f>VLOOKUP(E106,DB!E:F,2,0)</f>
        <v>8516</v>
      </c>
      <c r="K106" s="9" t="str">
        <f t="shared" si="4"/>
        <v>LAXMI NARAYAN STORE_BHATIYA ROAD</v>
      </c>
    </row>
    <row r="107" spans="1:11" ht="14.25" customHeight="1" x14ac:dyDescent="0.35">
      <c r="A107" s="9" t="s">
        <v>10</v>
      </c>
      <c r="B107" s="5">
        <f t="shared" si="3"/>
        <v>106</v>
      </c>
      <c r="C107" s="13" t="s">
        <v>17</v>
      </c>
      <c r="D107" s="11">
        <f>_xlfn.XLOOKUP(E107,DB!E:E,DB!C:C,)</f>
        <v>27</v>
      </c>
      <c r="E107" s="13" t="s">
        <v>207</v>
      </c>
      <c r="F107" s="13" t="s">
        <v>208</v>
      </c>
      <c r="G107" s="13" t="s">
        <v>209</v>
      </c>
      <c r="H107" s="13">
        <v>40</v>
      </c>
      <c r="I107" s="12">
        <v>30</v>
      </c>
      <c r="J107" s="9">
        <f>VLOOKUP(E107,DB!E:F,2,0)</f>
        <v>3255</v>
      </c>
      <c r="K107" s="9" t="str">
        <f t="shared" si="4"/>
        <v>TUSHAR G STORE_VIRAR FATA</v>
      </c>
    </row>
    <row r="108" spans="1:11" ht="14.25" customHeight="1" x14ac:dyDescent="0.35">
      <c r="A108" s="9" t="s">
        <v>10</v>
      </c>
      <c r="B108" s="5">
        <f t="shared" si="3"/>
        <v>107</v>
      </c>
      <c r="C108" s="13" t="s">
        <v>17</v>
      </c>
      <c r="D108" s="11">
        <f>_xlfn.XLOOKUP(E108,DB!E:E,DB!C:C,)</f>
        <v>9</v>
      </c>
      <c r="E108" s="13" t="s">
        <v>43</v>
      </c>
      <c r="F108" s="13" t="s">
        <v>210</v>
      </c>
      <c r="G108" s="13" t="s">
        <v>127</v>
      </c>
      <c r="H108" s="13">
        <v>40</v>
      </c>
      <c r="I108" s="12">
        <v>30</v>
      </c>
      <c r="J108" s="9">
        <f>VLOOKUP(E108,DB!E:F,2,0)</f>
        <v>6136</v>
      </c>
      <c r="K108" s="9" t="str">
        <f t="shared" si="4"/>
        <v>CHARBHUJA S/M_VIKRAM GAD</v>
      </c>
    </row>
    <row r="109" spans="1:11" ht="14.25" customHeight="1" x14ac:dyDescent="0.35">
      <c r="A109" s="9" t="s">
        <v>10</v>
      </c>
      <c r="B109" s="5">
        <f t="shared" si="3"/>
        <v>108</v>
      </c>
      <c r="C109" s="13" t="s">
        <v>17</v>
      </c>
      <c r="D109" s="11">
        <f>_xlfn.XLOOKUP(E109,DB!E:E,DB!C:C,)</f>
        <v>9</v>
      </c>
      <c r="E109" s="13" t="s">
        <v>43</v>
      </c>
      <c r="F109" s="13" t="s">
        <v>211</v>
      </c>
      <c r="G109" s="13" t="s">
        <v>127</v>
      </c>
      <c r="H109" s="13">
        <v>40</v>
      </c>
      <c r="I109" s="12">
        <v>30</v>
      </c>
      <c r="J109" s="9">
        <f>VLOOKUP(E109,DB!E:F,2,0)</f>
        <v>6136</v>
      </c>
      <c r="K109" s="9" t="str">
        <f t="shared" si="4"/>
        <v>WELCOME MART_VIKRAM GAD</v>
      </c>
    </row>
    <row r="110" spans="1:11" ht="14.25" customHeight="1" x14ac:dyDescent="0.35">
      <c r="A110" s="9" t="s">
        <v>10</v>
      </c>
      <c r="B110" s="5">
        <f t="shared" si="3"/>
        <v>109</v>
      </c>
      <c r="C110" s="13" t="s">
        <v>17</v>
      </c>
      <c r="D110" s="11">
        <f>_xlfn.XLOOKUP(E110,DB!E:E,DB!C:C,)</f>
        <v>9</v>
      </c>
      <c r="E110" s="13" t="s">
        <v>43</v>
      </c>
      <c r="F110" s="13" t="s">
        <v>212</v>
      </c>
      <c r="G110" s="13" t="s">
        <v>127</v>
      </c>
      <c r="H110" s="13">
        <v>40</v>
      </c>
      <c r="I110" s="12">
        <v>30</v>
      </c>
      <c r="J110" s="9">
        <f>VLOOKUP(E110,DB!E:F,2,0)</f>
        <v>6136</v>
      </c>
      <c r="K110" s="9" t="str">
        <f t="shared" si="4"/>
        <v>HITESH G STORE_VIKRAM GAD</v>
      </c>
    </row>
    <row r="111" spans="1:11" ht="14.25" customHeight="1" x14ac:dyDescent="0.35">
      <c r="A111" s="9" t="s">
        <v>10</v>
      </c>
      <c r="B111" s="5">
        <f t="shared" si="3"/>
        <v>110</v>
      </c>
      <c r="C111" s="13" t="s">
        <v>17</v>
      </c>
      <c r="D111" s="11">
        <f>_xlfn.XLOOKUP(E111,DB!E:E,DB!C:C,)</f>
        <v>9</v>
      </c>
      <c r="E111" s="13" t="s">
        <v>43</v>
      </c>
      <c r="F111" s="13" t="s">
        <v>213</v>
      </c>
      <c r="G111" s="13" t="s">
        <v>45</v>
      </c>
      <c r="H111" s="13">
        <v>40</v>
      </c>
      <c r="I111" s="12">
        <v>30</v>
      </c>
      <c r="J111" s="9">
        <f>VLOOKUP(E111,DB!E:F,2,0)</f>
        <v>6136</v>
      </c>
      <c r="K111" s="9" t="str">
        <f t="shared" si="4"/>
        <v>NAWAJ G STORE_JAWHER</v>
      </c>
    </row>
    <row r="112" spans="1:11" ht="14.25" customHeight="1" x14ac:dyDescent="0.35">
      <c r="A112" s="9" t="s">
        <v>10</v>
      </c>
      <c r="B112" s="5">
        <f t="shared" si="3"/>
        <v>111</v>
      </c>
      <c r="C112" s="13" t="s">
        <v>17</v>
      </c>
      <c r="D112" s="11">
        <f>_xlfn.XLOOKUP(E112,DB!E:E,DB!C:C,)</f>
        <v>15</v>
      </c>
      <c r="E112" s="13" t="s">
        <v>79</v>
      </c>
      <c r="F112" s="13" t="s">
        <v>214</v>
      </c>
      <c r="G112" s="13" t="s">
        <v>81</v>
      </c>
      <c r="H112" s="13">
        <v>40</v>
      </c>
      <c r="I112" s="12">
        <v>30</v>
      </c>
      <c r="J112" s="9">
        <f>VLOOKUP(E112,DB!E:F,2,0)</f>
        <v>9313</v>
      </c>
      <c r="K112" s="9" t="str">
        <f t="shared" si="4"/>
        <v>BANMATA KIRANA_BANELI</v>
      </c>
    </row>
    <row r="113" spans="1:11" ht="14.25" customHeight="1" x14ac:dyDescent="0.35">
      <c r="A113" s="9" t="s">
        <v>10</v>
      </c>
      <c r="B113" s="5">
        <f t="shared" si="3"/>
        <v>112</v>
      </c>
      <c r="C113" s="13" t="s">
        <v>17</v>
      </c>
      <c r="D113" s="11">
        <f>_xlfn.XLOOKUP(E113,DB!E:E,DB!C:C,)</f>
        <v>15</v>
      </c>
      <c r="E113" s="13" t="s">
        <v>79</v>
      </c>
      <c r="F113" s="13" t="s">
        <v>215</v>
      </c>
      <c r="G113" s="13" t="s">
        <v>216</v>
      </c>
      <c r="H113" s="13">
        <v>40</v>
      </c>
      <c r="I113" s="12">
        <v>30</v>
      </c>
      <c r="J113" s="9">
        <f>VLOOKUP(E113,DB!E:F,2,0)</f>
        <v>9313</v>
      </c>
      <c r="K113" s="9" t="str">
        <f t="shared" si="4"/>
        <v>MAHALAXMI FARSAN_TITWALA EAST</v>
      </c>
    </row>
    <row r="114" spans="1:11" ht="14.25" customHeight="1" x14ac:dyDescent="0.35">
      <c r="A114" s="9" t="s">
        <v>10</v>
      </c>
      <c r="B114" s="5">
        <f t="shared" si="3"/>
        <v>113</v>
      </c>
      <c r="C114" s="13" t="s">
        <v>17</v>
      </c>
      <c r="D114" s="11">
        <f>_xlfn.XLOOKUP(E114,DB!E:E,DB!C:C,)</f>
        <v>15</v>
      </c>
      <c r="E114" s="13" t="s">
        <v>79</v>
      </c>
      <c r="F114" s="13" t="s">
        <v>217</v>
      </c>
      <c r="G114" s="13" t="s">
        <v>216</v>
      </c>
      <c r="H114" s="13">
        <v>40</v>
      </c>
      <c r="I114" s="12">
        <v>30</v>
      </c>
      <c r="J114" s="9">
        <f>VLOOKUP(E114,DB!E:F,2,0)</f>
        <v>9313</v>
      </c>
      <c r="K114" s="9" t="str">
        <f t="shared" si="4"/>
        <v>MAHIMA KIRANA_TITWALA EAST</v>
      </c>
    </row>
    <row r="115" spans="1:11" ht="14.25" customHeight="1" x14ac:dyDescent="0.35">
      <c r="A115" s="9" t="s">
        <v>10</v>
      </c>
      <c r="B115" s="5">
        <f t="shared" si="3"/>
        <v>114</v>
      </c>
      <c r="C115" s="13" t="s">
        <v>17</v>
      </c>
      <c r="D115" s="11">
        <f>_xlfn.XLOOKUP(E115,DB!E:E,DB!C:C,)</f>
        <v>15</v>
      </c>
      <c r="E115" s="13" t="s">
        <v>79</v>
      </c>
      <c r="F115" s="13" t="s">
        <v>218</v>
      </c>
      <c r="G115" s="13" t="s">
        <v>219</v>
      </c>
      <c r="H115" s="13">
        <v>40</v>
      </c>
      <c r="I115" s="12">
        <v>30</v>
      </c>
      <c r="J115" s="9">
        <f>VLOOKUP(E115,DB!E:F,2,0)</f>
        <v>9313</v>
      </c>
      <c r="K115" s="9" t="str">
        <f t="shared" si="4"/>
        <v>JADEJA BROTHERS_AMBIVALI WEST</v>
      </c>
    </row>
    <row r="116" spans="1:11" ht="14.25" customHeight="1" x14ac:dyDescent="0.35">
      <c r="A116" s="9" t="s">
        <v>10</v>
      </c>
      <c r="B116" s="5">
        <f t="shared" si="3"/>
        <v>115</v>
      </c>
      <c r="C116" s="13" t="s">
        <v>17</v>
      </c>
      <c r="D116" s="11">
        <f>_xlfn.XLOOKUP(E116,DB!E:E,DB!C:C,)</f>
        <v>15</v>
      </c>
      <c r="E116" s="13" t="s">
        <v>79</v>
      </c>
      <c r="F116" s="13" t="s">
        <v>220</v>
      </c>
      <c r="G116" s="13" t="s">
        <v>221</v>
      </c>
      <c r="H116" s="13">
        <v>40</v>
      </c>
      <c r="I116" s="12">
        <v>30</v>
      </c>
      <c r="J116" s="9">
        <f>VLOOKUP(E116,DB!E:F,2,0)</f>
        <v>9313</v>
      </c>
      <c r="K116" s="9" t="str">
        <f t="shared" si="4"/>
        <v>GANESH STORE_AMBIVALI EAST</v>
      </c>
    </row>
    <row r="117" spans="1:11" ht="14.25" customHeight="1" x14ac:dyDescent="0.35">
      <c r="A117" s="9" t="s">
        <v>10</v>
      </c>
      <c r="B117" s="5">
        <f t="shared" si="3"/>
        <v>116</v>
      </c>
      <c r="C117" s="13" t="s">
        <v>17</v>
      </c>
      <c r="D117" s="11">
        <f>_xlfn.XLOOKUP(E117,DB!E:E,DB!C:C,)</f>
        <v>28</v>
      </c>
      <c r="E117" s="13" t="s">
        <v>222</v>
      </c>
      <c r="F117" s="13" t="s">
        <v>223</v>
      </c>
      <c r="G117" s="13" t="s">
        <v>224</v>
      </c>
      <c r="H117" s="13">
        <v>40</v>
      </c>
      <c r="I117" s="12">
        <v>30</v>
      </c>
      <c r="J117" s="9">
        <f>VLOOKUP(E117,DB!E:F,2,0)</f>
        <v>7328</v>
      </c>
      <c r="K117" s="9" t="str">
        <f t="shared" si="4"/>
        <v>BAHARAT TRADER_ANJUR FATA</v>
      </c>
    </row>
    <row r="118" spans="1:11" ht="14.25" customHeight="1" x14ac:dyDescent="0.35">
      <c r="A118" s="9" t="s">
        <v>10</v>
      </c>
      <c r="B118" s="5">
        <f t="shared" si="3"/>
        <v>117</v>
      </c>
      <c r="C118" s="13" t="s">
        <v>17</v>
      </c>
      <c r="D118" s="11">
        <f>_xlfn.XLOOKUP(E118,DB!E:E,DB!C:C,)</f>
        <v>29</v>
      </c>
      <c r="E118" s="13" t="s">
        <v>225</v>
      </c>
      <c r="F118" s="13" t="s">
        <v>226</v>
      </c>
      <c r="G118" s="13" t="s">
        <v>227</v>
      </c>
      <c r="H118" s="13">
        <v>40</v>
      </c>
      <c r="I118" s="12">
        <v>30</v>
      </c>
      <c r="J118" s="9">
        <f>VLOOKUP(E118,DB!E:F,2,0)</f>
        <v>1159</v>
      </c>
      <c r="K118" s="9" t="str">
        <f t="shared" si="4"/>
        <v>TUSHAR GENERAL_PADGHA</v>
      </c>
    </row>
    <row r="119" spans="1:11" ht="14.25" customHeight="1" x14ac:dyDescent="0.35">
      <c r="A119" s="9" t="s">
        <v>10</v>
      </c>
      <c r="B119" s="5">
        <f t="shared" si="3"/>
        <v>118</v>
      </c>
      <c r="C119" s="13" t="s">
        <v>17</v>
      </c>
      <c r="D119" s="11">
        <f>_xlfn.XLOOKUP(E119,DB!E:E,DB!C:C,)</f>
        <v>2</v>
      </c>
      <c r="E119" s="13" t="s">
        <v>18</v>
      </c>
      <c r="F119" s="13" t="s">
        <v>228</v>
      </c>
      <c r="G119" s="13" t="s">
        <v>20</v>
      </c>
      <c r="H119" s="13">
        <v>39</v>
      </c>
      <c r="I119" s="12">
        <v>30</v>
      </c>
      <c r="J119" s="9">
        <f>VLOOKUP(E119,DB!E:F,2,0)</f>
        <v>9618</v>
      </c>
      <c r="K119" s="9" t="str">
        <f t="shared" si="4"/>
        <v>ASHTVINAYAK TOBACO_DATIVALI ROAD</v>
      </c>
    </row>
    <row r="120" spans="1:11" ht="14.25" customHeight="1" x14ac:dyDescent="0.35">
      <c r="A120" s="9" t="s">
        <v>10</v>
      </c>
      <c r="B120" s="5">
        <f t="shared" si="3"/>
        <v>119</v>
      </c>
      <c r="C120" s="10" t="s">
        <v>34</v>
      </c>
      <c r="D120" s="11">
        <f>_xlfn.XLOOKUP(E120,DB!E:E,DB!C:C,)</f>
        <v>16</v>
      </c>
      <c r="E120" s="10" t="s">
        <v>96</v>
      </c>
      <c r="F120" s="10" t="s">
        <v>229</v>
      </c>
      <c r="G120" s="10" t="s">
        <v>98</v>
      </c>
      <c r="H120" s="10">
        <v>38</v>
      </c>
      <c r="I120" s="12">
        <v>30</v>
      </c>
      <c r="J120" s="9">
        <f>VLOOKUP(E120,DB!E:F,2,0)</f>
        <v>9618</v>
      </c>
      <c r="K120" s="9" t="str">
        <f t="shared" si="4"/>
        <v>POONAM TOBACCO_KRANTI NAGAR</v>
      </c>
    </row>
    <row r="121" spans="1:11" ht="14.25" customHeight="1" x14ac:dyDescent="0.35">
      <c r="A121" s="9" t="s">
        <v>10</v>
      </c>
      <c r="B121" s="5">
        <f t="shared" si="3"/>
        <v>120</v>
      </c>
      <c r="C121" s="13" t="s">
        <v>17</v>
      </c>
      <c r="D121" s="11">
        <f>_xlfn.XLOOKUP(E121,DB!E:E,DB!C:C,)</f>
        <v>8</v>
      </c>
      <c r="E121" s="13" t="s">
        <v>40</v>
      </c>
      <c r="F121" s="13" t="s">
        <v>230</v>
      </c>
      <c r="G121" s="13" t="s">
        <v>231</v>
      </c>
      <c r="H121" s="13">
        <v>38</v>
      </c>
      <c r="I121" s="12">
        <v>30</v>
      </c>
      <c r="J121" s="9">
        <f>VLOOKUP(E121,DB!E:F,2,0)</f>
        <v>5625</v>
      </c>
      <c r="K121" s="9" t="str">
        <f t="shared" si="4"/>
        <v>NEW JANTA W/S_SHIVAJI NAGAR</v>
      </c>
    </row>
    <row r="122" spans="1:11" ht="14.25" customHeight="1" x14ac:dyDescent="0.35">
      <c r="A122" s="9" t="s">
        <v>10</v>
      </c>
      <c r="B122" s="5">
        <f t="shared" si="3"/>
        <v>121</v>
      </c>
      <c r="C122" s="13" t="s">
        <v>17</v>
      </c>
      <c r="D122" s="11">
        <f>_xlfn.XLOOKUP(E122,DB!E:E,DB!C:C,)</f>
        <v>2</v>
      </c>
      <c r="E122" s="13" t="s">
        <v>18</v>
      </c>
      <c r="F122" s="13" t="s">
        <v>232</v>
      </c>
      <c r="G122" s="13" t="s">
        <v>233</v>
      </c>
      <c r="H122" s="13">
        <v>38</v>
      </c>
      <c r="I122" s="12">
        <v>30</v>
      </c>
      <c r="J122" s="9">
        <f>VLOOKUP(E122,DB!E:F,2,0)</f>
        <v>9618</v>
      </c>
      <c r="K122" s="9" t="str">
        <f t="shared" si="4"/>
        <v>PATEL STORE_B R NAGAR</v>
      </c>
    </row>
    <row r="123" spans="1:11" ht="14.25" customHeight="1" x14ac:dyDescent="0.35">
      <c r="A123" s="9" t="s">
        <v>10</v>
      </c>
      <c r="B123" s="5">
        <f t="shared" si="3"/>
        <v>122</v>
      </c>
      <c r="C123" s="13" t="s">
        <v>17</v>
      </c>
      <c r="D123" s="11">
        <f>_xlfn.XLOOKUP(E123,DB!E:E,DB!C:C,)</f>
        <v>6</v>
      </c>
      <c r="E123" s="13" t="s">
        <v>31</v>
      </c>
      <c r="F123" s="13" t="s">
        <v>234</v>
      </c>
      <c r="G123" s="13" t="s">
        <v>130</v>
      </c>
      <c r="H123" s="13">
        <v>37</v>
      </c>
      <c r="I123" s="12">
        <v>30</v>
      </c>
      <c r="J123" s="9">
        <f>VLOOKUP(E123,DB!E:F,2,0)</f>
        <v>5921</v>
      </c>
      <c r="K123" s="9" t="str">
        <f t="shared" si="4"/>
        <v>GHANSHYAM G STORE_WAGHOBA NAGAR</v>
      </c>
    </row>
    <row r="124" spans="1:11" ht="14.25" customHeight="1" x14ac:dyDescent="0.35">
      <c r="A124" s="9" t="s">
        <v>10</v>
      </c>
      <c r="B124" s="5">
        <f t="shared" si="3"/>
        <v>123</v>
      </c>
      <c r="C124" s="13" t="s">
        <v>21</v>
      </c>
      <c r="D124" s="11">
        <f>_xlfn.XLOOKUP(E124,DB!E:E,DB!C:C,)</f>
        <v>3</v>
      </c>
      <c r="E124" s="13" t="s">
        <v>22</v>
      </c>
      <c r="F124" s="13" t="s">
        <v>235</v>
      </c>
      <c r="G124" s="13" t="s">
        <v>92</v>
      </c>
      <c r="H124" s="13">
        <v>36</v>
      </c>
      <c r="I124" s="12">
        <v>30</v>
      </c>
      <c r="J124" s="9">
        <f>VLOOKUP(E124,DB!E:F,2,0)</f>
        <v>2400</v>
      </c>
      <c r="K124" s="9" t="str">
        <f t="shared" si="4"/>
        <v>PRAJAPATI HOL_MANDALA</v>
      </c>
    </row>
    <row r="125" spans="1:11" ht="14.25" customHeight="1" x14ac:dyDescent="0.35">
      <c r="A125" s="9" t="s">
        <v>10</v>
      </c>
      <c r="B125" s="5">
        <f t="shared" si="3"/>
        <v>124</v>
      </c>
      <c r="C125" s="13" t="s">
        <v>17</v>
      </c>
      <c r="D125" s="11">
        <f>_xlfn.XLOOKUP(E125,DB!E:E,DB!C:C,)</f>
        <v>26</v>
      </c>
      <c r="E125" s="13" t="s">
        <v>204</v>
      </c>
      <c r="F125" s="13" t="s">
        <v>236</v>
      </c>
      <c r="G125" s="13" t="s">
        <v>206</v>
      </c>
      <c r="H125" s="13">
        <v>36</v>
      </c>
      <c r="I125" s="12">
        <v>30</v>
      </c>
      <c r="J125" s="9">
        <f>VLOOKUP(E125,DB!E:F,2,0)</f>
        <v>8516</v>
      </c>
      <c r="K125" s="9" t="str">
        <f t="shared" si="4"/>
        <v>MAHARASHTRA STORE_BHATIYA ROAD</v>
      </c>
    </row>
    <row r="126" spans="1:11" ht="14.25" customHeight="1" x14ac:dyDescent="0.35">
      <c r="A126" s="9" t="s">
        <v>10</v>
      </c>
      <c r="B126" s="5">
        <f t="shared" si="3"/>
        <v>125</v>
      </c>
      <c r="C126" s="10" t="s">
        <v>34</v>
      </c>
      <c r="D126" s="11">
        <f>_xlfn.XLOOKUP(E126,DB!E:E,DB!C:C,)</f>
        <v>11</v>
      </c>
      <c r="E126" s="10" t="s">
        <v>57</v>
      </c>
      <c r="F126" s="10" t="s">
        <v>237</v>
      </c>
      <c r="G126" s="10" t="s">
        <v>238</v>
      </c>
      <c r="H126" s="10">
        <v>35</v>
      </c>
      <c r="I126" s="12">
        <v>20</v>
      </c>
      <c r="J126" s="9">
        <f>VLOOKUP(E126,DB!E:F,2,0)</f>
        <v>5923</v>
      </c>
      <c r="K126" s="9" t="str">
        <f t="shared" si="4"/>
        <v>GANGA FARSAN_LAL JI PADA</v>
      </c>
    </row>
    <row r="127" spans="1:11" ht="14.25" customHeight="1" x14ac:dyDescent="0.35">
      <c r="A127" s="9" t="s">
        <v>10</v>
      </c>
      <c r="B127" s="5">
        <f t="shared" si="3"/>
        <v>126</v>
      </c>
      <c r="C127" s="10" t="s">
        <v>34</v>
      </c>
      <c r="D127" s="11">
        <f>_xlfn.XLOOKUP(E127,DB!E:E,DB!C:C,)</f>
        <v>16</v>
      </c>
      <c r="E127" s="10" t="s">
        <v>96</v>
      </c>
      <c r="F127" s="10" t="s">
        <v>239</v>
      </c>
      <c r="G127" s="10" t="s">
        <v>240</v>
      </c>
      <c r="H127" s="10">
        <v>35</v>
      </c>
      <c r="I127" s="12">
        <v>20</v>
      </c>
      <c r="J127" s="9">
        <f>VLOOKUP(E127,DB!E:F,2,0)</f>
        <v>9618</v>
      </c>
      <c r="K127" s="9" t="str">
        <f t="shared" si="4"/>
        <v>OM ENTERPRISES_DAMU NAGAR</v>
      </c>
    </row>
    <row r="128" spans="1:11" ht="14.25" customHeight="1" x14ac:dyDescent="0.35">
      <c r="A128" s="9" t="s">
        <v>10</v>
      </c>
      <c r="B128" s="5">
        <f t="shared" si="3"/>
        <v>127</v>
      </c>
      <c r="C128" s="10" t="s">
        <v>34</v>
      </c>
      <c r="D128" s="11">
        <f>_xlfn.XLOOKUP(E128,DB!E:E,DB!C:C,)</f>
        <v>12</v>
      </c>
      <c r="E128" s="10" t="s">
        <v>60</v>
      </c>
      <c r="F128" s="10" t="s">
        <v>241</v>
      </c>
      <c r="G128" s="10" t="s">
        <v>105</v>
      </c>
      <c r="H128" s="10">
        <v>35</v>
      </c>
      <c r="I128" s="12">
        <v>20</v>
      </c>
      <c r="J128" s="9">
        <f>VLOOKUP(E128,DB!E:F,2,0)</f>
        <v>6849</v>
      </c>
      <c r="K128" s="9" t="str">
        <f t="shared" si="4"/>
        <v>BOMBAY TOBACCO_BANDRA PLOT  JOGESHWARI</v>
      </c>
    </row>
    <row r="129" spans="1:11" ht="14.25" customHeight="1" x14ac:dyDescent="0.35">
      <c r="A129" s="9" t="s">
        <v>10</v>
      </c>
      <c r="B129" s="5">
        <f t="shared" si="3"/>
        <v>128</v>
      </c>
      <c r="C129" s="10" t="s">
        <v>34</v>
      </c>
      <c r="D129" s="11">
        <f>_xlfn.XLOOKUP(E129,DB!E:E,DB!C:C,)</f>
        <v>12</v>
      </c>
      <c r="E129" s="10" t="s">
        <v>60</v>
      </c>
      <c r="F129" s="10" t="s">
        <v>242</v>
      </c>
      <c r="G129" s="10" t="s">
        <v>243</v>
      </c>
      <c r="H129" s="10">
        <v>35</v>
      </c>
      <c r="I129" s="12">
        <v>20</v>
      </c>
      <c r="J129" s="9">
        <f>VLOOKUP(E129,DB!E:F,2,0)</f>
        <v>6849</v>
      </c>
      <c r="K129" s="9" t="str">
        <f t="shared" si="4"/>
        <v>QUALITY ASAM_STATION ROAD JOGESHWARI</v>
      </c>
    </row>
    <row r="130" spans="1:11" ht="14.25" customHeight="1" x14ac:dyDescent="0.35">
      <c r="A130" s="9" t="s">
        <v>10</v>
      </c>
      <c r="B130" s="5">
        <f t="shared" si="3"/>
        <v>129</v>
      </c>
      <c r="C130" s="10" t="s">
        <v>34</v>
      </c>
      <c r="D130" s="11">
        <f>_xlfn.XLOOKUP(E130,DB!E:E,DB!C:C,)</f>
        <v>12</v>
      </c>
      <c r="E130" s="10" t="s">
        <v>60</v>
      </c>
      <c r="F130" s="10" t="s">
        <v>244</v>
      </c>
      <c r="G130" s="10" t="s">
        <v>245</v>
      </c>
      <c r="H130" s="10">
        <v>35</v>
      </c>
      <c r="I130" s="12">
        <v>20</v>
      </c>
      <c r="J130" s="9">
        <f>VLOOKUP(E130,DB!E:F,2,0)</f>
        <v>6849</v>
      </c>
      <c r="K130" s="9" t="str">
        <f t="shared" si="4"/>
        <v>LAYIBA GENRAL STORE_PATHANWADI</v>
      </c>
    </row>
    <row r="131" spans="1:11" ht="14.25" customHeight="1" x14ac:dyDescent="0.35">
      <c r="A131" s="9" t="s">
        <v>10</v>
      </c>
      <c r="B131" s="5">
        <f t="shared" ref="B131:B194" si="5">B130+1</f>
        <v>130</v>
      </c>
      <c r="C131" s="10" t="s">
        <v>11</v>
      </c>
      <c r="D131" s="11">
        <f>_xlfn.XLOOKUP(E131,DB!E:E,DB!C:C,)</f>
        <v>30</v>
      </c>
      <c r="E131" s="10" t="s">
        <v>246</v>
      </c>
      <c r="F131" s="10" t="s">
        <v>247</v>
      </c>
      <c r="G131" s="10" t="s">
        <v>248</v>
      </c>
      <c r="H131" s="10">
        <v>35</v>
      </c>
      <c r="I131" s="12">
        <v>20</v>
      </c>
      <c r="J131" s="9">
        <f>VLOOKUP(E131,DB!E:F,2,0)</f>
        <v>4079</v>
      </c>
      <c r="K131" s="9" t="str">
        <f t="shared" si="4"/>
        <v>NATIONAL WHOLESALE_PELAHAR</v>
      </c>
    </row>
    <row r="132" spans="1:11" ht="14.25" customHeight="1" x14ac:dyDescent="0.35">
      <c r="A132" s="9" t="s">
        <v>10</v>
      </c>
      <c r="B132" s="5">
        <f t="shared" si="5"/>
        <v>131</v>
      </c>
      <c r="C132" s="10" t="s">
        <v>11</v>
      </c>
      <c r="D132" s="11">
        <f>_xlfn.XLOOKUP(E132,DB!E:E,DB!C:C,)</f>
        <v>30</v>
      </c>
      <c r="E132" s="10" t="s">
        <v>246</v>
      </c>
      <c r="F132" s="10" t="s">
        <v>249</v>
      </c>
      <c r="G132" s="10" t="s">
        <v>250</v>
      </c>
      <c r="H132" s="10">
        <v>35</v>
      </c>
      <c r="I132" s="12">
        <v>20</v>
      </c>
      <c r="J132" s="9">
        <f>VLOOKUP(E132,DB!E:F,2,0)</f>
        <v>4079</v>
      </c>
      <c r="K132" s="9" t="str">
        <f t="shared" ref="K132:K195" si="6">F132&amp;"_"&amp;G132</f>
        <v>MUKESH TRADERS_NAIGAON</v>
      </c>
    </row>
    <row r="133" spans="1:11" ht="14.25" customHeight="1" x14ac:dyDescent="0.35">
      <c r="A133" s="9" t="s">
        <v>10</v>
      </c>
      <c r="B133" s="5">
        <f t="shared" si="5"/>
        <v>132</v>
      </c>
      <c r="C133" s="13" t="s">
        <v>17</v>
      </c>
      <c r="D133" s="11">
        <f>_xlfn.XLOOKUP(E133,DB!E:E,DB!C:C,)</f>
        <v>31</v>
      </c>
      <c r="E133" s="13" t="s">
        <v>251</v>
      </c>
      <c r="F133" s="13" t="s">
        <v>252</v>
      </c>
      <c r="G133" s="13" t="s">
        <v>253</v>
      </c>
      <c r="H133" s="13">
        <v>35</v>
      </c>
      <c r="I133" s="12">
        <v>20</v>
      </c>
      <c r="J133" s="9">
        <f>VLOOKUP(E133,DB!E:F,2,0)</f>
        <v>8018</v>
      </c>
      <c r="K133" s="9" t="str">
        <f t="shared" si="6"/>
        <v>SHREE SAMARTH KRIPA ST_KONGAON</v>
      </c>
    </row>
    <row r="134" spans="1:11" ht="14.25" customHeight="1" x14ac:dyDescent="0.35">
      <c r="A134" s="9" t="s">
        <v>10</v>
      </c>
      <c r="B134" s="5">
        <f t="shared" si="5"/>
        <v>133</v>
      </c>
      <c r="C134" s="13" t="s">
        <v>17</v>
      </c>
      <c r="D134" s="11">
        <f>_xlfn.XLOOKUP(E134,DB!E:E,DB!C:C,)</f>
        <v>8</v>
      </c>
      <c r="E134" s="13" t="s">
        <v>40</v>
      </c>
      <c r="F134" s="13" t="s">
        <v>254</v>
      </c>
      <c r="G134" s="13" t="s">
        <v>255</v>
      </c>
      <c r="H134" s="13">
        <v>35</v>
      </c>
      <c r="I134" s="12">
        <v>20</v>
      </c>
      <c r="J134" s="9">
        <f>VLOOKUP(E134,DB!E:F,2,0)</f>
        <v>5625</v>
      </c>
      <c r="K134" s="9" t="str">
        <f t="shared" si="6"/>
        <v>BHAG CHAND PRITAM DAS_KHEMANI</v>
      </c>
    </row>
    <row r="135" spans="1:11" ht="14.25" customHeight="1" x14ac:dyDescent="0.35">
      <c r="A135" s="9" t="s">
        <v>10</v>
      </c>
      <c r="B135" s="5">
        <f t="shared" si="5"/>
        <v>134</v>
      </c>
      <c r="C135" s="13" t="s">
        <v>17</v>
      </c>
      <c r="D135" s="11">
        <f>_xlfn.XLOOKUP(E135,DB!E:E,DB!C:C,)</f>
        <v>29</v>
      </c>
      <c r="E135" s="13" t="s">
        <v>225</v>
      </c>
      <c r="F135" s="13" t="s">
        <v>256</v>
      </c>
      <c r="G135" s="13" t="s">
        <v>227</v>
      </c>
      <c r="H135" s="13">
        <v>35</v>
      </c>
      <c r="I135" s="12">
        <v>20</v>
      </c>
      <c r="J135" s="9">
        <f>VLOOKUP(E135,DB!E:F,2,0)</f>
        <v>1159</v>
      </c>
      <c r="K135" s="9" t="str">
        <f t="shared" si="6"/>
        <v>SHREE NATH  GENERAL_PADGHA</v>
      </c>
    </row>
    <row r="136" spans="1:11" ht="14.25" customHeight="1" x14ac:dyDescent="0.35">
      <c r="A136" s="9" t="s">
        <v>10</v>
      </c>
      <c r="B136" s="5">
        <f t="shared" si="5"/>
        <v>135</v>
      </c>
      <c r="C136" s="13" t="s">
        <v>21</v>
      </c>
      <c r="D136" s="11">
        <f>_xlfn.XLOOKUP(E136,DB!E:E,DB!C:C,)</f>
        <v>32</v>
      </c>
      <c r="E136" s="13" t="s">
        <v>257</v>
      </c>
      <c r="F136" s="13" t="s">
        <v>258</v>
      </c>
      <c r="G136" s="13" t="s">
        <v>259</v>
      </c>
      <c r="H136" s="13">
        <v>32</v>
      </c>
      <c r="I136" s="12">
        <v>20</v>
      </c>
      <c r="J136" s="9">
        <f>VLOOKUP(E136,DB!E:F,2,0)</f>
        <v>5513</v>
      </c>
      <c r="K136" s="9" t="str">
        <f t="shared" si="6"/>
        <v>A M HOLSAL_SHIVAJINAGAR 3</v>
      </c>
    </row>
    <row r="137" spans="1:11" ht="14.25" customHeight="1" x14ac:dyDescent="0.35">
      <c r="A137" s="9" t="s">
        <v>10</v>
      </c>
      <c r="B137" s="5">
        <f t="shared" si="5"/>
        <v>136</v>
      </c>
      <c r="C137" s="13" t="s">
        <v>17</v>
      </c>
      <c r="D137" s="11">
        <f>_xlfn.XLOOKUP(E137,DB!E:E,DB!C:C,)</f>
        <v>5</v>
      </c>
      <c r="E137" s="13" t="s">
        <v>28</v>
      </c>
      <c r="F137" s="13" t="s">
        <v>260</v>
      </c>
      <c r="G137" s="13" t="s">
        <v>261</v>
      </c>
      <c r="H137" s="13">
        <v>32</v>
      </c>
      <c r="I137" s="12">
        <v>20</v>
      </c>
      <c r="J137" s="9">
        <f>VLOOKUP(E137,DB!E:F,2,0)</f>
        <v>9985</v>
      </c>
      <c r="K137" s="9" t="str">
        <f t="shared" si="6"/>
        <v>BHOLENATH TOBACO_CHANDANSAR 1</v>
      </c>
    </row>
    <row r="138" spans="1:11" ht="14.25" customHeight="1" x14ac:dyDescent="0.35">
      <c r="A138" s="9" t="s">
        <v>10</v>
      </c>
      <c r="B138" s="5">
        <f t="shared" si="5"/>
        <v>137</v>
      </c>
      <c r="C138" s="13" t="s">
        <v>17</v>
      </c>
      <c r="D138" s="11">
        <f>_xlfn.XLOOKUP(E138,DB!E:E,DB!C:C,)</f>
        <v>29</v>
      </c>
      <c r="E138" s="13" t="s">
        <v>225</v>
      </c>
      <c r="F138" s="13" t="s">
        <v>262</v>
      </c>
      <c r="G138" s="13" t="s">
        <v>263</v>
      </c>
      <c r="H138" s="13">
        <v>32</v>
      </c>
      <c r="I138" s="12">
        <v>20</v>
      </c>
      <c r="J138" s="9">
        <f>VLOOKUP(E138,DB!E:F,2,0)</f>
        <v>1159</v>
      </c>
      <c r="K138" s="9" t="str">
        <f t="shared" si="6"/>
        <v>SUDARSHAN KIRANA_WASIND</v>
      </c>
    </row>
    <row r="139" spans="1:11" ht="14.25" customHeight="1" x14ac:dyDescent="0.35">
      <c r="A139" s="9" t="s">
        <v>10</v>
      </c>
      <c r="B139" s="5">
        <f t="shared" si="5"/>
        <v>138</v>
      </c>
      <c r="C139" s="13" t="s">
        <v>17</v>
      </c>
      <c r="D139" s="11">
        <f>_xlfn.XLOOKUP(E139,DB!E:E,DB!C:C,)</f>
        <v>29</v>
      </c>
      <c r="E139" s="13" t="s">
        <v>225</v>
      </c>
      <c r="F139" s="13" t="s">
        <v>264</v>
      </c>
      <c r="G139" s="13" t="s">
        <v>263</v>
      </c>
      <c r="H139" s="13">
        <v>32</v>
      </c>
      <c r="I139" s="12">
        <v>20</v>
      </c>
      <c r="J139" s="9">
        <f>VLOOKUP(E139,DB!E:F,2,0)</f>
        <v>1159</v>
      </c>
      <c r="K139" s="9" t="str">
        <f t="shared" si="6"/>
        <v>PANDE GENERAL_WASIND</v>
      </c>
    </row>
    <row r="140" spans="1:11" ht="14.25" customHeight="1" x14ac:dyDescent="0.35">
      <c r="A140" s="9" t="s">
        <v>10</v>
      </c>
      <c r="B140" s="5">
        <f t="shared" si="5"/>
        <v>139</v>
      </c>
      <c r="C140" s="10" t="s">
        <v>34</v>
      </c>
      <c r="D140" s="11">
        <f>_xlfn.XLOOKUP(E140,DB!E:E,DB!C:C,)</f>
        <v>13</v>
      </c>
      <c r="E140" s="10" t="s">
        <v>63</v>
      </c>
      <c r="F140" s="10" t="s">
        <v>265</v>
      </c>
      <c r="G140" s="10" t="s">
        <v>65</v>
      </c>
      <c r="H140" s="10">
        <v>31</v>
      </c>
      <c r="I140" s="12">
        <v>20</v>
      </c>
      <c r="J140" s="9">
        <f>VLOOKUP(E140,DB!E:F,2,0)</f>
        <v>4314</v>
      </c>
      <c r="K140" s="9" t="str">
        <f t="shared" si="6"/>
        <v>MADINA _AMBOLI</v>
      </c>
    </row>
    <row r="141" spans="1:11" ht="14.25" customHeight="1" x14ac:dyDescent="0.35">
      <c r="A141" s="9" t="s">
        <v>10</v>
      </c>
      <c r="B141" s="5">
        <f t="shared" si="5"/>
        <v>140</v>
      </c>
      <c r="C141" s="13" t="s">
        <v>17</v>
      </c>
      <c r="D141" s="11">
        <f>_xlfn.XLOOKUP(E141,DB!E:E,DB!C:C,)</f>
        <v>5</v>
      </c>
      <c r="E141" s="13" t="s">
        <v>28</v>
      </c>
      <c r="F141" s="13" t="s">
        <v>266</v>
      </c>
      <c r="G141" s="13" t="s">
        <v>267</v>
      </c>
      <c r="H141" s="13">
        <v>31</v>
      </c>
      <c r="I141" s="12">
        <v>20</v>
      </c>
      <c r="J141" s="9">
        <f>VLOOKUP(E141,DB!E:F,2,0)</f>
        <v>9985</v>
      </c>
      <c r="K141" s="9" t="str">
        <f t="shared" si="6"/>
        <v>GANESH TOBACO_KARGIL NAGAR</v>
      </c>
    </row>
    <row r="142" spans="1:11" ht="14.25" customHeight="1" x14ac:dyDescent="0.35">
      <c r="A142" s="9" t="s">
        <v>10</v>
      </c>
      <c r="B142" s="5">
        <f t="shared" si="5"/>
        <v>141</v>
      </c>
      <c r="C142" s="13" t="s">
        <v>21</v>
      </c>
      <c r="D142" s="11">
        <f>_xlfn.XLOOKUP(E142,DB!E:E,DB!C:C,)</f>
        <v>33</v>
      </c>
      <c r="E142" s="13" t="s">
        <v>268</v>
      </c>
      <c r="F142" s="13" t="s">
        <v>269</v>
      </c>
      <c r="G142" s="13" t="s">
        <v>270</v>
      </c>
      <c r="H142" s="13">
        <v>30</v>
      </c>
      <c r="I142" s="12">
        <v>20</v>
      </c>
      <c r="J142" s="9">
        <f>VLOOKUP(E142,DB!E:F,2,0)</f>
        <v>5725</v>
      </c>
      <c r="K142" s="9" t="str">
        <f t="shared" si="6"/>
        <v>ASALFA TOB_MANIKLAL</v>
      </c>
    </row>
    <row r="143" spans="1:11" ht="14.25" customHeight="1" x14ac:dyDescent="0.35">
      <c r="A143" s="9" t="s">
        <v>10</v>
      </c>
      <c r="B143" s="5">
        <f t="shared" si="5"/>
        <v>142</v>
      </c>
      <c r="C143" s="13" t="s">
        <v>21</v>
      </c>
      <c r="D143" s="11">
        <f>_xlfn.XLOOKUP(E143,DB!E:E,DB!C:C,)</f>
        <v>33</v>
      </c>
      <c r="E143" s="13" t="s">
        <v>268</v>
      </c>
      <c r="F143" s="13" t="s">
        <v>271</v>
      </c>
      <c r="G143" s="13" t="s">
        <v>270</v>
      </c>
      <c r="H143" s="13">
        <v>30</v>
      </c>
      <c r="I143" s="12">
        <v>20</v>
      </c>
      <c r="J143" s="9">
        <f>VLOOKUP(E143,DB!E:F,2,0)</f>
        <v>5725</v>
      </c>
      <c r="K143" s="9" t="str">
        <f t="shared" si="6"/>
        <v>TIRTH SUPER MARKET_MANIKLAL</v>
      </c>
    </row>
    <row r="144" spans="1:11" ht="14.25" customHeight="1" x14ac:dyDescent="0.35">
      <c r="A144" s="9" t="s">
        <v>10</v>
      </c>
      <c r="B144" s="5">
        <f t="shared" si="5"/>
        <v>143</v>
      </c>
      <c r="C144" s="13" t="s">
        <v>21</v>
      </c>
      <c r="D144" s="11">
        <f>_xlfn.XLOOKUP(E144,DB!E:E,DB!C:C,)</f>
        <v>32</v>
      </c>
      <c r="E144" s="13" t="s">
        <v>257</v>
      </c>
      <c r="F144" s="13" t="s">
        <v>272</v>
      </c>
      <c r="G144" s="13" t="s">
        <v>273</v>
      </c>
      <c r="H144" s="13">
        <v>30</v>
      </c>
      <c r="I144" s="12">
        <v>20</v>
      </c>
      <c r="J144" s="9">
        <f>VLOOKUP(E144,DB!E:F,2,0)</f>
        <v>5513</v>
      </c>
      <c r="K144" s="9" t="str">
        <f t="shared" si="6"/>
        <v>KHANDERAYA HOL_SHIVAJI NAGAR 2</v>
      </c>
    </row>
    <row r="145" spans="1:11" ht="14.25" customHeight="1" x14ac:dyDescent="0.35">
      <c r="A145" s="9" t="s">
        <v>10</v>
      </c>
      <c r="B145" s="5">
        <f t="shared" si="5"/>
        <v>144</v>
      </c>
      <c r="C145" s="13" t="s">
        <v>21</v>
      </c>
      <c r="D145" s="11">
        <f>_xlfn.XLOOKUP(E145,DB!E:E,DB!C:C,)</f>
        <v>32</v>
      </c>
      <c r="E145" s="13" t="s">
        <v>257</v>
      </c>
      <c r="F145" s="13" t="s">
        <v>274</v>
      </c>
      <c r="G145" s="13" t="s">
        <v>275</v>
      </c>
      <c r="H145" s="13">
        <v>30</v>
      </c>
      <c r="I145" s="12">
        <v>20</v>
      </c>
      <c r="J145" s="9">
        <f>VLOOKUP(E145,DB!E:F,2,0)</f>
        <v>5513</v>
      </c>
      <c r="K145" s="9" t="str">
        <f t="shared" si="6"/>
        <v>A H HOL_BAIGANWADI</v>
      </c>
    </row>
    <row r="146" spans="1:11" ht="14.25" customHeight="1" x14ac:dyDescent="0.35">
      <c r="A146" s="9" t="s">
        <v>10</v>
      </c>
      <c r="B146" s="5">
        <f t="shared" si="5"/>
        <v>145</v>
      </c>
      <c r="C146" s="13" t="s">
        <v>21</v>
      </c>
      <c r="D146" s="11">
        <f>_xlfn.XLOOKUP(E146,DB!E:E,DB!C:C,)</f>
        <v>32</v>
      </c>
      <c r="E146" s="13" t="s">
        <v>257</v>
      </c>
      <c r="F146" s="13" t="s">
        <v>276</v>
      </c>
      <c r="G146" s="13" t="s">
        <v>275</v>
      </c>
      <c r="H146" s="13">
        <v>30</v>
      </c>
      <c r="I146" s="12">
        <v>20</v>
      </c>
      <c r="J146" s="9">
        <f>VLOOKUP(E146,DB!E:F,2,0)</f>
        <v>5513</v>
      </c>
      <c r="K146" s="9" t="str">
        <f t="shared" si="6"/>
        <v>B K HOL_BAIGANWADI</v>
      </c>
    </row>
    <row r="147" spans="1:11" ht="14.25" customHeight="1" x14ac:dyDescent="0.35">
      <c r="A147" s="9" t="s">
        <v>10</v>
      </c>
      <c r="B147" s="5">
        <f t="shared" si="5"/>
        <v>146</v>
      </c>
      <c r="C147" s="13" t="s">
        <v>21</v>
      </c>
      <c r="D147" s="11">
        <f>_xlfn.XLOOKUP(E147,DB!E:E,DB!C:C,)</f>
        <v>18</v>
      </c>
      <c r="E147" s="13" t="s">
        <v>118</v>
      </c>
      <c r="F147" s="13" t="s">
        <v>277</v>
      </c>
      <c r="G147" s="13" t="s">
        <v>278</v>
      </c>
      <c r="H147" s="13">
        <v>30</v>
      </c>
      <c r="I147" s="12">
        <v>20</v>
      </c>
      <c r="J147" s="9">
        <f>VLOOKUP(E147,DB!E:F,2,0)</f>
        <v>1410</v>
      </c>
      <c r="K147" s="9" t="str">
        <f t="shared" si="6"/>
        <v>MASTAR TOB_KAJUPADA</v>
      </c>
    </row>
    <row r="148" spans="1:11" ht="14.25" customHeight="1" x14ac:dyDescent="0.35">
      <c r="A148" s="9" t="s">
        <v>10</v>
      </c>
      <c r="B148" s="5">
        <f t="shared" si="5"/>
        <v>147</v>
      </c>
      <c r="C148" s="13" t="s">
        <v>21</v>
      </c>
      <c r="D148" s="11">
        <f>_xlfn.XLOOKUP(E148,DB!E:E,DB!C:C,)</f>
        <v>18</v>
      </c>
      <c r="E148" s="13" t="s">
        <v>118</v>
      </c>
      <c r="F148" s="13" t="s">
        <v>279</v>
      </c>
      <c r="G148" s="13" t="s">
        <v>280</v>
      </c>
      <c r="H148" s="13">
        <v>30</v>
      </c>
      <c r="I148" s="12">
        <v>20</v>
      </c>
      <c r="J148" s="9">
        <f>VLOOKUP(E148,DB!E:F,2,0)</f>
        <v>1410</v>
      </c>
      <c r="K148" s="9" t="str">
        <f t="shared" si="6"/>
        <v>DEBO HOL_NARAYAN NAGAR</v>
      </c>
    </row>
    <row r="149" spans="1:11" ht="14.25" customHeight="1" x14ac:dyDescent="0.35">
      <c r="A149" s="9" t="s">
        <v>10</v>
      </c>
      <c r="B149" s="5">
        <f t="shared" si="5"/>
        <v>148</v>
      </c>
      <c r="C149" s="13" t="s">
        <v>21</v>
      </c>
      <c r="D149" s="11">
        <f>_xlfn.XLOOKUP(E149,DB!E:E,DB!C:C,)</f>
        <v>18</v>
      </c>
      <c r="E149" s="13" t="s">
        <v>118</v>
      </c>
      <c r="F149" s="13" t="s">
        <v>281</v>
      </c>
      <c r="G149" s="13" t="s">
        <v>282</v>
      </c>
      <c r="H149" s="13">
        <v>30</v>
      </c>
      <c r="I149" s="12">
        <v>20</v>
      </c>
      <c r="J149" s="9">
        <f>VLOOKUP(E149,DB!E:F,2,0)</f>
        <v>1410</v>
      </c>
      <c r="K149" s="9" t="str">
        <f t="shared" si="6"/>
        <v>KULSUM HOL_ZARIMARI</v>
      </c>
    </row>
    <row r="150" spans="1:11" ht="14.25" customHeight="1" x14ac:dyDescent="0.35">
      <c r="A150" s="9" t="s">
        <v>10</v>
      </c>
      <c r="B150" s="5">
        <f t="shared" si="5"/>
        <v>149</v>
      </c>
      <c r="C150" s="13" t="s">
        <v>21</v>
      </c>
      <c r="D150" s="11">
        <f>_xlfn.XLOOKUP(E150,DB!E:E,DB!C:C,)</f>
        <v>19</v>
      </c>
      <c r="E150" s="13" t="s">
        <v>121</v>
      </c>
      <c r="F150" s="13" t="s">
        <v>283</v>
      </c>
      <c r="G150" s="13" t="s">
        <v>284</v>
      </c>
      <c r="H150" s="13">
        <v>30</v>
      </c>
      <c r="I150" s="12">
        <v>20</v>
      </c>
      <c r="J150" s="9">
        <f>VLOOKUP(E150,DB!E:F,2,0)</f>
        <v>7102</v>
      </c>
      <c r="K150" s="9" t="str">
        <f t="shared" si="6"/>
        <v>SANGEETA FHARSAN_HARIALIVHILEG</v>
      </c>
    </row>
    <row r="151" spans="1:11" ht="14.25" customHeight="1" x14ac:dyDescent="0.35">
      <c r="A151" s="9" t="s">
        <v>10</v>
      </c>
      <c r="B151" s="5">
        <f t="shared" si="5"/>
        <v>150</v>
      </c>
      <c r="C151" s="13" t="s">
        <v>21</v>
      </c>
      <c r="D151" s="11">
        <f>_xlfn.XLOOKUP(E151,DB!E:E,DB!C:C,)</f>
        <v>19</v>
      </c>
      <c r="E151" s="13" t="s">
        <v>121</v>
      </c>
      <c r="F151" s="13" t="s">
        <v>285</v>
      </c>
      <c r="G151" s="13" t="s">
        <v>123</v>
      </c>
      <c r="H151" s="13">
        <v>30</v>
      </c>
      <c r="I151" s="12">
        <v>20</v>
      </c>
      <c r="J151" s="9">
        <f>VLOOKUP(E151,DB!E:F,2,0)</f>
        <v>7102</v>
      </c>
      <c r="K151" s="9" t="str">
        <f t="shared" si="6"/>
        <v>ANNAD TOB_FHILTARPADA</v>
      </c>
    </row>
    <row r="152" spans="1:11" ht="14.25" customHeight="1" x14ac:dyDescent="0.35">
      <c r="A152" s="9" t="s">
        <v>10</v>
      </c>
      <c r="B152" s="5">
        <f t="shared" si="5"/>
        <v>151</v>
      </c>
      <c r="C152" s="13" t="s">
        <v>21</v>
      </c>
      <c r="D152" s="11">
        <f>_xlfn.XLOOKUP(E152,DB!E:E,DB!C:C,)</f>
        <v>21</v>
      </c>
      <c r="E152" s="13" t="s">
        <v>143</v>
      </c>
      <c r="F152" s="13" t="s">
        <v>286</v>
      </c>
      <c r="G152" s="13" t="s">
        <v>152</v>
      </c>
      <c r="H152" s="13">
        <v>30</v>
      </c>
      <c r="I152" s="12">
        <v>20</v>
      </c>
      <c r="J152" s="9">
        <f>VLOOKUP(E152,DB!E:F,2,0)</f>
        <v>4111</v>
      </c>
      <c r="K152" s="9" t="str">
        <f t="shared" si="6"/>
        <v>KANAGA HOL_60FHIT</v>
      </c>
    </row>
    <row r="153" spans="1:11" ht="14.25" customHeight="1" x14ac:dyDescent="0.35">
      <c r="A153" s="9" t="s">
        <v>10</v>
      </c>
      <c r="B153" s="5">
        <f t="shared" si="5"/>
        <v>152</v>
      </c>
      <c r="C153" s="13" t="s">
        <v>1210</v>
      </c>
      <c r="D153" s="11">
        <f>_xlfn.XLOOKUP(E153,DB!E:E,DB!C:C,)</f>
        <v>22</v>
      </c>
      <c r="E153" s="13" t="s">
        <v>161</v>
      </c>
      <c r="F153" s="13" t="s">
        <v>287</v>
      </c>
      <c r="G153" s="13" t="s">
        <v>288</v>
      </c>
      <c r="H153" s="13">
        <v>30</v>
      </c>
      <c r="I153" s="12">
        <v>20</v>
      </c>
      <c r="J153" s="9">
        <f>VLOOKUP(E153,DB!E:F,2,0)</f>
        <v>7933</v>
      </c>
      <c r="K153" s="9" t="str">
        <f t="shared" si="6"/>
        <v>NAVYANSH TOB_SANGAMNAGAR</v>
      </c>
    </row>
    <row r="154" spans="1:11" ht="14.25" customHeight="1" x14ac:dyDescent="0.35">
      <c r="A154" s="9" t="s">
        <v>10</v>
      </c>
      <c r="B154" s="5">
        <f t="shared" si="5"/>
        <v>153</v>
      </c>
      <c r="C154" s="13" t="s">
        <v>1210</v>
      </c>
      <c r="D154" s="11">
        <f>_xlfn.XLOOKUP(E154,DB!E:E,DB!C:C,)</f>
        <v>22</v>
      </c>
      <c r="E154" s="13" t="s">
        <v>161</v>
      </c>
      <c r="F154" s="13" t="s">
        <v>289</v>
      </c>
      <c r="G154" s="13" t="s">
        <v>168</v>
      </c>
      <c r="H154" s="13">
        <v>30</v>
      </c>
      <c r="I154" s="12">
        <v>20</v>
      </c>
      <c r="J154" s="9">
        <f>VLOOKUP(E154,DB!E:F,2,0)</f>
        <v>7933</v>
      </c>
      <c r="K154" s="9" t="str">
        <f t="shared" si="6"/>
        <v>BALAJI TOB_SANGAM NAGAR</v>
      </c>
    </row>
    <row r="155" spans="1:11" ht="14.25" customHeight="1" x14ac:dyDescent="0.35">
      <c r="A155" s="9" t="s">
        <v>10</v>
      </c>
      <c r="B155" s="5">
        <f t="shared" si="5"/>
        <v>154</v>
      </c>
      <c r="C155" s="10" t="s">
        <v>34</v>
      </c>
      <c r="D155" s="11">
        <f>_xlfn.XLOOKUP(E155,DB!E:E,DB!C:C,)</f>
        <v>7</v>
      </c>
      <c r="E155" s="10" t="s">
        <v>35</v>
      </c>
      <c r="F155" s="10" t="s">
        <v>290</v>
      </c>
      <c r="G155" s="10" t="s">
        <v>37</v>
      </c>
      <c r="H155" s="10">
        <v>30</v>
      </c>
      <c r="I155" s="12">
        <v>20</v>
      </c>
      <c r="J155" s="9">
        <f>VLOOKUP(E155,DB!E:F,2,0)</f>
        <v>7373</v>
      </c>
      <c r="K155" s="9" t="str">
        <f t="shared" si="6"/>
        <v>MAHAVIR CIGRATTE_MALWANI NO 5</v>
      </c>
    </row>
    <row r="156" spans="1:11" ht="14.25" customHeight="1" x14ac:dyDescent="0.35">
      <c r="A156" s="9" t="s">
        <v>10</v>
      </c>
      <c r="B156" s="5">
        <f t="shared" si="5"/>
        <v>155</v>
      </c>
      <c r="C156" s="10" t="s">
        <v>34</v>
      </c>
      <c r="D156" s="11">
        <f>_xlfn.XLOOKUP(E156,DB!E:E,DB!C:C,)</f>
        <v>7</v>
      </c>
      <c r="E156" s="10" t="s">
        <v>35</v>
      </c>
      <c r="F156" s="10" t="s">
        <v>291</v>
      </c>
      <c r="G156" s="10" t="s">
        <v>172</v>
      </c>
      <c r="H156" s="10">
        <v>30</v>
      </c>
      <c r="I156" s="12">
        <v>20</v>
      </c>
      <c r="J156" s="9">
        <f>VLOOKUP(E156,DB!E:F,2,0)</f>
        <v>7373</v>
      </c>
      <c r="K156" s="9" t="str">
        <f t="shared" si="6"/>
        <v>SANA STORE_AZIM NAGAR</v>
      </c>
    </row>
    <row r="157" spans="1:11" ht="14.25" customHeight="1" x14ac:dyDescent="0.35">
      <c r="A157" s="9" t="s">
        <v>10</v>
      </c>
      <c r="B157" s="5">
        <f t="shared" si="5"/>
        <v>156</v>
      </c>
      <c r="C157" s="10" t="s">
        <v>34</v>
      </c>
      <c r="D157" s="11">
        <f>_xlfn.XLOOKUP(E157,DB!E:E,DB!C:C,)</f>
        <v>7</v>
      </c>
      <c r="E157" s="10" t="s">
        <v>35</v>
      </c>
      <c r="F157" s="10" t="s">
        <v>292</v>
      </c>
      <c r="G157" s="10" t="s">
        <v>172</v>
      </c>
      <c r="H157" s="10">
        <v>30</v>
      </c>
      <c r="I157" s="12">
        <v>20</v>
      </c>
      <c r="J157" s="9">
        <f>VLOOKUP(E157,DB!E:F,2,0)</f>
        <v>7373</v>
      </c>
      <c r="K157" s="9" t="str">
        <f t="shared" si="6"/>
        <v>S B TOBACO_AZIM NAGAR</v>
      </c>
    </row>
    <row r="158" spans="1:11" ht="14.25" customHeight="1" x14ac:dyDescent="0.35">
      <c r="A158" s="9" t="s">
        <v>10</v>
      </c>
      <c r="B158" s="5">
        <f t="shared" si="5"/>
        <v>157</v>
      </c>
      <c r="C158" s="10" t="s">
        <v>34</v>
      </c>
      <c r="D158" s="11">
        <f>_xlfn.XLOOKUP(E158,DB!E:E,DB!C:C,)</f>
        <v>7</v>
      </c>
      <c r="E158" s="10" t="s">
        <v>35</v>
      </c>
      <c r="F158" s="10" t="s">
        <v>293</v>
      </c>
      <c r="G158" s="10" t="s">
        <v>52</v>
      </c>
      <c r="H158" s="10">
        <v>30</v>
      </c>
      <c r="I158" s="12">
        <v>20</v>
      </c>
      <c r="J158" s="9">
        <f>VLOOKUP(E158,DB!E:F,2,0)</f>
        <v>7373</v>
      </c>
      <c r="K158" s="9" t="str">
        <f t="shared" si="6"/>
        <v>SONI TOBACCO_MALWANI NO 8</v>
      </c>
    </row>
    <row r="159" spans="1:11" ht="14.25" customHeight="1" x14ac:dyDescent="0.35">
      <c r="A159" s="9" t="s">
        <v>10</v>
      </c>
      <c r="B159" s="5">
        <f t="shared" si="5"/>
        <v>158</v>
      </c>
      <c r="C159" s="10" t="s">
        <v>34</v>
      </c>
      <c r="D159" s="11">
        <f>_xlfn.XLOOKUP(E159,DB!E:E,DB!C:C,)</f>
        <v>7</v>
      </c>
      <c r="E159" s="10" t="s">
        <v>35</v>
      </c>
      <c r="F159" s="10" t="s">
        <v>294</v>
      </c>
      <c r="G159" s="10" t="s">
        <v>295</v>
      </c>
      <c r="H159" s="10">
        <v>30</v>
      </c>
      <c r="I159" s="12">
        <v>20</v>
      </c>
      <c r="J159" s="9">
        <f>VLOOKUP(E159,DB!E:F,2,0)</f>
        <v>7373</v>
      </c>
      <c r="K159" s="9" t="str">
        <f t="shared" si="6"/>
        <v>KESARI SONS_CHIKU WADI</v>
      </c>
    </row>
    <row r="160" spans="1:11" ht="14.25" customHeight="1" x14ac:dyDescent="0.35">
      <c r="A160" s="9" t="s">
        <v>10</v>
      </c>
      <c r="B160" s="5">
        <f t="shared" si="5"/>
        <v>159</v>
      </c>
      <c r="C160" s="10" t="s">
        <v>34</v>
      </c>
      <c r="D160" s="11">
        <f>_xlfn.XLOOKUP(E160,DB!E:E,DB!C:C,)</f>
        <v>7</v>
      </c>
      <c r="E160" s="10" t="s">
        <v>35</v>
      </c>
      <c r="F160" s="10" t="s">
        <v>296</v>
      </c>
      <c r="G160" s="10" t="s">
        <v>231</v>
      </c>
      <c r="H160" s="10">
        <v>30</v>
      </c>
      <c r="I160" s="12">
        <v>20</v>
      </c>
      <c r="J160" s="9">
        <f>VLOOKUP(E160,DB!E:F,2,0)</f>
        <v>7373</v>
      </c>
      <c r="K160" s="9" t="str">
        <f t="shared" si="6"/>
        <v>BHAGWAT SUPARI_SHIVAJI NAGAR</v>
      </c>
    </row>
    <row r="161" spans="1:11" ht="14.25" customHeight="1" x14ac:dyDescent="0.35">
      <c r="A161" s="9" t="s">
        <v>10</v>
      </c>
      <c r="B161" s="5">
        <f t="shared" si="5"/>
        <v>160</v>
      </c>
      <c r="C161" s="10" t="s">
        <v>34</v>
      </c>
      <c r="D161" s="11">
        <f>_xlfn.XLOOKUP(E161,DB!E:E,DB!C:C,)</f>
        <v>7</v>
      </c>
      <c r="E161" s="10" t="s">
        <v>35</v>
      </c>
      <c r="F161" s="10" t="s">
        <v>297</v>
      </c>
      <c r="G161" s="10" t="s">
        <v>177</v>
      </c>
      <c r="H161" s="10">
        <v>30</v>
      </c>
      <c r="I161" s="12">
        <v>20</v>
      </c>
      <c r="J161" s="9">
        <f>VLOOKUP(E161,DB!E:F,2,0)</f>
        <v>7373</v>
      </c>
      <c r="K161" s="9" t="str">
        <f t="shared" si="6"/>
        <v>GUPTA STORE_TANAJI NAGAR</v>
      </c>
    </row>
    <row r="162" spans="1:11" ht="14.25" customHeight="1" x14ac:dyDescent="0.35">
      <c r="A162" s="9" t="s">
        <v>10</v>
      </c>
      <c r="B162" s="5">
        <f t="shared" si="5"/>
        <v>161</v>
      </c>
      <c r="C162" s="10" t="s">
        <v>34</v>
      </c>
      <c r="D162" s="11">
        <f>_xlfn.XLOOKUP(E162,DB!E:E,DB!C:C,)</f>
        <v>23</v>
      </c>
      <c r="E162" s="10" t="s">
        <v>178</v>
      </c>
      <c r="F162" s="10" t="s">
        <v>298</v>
      </c>
      <c r="G162" s="10" t="s">
        <v>299</v>
      </c>
      <c r="H162" s="10">
        <v>30</v>
      </c>
      <c r="I162" s="12">
        <v>20</v>
      </c>
      <c r="J162" s="9">
        <f>VLOOKUP(E162,DB!E:F,2,0)</f>
        <v>5182</v>
      </c>
      <c r="K162" s="9" t="str">
        <f t="shared" si="6"/>
        <v>MAHARASHTRA TOBACCO_BHAGAT SINGH 2</v>
      </c>
    </row>
    <row r="163" spans="1:11" ht="14.25" customHeight="1" x14ac:dyDescent="0.35">
      <c r="A163" s="9" t="s">
        <v>10</v>
      </c>
      <c r="B163" s="5">
        <f t="shared" si="5"/>
        <v>162</v>
      </c>
      <c r="C163" s="10" t="s">
        <v>34</v>
      </c>
      <c r="D163" s="11">
        <f>_xlfn.XLOOKUP(E163,DB!E:E,DB!C:C,)</f>
        <v>11</v>
      </c>
      <c r="E163" s="10" t="s">
        <v>57</v>
      </c>
      <c r="F163" s="10" t="s">
        <v>300</v>
      </c>
      <c r="G163" s="10" t="s">
        <v>238</v>
      </c>
      <c r="H163" s="10">
        <v>30</v>
      </c>
      <c r="I163" s="12">
        <v>20</v>
      </c>
      <c r="J163" s="9">
        <f>VLOOKUP(E163,DB!E:F,2,0)</f>
        <v>5923</v>
      </c>
      <c r="K163" s="9" t="str">
        <f t="shared" si="6"/>
        <v>LAXMI OIL_LAL JI PADA</v>
      </c>
    </row>
    <row r="164" spans="1:11" ht="14.25" customHeight="1" x14ac:dyDescent="0.35">
      <c r="A164" s="9" t="s">
        <v>10</v>
      </c>
      <c r="B164" s="5">
        <f t="shared" si="5"/>
        <v>163</v>
      </c>
      <c r="C164" s="10" t="s">
        <v>34</v>
      </c>
      <c r="D164" s="11">
        <f>_xlfn.XLOOKUP(E164,DB!E:E,DB!C:C,)</f>
        <v>16</v>
      </c>
      <c r="E164" s="10" t="s">
        <v>96</v>
      </c>
      <c r="F164" s="10" t="s">
        <v>301</v>
      </c>
      <c r="G164" s="10" t="s">
        <v>185</v>
      </c>
      <c r="H164" s="10">
        <v>30</v>
      </c>
      <c r="I164" s="12">
        <v>20</v>
      </c>
      <c r="J164" s="9">
        <f>VLOOKUP(E164,DB!E:F,2,0)</f>
        <v>9618</v>
      </c>
      <c r="K164" s="9" t="str">
        <f t="shared" si="6"/>
        <v>ILMA BAKERY_CHAMUNDA ILMA</v>
      </c>
    </row>
    <row r="165" spans="1:11" ht="14.25" customHeight="1" x14ac:dyDescent="0.35">
      <c r="A165" s="9" t="s">
        <v>10</v>
      </c>
      <c r="B165" s="5">
        <f t="shared" si="5"/>
        <v>164</v>
      </c>
      <c r="C165" s="10" t="s">
        <v>34</v>
      </c>
      <c r="D165" s="11">
        <f>_xlfn.XLOOKUP(E165,DB!E:E,DB!C:C,)</f>
        <v>16</v>
      </c>
      <c r="E165" s="10" t="s">
        <v>96</v>
      </c>
      <c r="F165" s="10" t="s">
        <v>302</v>
      </c>
      <c r="G165" s="10" t="s">
        <v>240</v>
      </c>
      <c r="H165" s="10">
        <v>30</v>
      </c>
      <c r="I165" s="12">
        <v>20</v>
      </c>
      <c r="J165" s="9">
        <f>VLOOKUP(E165,DB!E:F,2,0)</f>
        <v>9618</v>
      </c>
      <c r="K165" s="9" t="str">
        <f t="shared" si="6"/>
        <v>CHUDHARY STORE_DAMU NAGAR</v>
      </c>
    </row>
    <row r="166" spans="1:11" ht="14.25" customHeight="1" x14ac:dyDescent="0.35">
      <c r="A166" s="9" t="s">
        <v>10</v>
      </c>
      <c r="B166" s="5">
        <f t="shared" si="5"/>
        <v>165</v>
      </c>
      <c r="C166" s="10" t="s">
        <v>34</v>
      </c>
      <c r="D166" s="11">
        <f>_xlfn.XLOOKUP(E166,DB!E:E,DB!C:C,)</f>
        <v>17</v>
      </c>
      <c r="E166" s="10" t="s">
        <v>99</v>
      </c>
      <c r="F166" s="10" t="s">
        <v>303</v>
      </c>
      <c r="G166" s="10" t="s">
        <v>304</v>
      </c>
      <c r="H166" s="10">
        <v>30</v>
      </c>
      <c r="I166" s="12">
        <v>20</v>
      </c>
      <c r="J166" s="9">
        <f>VLOOKUP(E166,DB!E:F,2,0)</f>
        <v>4773</v>
      </c>
      <c r="K166" s="9" t="str">
        <f t="shared" si="6"/>
        <v>MILAN SUPARI_SANTACRUZ KALINA</v>
      </c>
    </row>
    <row r="167" spans="1:11" ht="14.25" customHeight="1" x14ac:dyDescent="0.35">
      <c r="A167" s="9" t="s">
        <v>10</v>
      </c>
      <c r="B167" s="5">
        <f t="shared" si="5"/>
        <v>166</v>
      </c>
      <c r="C167" s="10" t="s">
        <v>34</v>
      </c>
      <c r="D167" s="11">
        <f>_xlfn.XLOOKUP(E167,DB!E:E,DB!C:C,)</f>
        <v>12</v>
      </c>
      <c r="E167" s="10" t="s">
        <v>60</v>
      </c>
      <c r="F167" s="10" t="s">
        <v>305</v>
      </c>
      <c r="G167" s="10" t="s">
        <v>306</v>
      </c>
      <c r="H167" s="10">
        <v>30</v>
      </c>
      <c r="I167" s="12">
        <v>20</v>
      </c>
      <c r="J167" s="9">
        <f>VLOOKUP(E167,DB!E:F,2,0)</f>
        <v>6849</v>
      </c>
      <c r="K167" s="9" t="str">
        <f t="shared" si="6"/>
        <v>SAIKRUPA STORE_PIMPARI PADA 2</v>
      </c>
    </row>
    <row r="168" spans="1:11" ht="14.25" customHeight="1" x14ac:dyDescent="0.35">
      <c r="A168" s="9" t="s">
        <v>10</v>
      </c>
      <c r="B168" s="5">
        <f t="shared" si="5"/>
        <v>167</v>
      </c>
      <c r="C168" s="10" t="s">
        <v>34</v>
      </c>
      <c r="D168" s="11">
        <f>_xlfn.XLOOKUP(E168,DB!E:E,DB!C:C,)</f>
        <v>12</v>
      </c>
      <c r="E168" s="10" t="s">
        <v>60</v>
      </c>
      <c r="F168" s="10" t="s">
        <v>307</v>
      </c>
      <c r="G168" s="10" t="s">
        <v>62</v>
      </c>
      <c r="H168" s="10">
        <v>30</v>
      </c>
      <c r="I168" s="12">
        <v>20</v>
      </c>
      <c r="J168" s="9">
        <f>VLOOKUP(E168,DB!E:F,2,0)</f>
        <v>6849</v>
      </c>
      <c r="K168" s="9" t="str">
        <f t="shared" si="6"/>
        <v>J K TRADERS_MAJASWADI JOGESHWARI</v>
      </c>
    </row>
    <row r="169" spans="1:11" ht="14.25" customHeight="1" x14ac:dyDescent="0.35">
      <c r="A169" s="9" t="s">
        <v>10</v>
      </c>
      <c r="B169" s="5">
        <f t="shared" si="5"/>
        <v>168</v>
      </c>
      <c r="C169" s="10" t="s">
        <v>34</v>
      </c>
      <c r="D169" s="11">
        <f>_xlfn.XLOOKUP(E169,DB!E:E,DB!C:C,)</f>
        <v>12</v>
      </c>
      <c r="E169" s="10" t="s">
        <v>60</v>
      </c>
      <c r="F169" s="10" t="s">
        <v>308</v>
      </c>
      <c r="G169" s="10" t="s">
        <v>62</v>
      </c>
      <c r="H169" s="10">
        <v>30</v>
      </c>
      <c r="I169" s="12">
        <v>20</v>
      </c>
      <c r="J169" s="9">
        <f>VLOOKUP(E169,DB!E:F,2,0)</f>
        <v>6849</v>
      </c>
      <c r="K169" s="9" t="str">
        <f t="shared" si="6"/>
        <v>MEHNDI SUPARU_MAJASWADI JOGESHWARI</v>
      </c>
    </row>
    <row r="170" spans="1:11" ht="14.25" customHeight="1" x14ac:dyDescent="0.35">
      <c r="A170" s="9" t="s">
        <v>10</v>
      </c>
      <c r="B170" s="5">
        <f t="shared" si="5"/>
        <v>169</v>
      </c>
      <c r="C170" s="10" t="s">
        <v>34</v>
      </c>
      <c r="D170" s="11">
        <f>_xlfn.XLOOKUP(E170,DB!E:E,DB!C:C,)</f>
        <v>13</v>
      </c>
      <c r="E170" s="10" t="s">
        <v>63</v>
      </c>
      <c r="F170" s="10" t="s">
        <v>309</v>
      </c>
      <c r="G170" s="10" t="s">
        <v>310</v>
      </c>
      <c r="H170" s="10">
        <v>30</v>
      </c>
      <c r="I170" s="12">
        <v>20</v>
      </c>
      <c r="J170" s="9">
        <f>VLOOKUP(E170,DB!E:F,2,0)</f>
        <v>4314</v>
      </c>
      <c r="K170" s="9" t="str">
        <f t="shared" si="6"/>
        <v>PANKAJ STORE_PUMPHOUSE</v>
      </c>
    </row>
    <row r="171" spans="1:11" ht="14.25" customHeight="1" x14ac:dyDescent="0.35">
      <c r="A171" s="9" t="s">
        <v>10</v>
      </c>
      <c r="B171" s="5">
        <f t="shared" si="5"/>
        <v>170</v>
      </c>
      <c r="C171" s="10" t="s">
        <v>11</v>
      </c>
      <c r="D171" s="11">
        <f>_xlfn.XLOOKUP(E171,DB!E:E,DB!C:C,)</f>
        <v>4</v>
      </c>
      <c r="E171" s="10" t="s">
        <v>25</v>
      </c>
      <c r="F171" s="10" t="s">
        <v>311</v>
      </c>
      <c r="G171" s="10" t="s">
        <v>312</v>
      </c>
      <c r="H171" s="10">
        <v>30</v>
      </c>
      <c r="I171" s="12">
        <v>20</v>
      </c>
      <c r="J171" s="9">
        <f>VLOOKUP(E171,DB!E:F,2,0)</f>
        <v>4049</v>
      </c>
      <c r="K171" s="9" t="str">
        <f t="shared" si="6"/>
        <v>GAVATAM STORE_SAPHALE</v>
      </c>
    </row>
    <row r="172" spans="1:11" ht="14.25" customHeight="1" x14ac:dyDescent="0.35">
      <c r="A172" s="9" t="s">
        <v>10</v>
      </c>
      <c r="B172" s="5">
        <f t="shared" si="5"/>
        <v>171</v>
      </c>
      <c r="C172" s="10" t="s">
        <v>11</v>
      </c>
      <c r="D172" s="11">
        <f>_xlfn.XLOOKUP(E172,DB!E:E,DB!C:C,)</f>
        <v>4</v>
      </c>
      <c r="E172" s="10" t="s">
        <v>25</v>
      </c>
      <c r="F172" s="10" t="s">
        <v>313</v>
      </c>
      <c r="G172" s="10" t="s">
        <v>314</v>
      </c>
      <c r="H172" s="10">
        <v>30</v>
      </c>
      <c r="I172" s="12">
        <v>20</v>
      </c>
      <c r="J172" s="9">
        <f>VLOOKUP(E172,DB!E:F,2,0)</f>
        <v>4049</v>
      </c>
      <c r="K172" s="9" t="str">
        <f t="shared" si="6"/>
        <v>BHAVESH STORE_BOISAR</v>
      </c>
    </row>
    <row r="173" spans="1:11" ht="14.25" customHeight="1" x14ac:dyDescent="0.35">
      <c r="A173" s="9" t="s">
        <v>10</v>
      </c>
      <c r="B173" s="5">
        <f t="shared" si="5"/>
        <v>172</v>
      </c>
      <c r="C173" s="10" t="s">
        <v>11</v>
      </c>
      <c r="D173" s="11">
        <f>_xlfn.XLOOKUP(E173,DB!E:E,DB!C:C,)</f>
        <v>4</v>
      </c>
      <c r="E173" s="10" t="s">
        <v>25</v>
      </c>
      <c r="F173" s="10" t="s">
        <v>315</v>
      </c>
      <c r="G173" s="10" t="s">
        <v>314</v>
      </c>
      <c r="H173" s="10">
        <v>30</v>
      </c>
      <c r="I173" s="12">
        <v>20</v>
      </c>
      <c r="J173" s="9">
        <f>VLOOKUP(E173,DB!E:F,2,0)</f>
        <v>4049</v>
      </c>
      <c r="K173" s="9" t="str">
        <f t="shared" si="6"/>
        <v>DANLAXMI STORE_BOISAR</v>
      </c>
    </row>
    <row r="174" spans="1:11" ht="14.25" customHeight="1" x14ac:dyDescent="0.35">
      <c r="A174" s="9" t="s">
        <v>10</v>
      </c>
      <c r="B174" s="5">
        <f t="shared" si="5"/>
        <v>173</v>
      </c>
      <c r="C174" s="10" t="s">
        <v>11</v>
      </c>
      <c r="D174" s="11">
        <f>_xlfn.XLOOKUP(E174,DB!E:E,DB!C:C,)</f>
        <v>1</v>
      </c>
      <c r="E174" s="10" t="s">
        <v>12</v>
      </c>
      <c r="F174" s="10" t="s">
        <v>316</v>
      </c>
      <c r="G174" s="10" t="s">
        <v>16</v>
      </c>
      <c r="H174" s="10">
        <v>30</v>
      </c>
      <c r="I174" s="12">
        <v>20</v>
      </c>
      <c r="J174" s="9">
        <f>VLOOKUP(E174,DB!E:F,2,0)</f>
        <v>4122</v>
      </c>
      <c r="K174" s="9" t="str">
        <f t="shared" si="6"/>
        <v>YOGESH WHOLESALE _GORAI</v>
      </c>
    </row>
    <row r="175" spans="1:11" ht="14.25" customHeight="1" x14ac:dyDescent="0.35">
      <c r="A175" s="9" t="s">
        <v>10</v>
      </c>
      <c r="B175" s="5">
        <f t="shared" si="5"/>
        <v>174</v>
      </c>
      <c r="C175" s="10" t="s">
        <v>11</v>
      </c>
      <c r="D175" s="11">
        <f>_xlfn.XLOOKUP(E175,DB!E:E,DB!C:C,)</f>
        <v>1</v>
      </c>
      <c r="E175" s="10" t="s">
        <v>12</v>
      </c>
      <c r="F175" s="10" t="s">
        <v>317</v>
      </c>
      <c r="G175" s="10" t="s">
        <v>14</v>
      </c>
      <c r="H175" s="10">
        <v>30</v>
      </c>
      <c r="I175" s="12">
        <v>20</v>
      </c>
      <c r="J175" s="9">
        <f>VLOOKUP(E175,DB!E:F,2,0)</f>
        <v>4122</v>
      </c>
      <c r="K175" s="9" t="str">
        <f t="shared" si="6"/>
        <v>SHREE KRISHNA _SANTOSH BHAVAN</v>
      </c>
    </row>
    <row r="176" spans="1:11" ht="14.25" customHeight="1" x14ac:dyDescent="0.35">
      <c r="A176" s="9" t="s">
        <v>10</v>
      </c>
      <c r="B176" s="5">
        <f t="shared" si="5"/>
        <v>175</v>
      </c>
      <c r="C176" s="10" t="s">
        <v>11</v>
      </c>
      <c r="D176" s="11">
        <f>_xlfn.XLOOKUP(E176,DB!E:E,DB!C:C,)</f>
        <v>30</v>
      </c>
      <c r="E176" s="10" t="s">
        <v>246</v>
      </c>
      <c r="F176" s="10" t="s">
        <v>318</v>
      </c>
      <c r="G176" s="10" t="s">
        <v>319</v>
      </c>
      <c r="H176" s="10">
        <v>30</v>
      </c>
      <c r="I176" s="12">
        <v>20</v>
      </c>
      <c r="J176" s="9">
        <f>VLOOKUP(E176,DB!E:F,2,0)</f>
        <v>4079</v>
      </c>
      <c r="K176" s="9" t="str">
        <f t="shared" si="6"/>
        <v>SHIVAY AMRIT TULYA WHOLESALE_SATIVALI</v>
      </c>
    </row>
    <row r="177" spans="1:11" ht="14.25" customHeight="1" x14ac:dyDescent="0.35">
      <c r="A177" s="9" t="s">
        <v>10</v>
      </c>
      <c r="B177" s="5">
        <f t="shared" si="5"/>
        <v>176</v>
      </c>
      <c r="C177" s="10" t="s">
        <v>11</v>
      </c>
      <c r="D177" s="11">
        <f>_xlfn.XLOOKUP(E177,DB!E:E,DB!C:C,)</f>
        <v>24</v>
      </c>
      <c r="E177" s="10" t="s">
        <v>198</v>
      </c>
      <c r="F177" s="10" t="s">
        <v>320</v>
      </c>
      <c r="G177" s="10" t="s">
        <v>321</v>
      </c>
      <c r="H177" s="10">
        <v>30</v>
      </c>
      <c r="I177" s="12">
        <v>20</v>
      </c>
      <c r="J177" s="9">
        <f>VLOOKUP(E177,DB!E:F,2,0)</f>
        <v>1284</v>
      </c>
      <c r="K177" s="9" t="str">
        <f t="shared" si="6"/>
        <v>NATIONAL SUPARI_AMBA WADI</v>
      </c>
    </row>
    <row r="178" spans="1:11" ht="14.25" customHeight="1" x14ac:dyDescent="0.35">
      <c r="A178" s="9" t="s">
        <v>10</v>
      </c>
      <c r="B178" s="5">
        <f t="shared" si="5"/>
        <v>177</v>
      </c>
      <c r="C178" s="13" t="s">
        <v>17</v>
      </c>
      <c r="D178" s="11">
        <f>_xlfn.XLOOKUP(E178,DB!E:E,DB!C:C,)</f>
        <v>34</v>
      </c>
      <c r="E178" s="13" t="s">
        <v>322</v>
      </c>
      <c r="F178" s="13" t="s">
        <v>323</v>
      </c>
      <c r="G178" s="13" t="s">
        <v>324</v>
      </c>
      <c r="H178" s="13">
        <v>30</v>
      </c>
      <c r="I178" s="12">
        <v>20</v>
      </c>
      <c r="J178" s="9">
        <f>VLOOKUP(E178,DB!E:F,2,0)</f>
        <v>9876</v>
      </c>
      <c r="K178" s="9" t="str">
        <f t="shared" si="6"/>
        <v>ROYAL SUPARI_RASHID COMPOUND</v>
      </c>
    </row>
    <row r="179" spans="1:11" ht="14.25" customHeight="1" x14ac:dyDescent="0.35">
      <c r="A179" s="9" t="s">
        <v>10</v>
      </c>
      <c r="B179" s="5">
        <f t="shared" si="5"/>
        <v>178</v>
      </c>
      <c r="C179" s="13" t="s">
        <v>17</v>
      </c>
      <c r="D179" s="11">
        <f>_xlfn.XLOOKUP(E179,DB!E:E,DB!C:C,)</f>
        <v>34</v>
      </c>
      <c r="E179" s="13" t="s">
        <v>322</v>
      </c>
      <c r="F179" s="13" t="s">
        <v>325</v>
      </c>
      <c r="G179" s="13" t="s">
        <v>324</v>
      </c>
      <c r="H179" s="13">
        <v>30</v>
      </c>
      <c r="I179" s="12">
        <v>20</v>
      </c>
      <c r="J179" s="9">
        <f>VLOOKUP(E179,DB!E:F,2,0)</f>
        <v>9876</v>
      </c>
      <c r="K179" s="9" t="str">
        <f t="shared" si="6"/>
        <v>NAVSHAD W/S_RASHID COMPOUND</v>
      </c>
    </row>
    <row r="180" spans="1:11" ht="14.25" customHeight="1" x14ac:dyDescent="0.35">
      <c r="A180" s="9" t="s">
        <v>10</v>
      </c>
      <c r="B180" s="5">
        <f t="shared" si="5"/>
        <v>179</v>
      </c>
      <c r="C180" s="13" t="s">
        <v>17</v>
      </c>
      <c r="D180" s="11">
        <f>_xlfn.XLOOKUP(E180,DB!E:E,DB!C:C,)</f>
        <v>34</v>
      </c>
      <c r="E180" s="13" t="s">
        <v>322</v>
      </c>
      <c r="F180" s="13" t="s">
        <v>326</v>
      </c>
      <c r="G180" s="13" t="s">
        <v>327</v>
      </c>
      <c r="H180" s="13">
        <v>30</v>
      </c>
      <c r="I180" s="12">
        <v>20</v>
      </c>
      <c r="J180" s="9">
        <f>VLOOKUP(E180,DB!E:F,2,0)</f>
        <v>9876</v>
      </c>
      <c r="K180" s="9" t="str">
        <f t="shared" si="6"/>
        <v>JAMSHED W/S_SANJAY NAGAR</v>
      </c>
    </row>
    <row r="181" spans="1:11" ht="14.25" customHeight="1" x14ac:dyDescent="0.35">
      <c r="A181" s="9" t="s">
        <v>10</v>
      </c>
      <c r="B181" s="5">
        <f t="shared" si="5"/>
        <v>180</v>
      </c>
      <c r="C181" s="13" t="s">
        <v>17</v>
      </c>
      <c r="D181" s="11">
        <f>_xlfn.XLOOKUP(E181,DB!E:E,DB!C:C,)</f>
        <v>34</v>
      </c>
      <c r="E181" s="13" t="s">
        <v>322</v>
      </c>
      <c r="F181" s="13" t="s">
        <v>328</v>
      </c>
      <c r="G181" s="13" t="s">
        <v>327</v>
      </c>
      <c r="H181" s="13">
        <v>30</v>
      </c>
      <c r="I181" s="12">
        <v>20</v>
      </c>
      <c r="J181" s="9">
        <f>VLOOKUP(E181,DB!E:F,2,0)</f>
        <v>9876</v>
      </c>
      <c r="K181" s="9" t="str">
        <f t="shared" si="6"/>
        <v>SULTAN TRADER_SANJAY NAGAR</v>
      </c>
    </row>
    <row r="182" spans="1:11" ht="14.25" customHeight="1" x14ac:dyDescent="0.35">
      <c r="A182" s="9" t="s">
        <v>10</v>
      </c>
      <c r="B182" s="5">
        <f t="shared" si="5"/>
        <v>181</v>
      </c>
      <c r="C182" s="13" t="s">
        <v>17</v>
      </c>
      <c r="D182" s="11">
        <f>_xlfn.XLOOKUP(E182,DB!E:E,DB!C:C,)</f>
        <v>31</v>
      </c>
      <c r="E182" s="13" t="s">
        <v>251</v>
      </c>
      <c r="F182" s="13" t="s">
        <v>329</v>
      </c>
      <c r="G182" s="13" t="s">
        <v>253</v>
      </c>
      <c r="H182" s="13">
        <v>30</v>
      </c>
      <c r="I182" s="12">
        <v>20</v>
      </c>
      <c r="J182" s="9">
        <f>VLOOKUP(E182,DB!E:F,2,0)</f>
        <v>8018</v>
      </c>
      <c r="K182" s="9" t="str">
        <f t="shared" si="6"/>
        <v>BUNTY TRADERS_KONGAON</v>
      </c>
    </row>
    <row r="183" spans="1:11" ht="14.25" customHeight="1" x14ac:dyDescent="0.35">
      <c r="A183" s="9" t="s">
        <v>10</v>
      </c>
      <c r="B183" s="5">
        <f t="shared" si="5"/>
        <v>182</v>
      </c>
      <c r="C183" s="13" t="s">
        <v>17</v>
      </c>
      <c r="D183" s="11">
        <f>_xlfn.XLOOKUP(E183,DB!E:E,DB!C:C,)</f>
        <v>35</v>
      </c>
      <c r="E183" s="13" t="s">
        <v>330</v>
      </c>
      <c r="F183" s="13" t="s">
        <v>331</v>
      </c>
      <c r="G183" s="13" t="s">
        <v>332</v>
      </c>
      <c r="H183" s="13">
        <v>30</v>
      </c>
      <c r="I183" s="12">
        <v>20</v>
      </c>
      <c r="J183" s="9">
        <f>VLOOKUP(E183,DB!E:F,2,0)</f>
        <v>4083</v>
      </c>
      <c r="K183" s="9" t="str">
        <f t="shared" si="6"/>
        <v>ASHISH GENERAL STOREE_LADI NAKA</v>
      </c>
    </row>
    <row r="184" spans="1:11" ht="14.25" customHeight="1" x14ac:dyDescent="0.35">
      <c r="A184" s="9" t="s">
        <v>10</v>
      </c>
      <c r="B184" s="5">
        <f t="shared" si="5"/>
        <v>183</v>
      </c>
      <c r="C184" s="13" t="s">
        <v>17</v>
      </c>
      <c r="D184" s="11">
        <f>_xlfn.XLOOKUP(E184,DB!E:E,DB!C:C,)</f>
        <v>25</v>
      </c>
      <c r="E184" s="13" t="s">
        <v>201</v>
      </c>
      <c r="F184" s="13" t="s">
        <v>333</v>
      </c>
      <c r="G184" s="13" t="s">
        <v>334</v>
      </c>
      <c r="H184" s="13">
        <v>30</v>
      </c>
      <c r="I184" s="12">
        <v>20</v>
      </c>
      <c r="J184" s="9">
        <f>VLOOKUP(E184,DB!E:F,2,0)</f>
        <v>3281</v>
      </c>
      <c r="K184" s="9" t="str">
        <f t="shared" si="6"/>
        <v>SAGAR W/S_VANGANI</v>
      </c>
    </row>
    <row r="185" spans="1:11" ht="14.25" customHeight="1" x14ac:dyDescent="0.35">
      <c r="A185" s="9" t="s">
        <v>10</v>
      </c>
      <c r="B185" s="5">
        <f t="shared" si="5"/>
        <v>184</v>
      </c>
      <c r="C185" s="13" t="s">
        <v>17</v>
      </c>
      <c r="D185" s="11">
        <f>_xlfn.XLOOKUP(E185,DB!E:E,DB!C:C,)</f>
        <v>26</v>
      </c>
      <c r="E185" s="13" t="s">
        <v>204</v>
      </c>
      <c r="F185" s="13" t="s">
        <v>335</v>
      </c>
      <c r="G185" s="13" t="s">
        <v>206</v>
      </c>
      <c r="H185" s="13">
        <v>30</v>
      </c>
      <c r="I185" s="12">
        <v>20</v>
      </c>
      <c r="J185" s="9">
        <f>VLOOKUP(E185,DB!E:F,2,0)</f>
        <v>8516</v>
      </c>
      <c r="K185" s="9" t="str">
        <f t="shared" si="6"/>
        <v>SAI KRIPA STORE_BHATIYA ROAD</v>
      </c>
    </row>
    <row r="186" spans="1:11" ht="14.25" customHeight="1" x14ac:dyDescent="0.35">
      <c r="A186" s="9" t="s">
        <v>10</v>
      </c>
      <c r="B186" s="5">
        <f t="shared" si="5"/>
        <v>185</v>
      </c>
      <c r="C186" s="13" t="s">
        <v>17</v>
      </c>
      <c r="D186" s="11">
        <f>_xlfn.XLOOKUP(E186,DB!E:E,DB!C:C,)</f>
        <v>26</v>
      </c>
      <c r="E186" s="13" t="s">
        <v>204</v>
      </c>
      <c r="F186" s="13" t="s">
        <v>336</v>
      </c>
      <c r="G186" s="13" t="s">
        <v>206</v>
      </c>
      <c r="H186" s="13">
        <v>30</v>
      </c>
      <c r="I186" s="12">
        <v>20</v>
      </c>
      <c r="J186" s="9">
        <f>VLOOKUP(E186,DB!E:F,2,0)</f>
        <v>8516</v>
      </c>
      <c r="K186" s="9" t="str">
        <f t="shared" si="6"/>
        <v>LAL SAI STORE_BHATIYA ROAD</v>
      </c>
    </row>
    <row r="187" spans="1:11" ht="14.25" customHeight="1" x14ac:dyDescent="0.35">
      <c r="A187" s="9" t="s">
        <v>10</v>
      </c>
      <c r="B187" s="5">
        <f t="shared" si="5"/>
        <v>186</v>
      </c>
      <c r="C187" s="13" t="s">
        <v>17</v>
      </c>
      <c r="D187" s="11">
        <f>_xlfn.XLOOKUP(E187,DB!E:E,DB!C:C,)</f>
        <v>8</v>
      </c>
      <c r="E187" s="13" t="s">
        <v>40</v>
      </c>
      <c r="F187" s="13" t="s">
        <v>337</v>
      </c>
      <c r="G187" s="13" t="s">
        <v>338</v>
      </c>
      <c r="H187" s="13">
        <v>30</v>
      </c>
      <c r="I187" s="12">
        <v>20</v>
      </c>
      <c r="J187" s="9">
        <f>VLOOKUP(E187,DB!E:F,2,0)</f>
        <v>5625</v>
      </c>
      <c r="K187" s="9" t="str">
        <f t="shared" si="6"/>
        <v>SANGEETA NX_DHOBIGHAT</v>
      </c>
    </row>
    <row r="188" spans="1:11" ht="14.25" customHeight="1" x14ac:dyDescent="0.35">
      <c r="A188" s="9" t="s">
        <v>10</v>
      </c>
      <c r="B188" s="5">
        <f t="shared" si="5"/>
        <v>187</v>
      </c>
      <c r="C188" s="13" t="s">
        <v>17</v>
      </c>
      <c r="D188" s="11">
        <f>_xlfn.XLOOKUP(E188,DB!E:E,DB!C:C,)</f>
        <v>8</v>
      </c>
      <c r="E188" s="13" t="s">
        <v>40</v>
      </c>
      <c r="F188" s="13" t="s">
        <v>339</v>
      </c>
      <c r="G188" s="13" t="s">
        <v>42</v>
      </c>
      <c r="H188" s="13">
        <v>30</v>
      </c>
      <c r="I188" s="12">
        <v>20</v>
      </c>
      <c r="J188" s="9">
        <f>VLOOKUP(E188,DB!E:F,2,0)</f>
        <v>5625</v>
      </c>
      <c r="K188" s="9" t="str">
        <f t="shared" si="6"/>
        <v>ALIF SUPARI_SHAHAD ROAD</v>
      </c>
    </row>
    <row r="189" spans="1:11" ht="14.25" customHeight="1" x14ac:dyDescent="0.35">
      <c r="A189" s="9" t="s">
        <v>10</v>
      </c>
      <c r="B189" s="5">
        <f t="shared" si="5"/>
        <v>188</v>
      </c>
      <c r="C189" s="13" t="s">
        <v>17</v>
      </c>
      <c r="D189" s="11">
        <f>_xlfn.XLOOKUP(E189,DB!E:E,DB!C:C,)</f>
        <v>8</v>
      </c>
      <c r="E189" s="13" t="s">
        <v>40</v>
      </c>
      <c r="F189" s="13" t="s">
        <v>340</v>
      </c>
      <c r="G189" s="13" t="s">
        <v>42</v>
      </c>
      <c r="H189" s="13">
        <v>30</v>
      </c>
      <c r="I189" s="12">
        <v>20</v>
      </c>
      <c r="J189" s="9">
        <f>VLOOKUP(E189,DB!E:F,2,0)</f>
        <v>5625</v>
      </c>
      <c r="K189" s="9" t="str">
        <f t="shared" si="6"/>
        <v>SANGEETA SWWEET _SHAHAD ROAD</v>
      </c>
    </row>
    <row r="190" spans="1:11" ht="14.25" customHeight="1" x14ac:dyDescent="0.35">
      <c r="A190" s="9" t="s">
        <v>10</v>
      </c>
      <c r="B190" s="5">
        <f t="shared" si="5"/>
        <v>189</v>
      </c>
      <c r="C190" s="13" t="s">
        <v>17</v>
      </c>
      <c r="D190" s="11">
        <f>_xlfn.XLOOKUP(E190,DB!E:E,DB!C:C,)</f>
        <v>8</v>
      </c>
      <c r="E190" s="13" t="s">
        <v>40</v>
      </c>
      <c r="F190" s="13" t="s">
        <v>341</v>
      </c>
      <c r="G190" s="13" t="s">
        <v>342</v>
      </c>
      <c r="H190" s="13">
        <v>30</v>
      </c>
      <c r="I190" s="12">
        <v>20</v>
      </c>
      <c r="J190" s="9">
        <f>VLOOKUP(E190,DB!E:F,2,0)</f>
        <v>5625</v>
      </c>
      <c r="K190" s="9" t="str">
        <f t="shared" si="6"/>
        <v>HIRA STORE_SHIV ROAD</v>
      </c>
    </row>
    <row r="191" spans="1:11" ht="14.25" customHeight="1" x14ac:dyDescent="0.35">
      <c r="A191" s="9" t="s">
        <v>10</v>
      </c>
      <c r="B191" s="5">
        <f t="shared" si="5"/>
        <v>190</v>
      </c>
      <c r="C191" s="13" t="s">
        <v>17</v>
      </c>
      <c r="D191" s="11">
        <f>_xlfn.XLOOKUP(E191,DB!E:E,DB!C:C,)</f>
        <v>8</v>
      </c>
      <c r="E191" s="13" t="s">
        <v>40</v>
      </c>
      <c r="F191" s="13" t="s">
        <v>343</v>
      </c>
      <c r="G191" s="13" t="s">
        <v>342</v>
      </c>
      <c r="H191" s="13">
        <v>30</v>
      </c>
      <c r="I191" s="12">
        <v>20</v>
      </c>
      <c r="J191" s="9">
        <f>VLOOKUP(E191,DB!E:F,2,0)</f>
        <v>5625</v>
      </c>
      <c r="K191" s="9" t="str">
        <f t="shared" si="6"/>
        <v>AMRAPURKAR STORE_SHIV ROAD</v>
      </c>
    </row>
    <row r="192" spans="1:11" ht="14.25" customHeight="1" x14ac:dyDescent="0.35">
      <c r="A192" s="9" t="s">
        <v>10</v>
      </c>
      <c r="B192" s="5">
        <f t="shared" si="5"/>
        <v>191</v>
      </c>
      <c r="C192" s="13" t="s">
        <v>17</v>
      </c>
      <c r="D192" s="11">
        <f>_xlfn.XLOOKUP(E192,DB!E:E,DB!C:C,)</f>
        <v>27</v>
      </c>
      <c r="E192" s="13" t="s">
        <v>207</v>
      </c>
      <c r="F192" s="13" t="s">
        <v>344</v>
      </c>
      <c r="G192" s="13" t="s">
        <v>345</v>
      </c>
      <c r="H192" s="13">
        <v>30</v>
      </c>
      <c r="I192" s="12">
        <v>20</v>
      </c>
      <c r="J192" s="9">
        <f>VLOOKUP(E192,DB!E:F,2,0)</f>
        <v>3255</v>
      </c>
      <c r="K192" s="9" t="str">
        <f t="shared" si="6"/>
        <v>CHETAN KIRANA ST_AMBADI</v>
      </c>
    </row>
    <row r="193" spans="1:11" ht="14.25" customHeight="1" x14ac:dyDescent="0.35">
      <c r="A193" s="9" t="s">
        <v>10</v>
      </c>
      <c r="B193" s="5">
        <f t="shared" si="5"/>
        <v>192</v>
      </c>
      <c r="C193" s="13" t="s">
        <v>17</v>
      </c>
      <c r="D193" s="11">
        <f>_xlfn.XLOOKUP(E193,DB!E:E,DB!C:C,)</f>
        <v>27</v>
      </c>
      <c r="E193" s="13" t="s">
        <v>207</v>
      </c>
      <c r="F193" s="13" t="s">
        <v>346</v>
      </c>
      <c r="G193" s="13" t="s">
        <v>347</v>
      </c>
      <c r="H193" s="13">
        <v>30</v>
      </c>
      <c r="I193" s="12">
        <v>20</v>
      </c>
      <c r="J193" s="9">
        <f>VLOOKUP(E193,DB!E:F,2,0)</f>
        <v>3255</v>
      </c>
      <c r="K193" s="9" t="str">
        <f t="shared" si="6"/>
        <v xml:space="preserve">POOJA TRADING_AMBADI </v>
      </c>
    </row>
    <row r="194" spans="1:11" ht="14.25" customHeight="1" x14ac:dyDescent="0.35">
      <c r="A194" s="9" t="s">
        <v>10</v>
      </c>
      <c r="B194" s="5">
        <f t="shared" si="5"/>
        <v>193</v>
      </c>
      <c r="C194" s="13" t="s">
        <v>17</v>
      </c>
      <c r="D194" s="11">
        <f>_xlfn.XLOOKUP(E194,DB!E:E,DB!C:C,)</f>
        <v>27</v>
      </c>
      <c r="E194" s="13" t="s">
        <v>207</v>
      </c>
      <c r="F194" s="13" t="s">
        <v>348</v>
      </c>
      <c r="G194" s="13" t="s">
        <v>349</v>
      </c>
      <c r="H194" s="13">
        <v>30</v>
      </c>
      <c r="I194" s="12">
        <v>20</v>
      </c>
      <c r="J194" s="9">
        <f>VLOOKUP(E194,DB!E:F,2,0)</f>
        <v>3255</v>
      </c>
      <c r="K194" s="9" t="str">
        <f t="shared" si="6"/>
        <v>PRAKASH TRADING_KUDUS</v>
      </c>
    </row>
    <row r="195" spans="1:11" ht="14.25" customHeight="1" x14ac:dyDescent="0.35">
      <c r="A195" s="9" t="s">
        <v>10</v>
      </c>
      <c r="B195" s="5">
        <f t="shared" ref="B195:B258" si="7">B194+1</f>
        <v>194</v>
      </c>
      <c r="C195" s="13" t="s">
        <v>17</v>
      </c>
      <c r="D195" s="11">
        <f>_xlfn.XLOOKUP(E195,DB!E:E,DB!C:C,)</f>
        <v>27</v>
      </c>
      <c r="E195" s="13" t="s">
        <v>207</v>
      </c>
      <c r="F195" s="13" t="s">
        <v>350</v>
      </c>
      <c r="G195" s="13" t="s">
        <v>351</v>
      </c>
      <c r="H195" s="13">
        <v>30</v>
      </c>
      <c r="I195" s="12">
        <v>20</v>
      </c>
      <c r="J195" s="9">
        <f>VLOOKUP(E195,DB!E:F,2,0)</f>
        <v>3255</v>
      </c>
      <c r="K195" s="9" t="str">
        <f t="shared" si="6"/>
        <v>MAMA BHANJA G STORE_VAJRESHWARI</v>
      </c>
    </row>
    <row r="196" spans="1:11" ht="14.25" customHeight="1" x14ac:dyDescent="0.35">
      <c r="A196" s="9" t="s">
        <v>10</v>
      </c>
      <c r="B196" s="5">
        <f t="shared" si="7"/>
        <v>195</v>
      </c>
      <c r="C196" s="13" t="s">
        <v>17</v>
      </c>
      <c r="D196" s="11">
        <f>_xlfn.XLOOKUP(E196,DB!E:E,DB!C:C,)</f>
        <v>9</v>
      </c>
      <c r="E196" s="13" t="s">
        <v>43</v>
      </c>
      <c r="F196" s="13" t="s">
        <v>352</v>
      </c>
      <c r="G196" s="13" t="s">
        <v>45</v>
      </c>
      <c r="H196" s="13">
        <v>30</v>
      </c>
      <c r="I196" s="12">
        <v>20</v>
      </c>
      <c r="J196" s="9">
        <f>VLOOKUP(E196,DB!E:F,2,0)</f>
        <v>6136</v>
      </c>
      <c r="K196" s="9" t="str">
        <f t="shared" ref="K196:K259" si="8">F196&amp;"_"&amp;G196</f>
        <v>MOULI G STORE_JAWHER</v>
      </c>
    </row>
    <row r="197" spans="1:11" ht="14.25" customHeight="1" x14ac:dyDescent="0.35">
      <c r="A197" s="9" t="s">
        <v>10</v>
      </c>
      <c r="B197" s="5">
        <f t="shared" si="7"/>
        <v>196</v>
      </c>
      <c r="C197" s="13" t="s">
        <v>17</v>
      </c>
      <c r="D197" s="11">
        <f>_xlfn.XLOOKUP(E197,DB!E:E,DB!C:C,)</f>
        <v>6</v>
      </c>
      <c r="E197" s="13" t="s">
        <v>31</v>
      </c>
      <c r="F197" s="13" t="s">
        <v>353</v>
      </c>
      <c r="G197" s="13" t="s">
        <v>117</v>
      </c>
      <c r="H197" s="13">
        <v>30</v>
      </c>
      <c r="I197" s="12">
        <v>20</v>
      </c>
      <c r="J197" s="9">
        <f>VLOOKUP(E197,DB!E:F,2,0)</f>
        <v>5921</v>
      </c>
      <c r="K197" s="9" t="str">
        <f t="shared" si="8"/>
        <v>OM SAI G STORE_YADAV NAGAR</v>
      </c>
    </row>
    <row r="198" spans="1:11" ht="14.25" customHeight="1" x14ac:dyDescent="0.35">
      <c r="A198" s="9" t="s">
        <v>10</v>
      </c>
      <c r="B198" s="5">
        <f t="shared" si="7"/>
        <v>197</v>
      </c>
      <c r="C198" s="13" t="s">
        <v>17</v>
      </c>
      <c r="D198" s="11">
        <f>_xlfn.XLOOKUP(E198,DB!E:E,DB!C:C,)</f>
        <v>36</v>
      </c>
      <c r="E198" s="13" t="s">
        <v>354</v>
      </c>
      <c r="F198" s="13" t="s">
        <v>355</v>
      </c>
      <c r="G198" s="13" t="s">
        <v>356</v>
      </c>
      <c r="H198" s="13">
        <v>30</v>
      </c>
      <c r="I198" s="12">
        <v>20</v>
      </c>
      <c r="J198" s="9">
        <f>VLOOKUP(E198,DB!E:F,2,0)</f>
        <v>4967</v>
      </c>
      <c r="K198" s="9" t="str">
        <f t="shared" si="8"/>
        <v>NEELAM TEA _THANE MKT</v>
      </c>
    </row>
    <row r="199" spans="1:11" ht="14.25" customHeight="1" x14ac:dyDescent="0.35">
      <c r="A199" s="9" t="s">
        <v>10</v>
      </c>
      <c r="B199" s="5">
        <f t="shared" si="7"/>
        <v>198</v>
      </c>
      <c r="C199" s="13" t="s">
        <v>17</v>
      </c>
      <c r="D199" s="11">
        <f>_xlfn.XLOOKUP(E199,DB!E:E,DB!C:C,)</f>
        <v>36</v>
      </c>
      <c r="E199" s="13" t="s">
        <v>354</v>
      </c>
      <c r="F199" s="13" t="s">
        <v>357</v>
      </c>
      <c r="G199" s="13" t="s">
        <v>358</v>
      </c>
      <c r="H199" s="13">
        <v>30</v>
      </c>
      <c r="I199" s="12">
        <v>20</v>
      </c>
      <c r="J199" s="9">
        <f>VLOOKUP(E199,DB!E:F,2,0)</f>
        <v>4967</v>
      </c>
      <c r="K199" s="9" t="str">
        <f t="shared" si="8"/>
        <v>GNESH G STORE_INDIRA NAGAR</v>
      </c>
    </row>
    <row r="200" spans="1:11" ht="14.25" customHeight="1" x14ac:dyDescent="0.35">
      <c r="A200" s="9" t="s">
        <v>10</v>
      </c>
      <c r="B200" s="5">
        <f t="shared" si="7"/>
        <v>199</v>
      </c>
      <c r="C200" s="13" t="s">
        <v>17</v>
      </c>
      <c r="D200" s="11">
        <f>_xlfn.XLOOKUP(E200,DB!E:E,DB!C:C,)</f>
        <v>36</v>
      </c>
      <c r="E200" s="13" t="s">
        <v>354</v>
      </c>
      <c r="F200" s="13" t="s">
        <v>359</v>
      </c>
      <c r="G200" s="13" t="s">
        <v>360</v>
      </c>
      <c r="H200" s="13">
        <v>30</v>
      </c>
      <c r="I200" s="12">
        <v>20</v>
      </c>
      <c r="J200" s="9">
        <f>VLOOKUP(E200,DB!E:F,2,0)</f>
        <v>4967</v>
      </c>
      <c r="K200" s="9" t="str">
        <f t="shared" si="8"/>
        <v>SATYAM G STORE_SATHE NAGAR</v>
      </c>
    </row>
    <row r="201" spans="1:11" ht="14.25" customHeight="1" x14ac:dyDescent="0.35">
      <c r="A201" s="9" t="s">
        <v>10</v>
      </c>
      <c r="B201" s="5">
        <f t="shared" si="7"/>
        <v>200</v>
      </c>
      <c r="C201" s="13" t="s">
        <v>17</v>
      </c>
      <c r="D201" s="11">
        <f>_xlfn.XLOOKUP(E201,DB!E:E,DB!C:C,)</f>
        <v>5</v>
      </c>
      <c r="E201" s="13" t="s">
        <v>28</v>
      </c>
      <c r="F201" s="13" t="s">
        <v>361</v>
      </c>
      <c r="G201" s="13" t="s">
        <v>87</v>
      </c>
      <c r="H201" s="13">
        <v>30</v>
      </c>
      <c r="I201" s="12">
        <v>20</v>
      </c>
      <c r="J201" s="9">
        <f>VLOOKUP(E201,DB!E:F,2,0)</f>
        <v>9985</v>
      </c>
      <c r="K201" s="9" t="str">
        <f t="shared" si="8"/>
        <v>MAHALAXMI TOBACO_JIVDANI RD</v>
      </c>
    </row>
    <row r="202" spans="1:11" ht="14.25" customHeight="1" x14ac:dyDescent="0.35">
      <c r="A202" s="9" t="s">
        <v>10</v>
      </c>
      <c r="B202" s="5">
        <f t="shared" si="7"/>
        <v>201</v>
      </c>
      <c r="C202" s="13" t="s">
        <v>17</v>
      </c>
      <c r="D202" s="11">
        <f>_xlfn.XLOOKUP(E202,DB!E:E,DB!C:C,)</f>
        <v>29</v>
      </c>
      <c r="E202" s="13" t="s">
        <v>225</v>
      </c>
      <c r="F202" s="13" t="s">
        <v>362</v>
      </c>
      <c r="G202" s="13" t="s">
        <v>363</v>
      </c>
      <c r="H202" s="13">
        <v>30</v>
      </c>
      <c r="I202" s="12">
        <v>20</v>
      </c>
      <c r="J202" s="9">
        <f>VLOOKUP(E202,DB!E:F,2,0)</f>
        <v>1159</v>
      </c>
      <c r="K202" s="9" t="str">
        <f t="shared" si="8"/>
        <v>SHREE KRISHNA KIRANA_KHADAVALI</v>
      </c>
    </row>
    <row r="203" spans="1:11" ht="14.25" customHeight="1" x14ac:dyDescent="0.35">
      <c r="A203" s="9" t="s">
        <v>10</v>
      </c>
      <c r="B203" s="5">
        <f t="shared" si="7"/>
        <v>202</v>
      </c>
      <c r="C203" s="13" t="s">
        <v>17</v>
      </c>
      <c r="D203" s="11">
        <f>_xlfn.XLOOKUP(E203,DB!E:E,DB!C:C,)</f>
        <v>37</v>
      </c>
      <c r="E203" s="13" t="s">
        <v>364</v>
      </c>
      <c r="F203" s="13" t="s">
        <v>365</v>
      </c>
      <c r="G203" s="13" t="s">
        <v>112</v>
      </c>
      <c r="H203" s="13">
        <v>30</v>
      </c>
      <c r="I203" s="12">
        <v>20</v>
      </c>
      <c r="J203" s="9">
        <f>VLOOKUP(E203,DB!E:F,2,0)</f>
        <v>4611</v>
      </c>
      <c r="K203" s="9" t="str">
        <f t="shared" si="8"/>
        <v>GURU MAULI STORE_WADA</v>
      </c>
    </row>
    <row r="204" spans="1:11" ht="14.25" customHeight="1" x14ac:dyDescent="0.35">
      <c r="A204" s="9" t="s">
        <v>10</v>
      </c>
      <c r="B204" s="5">
        <f t="shared" si="7"/>
        <v>203</v>
      </c>
      <c r="C204" s="13" t="s">
        <v>17</v>
      </c>
      <c r="D204" s="11">
        <f>_xlfn.XLOOKUP(E204,DB!E:E,DB!C:C,)</f>
        <v>37</v>
      </c>
      <c r="E204" s="13" t="s">
        <v>364</v>
      </c>
      <c r="F204" s="13" t="s">
        <v>366</v>
      </c>
      <c r="G204" s="13" t="s">
        <v>112</v>
      </c>
      <c r="H204" s="13">
        <v>30</v>
      </c>
      <c r="I204" s="12">
        <v>20</v>
      </c>
      <c r="J204" s="9">
        <f>VLOOKUP(E204,DB!E:F,2,0)</f>
        <v>4611</v>
      </c>
      <c r="K204" s="9" t="str">
        <f t="shared" si="8"/>
        <v>SANTOSH GENRAL_WADA</v>
      </c>
    </row>
    <row r="205" spans="1:11" ht="14.25" customHeight="1" x14ac:dyDescent="0.35">
      <c r="A205" s="9" t="s">
        <v>10</v>
      </c>
      <c r="B205" s="5">
        <f t="shared" si="7"/>
        <v>204</v>
      </c>
      <c r="C205" s="13" t="s">
        <v>17</v>
      </c>
      <c r="D205" s="11">
        <f>_xlfn.XLOOKUP(E205,DB!E:E,DB!C:C,)</f>
        <v>37</v>
      </c>
      <c r="E205" s="13" t="s">
        <v>364</v>
      </c>
      <c r="F205" s="13" t="s">
        <v>367</v>
      </c>
      <c r="G205" s="13" t="s">
        <v>112</v>
      </c>
      <c r="H205" s="13">
        <v>30</v>
      </c>
      <c r="I205" s="12">
        <v>20</v>
      </c>
      <c r="J205" s="9">
        <f>VLOOKUP(E205,DB!E:F,2,0)</f>
        <v>4611</v>
      </c>
      <c r="K205" s="9" t="str">
        <f t="shared" si="8"/>
        <v>PRAJWAL KIRANA_WADA</v>
      </c>
    </row>
    <row r="206" spans="1:11" ht="14.25" customHeight="1" x14ac:dyDescent="0.35">
      <c r="A206" s="9" t="s">
        <v>10</v>
      </c>
      <c r="B206" s="5">
        <f t="shared" si="7"/>
        <v>205</v>
      </c>
      <c r="C206" s="13" t="s">
        <v>17</v>
      </c>
      <c r="D206" s="11">
        <f>_xlfn.XLOOKUP(E206,DB!E:E,DB!C:C,)</f>
        <v>6</v>
      </c>
      <c r="E206" s="13" t="s">
        <v>31</v>
      </c>
      <c r="F206" s="13" t="s">
        <v>368</v>
      </c>
      <c r="G206" s="13" t="s">
        <v>369</v>
      </c>
      <c r="H206" s="13">
        <v>29</v>
      </c>
      <c r="I206" s="12">
        <v>20</v>
      </c>
      <c r="J206" s="9">
        <f>VLOOKUP(E206,DB!E:F,2,0)</f>
        <v>5921</v>
      </c>
      <c r="K206" s="9" t="str">
        <f t="shared" si="8"/>
        <v>BHARAT PAN  SHOP_DIGHA</v>
      </c>
    </row>
    <row r="207" spans="1:11" ht="14.25" customHeight="1" x14ac:dyDescent="0.35">
      <c r="A207" s="9" t="s">
        <v>10</v>
      </c>
      <c r="B207" s="5">
        <f t="shared" si="7"/>
        <v>206</v>
      </c>
      <c r="C207" s="13" t="s">
        <v>17</v>
      </c>
      <c r="D207" s="11">
        <f>_xlfn.XLOOKUP(E207,DB!E:E,DB!C:C,)</f>
        <v>6</v>
      </c>
      <c r="E207" s="13" t="s">
        <v>31</v>
      </c>
      <c r="F207" s="13" t="s">
        <v>370</v>
      </c>
      <c r="G207" s="13" t="s">
        <v>371</v>
      </c>
      <c r="H207" s="13">
        <v>29</v>
      </c>
      <c r="I207" s="12">
        <v>20</v>
      </c>
      <c r="J207" s="9">
        <f>VLOOKUP(E207,DB!E:F,2,0)</f>
        <v>5921</v>
      </c>
      <c r="K207" s="9" t="str">
        <f t="shared" si="8"/>
        <v>POOJA SOAP_ISHWER NAGAR</v>
      </c>
    </row>
    <row r="208" spans="1:11" ht="14.25" customHeight="1" x14ac:dyDescent="0.35">
      <c r="A208" s="9" t="s">
        <v>10</v>
      </c>
      <c r="B208" s="5">
        <f t="shared" si="7"/>
        <v>207</v>
      </c>
      <c r="C208" s="13" t="s">
        <v>17</v>
      </c>
      <c r="D208" s="11">
        <f>_xlfn.XLOOKUP(E208,DB!E:E,DB!C:C,)</f>
        <v>6</v>
      </c>
      <c r="E208" s="13" t="s">
        <v>31</v>
      </c>
      <c r="F208" s="13" t="s">
        <v>372</v>
      </c>
      <c r="G208" s="13" t="s">
        <v>371</v>
      </c>
      <c r="H208" s="13">
        <v>29</v>
      </c>
      <c r="I208" s="12">
        <v>20</v>
      </c>
      <c r="J208" s="9">
        <f>VLOOKUP(E208,DB!E:F,2,0)</f>
        <v>5921</v>
      </c>
      <c r="K208" s="9" t="str">
        <f t="shared" si="8"/>
        <v>SANDESH G STORE_ISHWER NAGAR</v>
      </c>
    </row>
    <row r="209" spans="1:11" ht="14.25" customHeight="1" x14ac:dyDescent="0.35">
      <c r="A209" s="9" t="s">
        <v>10</v>
      </c>
      <c r="B209" s="5">
        <f t="shared" si="7"/>
        <v>208</v>
      </c>
      <c r="C209" s="13" t="s">
        <v>17</v>
      </c>
      <c r="D209" s="11">
        <f>_xlfn.XLOOKUP(E209,DB!E:E,DB!C:C,)</f>
        <v>6</v>
      </c>
      <c r="E209" s="13" t="s">
        <v>31</v>
      </c>
      <c r="F209" s="13" t="s">
        <v>373</v>
      </c>
      <c r="G209" s="13" t="s">
        <v>374</v>
      </c>
      <c r="H209" s="13">
        <v>29</v>
      </c>
      <c r="I209" s="12">
        <v>20</v>
      </c>
      <c r="J209" s="9">
        <f>VLOOKUP(E209,DB!E:F,2,0)</f>
        <v>5921</v>
      </c>
      <c r="K209" s="9" t="str">
        <f t="shared" si="8"/>
        <v>J K STORE_KHAREGAON</v>
      </c>
    </row>
    <row r="210" spans="1:11" ht="14.25" customHeight="1" x14ac:dyDescent="0.35">
      <c r="A210" s="9" t="s">
        <v>10</v>
      </c>
      <c r="B210" s="5">
        <f t="shared" si="7"/>
        <v>209</v>
      </c>
      <c r="C210" s="13" t="s">
        <v>21</v>
      </c>
      <c r="D210" s="11">
        <f>_xlfn.XLOOKUP(E210,DB!E:E,DB!C:C,)</f>
        <v>32</v>
      </c>
      <c r="E210" s="13" t="s">
        <v>257</v>
      </c>
      <c r="F210" s="13" t="s">
        <v>375</v>
      </c>
      <c r="G210" s="13" t="s">
        <v>376</v>
      </c>
      <c r="H210" s="13">
        <v>28</v>
      </c>
      <c r="I210" s="12">
        <v>20</v>
      </c>
      <c r="J210" s="9">
        <f>VLOOKUP(E210,DB!E:F,2,0)</f>
        <v>5513</v>
      </c>
      <c r="K210" s="9" t="str">
        <f t="shared" si="8"/>
        <v>ABIJIT TOB_SHIVAJI NAGAR2</v>
      </c>
    </row>
    <row r="211" spans="1:11" ht="14.25" customHeight="1" x14ac:dyDescent="0.35">
      <c r="A211" s="9" t="s">
        <v>10</v>
      </c>
      <c r="B211" s="5">
        <f t="shared" si="7"/>
        <v>210</v>
      </c>
      <c r="C211" s="10" t="s">
        <v>34</v>
      </c>
      <c r="D211" s="11">
        <f>_xlfn.XLOOKUP(E211,DB!E:E,DB!C:C,)</f>
        <v>11</v>
      </c>
      <c r="E211" s="10" t="s">
        <v>57</v>
      </c>
      <c r="F211" s="10" t="s">
        <v>377</v>
      </c>
      <c r="G211" s="10" t="s">
        <v>378</v>
      </c>
      <c r="H211" s="10">
        <v>28</v>
      </c>
      <c r="I211" s="12">
        <v>20</v>
      </c>
      <c r="J211" s="9">
        <f>VLOOKUP(E211,DB!E:F,2,0)</f>
        <v>5923</v>
      </c>
      <c r="K211" s="9" t="str">
        <f t="shared" si="8"/>
        <v>KAMESHWAR STORE_IRANIWADI-4</v>
      </c>
    </row>
    <row r="212" spans="1:11" ht="14.25" customHeight="1" x14ac:dyDescent="0.35">
      <c r="A212" s="9" t="s">
        <v>10</v>
      </c>
      <c r="B212" s="5">
        <f t="shared" si="7"/>
        <v>211</v>
      </c>
      <c r="C212" s="10" t="s">
        <v>34</v>
      </c>
      <c r="D212" s="11">
        <f>_xlfn.XLOOKUP(E212,DB!E:E,DB!C:C,)</f>
        <v>11</v>
      </c>
      <c r="E212" s="10" t="s">
        <v>57</v>
      </c>
      <c r="F212" s="10" t="s">
        <v>379</v>
      </c>
      <c r="G212" s="10" t="s">
        <v>238</v>
      </c>
      <c r="H212" s="10">
        <v>28</v>
      </c>
      <c r="I212" s="12">
        <v>20</v>
      </c>
      <c r="J212" s="9">
        <f>VLOOKUP(E212,DB!E:F,2,0)</f>
        <v>5923</v>
      </c>
      <c r="K212" s="9" t="str">
        <f t="shared" si="8"/>
        <v>KURLA TOBACCO_LAL JI PADA</v>
      </c>
    </row>
    <row r="213" spans="1:11" ht="14.25" customHeight="1" x14ac:dyDescent="0.35">
      <c r="A213" s="9" t="s">
        <v>10</v>
      </c>
      <c r="B213" s="5">
        <f t="shared" si="7"/>
        <v>212</v>
      </c>
      <c r="C213" s="10" t="s">
        <v>34</v>
      </c>
      <c r="D213" s="11">
        <f>_xlfn.XLOOKUP(E213,DB!E:E,DB!C:C,)</f>
        <v>16</v>
      </c>
      <c r="E213" s="10" t="s">
        <v>96</v>
      </c>
      <c r="F213" s="10" t="s">
        <v>380</v>
      </c>
      <c r="G213" s="10" t="s">
        <v>183</v>
      </c>
      <c r="H213" s="10">
        <v>28</v>
      </c>
      <c r="I213" s="12">
        <v>20</v>
      </c>
      <c r="J213" s="9">
        <f>VLOOKUP(E213,DB!E:F,2,0)</f>
        <v>9618</v>
      </c>
      <c r="K213" s="9" t="str">
        <f t="shared" si="8"/>
        <v>TIWARI TOBACCO_WADAR PADA</v>
      </c>
    </row>
    <row r="214" spans="1:11" ht="14.25" customHeight="1" x14ac:dyDescent="0.35">
      <c r="A214" s="9" t="s">
        <v>10</v>
      </c>
      <c r="B214" s="5">
        <f t="shared" si="7"/>
        <v>213</v>
      </c>
      <c r="C214" s="10" t="s">
        <v>11</v>
      </c>
      <c r="D214" s="11">
        <f>_xlfn.XLOOKUP(E214,DB!E:E,DB!C:C,)</f>
        <v>24</v>
      </c>
      <c r="E214" s="10" t="s">
        <v>198</v>
      </c>
      <c r="F214" s="10" t="s">
        <v>381</v>
      </c>
      <c r="G214" s="10" t="s">
        <v>200</v>
      </c>
      <c r="H214" s="10">
        <v>28</v>
      </c>
      <c r="I214" s="12">
        <v>20</v>
      </c>
      <c r="J214" s="9">
        <f>VLOOKUP(E214,DB!E:F,2,0)</f>
        <v>1284</v>
      </c>
      <c r="K214" s="9" t="str">
        <f t="shared" si="8"/>
        <v>AASTHA TOBBACO_RAVAL PADA</v>
      </c>
    </row>
    <row r="215" spans="1:11" ht="14.25" customHeight="1" x14ac:dyDescent="0.35">
      <c r="A215" s="9" t="s">
        <v>10</v>
      </c>
      <c r="B215" s="5">
        <f t="shared" si="7"/>
        <v>214</v>
      </c>
      <c r="C215" s="13" t="s">
        <v>17</v>
      </c>
      <c r="D215" s="11">
        <f>_xlfn.XLOOKUP(E215,DB!E:E,DB!C:C,)</f>
        <v>26</v>
      </c>
      <c r="E215" s="13" t="s">
        <v>204</v>
      </c>
      <c r="F215" s="13" t="s">
        <v>382</v>
      </c>
      <c r="G215" s="13" t="s">
        <v>383</v>
      </c>
      <c r="H215" s="13">
        <v>28</v>
      </c>
      <c r="I215" s="12">
        <v>20</v>
      </c>
      <c r="J215" s="9">
        <f>VLOOKUP(E215,DB!E:F,2,0)</f>
        <v>8516</v>
      </c>
      <c r="K215" s="9" t="str">
        <f t="shared" si="8"/>
        <v>NEW MAHADEV STORE_ULHAS NAGAR NO 4</v>
      </c>
    </row>
    <row r="216" spans="1:11" ht="14.25" customHeight="1" x14ac:dyDescent="0.35">
      <c r="A216" s="9" t="s">
        <v>10</v>
      </c>
      <c r="B216" s="5">
        <f t="shared" si="7"/>
        <v>215</v>
      </c>
      <c r="C216" s="13" t="s">
        <v>17</v>
      </c>
      <c r="D216" s="11">
        <f>_xlfn.XLOOKUP(E216,DB!E:E,DB!C:C,)</f>
        <v>5</v>
      </c>
      <c r="E216" s="13" t="s">
        <v>28</v>
      </c>
      <c r="F216" s="13" t="s">
        <v>384</v>
      </c>
      <c r="G216" s="13" t="s">
        <v>87</v>
      </c>
      <c r="H216" s="13">
        <v>28</v>
      </c>
      <c r="I216" s="12">
        <v>20</v>
      </c>
      <c r="J216" s="9">
        <f>VLOOKUP(E216,DB!E:F,2,0)</f>
        <v>9985</v>
      </c>
      <c r="K216" s="9" t="str">
        <f t="shared" si="8"/>
        <v>JIVDANI _JIVDANI RD</v>
      </c>
    </row>
    <row r="217" spans="1:11" ht="14.25" customHeight="1" x14ac:dyDescent="0.35">
      <c r="A217" s="9" t="s">
        <v>10</v>
      </c>
      <c r="B217" s="5">
        <f t="shared" si="7"/>
        <v>216</v>
      </c>
      <c r="C217" s="13" t="s">
        <v>17</v>
      </c>
      <c r="D217" s="11">
        <f>_xlfn.XLOOKUP(E217,DB!E:E,DB!C:C,)</f>
        <v>6</v>
      </c>
      <c r="E217" s="13" t="s">
        <v>31</v>
      </c>
      <c r="F217" s="13" t="s">
        <v>385</v>
      </c>
      <c r="G217" s="13" t="s">
        <v>130</v>
      </c>
      <c r="H217" s="13">
        <v>27</v>
      </c>
      <c r="I217" s="12">
        <v>20</v>
      </c>
      <c r="J217" s="9">
        <f>VLOOKUP(E217,DB!E:F,2,0)</f>
        <v>5921</v>
      </c>
      <c r="K217" s="9" t="str">
        <f t="shared" si="8"/>
        <v>PRIYANSHI G STORE_WAGHOBA NAGAR</v>
      </c>
    </row>
    <row r="218" spans="1:11" ht="14.25" customHeight="1" x14ac:dyDescent="0.35">
      <c r="A218" s="9" t="s">
        <v>10</v>
      </c>
      <c r="B218" s="5">
        <f t="shared" si="7"/>
        <v>217</v>
      </c>
      <c r="C218" s="10" t="s">
        <v>34</v>
      </c>
      <c r="D218" s="11">
        <f>_xlfn.XLOOKUP(E218,DB!E:E,DB!C:C,)</f>
        <v>16</v>
      </c>
      <c r="E218" s="10" t="s">
        <v>96</v>
      </c>
      <c r="F218" s="10" t="s">
        <v>386</v>
      </c>
      <c r="G218" s="10" t="s">
        <v>183</v>
      </c>
      <c r="H218" s="10">
        <v>26</v>
      </c>
      <c r="I218" s="12">
        <v>20</v>
      </c>
      <c r="J218" s="9">
        <f>VLOOKUP(E218,DB!E:F,2,0)</f>
        <v>9618</v>
      </c>
      <c r="K218" s="9" t="str">
        <f t="shared" si="8"/>
        <v>TRIVENI STORE_WADAR PADA</v>
      </c>
    </row>
    <row r="219" spans="1:11" ht="14.25" customHeight="1" x14ac:dyDescent="0.35">
      <c r="A219" s="9" t="s">
        <v>10</v>
      </c>
      <c r="B219" s="5">
        <f t="shared" si="7"/>
        <v>218</v>
      </c>
      <c r="C219" s="13" t="s">
        <v>17</v>
      </c>
      <c r="D219" s="11">
        <f>_xlfn.XLOOKUP(E219,DB!E:E,DB!C:C,)</f>
        <v>26</v>
      </c>
      <c r="E219" s="13" t="s">
        <v>204</v>
      </c>
      <c r="F219" s="13" t="s">
        <v>387</v>
      </c>
      <c r="G219" s="13" t="s">
        <v>388</v>
      </c>
      <c r="H219" s="13">
        <v>26</v>
      </c>
      <c r="I219" s="12">
        <v>20</v>
      </c>
      <c r="J219" s="9">
        <f>VLOOKUP(E219,DB!E:F,2,0)</f>
        <v>8516</v>
      </c>
      <c r="K219" s="9" t="str">
        <f t="shared" si="8"/>
        <v>JAY SHREE KRISHNA STORE_ULHAS NAGAR NO 5</v>
      </c>
    </row>
    <row r="220" spans="1:11" ht="14.25" customHeight="1" x14ac:dyDescent="0.35">
      <c r="A220" s="9" t="s">
        <v>10</v>
      </c>
      <c r="B220" s="5">
        <f t="shared" si="7"/>
        <v>219</v>
      </c>
      <c r="C220" s="13" t="s">
        <v>17</v>
      </c>
      <c r="D220" s="11">
        <f>_xlfn.XLOOKUP(E220,DB!E:E,DB!C:C,)</f>
        <v>26</v>
      </c>
      <c r="E220" s="13" t="s">
        <v>204</v>
      </c>
      <c r="F220" s="13" t="s">
        <v>389</v>
      </c>
      <c r="G220" s="13" t="s">
        <v>390</v>
      </c>
      <c r="H220" s="13">
        <v>26</v>
      </c>
      <c r="I220" s="12">
        <v>20</v>
      </c>
      <c r="J220" s="9">
        <f>VLOOKUP(E220,DB!E:F,2,0)</f>
        <v>8516</v>
      </c>
      <c r="K220" s="9" t="str">
        <f t="shared" si="8"/>
        <v xml:space="preserve">ARUN STORE_PRABHARAM </v>
      </c>
    </row>
    <row r="221" spans="1:11" ht="14.25" customHeight="1" x14ac:dyDescent="0.35">
      <c r="A221" s="9" t="s">
        <v>10</v>
      </c>
      <c r="B221" s="5">
        <f t="shared" si="7"/>
        <v>220</v>
      </c>
      <c r="C221" s="13" t="s">
        <v>17</v>
      </c>
      <c r="D221" s="11">
        <f>_xlfn.XLOOKUP(E221,DB!E:E,DB!C:C,)</f>
        <v>6</v>
      </c>
      <c r="E221" s="13" t="s">
        <v>31</v>
      </c>
      <c r="F221" s="13" t="s">
        <v>391</v>
      </c>
      <c r="G221" s="13" t="s">
        <v>369</v>
      </c>
      <c r="H221" s="13">
        <v>26</v>
      </c>
      <c r="I221" s="12">
        <v>20</v>
      </c>
      <c r="J221" s="9">
        <f>VLOOKUP(E221,DB!E:F,2,0)</f>
        <v>5921</v>
      </c>
      <c r="K221" s="9" t="str">
        <f t="shared" si="8"/>
        <v>RAVINA STORE _DIGHA</v>
      </c>
    </row>
    <row r="222" spans="1:11" ht="14.25" customHeight="1" x14ac:dyDescent="0.35">
      <c r="A222" s="9" t="s">
        <v>10</v>
      </c>
      <c r="B222" s="5">
        <f t="shared" si="7"/>
        <v>221</v>
      </c>
      <c r="C222" s="13" t="s">
        <v>17</v>
      </c>
      <c r="D222" s="11">
        <f>_xlfn.XLOOKUP(E222,DB!E:E,DB!C:C,)</f>
        <v>6</v>
      </c>
      <c r="E222" s="13" t="s">
        <v>31</v>
      </c>
      <c r="F222" s="13" t="s">
        <v>392</v>
      </c>
      <c r="G222" s="13" t="s">
        <v>130</v>
      </c>
      <c r="H222" s="13">
        <v>26</v>
      </c>
      <c r="I222" s="12">
        <v>20</v>
      </c>
      <c r="J222" s="9">
        <f>VLOOKUP(E222,DB!E:F,2,0)</f>
        <v>5921</v>
      </c>
      <c r="K222" s="9" t="str">
        <f t="shared" si="8"/>
        <v>ANKIT TRADERS_WAGHOBA NAGAR</v>
      </c>
    </row>
    <row r="223" spans="1:11" ht="14.25" customHeight="1" x14ac:dyDescent="0.35">
      <c r="A223" s="9" t="s">
        <v>10</v>
      </c>
      <c r="B223" s="5">
        <f t="shared" si="7"/>
        <v>222</v>
      </c>
      <c r="C223" s="13" t="s">
        <v>21</v>
      </c>
      <c r="D223" s="11">
        <f>_xlfn.XLOOKUP(E223,DB!E:E,DB!C:C,)</f>
        <v>32</v>
      </c>
      <c r="E223" s="13" t="s">
        <v>257</v>
      </c>
      <c r="F223" s="13" t="s">
        <v>393</v>
      </c>
      <c r="G223" s="13" t="s">
        <v>275</v>
      </c>
      <c r="H223" s="13">
        <v>25</v>
      </c>
      <c r="I223" s="12">
        <v>20</v>
      </c>
      <c r="J223" s="9">
        <f>VLOOKUP(E223,DB!E:F,2,0)</f>
        <v>5513</v>
      </c>
      <c r="K223" s="9" t="str">
        <f t="shared" si="8"/>
        <v>FHAIZAN TOB_BAIGANWADI</v>
      </c>
    </row>
    <row r="224" spans="1:11" ht="14.25" customHeight="1" x14ac:dyDescent="0.35">
      <c r="A224" s="9" t="s">
        <v>10</v>
      </c>
      <c r="B224" s="5">
        <f t="shared" si="7"/>
        <v>223</v>
      </c>
      <c r="C224" s="13" t="s">
        <v>21</v>
      </c>
      <c r="D224" s="11">
        <f>_xlfn.XLOOKUP(E224,DB!E:E,DB!C:C,)</f>
        <v>19</v>
      </c>
      <c r="E224" s="13" t="s">
        <v>121</v>
      </c>
      <c r="F224" s="13" t="s">
        <v>394</v>
      </c>
      <c r="G224" s="13" t="s">
        <v>284</v>
      </c>
      <c r="H224" s="13">
        <v>25</v>
      </c>
      <c r="I224" s="12">
        <v>20</v>
      </c>
      <c r="J224" s="9">
        <f>VLOOKUP(E224,DB!E:F,2,0)</f>
        <v>7102</v>
      </c>
      <c r="K224" s="9" t="str">
        <f t="shared" si="8"/>
        <v>ABIKA TOB_HARIALIVHILEG</v>
      </c>
    </row>
    <row r="225" spans="1:11" ht="14.25" customHeight="1" x14ac:dyDescent="0.35">
      <c r="A225" s="9" t="s">
        <v>10</v>
      </c>
      <c r="B225" s="5">
        <f t="shared" si="7"/>
        <v>224</v>
      </c>
      <c r="C225" s="13" t="s">
        <v>21</v>
      </c>
      <c r="D225" s="11">
        <f>_xlfn.XLOOKUP(E225,DB!E:E,DB!C:C,)</f>
        <v>19</v>
      </c>
      <c r="E225" s="13" t="s">
        <v>121</v>
      </c>
      <c r="F225" s="13" t="s">
        <v>395</v>
      </c>
      <c r="G225" s="13" t="s">
        <v>396</v>
      </c>
      <c r="H225" s="13">
        <v>25</v>
      </c>
      <c r="I225" s="12">
        <v>20</v>
      </c>
      <c r="J225" s="9">
        <f>VLOOKUP(E225,DB!E:F,2,0)</f>
        <v>7102</v>
      </c>
      <c r="K225" s="9" t="str">
        <f t="shared" si="8"/>
        <v>PRINS TOB_PARKSAID</v>
      </c>
    </row>
    <row r="226" spans="1:11" ht="14.25" customHeight="1" x14ac:dyDescent="0.35">
      <c r="A226" s="9" t="s">
        <v>10</v>
      </c>
      <c r="B226" s="5">
        <f t="shared" si="7"/>
        <v>225</v>
      </c>
      <c r="C226" s="13" t="s">
        <v>21</v>
      </c>
      <c r="D226" s="11">
        <f>_xlfn.XLOOKUP(E226,DB!E:E,DB!C:C,)</f>
        <v>19</v>
      </c>
      <c r="E226" s="13" t="s">
        <v>121</v>
      </c>
      <c r="F226" s="13" t="s">
        <v>397</v>
      </c>
      <c r="G226" s="13" t="s">
        <v>398</v>
      </c>
      <c r="H226" s="13">
        <v>25</v>
      </c>
      <c r="I226" s="12">
        <v>20</v>
      </c>
      <c r="J226" s="9">
        <f>VLOOKUP(E226,DB!E:F,2,0)</f>
        <v>7102</v>
      </c>
      <c r="K226" s="9" t="str">
        <f t="shared" si="8"/>
        <v>BIMLA DEVI_TUNGA</v>
      </c>
    </row>
    <row r="227" spans="1:11" ht="14.25" customHeight="1" x14ac:dyDescent="0.35">
      <c r="A227" s="9" t="s">
        <v>10</v>
      </c>
      <c r="B227" s="5">
        <f t="shared" si="7"/>
        <v>226</v>
      </c>
      <c r="C227" s="10" t="s">
        <v>34</v>
      </c>
      <c r="D227" s="11">
        <f>_xlfn.XLOOKUP(E227,DB!E:E,DB!C:C,)</f>
        <v>23</v>
      </c>
      <c r="E227" s="10" t="s">
        <v>178</v>
      </c>
      <c r="F227" s="10" t="s">
        <v>380</v>
      </c>
      <c r="G227" s="10" t="s">
        <v>180</v>
      </c>
      <c r="H227" s="10">
        <v>25</v>
      </c>
      <c r="I227" s="12">
        <v>20</v>
      </c>
      <c r="J227" s="9">
        <f>VLOOKUP(E227,DB!E:F,2,0)</f>
        <v>5182</v>
      </c>
      <c r="K227" s="9" t="str">
        <f t="shared" si="8"/>
        <v>TIWARI TOBACCO_SANTOSH NAGAR</v>
      </c>
    </row>
    <row r="228" spans="1:11" ht="14.25" customHeight="1" x14ac:dyDescent="0.35">
      <c r="A228" s="9" t="s">
        <v>10</v>
      </c>
      <c r="B228" s="5">
        <f t="shared" si="7"/>
        <v>227</v>
      </c>
      <c r="C228" s="10" t="s">
        <v>34</v>
      </c>
      <c r="D228" s="11">
        <f>_xlfn.XLOOKUP(E228,DB!E:E,DB!C:C,)</f>
        <v>23</v>
      </c>
      <c r="E228" s="10" t="s">
        <v>178</v>
      </c>
      <c r="F228" s="10" t="s">
        <v>399</v>
      </c>
      <c r="G228" s="10" t="s">
        <v>400</v>
      </c>
      <c r="H228" s="10">
        <v>25</v>
      </c>
      <c r="I228" s="12">
        <v>20</v>
      </c>
      <c r="J228" s="9">
        <f>VLOOKUP(E228,DB!E:F,2,0)</f>
        <v>5182</v>
      </c>
      <c r="K228" s="9" t="str">
        <f t="shared" si="8"/>
        <v>AMIT BISCUIT_BEHRAM BAUG</v>
      </c>
    </row>
    <row r="229" spans="1:11" ht="14.25" customHeight="1" x14ac:dyDescent="0.35">
      <c r="A229" s="9" t="s">
        <v>10</v>
      </c>
      <c r="B229" s="5">
        <f t="shared" si="7"/>
        <v>228</v>
      </c>
      <c r="C229" s="10" t="s">
        <v>34</v>
      </c>
      <c r="D229" s="11">
        <f>_xlfn.XLOOKUP(E229,DB!E:E,DB!C:C,)</f>
        <v>11</v>
      </c>
      <c r="E229" s="10" t="s">
        <v>57</v>
      </c>
      <c r="F229" s="10" t="s">
        <v>401</v>
      </c>
      <c r="G229" s="10" t="s">
        <v>402</v>
      </c>
      <c r="H229" s="10">
        <v>25</v>
      </c>
      <c r="I229" s="12">
        <v>20</v>
      </c>
      <c r="J229" s="9">
        <f>VLOOKUP(E229,DB!E:F,2,0)</f>
        <v>5923</v>
      </c>
      <c r="K229" s="9" t="str">
        <f t="shared" si="8"/>
        <v>YOGESHWAR TOBACCO_BHABREKAR NAGAR</v>
      </c>
    </row>
    <row r="230" spans="1:11" ht="14.25" customHeight="1" x14ac:dyDescent="0.35">
      <c r="A230" s="9" t="s">
        <v>10</v>
      </c>
      <c r="B230" s="5">
        <f t="shared" si="7"/>
        <v>229</v>
      </c>
      <c r="C230" s="10" t="s">
        <v>34</v>
      </c>
      <c r="D230" s="11">
        <f>_xlfn.XLOOKUP(E230,DB!E:E,DB!C:C,)</f>
        <v>12</v>
      </c>
      <c r="E230" s="10" t="s">
        <v>60</v>
      </c>
      <c r="F230" s="10" t="s">
        <v>403</v>
      </c>
      <c r="G230" s="10" t="s">
        <v>404</v>
      </c>
      <c r="H230" s="10">
        <v>25</v>
      </c>
      <c r="I230" s="12">
        <v>20</v>
      </c>
      <c r="J230" s="9">
        <f>VLOOKUP(E230,DB!E:F,2,0)</f>
        <v>6849</v>
      </c>
      <c r="K230" s="9" t="str">
        <f t="shared" si="8"/>
        <v>KING BAKERY_KAMA ESTATE</v>
      </c>
    </row>
    <row r="231" spans="1:11" ht="14.25" customHeight="1" x14ac:dyDescent="0.35">
      <c r="A231" s="9" t="s">
        <v>10</v>
      </c>
      <c r="B231" s="5">
        <f t="shared" si="7"/>
        <v>230</v>
      </c>
      <c r="C231" s="10" t="s">
        <v>34</v>
      </c>
      <c r="D231" s="11">
        <f>_xlfn.XLOOKUP(E231,DB!E:E,DB!C:C,)</f>
        <v>13</v>
      </c>
      <c r="E231" s="10" t="s">
        <v>63</v>
      </c>
      <c r="F231" s="10" t="s">
        <v>405</v>
      </c>
      <c r="G231" s="10" t="s">
        <v>406</v>
      </c>
      <c r="H231" s="10">
        <v>25</v>
      </c>
      <c r="I231" s="12">
        <v>20</v>
      </c>
      <c r="J231" s="9">
        <f>VLOOKUP(E231,DB!E:F,2,0)</f>
        <v>4314</v>
      </c>
      <c r="K231" s="9" t="str">
        <f t="shared" si="8"/>
        <v>PRAGATI STORE_MAROL NAKA</v>
      </c>
    </row>
    <row r="232" spans="1:11" ht="14.25" customHeight="1" x14ac:dyDescent="0.35">
      <c r="A232" s="9" t="s">
        <v>10</v>
      </c>
      <c r="B232" s="5">
        <f t="shared" si="7"/>
        <v>231</v>
      </c>
      <c r="C232" s="10" t="s">
        <v>11</v>
      </c>
      <c r="D232" s="11">
        <f>_xlfn.XLOOKUP(E232,DB!E:E,DB!C:C,)</f>
        <v>4</v>
      </c>
      <c r="E232" s="10" t="s">
        <v>25</v>
      </c>
      <c r="F232" s="10" t="s">
        <v>407</v>
      </c>
      <c r="G232" s="10" t="s">
        <v>408</v>
      </c>
      <c r="H232" s="10">
        <v>25</v>
      </c>
      <c r="I232" s="12">
        <v>20</v>
      </c>
      <c r="J232" s="9">
        <f>VLOOKUP(E232,DB!E:F,2,0)</f>
        <v>4049</v>
      </c>
      <c r="K232" s="9" t="str">
        <f t="shared" si="8"/>
        <v>M.G STORE_PALGHAR</v>
      </c>
    </row>
    <row r="233" spans="1:11" ht="14.25" customHeight="1" x14ac:dyDescent="0.35">
      <c r="A233" s="9" t="s">
        <v>10</v>
      </c>
      <c r="B233" s="5">
        <f t="shared" si="7"/>
        <v>232</v>
      </c>
      <c r="C233" s="10" t="s">
        <v>11</v>
      </c>
      <c r="D233" s="11">
        <f>_xlfn.XLOOKUP(E233,DB!E:E,DB!C:C,)</f>
        <v>1</v>
      </c>
      <c r="E233" s="10" t="s">
        <v>12</v>
      </c>
      <c r="F233" s="10" t="s">
        <v>409</v>
      </c>
      <c r="G233" s="10" t="s">
        <v>16</v>
      </c>
      <c r="H233" s="10">
        <v>25</v>
      </c>
      <c r="I233" s="12">
        <v>20</v>
      </c>
      <c r="J233" s="9">
        <f>VLOOKUP(E233,DB!E:F,2,0)</f>
        <v>4122</v>
      </c>
      <c r="K233" s="9" t="str">
        <f t="shared" si="8"/>
        <v>ALSIFA ENTERPRISES_GORAI</v>
      </c>
    </row>
    <row r="234" spans="1:11" ht="14.25" customHeight="1" x14ac:dyDescent="0.35">
      <c r="A234" s="9" t="s">
        <v>10</v>
      </c>
      <c r="B234" s="5">
        <f t="shared" si="7"/>
        <v>233</v>
      </c>
      <c r="C234" s="10" t="s">
        <v>11</v>
      </c>
      <c r="D234" s="11">
        <f>_xlfn.XLOOKUP(E234,DB!E:E,DB!C:C,)</f>
        <v>30</v>
      </c>
      <c r="E234" s="10" t="s">
        <v>246</v>
      </c>
      <c r="F234" s="10" t="s">
        <v>70</v>
      </c>
      <c r="G234" s="10" t="s">
        <v>248</v>
      </c>
      <c r="H234" s="10">
        <v>25</v>
      </c>
      <c r="I234" s="12">
        <v>20</v>
      </c>
      <c r="J234" s="9">
        <f>VLOOKUP(E234,DB!E:F,2,0)</f>
        <v>4079</v>
      </c>
      <c r="K234" s="9" t="str">
        <f t="shared" si="8"/>
        <v>KRISHNA WHOLESALE_PELAHAR</v>
      </c>
    </row>
    <row r="235" spans="1:11" ht="14.25" customHeight="1" x14ac:dyDescent="0.35">
      <c r="A235" s="9" t="s">
        <v>10</v>
      </c>
      <c r="B235" s="5">
        <f t="shared" si="7"/>
        <v>234</v>
      </c>
      <c r="C235" s="13" t="s">
        <v>17</v>
      </c>
      <c r="D235" s="11">
        <f>_xlfn.XLOOKUP(E235,DB!E:E,DB!C:C,)</f>
        <v>34</v>
      </c>
      <c r="E235" s="13" t="s">
        <v>322</v>
      </c>
      <c r="F235" s="13" t="s">
        <v>410</v>
      </c>
      <c r="G235" s="13" t="s">
        <v>411</v>
      </c>
      <c r="H235" s="13">
        <v>25</v>
      </c>
      <c r="I235" s="12">
        <v>20</v>
      </c>
      <c r="J235" s="9">
        <f>VLOOKUP(E235,DB!E:F,2,0)</f>
        <v>9876</v>
      </c>
      <c r="K235" s="9" t="str">
        <f t="shared" si="8"/>
        <v>JAY GURUDEV _MUMBRA MKT</v>
      </c>
    </row>
    <row r="236" spans="1:11" ht="14.25" customHeight="1" x14ac:dyDescent="0.35">
      <c r="A236" s="9" t="s">
        <v>10</v>
      </c>
      <c r="B236" s="5">
        <f t="shared" si="7"/>
        <v>235</v>
      </c>
      <c r="C236" s="13" t="s">
        <v>17</v>
      </c>
      <c r="D236" s="11">
        <f>_xlfn.XLOOKUP(E236,DB!E:E,DB!C:C,)</f>
        <v>14</v>
      </c>
      <c r="E236" s="13" t="s">
        <v>73</v>
      </c>
      <c r="F236" s="13" t="s">
        <v>412</v>
      </c>
      <c r="G236" s="13" t="s">
        <v>413</v>
      </c>
      <c r="H236" s="13">
        <v>25</v>
      </c>
      <c r="I236" s="12">
        <v>20</v>
      </c>
      <c r="J236" s="9">
        <f>VLOOKUP(E236,DB!E:F,2,0)</f>
        <v>2272</v>
      </c>
      <c r="K236" s="9" t="str">
        <f t="shared" si="8"/>
        <v>DEEPAK TRADERS_STATION ROAD</v>
      </c>
    </row>
    <row r="237" spans="1:11" ht="14.25" customHeight="1" x14ac:dyDescent="0.35">
      <c r="A237" s="9" t="s">
        <v>10</v>
      </c>
      <c r="B237" s="5">
        <f t="shared" si="7"/>
        <v>236</v>
      </c>
      <c r="C237" s="13" t="s">
        <v>17</v>
      </c>
      <c r="D237" s="11">
        <f>_xlfn.XLOOKUP(E237,DB!E:E,DB!C:C,)</f>
        <v>14</v>
      </c>
      <c r="E237" s="13" t="s">
        <v>73</v>
      </c>
      <c r="F237" s="13" t="s">
        <v>74</v>
      </c>
      <c r="G237" s="13" t="s">
        <v>414</v>
      </c>
      <c r="H237" s="13">
        <v>25</v>
      </c>
      <c r="I237" s="12">
        <v>20</v>
      </c>
      <c r="J237" s="9">
        <f>VLOOKUP(E237,DB!E:F,2,0)</f>
        <v>2272</v>
      </c>
      <c r="K237" s="9" t="str">
        <f t="shared" si="8"/>
        <v>NAV DEEP STORE_NEVALI NAKA</v>
      </c>
    </row>
    <row r="238" spans="1:11" ht="14.25" customHeight="1" x14ac:dyDescent="0.35">
      <c r="A238" s="9" t="s">
        <v>10</v>
      </c>
      <c r="B238" s="5">
        <f t="shared" si="7"/>
        <v>237</v>
      </c>
      <c r="C238" s="13" t="s">
        <v>17</v>
      </c>
      <c r="D238" s="11">
        <f>_xlfn.XLOOKUP(E238,DB!E:E,DB!C:C,)</f>
        <v>35</v>
      </c>
      <c r="E238" s="13" t="s">
        <v>330</v>
      </c>
      <c r="F238" s="13" t="s">
        <v>415</v>
      </c>
      <c r="G238" s="13" t="s">
        <v>416</v>
      </c>
      <c r="H238" s="13">
        <v>25</v>
      </c>
      <c r="I238" s="12">
        <v>20</v>
      </c>
      <c r="J238" s="9">
        <f>VLOOKUP(E238,DB!E:F,2,0)</f>
        <v>4083</v>
      </c>
      <c r="K238" s="9" t="str">
        <f t="shared" si="8"/>
        <v>JAISHWAL MART_S V P ROAD</v>
      </c>
    </row>
    <row r="239" spans="1:11" ht="14.25" customHeight="1" x14ac:dyDescent="0.35">
      <c r="A239" s="9" t="s">
        <v>10</v>
      </c>
      <c r="B239" s="5">
        <f t="shared" si="7"/>
        <v>238</v>
      </c>
      <c r="C239" s="13" t="s">
        <v>17</v>
      </c>
      <c r="D239" s="11">
        <f>_xlfn.XLOOKUP(E239,DB!E:E,DB!C:C,)</f>
        <v>25</v>
      </c>
      <c r="E239" s="13" t="s">
        <v>201</v>
      </c>
      <c r="F239" s="13" t="s">
        <v>417</v>
      </c>
      <c r="G239" s="13" t="s">
        <v>203</v>
      </c>
      <c r="H239" s="13">
        <v>25</v>
      </c>
      <c r="I239" s="12">
        <v>20</v>
      </c>
      <c r="J239" s="9">
        <f>VLOOKUP(E239,DB!E:F,2,0)</f>
        <v>3281</v>
      </c>
      <c r="K239" s="9" t="str">
        <f t="shared" si="8"/>
        <v>BADLA PUR W/S_BAZAR PETH</v>
      </c>
    </row>
    <row r="240" spans="1:11" ht="14.25" customHeight="1" x14ac:dyDescent="0.35">
      <c r="A240" s="9" t="s">
        <v>10</v>
      </c>
      <c r="B240" s="5">
        <f t="shared" si="7"/>
        <v>239</v>
      </c>
      <c r="C240" s="13" t="s">
        <v>17</v>
      </c>
      <c r="D240" s="11">
        <f>_xlfn.XLOOKUP(E240,DB!E:E,DB!C:C,)</f>
        <v>8</v>
      </c>
      <c r="E240" s="13" t="s">
        <v>40</v>
      </c>
      <c r="F240" s="13" t="s">
        <v>418</v>
      </c>
      <c r="G240" s="13" t="s">
        <v>42</v>
      </c>
      <c r="H240" s="13">
        <v>25</v>
      </c>
      <c r="I240" s="12">
        <v>20</v>
      </c>
      <c r="J240" s="9">
        <f>VLOOKUP(E240,DB!E:F,2,0)</f>
        <v>5625</v>
      </c>
      <c r="K240" s="9" t="str">
        <f t="shared" si="8"/>
        <v>SHREE RAJAVEER STORE_SHAHAD ROAD</v>
      </c>
    </row>
    <row r="241" spans="1:11" ht="14.25" customHeight="1" x14ac:dyDescent="0.35">
      <c r="A241" s="9" t="s">
        <v>10</v>
      </c>
      <c r="B241" s="5">
        <f t="shared" si="7"/>
        <v>240</v>
      </c>
      <c r="C241" s="13" t="s">
        <v>17</v>
      </c>
      <c r="D241" s="11">
        <f>_xlfn.XLOOKUP(E241,DB!E:E,DB!C:C,)</f>
        <v>8</v>
      </c>
      <c r="E241" s="13" t="s">
        <v>40</v>
      </c>
      <c r="F241" s="13" t="s">
        <v>419</v>
      </c>
      <c r="G241" s="13" t="s">
        <v>342</v>
      </c>
      <c r="H241" s="13">
        <v>25</v>
      </c>
      <c r="I241" s="12">
        <v>20</v>
      </c>
      <c r="J241" s="9">
        <f>VLOOKUP(E241,DB!E:F,2,0)</f>
        <v>5625</v>
      </c>
      <c r="K241" s="9" t="str">
        <f t="shared" si="8"/>
        <v>JAY RAJAVEER STORE_SHIV ROAD</v>
      </c>
    </row>
    <row r="242" spans="1:11" ht="14.25" customHeight="1" x14ac:dyDescent="0.35">
      <c r="A242" s="9" t="s">
        <v>10</v>
      </c>
      <c r="B242" s="5">
        <f t="shared" si="7"/>
        <v>241</v>
      </c>
      <c r="C242" s="13" t="s">
        <v>17</v>
      </c>
      <c r="D242" s="11">
        <f>_xlfn.XLOOKUP(E242,DB!E:E,DB!C:C,)</f>
        <v>27</v>
      </c>
      <c r="E242" s="13" t="s">
        <v>207</v>
      </c>
      <c r="F242" s="13" t="s">
        <v>420</v>
      </c>
      <c r="G242" s="13" t="s">
        <v>349</v>
      </c>
      <c r="H242" s="13">
        <v>25</v>
      </c>
      <c r="I242" s="12">
        <v>20</v>
      </c>
      <c r="J242" s="9">
        <f>VLOOKUP(E242,DB!E:F,2,0)</f>
        <v>3255</v>
      </c>
      <c r="K242" s="9" t="str">
        <f t="shared" si="8"/>
        <v>ASHRA G STORE_KUDUS</v>
      </c>
    </row>
    <row r="243" spans="1:11" ht="14.25" customHeight="1" x14ac:dyDescent="0.35">
      <c r="A243" s="9" t="s">
        <v>10</v>
      </c>
      <c r="B243" s="5">
        <f t="shared" si="7"/>
        <v>242</v>
      </c>
      <c r="C243" s="13" t="s">
        <v>17</v>
      </c>
      <c r="D243" s="11">
        <f>_xlfn.XLOOKUP(E243,DB!E:E,DB!C:C,)</f>
        <v>36</v>
      </c>
      <c r="E243" s="13" t="s">
        <v>354</v>
      </c>
      <c r="F243" s="13" t="s">
        <v>421</v>
      </c>
      <c r="G243" s="13" t="s">
        <v>356</v>
      </c>
      <c r="H243" s="13">
        <v>25</v>
      </c>
      <c r="I243" s="12">
        <v>20</v>
      </c>
      <c r="J243" s="9">
        <f>VLOOKUP(E243,DB!E:F,2,0)</f>
        <v>4967</v>
      </c>
      <c r="K243" s="9" t="str">
        <f t="shared" si="8"/>
        <v>SANTOSH CHIKKI_THANE MKT</v>
      </c>
    </row>
    <row r="244" spans="1:11" ht="14.25" customHeight="1" x14ac:dyDescent="0.35">
      <c r="A244" s="9" t="s">
        <v>10</v>
      </c>
      <c r="B244" s="5">
        <f t="shared" si="7"/>
        <v>243</v>
      </c>
      <c r="C244" s="13" t="s">
        <v>21</v>
      </c>
      <c r="D244" s="11">
        <f>_xlfn.XLOOKUP(E244,DB!E:E,DB!C:C,)</f>
        <v>39</v>
      </c>
      <c r="E244" s="13" t="s">
        <v>422</v>
      </c>
      <c r="F244" s="13" t="s">
        <v>423</v>
      </c>
      <c r="G244" s="13" t="s">
        <v>424</v>
      </c>
      <c r="H244" s="13">
        <v>24</v>
      </c>
      <c r="I244" s="12">
        <v>20</v>
      </c>
      <c r="J244" s="9">
        <f>VLOOKUP(E244,DB!E:F,2,0)</f>
        <v>7593</v>
      </c>
      <c r="K244" s="9" t="str">
        <f t="shared" si="8"/>
        <v>NATIONAL TOBACCO_AMAR NAGAR</v>
      </c>
    </row>
    <row r="245" spans="1:11" ht="14.25" customHeight="1" x14ac:dyDescent="0.35">
      <c r="A245" s="9" t="s">
        <v>10</v>
      </c>
      <c r="B245" s="5">
        <f t="shared" si="7"/>
        <v>244</v>
      </c>
      <c r="C245" s="13" t="s">
        <v>21</v>
      </c>
      <c r="D245" s="11">
        <f>_xlfn.XLOOKUP(E245,DB!E:E,DB!C:C,)</f>
        <v>33</v>
      </c>
      <c r="E245" s="13" t="s">
        <v>268</v>
      </c>
      <c r="F245" s="13" t="s">
        <v>425</v>
      </c>
      <c r="G245" s="13" t="s">
        <v>426</v>
      </c>
      <c r="H245" s="13">
        <v>24</v>
      </c>
      <c r="I245" s="12">
        <v>20</v>
      </c>
      <c r="J245" s="9">
        <f>VLOOKUP(E245,DB!E:F,2,0)</f>
        <v>5725</v>
      </c>
      <c r="K245" s="9" t="str">
        <f t="shared" si="8"/>
        <v>CHURASIYA TOB _PIPE LINE</v>
      </c>
    </row>
    <row r="246" spans="1:11" ht="14.25" customHeight="1" x14ac:dyDescent="0.35">
      <c r="A246" s="9" t="s">
        <v>10</v>
      </c>
      <c r="B246" s="5">
        <f t="shared" si="7"/>
        <v>245</v>
      </c>
      <c r="C246" s="13" t="s">
        <v>21</v>
      </c>
      <c r="D246" s="11">
        <f>_xlfn.XLOOKUP(E246,DB!E:E,DB!C:C,)</f>
        <v>18</v>
      </c>
      <c r="E246" s="13" t="s">
        <v>118</v>
      </c>
      <c r="F246" s="13" t="s">
        <v>427</v>
      </c>
      <c r="G246" s="13" t="s">
        <v>120</v>
      </c>
      <c r="H246" s="13">
        <v>24</v>
      </c>
      <c r="I246" s="12">
        <v>20</v>
      </c>
      <c r="J246" s="9">
        <f>VLOOKUP(E246,DB!E:F,2,0)</f>
        <v>1410</v>
      </c>
      <c r="K246" s="9" t="str">
        <f t="shared" si="8"/>
        <v>R A HOL_PAIPROD</v>
      </c>
    </row>
    <row r="247" spans="1:11" ht="14.25" customHeight="1" x14ac:dyDescent="0.35">
      <c r="A247" s="9" t="s">
        <v>10</v>
      </c>
      <c r="B247" s="5">
        <f t="shared" si="7"/>
        <v>246</v>
      </c>
      <c r="C247" s="13" t="s">
        <v>21</v>
      </c>
      <c r="D247" s="11">
        <f>_xlfn.XLOOKUP(E247,DB!E:E,DB!C:C,)</f>
        <v>40</v>
      </c>
      <c r="E247" s="13" t="s">
        <v>428</v>
      </c>
      <c r="F247" s="13" t="s">
        <v>429</v>
      </c>
      <c r="G247" s="13" t="s">
        <v>430</v>
      </c>
      <c r="H247" s="13">
        <v>24</v>
      </c>
      <c r="I247" s="12">
        <v>20</v>
      </c>
      <c r="J247" s="9">
        <f>VLOOKUP(E247,DB!E:F,2,0)</f>
        <v>4945</v>
      </c>
      <c r="K247" s="9" t="str">
        <f t="shared" si="8"/>
        <v>JAY AMBE _SINDICAMP</v>
      </c>
    </row>
    <row r="248" spans="1:11" ht="14.25" customHeight="1" x14ac:dyDescent="0.35">
      <c r="A248" s="9" t="s">
        <v>10</v>
      </c>
      <c r="B248" s="5">
        <f t="shared" si="7"/>
        <v>247</v>
      </c>
      <c r="C248" s="13" t="s">
        <v>21</v>
      </c>
      <c r="D248" s="11">
        <f>_xlfn.XLOOKUP(E248,DB!E:E,DB!C:C,)</f>
        <v>21</v>
      </c>
      <c r="E248" s="13" t="s">
        <v>143</v>
      </c>
      <c r="F248" s="13" t="s">
        <v>431</v>
      </c>
      <c r="G248" s="13" t="s">
        <v>432</v>
      </c>
      <c r="H248" s="13">
        <v>24</v>
      </c>
      <c r="I248" s="12">
        <v>20</v>
      </c>
      <c r="J248" s="9">
        <f>VLOOKUP(E248,DB!E:F,2,0)</f>
        <v>4111</v>
      </c>
      <c r="K248" s="9" t="str">
        <f t="shared" si="8"/>
        <v>BIMILA HO _TRANSIS CAP</v>
      </c>
    </row>
    <row r="249" spans="1:11" ht="14.25" customHeight="1" x14ac:dyDescent="0.35">
      <c r="A249" s="9" t="s">
        <v>10</v>
      </c>
      <c r="B249" s="5">
        <f t="shared" si="7"/>
        <v>248</v>
      </c>
      <c r="C249" s="13" t="s">
        <v>21</v>
      </c>
      <c r="D249" s="11">
        <f>_xlfn.XLOOKUP(E249,DB!E:E,DB!C:C,)</f>
        <v>21</v>
      </c>
      <c r="E249" s="13" t="s">
        <v>143</v>
      </c>
      <c r="F249" s="13" t="s">
        <v>433</v>
      </c>
      <c r="G249" s="13" t="s">
        <v>145</v>
      </c>
      <c r="H249" s="13">
        <v>24</v>
      </c>
      <c r="I249" s="12">
        <v>20</v>
      </c>
      <c r="J249" s="9">
        <f>VLOOKUP(E249,DB!E:F,2,0)</f>
        <v>4111</v>
      </c>
      <c r="K249" s="9" t="str">
        <f t="shared" si="8"/>
        <v>VINIHOLSAR_90 FHIT</v>
      </c>
    </row>
    <row r="250" spans="1:11" ht="14.25" customHeight="1" x14ac:dyDescent="0.35">
      <c r="A250" s="9" t="s">
        <v>10</v>
      </c>
      <c r="B250" s="5">
        <f t="shared" si="7"/>
        <v>249</v>
      </c>
      <c r="C250" s="13" t="s">
        <v>21</v>
      </c>
      <c r="D250" s="11">
        <f>_xlfn.XLOOKUP(E250,DB!E:E,DB!C:C,)</f>
        <v>21</v>
      </c>
      <c r="E250" s="13" t="s">
        <v>143</v>
      </c>
      <c r="F250" s="13" t="s">
        <v>434</v>
      </c>
      <c r="G250" s="13" t="s">
        <v>157</v>
      </c>
      <c r="H250" s="13">
        <v>24</v>
      </c>
      <c r="I250" s="12">
        <v>20</v>
      </c>
      <c r="J250" s="9">
        <f>VLOOKUP(E250,DB!E:F,2,0)</f>
        <v>4111</v>
      </c>
      <c r="K250" s="9" t="str">
        <f t="shared" si="8"/>
        <v>MUN TOB_MAHIMFHATAK</v>
      </c>
    </row>
    <row r="251" spans="1:11" ht="14.25" customHeight="1" x14ac:dyDescent="0.35">
      <c r="A251" s="9" t="s">
        <v>10</v>
      </c>
      <c r="B251" s="5">
        <f t="shared" si="7"/>
        <v>250</v>
      </c>
      <c r="C251" s="13" t="s">
        <v>21</v>
      </c>
      <c r="D251" s="11">
        <f>_xlfn.XLOOKUP(E251,DB!E:E,DB!C:C,)</f>
        <v>21</v>
      </c>
      <c r="E251" s="13" t="s">
        <v>143</v>
      </c>
      <c r="F251" s="13" t="s">
        <v>435</v>
      </c>
      <c r="G251" s="13" t="s">
        <v>160</v>
      </c>
      <c r="H251" s="13">
        <v>24</v>
      </c>
      <c r="I251" s="12">
        <v>20</v>
      </c>
      <c r="J251" s="9">
        <f>VLOOKUP(E251,DB!E:F,2,0)</f>
        <v>4111</v>
      </c>
      <c r="K251" s="9" t="str">
        <f t="shared" si="8"/>
        <v>ANSARI TOB_KALAKILA</v>
      </c>
    </row>
    <row r="252" spans="1:11" ht="14.25" customHeight="1" x14ac:dyDescent="0.35">
      <c r="A252" s="9" t="s">
        <v>10</v>
      </c>
      <c r="B252" s="5">
        <f t="shared" si="7"/>
        <v>251</v>
      </c>
      <c r="C252" s="10" t="s">
        <v>34</v>
      </c>
      <c r="D252" s="11">
        <f>_xlfn.XLOOKUP(E252,DB!E:E,DB!C:C,)</f>
        <v>11</v>
      </c>
      <c r="E252" s="10" t="s">
        <v>57</v>
      </c>
      <c r="F252" s="10" t="s">
        <v>436</v>
      </c>
      <c r="G252" s="10" t="s">
        <v>1498</v>
      </c>
      <c r="H252" s="10">
        <v>24</v>
      </c>
      <c r="I252" s="12">
        <v>20</v>
      </c>
      <c r="J252" s="9">
        <f>VLOOKUP(E252,DB!E:F,2,0)</f>
        <v>5923</v>
      </c>
      <c r="K252" s="9" t="str">
        <f t="shared" si="8"/>
        <v>KANDIVALI SUPARI_M D ROAD</v>
      </c>
    </row>
    <row r="253" spans="1:11" ht="14.25" customHeight="1" x14ac:dyDescent="0.35">
      <c r="A253" s="9" t="s">
        <v>10</v>
      </c>
      <c r="B253" s="5">
        <f t="shared" si="7"/>
        <v>252</v>
      </c>
      <c r="C253" s="10" t="s">
        <v>34</v>
      </c>
      <c r="D253" s="11">
        <f>_xlfn.XLOOKUP(E253,DB!E:E,DB!C:C,)</f>
        <v>11</v>
      </c>
      <c r="E253" s="10" t="s">
        <v>57</v>
      </c>
      <c r="F253" s="10" t="s">
        <v>437</v>
      </c>
      <c r="G253" s="10" t="s">
        <v>59</v>
      </c>
      <c r="H253" s="10">
        <v>24</v>
      </c>
      <c r="I253" s="12">
        <v>20</v>
      </c>
      <c r="J253" s="9">
        <f>VLOOKUP(E253,DB!E:F,2,0)</f>
        <v>5923</v>
      </c>
      <c r="K253" s="9" t="str">
        <f t="shared" si="8"/>
        <v>SUBHASH TOBACCO_GANESH NAGAR</v>
      </c>
    </row>
    <row r="254" spans="1:11" ht="14.25" customHeight="1" x14ac:dyDescent="0.35">
      <c r="A254" s="9" t="s">
        <v>10</v>
      </c>
      <c r="B254" s="5">
        <f t="shared" si="7"/>
        <v>253</v>
      </c>
      <c r="C254" s="10" t="s">
        <v>11</v>
      </c>
      <c r="D254" s="11">
        <f>_xlfn.XLOOKUP(E254,DB!E:E,DB!C:C,)</f>
        <v>4</v>
      </c>
      <c r="E254" s="10" t="s">
        <v>25</v>
      </c>
      <c r="F254" s="10" t="s">
        <v>438</v>
      </c>
      <c r="G254" s="10" t="s">
        <v>439</v>
      </c>
      <c r="H254" s="10">
        <v>24</v>
      </c>
      <c r="I254" s="12">
        <v>20</v>
      </c>
      <c r="J254" s="9">
        <f>VLOOKUP(E254,DB!E:F,2,0)</f>
        <v>4049</v>
      </c>
      <c r="K254" s="9" t="str">
        <f t="shared" si="8"/>
        <v>OM SAI RAM  DAIRY_DANDI</v>
      </c>
    </row>
    <row r="255" spans="1:11" ht="14.25" customHeight="1" x14ac:dyDescent="0.35">
      <c r="A255" s="9" t="s">
        <v>10</v>
      </c>
      <c r="B255" s="5">
        <f t="shared" si="7"/>
        <v>254</v>
      </c>
      <c r="C255" s="13" t="s">
        <v>17</v>
      </c>
      <c r="D255" s="11">
        <f>_xlfn.XLOOKUP(E255,DB!E:E,DB!C:C,)</f>
        <v>25</v>
      </c>
      <c r="E255" s="13" t="s">
        <v>201</v>
      </c>
      <c r="F255" s="13" t="s">
        <v>440</v>
      </c>
      <c r="G255" s="13" t="s">
        <v>441</v>
      </c>
      <c r="H255" s="13">
        <v>24</v>
      </c>
      <c r="I255" s="12">
        <v>20</v>
      </c>
      <c r="J255" s="9">
        <f>VLOOKUP(E255,DB!E:F,2,0)</f>
        <v>3281</v>
      </c>
      <c r="K255" s="9" t="str">
        <f t="shared" si="8"/>
        <v>BHAGWATI T MART_SHIVAJI CHOWK</v>
      </c>
    </row>
    <row r="256" spans="1:11" ht="14.25" customHeight="1" x14ac:dyDescent="0.35">
      <c r="A256" s="9" t="s">
        <v>10</v>
      </c>
      <c r="B256" s="5">
        <f t="shared" si="7"/>
        <v>255</v>
      </c>
      <c r="C256" s="13" t="s">
        <v>17</v>
      </c>
      <c r="D256" s="11">
        <f>_xlfn.XLOOKUP(E256,DB!E:E,DB!C:C,)</f>
        <v>26</v>
      </c>
      <c r="E256" s="13" t="s">
        <v>204</v>
      </c>
      <c r="F256" s="13" t="s">
        <v>442</v>
      </c>
      <c r="G256" s="13" t="s">
        <v>383</v>
      </c>
      <c r="H256" s="13">
        <v>24</v>
      </c>
      <c r="I256" s="12">
        <v>20</v>
      </c>
      <c r="J256" s="9">
        <f>VLOOKUP(E256,DB!E:F,2,0)</f>
        <v>8516</v>
      </c>
      <c r="K256" s="9" t="str">
        <f t="shared" si="8"/>
        <v>GIRISH STORE_ULHAS NAGAR NO 4</v>
      </c>
    </row>
    <row r="257" spans="1:11" ht="14.25" customHeight="1" x14ac:dyDescent="0.35">
      <c r="A257" s="9" t="s">
        <v>10</v>
      </c>
      <c r="B257" s="5">
        <f t="shared" si="7"/>
        <v>256</v>
      </c>
      <c r="C257" s="13" t="s">
        <v>17</v>
      </c>
      <c r="D257" s="11">
        <f>_xlfn.XLOOKUP(E257,DB!E:E,DB!C:C,)</f>
        <v>2</v>
      </c>
      <c r="E257" s="13" t="s">
        <v>18</v>
      </c>
      <c r="F257" s="13" t="s">
        <v>266</v>
      </c>
      <c r="G257" s="13" t="s">
        <v>233</v>
      </c>
      <c r="H257" s="13">
        <v>24</v>
      </c>
      <c r="I257" s="12">
        <v>20</v>
      </c>
      <c r="J257" s="9">
        <f>VLOOKUP(E257,DB!E:F,2,0)</f>
        <v>9618</v>
      </c>
      <c r="K257" s="9" t="str">
        <f t="shared" si="8"/>
        <v>GANESH TOBACO_B R NAGAR</v>
      </c>
    </row>
    <row r="258" spans="1:11" ht="14.25" customHeight="1" x14ac:dyDescent="0.35">
      <c r="A258" s="9" t="s">
        <v>10</v>
      </c>
      <c r="B258" s="5">
        <f t="shared" si="7"/>
        <v>257</v>
      </c>
      <c r="C258" s="13" t="s">
        <v>17</v>
      </c>
      <c r="D258" s="11">
        <f>_xlfn.XLOOKUP(E258,DB!E:E,DB!C:C,)</f>
        <v>6</v>
      </c>
      <c r="E258" s="13" t="s">
        <v>31</v>
      </c>
      <c r="F258" s="13" t="s">
        <v>239</v>
      </c>
      <c r="G258" s="13" t="s">
        <v>443</v>
      </c>
      <c r="H258" s="13">
        <v>24</v>
      </c>
      <c r="I258" s="12">
        <v>20</v>
      </c>
      <c r="J258" s="9">
        <f>VLOOKUP(E258,DB!E:F,2,0)</f>
        <v>5921</v>
      </c>
      <c r="K258" s="9" t="str">
        <f t="shared" si="8"/>
        <v>OM ENTERPRISES_VISHNU NAGAR</v>
      </c>
    </row>
    <row r="259" spans="1:11" ht="14.25" customHeight="1" x14ac:dyDescent="0.35">
      <c r="A259" s="9" t="s">
        <v>10</v>
      </c>
      <c r="B259" s="5">
        <f t="shared" ref="B259:B322" si="9">B258+1</f>
        <v>258</v>
      </c>
      <c r="C259" s="13" t="s">
        <v>17</v>
      </c>
      <c r="D259" s="11">
        <f>_xlfn.XLOOKUP(E259,DB!E:E,DB!C:C,)</f>
        <v>6</v>
      </c>
      <c r="E259" s="13" t="s">
        <v>31</v>
      </c>
      <c r="F259" s="13" t="s">
        <v>444</v>
      </c>
      <c r="G259" s="13" t="s">
        <v>369</v>
      </c>
      <c r="H259" s="13">
        <v>24</v>
      </c>
      <c r="I259" s="12">
        <v>20</v>
      </c>
      <c r="J259" s="9">
        <f>VLOOKUP(E259,DB!E:F,2,0)</f>
        <v>5921</v>
      </c>
      <c r="K259" s="9" t="str">
        <f t="shared" si="8"/>
        <v>DEV NARAYAN G STORE_DIGHA</v>
      </c>
    </row>
    <row r="260" spans="1:11" ht="14.25" customHeight="1" x14ac:dyDescent="0.35">
      <c r="A260" s="9" t="s">
        <v>10</v>
      </c>
      <c r="B260" s="5">
        <f t="shared" si="9"/>
        <v>259</v>
      </c>
      <c r="C260" s="13" t="s">
        <v>17</v>
      </c>
      <c r="D260" s="11">
        <f>_xlfn.XLOOKUP(E260,DB!E:E,DB!C:C,)</f>
        <v>35</v>
      </c>
      <c r="E260" s="13" t="s">
        <v>330</v>
      </c>
      <c r="F260" s="13" t="s">
        <v>313</v>
      </c>
      <c r="G260" s="13" t="s">
        <v>416</v>
      </c>
      <c r="H260" s="13">
        <v>22</v>
      </c>
      <c r="I260" s="12">
        <v>20</v>
      </c>
      <c r="J260" s="9">
        <f>VLOOKUP(E260,DB!E:F,2,0)</f>
        <v>4083</v>
      </c>
      <c r="K260" s="9" t="str">
        <f t="shared" ref="K260:K323" si="10">F260&amp;"_"&amp;G260</f>
        <v>BHAVESH STORE_S V P ROAD</v>
      </c>
    </row>
    <row r="261" spans="1:11" ht="14.25" customHeight="1" x14ac:dyDescent="0.35">
      <c r="A261" s="9" t="s">
        <v>10</v>
      </c>
      <c r="B261" s="5">
        <f t="shared" si="9"/>
        <v>260</v>
      </c>
      <c r="C261" s="13" t="s">
        <v>17</v>
      </c>
      <c r="D261" s="11">
        <f>_xlfn.XLOOKUP(E261,DB!E:E,DB!C:C,)</f>
        <v>35</v>
      </c>
      <c r="E261" s="13" t="s">
        <v>330</v>
      </c>
      <c r="F261" s="13" t="s">
        <v>445</v>
      </c>
      <c r="G261" s="13" t="s">
        <v>416</v>
      </c>
      <c r="H261" s="13">
        <v>22</v>
      </c>
      <c r="I261" s="12">
        <v>20</v>
      </c>
      <c r="J261" s="9">
        <f>VLOOKUP(E261,DB!E:F,2,0)</f>
        <v>4083</v>
      </c>
      <c r="K261" s="9" t="str">
        <f t="shared" si="10"/>
        <v>PRADEEP STORE_S V P ROAD</v>
      </c>
    </row>
    <row r="262" spans="1:11" ht="14.25" customHeight="1" x14ac:dyDescent="0.35">
      <c r="A262" s="9" t="s">
        <v>10</v>
      </c>
      <c r="B262" s="5">
        <f t="shared" si="9"/>
        <v>261</v>
      </c>
      <c r="C262" s="13" t="s">
        <v>17</v>
      </c>
      <c r="D262" s="11">
        <f>_xlfn.XLOOKUP(E262,DB!E:E,DB!C:C,)</f>
        <v>26</v>
      </c>
      <c r="E262" s="13" t="s">
        <v>204</v>
      </c>
      <c r="F262" s="13" t="s">
        <v>446</v>
      </c>
      <c r="G262" s="13" t="s">
        <v>383</v>
      </c>
      <c r="H262" s="13">
        <v>22</v>
      </c>
      <c r="I262" s="12">
        <v>20</v>
      </c>
      <c r="J262" s="9">
        <f>VLOOKUP(E262,DB!E:F,2,0)</f>
        <v>8516</v>
      </c>
      <c r="K262" s="9" t="str">
        <f t="shared" si="10"/>
        <v>KAMLESH STORE_ULHAS NAGAR NO 4</v>
      </c>
    </row>
    <row r="263" spans="1:11" ht="14.25" customHeight="1" x14ac:dyDescent="0.35">
      <c r="A263" s="9" t="s">
        <v>10</v>
      </c>
      <c r="B263" s="5">
        <f t="shared" si="9"/>
        <v>262</v>
      </c>
      <c r="C263" s="13" t="s">
        <v>17</v>
      </c>
      <c r="D263" s="11">
        <f>_xlfn.XLOOKUP(E263,DB!E:E,DB!C:C,)</f>
        <v>5</v>
      </c>
      <c r="E263" s="13" t="s">
        <v>28</v>
      </c>
      <c r="F263" s="13" t="s">
        <v>298</v>
      </c>
      <c r="G263" s="13" t="s">
        <v>261</v>
      </c>
      <c r="H263" s="13">
        <v>22</v>
      </c>
      <c r="I263" s="12">
        <v>20</v>
      </c>
      <c r="J263" s="9">
        <f>VLOOKUP(E263,DB!E:F,2,0)</f>
        <v>9985</v>
      </c>
      <c r="K263" s="9" t="str">
        <f t="shared" si="10"/>
        <v>MAHARASHTRA TOBACCO_CHANDANSAR 1</v>
      </c>
    </row>
    <row r="264" spans="1:11" ht="14.25" customHeight="1" x14ac:dyDescent="0.35">
      <c r="A264" s="9" t="s">
        <v>10</v>
      </c>
      <c r="B264" s="5">
        <f t="shared" si="9"/>
        <v>263</v>
      </c>
      <c r="C264" s="13" t="s">
        <v>17</v>
      </c>
      <c r="D264" s="11">
        <f>_xlfn.XLOOKUP(E264,DB!E:E,DB!C:C,)</f>
        <v>2</v>
      </c>
      <c r="E264" s="13" t="s">
        <v>18</v>
      </c>
      <c r="F264" s="13" t="s">
        <v>447</v>
      </c>
      <c r="G264" s="13" t="s">
        <v>413</v>
      </c>
      <c r="H264" s="13">
        <v>21</v>
      </c>
      <c r="I264" s="12">
        <v>20</v>
      </c>
      <c r="J264" s="9">
        <f>VLOOKUP(E264,DB!E:F,2,0)</f>
        <v>9618</v>
      </c>
      <c r="K264" s="9" t="str">
        <f t="shared" si="10"/>
        <v>SHATRANJ FARSAN_STATION ROAD</v>
      </c>
    </row>
    <row r="265" spans="1:11" ht="14.25" customHeight="1" x14ac:dyDescent="0.35">
      <c r="A265" s="9" t="s">
        <v>10</v>
      </c>
      <c r="B265" s="5">
        <f t="shared" si="9"/>
        <v>264</v>
      </c>
      <c r="C265" s="13" t="s">
        <v>17</v>
      </c>
      <c r="D265" s="11">
        <f>_xlfn.XLOOKUP(E265,DB!E:E,DB!C:C,)</f>
        <v>5</v>
      </c>
      <c r="E265" s="13" t="s">
        <v>28</v>
      </c>
      <c r="F265" s="13" t="s">
        <v>448</v>
      </c>
      <c r="G265" s="13" t="s">
        <v>267</v>
      </c>
      <c r="H265" s="13">
        <v>21</v>
      </c>
      <c r="I265" s="12">
        <v>20</v>
      </c>
      <c r="J265" s="9">
        <f>VLOOKUP(E265,DB!E:F,2,0)</f>
        <v>9985</v>
      </c>
      <c r="K265" s="9" t="str">
        <f t="shared" si="10"/>
        <v>RAMDEV TOBACO_KARGIL NAGAR</v>
      </c>
    </row>
    <row r="266" spans="1:11" ht="14.25" customHeight="1" x14ac:dyDescent="0.35">
      <c r="A266" s="9" t="s">
        <v>10</v>
      </c>
      <c r="B266" s="5">
        <f t="shared" si="9"/>
        <v>265</v>
      </c>
      <c r="C266" s="13" t="s">
        <v>21</v>
      </c>
      <c r="D266" s="11">
        <f>_xlfn.XLOOKUP(E266,DB!E:E,DB!C:C,)</f>
        <v>33</v>
      </c>
      <c r="E266" s="13" t="s">
        <v>268</v>
      </c>
      <c r="F266" s="13" t="s">
        <v>449</v>
      </c>
      <c r="G266" s="13" t="s">
        <v>450</v>
      </c>
      <c r="H266" s="13">
        <v>20</v>
      </c>
      <c r="I266" s="12">
        <v>20</v>
      </c>
      <c r="J266" s="9">
        <f>VLOOKUP(E266,DB!E:F,2,0)</f>
        <v>5725</v>
      </c>
      <c r="K266" s="9" t="str">
        <f t="shared" si="10"/>
        <v>PATEL TOBACCO_JIVDAYA LEN</v>
      </c>
    </row>
    <row r="267" spans="1:11" ht="14.25" customHeight="1" x14ac:dyDescent="0.35">
      <c r="A267" s="9" t="s">
        <v>10</v>
      </c>
      <c r="B267" s="5">
        <f t="shared" si="9"/>
        <v>266</v>
      </c>
      <c r="C267" s="13" t="s">
        <v>21</v>
      </c>
      <c r="D267" s="11">
        <f>_xlfn.XLOOKUP(E267,DB!E:E,DB!C:C,)</f>
        <v>33</v>
      </c>
      <c r="E267" s="13" t="s">
        <v>268</v>
      </c>
      <c r="F267" s="13" t="s">
        <v>451</v>
      </c>
      <c r="G267" s="13" t="s">
        <v>450</v>
      </c>
      <c r="H267" s="13">
        <v>20</v>
      </c>
      <c r="I267" s="12">
        <v>20</v>
      </c>
      <c r="J267" s="9">
        <f>VLOOKUP(E267,DB!E:F,2,0)</f>
        <v>5725</v>
      </c>
      <c r="K267" s="9" t="str">
        <f t="shared" si="10"/>
        <v>PRAKESH TOB_JIVDAYA LEN</v>
      </c>
    </row>
    <row r="268" spans="1:11" ht="14.25" customHeight="1" x14ac:dyDescent="0.35">
      <c r="A268" s="9" t="s">
        <v>10</v>
      </c>
      <c r="B268" s="5">
        <f t="shared" si="9"/>
        <v>267</v>
      </c>
      <c r="C268" s="13" t="s">
        <v>21</v>
      </c>
      <c r="D268" s="11">
        <f>_xlfn.XLOOKUP(E268,DB!E:E,DB!C:C,)</f>
        <v>33</v>
      </c>
      <c r="E268" s="13" t="s">
        <v>268</v>
      </c>
      <c r="F268" s="13" t="s">
        <v>452</v>
      </c>
      <c r="G268" s="13" t="s">
        <v>453</v>
      </c>
      <c r="H268" s="13">
        <v>20</v>
      </c>
      <c r="I268" s="12">
        <v>20</v>
      </c>
      <c r="J268" s="9">
        <f>VLOOKUP(E268,DB!E:F,2,0)</f>
        <v>5725</v>
      </c>
      <c r="K268" s="9" t="str">
        <f t="shared" si="10"/>
        <v>NASIM TOB_ASALFA</v>
      </c>
    </row>
    <row r="269" spans="1:11" ht="14.25" customHeight="1" x14ac:dyDescent="0.35">
      <c r="A269" s="9" t="s">
        <v>10</v>
      </c>
      <c r="B269" s="5">
        <f t="shared" si="9"/>
        <v>268</v>
      </c>
      <c r="C269" s="13" t="s">
        <v>21</v>
      </c>
      <c r="D269" s="11">
        <f>_xlfn.XLOOKUP(E269,DB!E:E,DB!C:C,)</f>
        <v>33</v>
      </c>
      <c r="E269" s="13" t="s">
        <v>268</v>
      </c>
      <c r="F269" s="13" t="s">
        <v>454</v>
      </c>
      <c r="G269" s="13" t="s">
        <v>455</v>
      </c>
      <c r="H269" s="13">
        <v>20</v>
      </c>
      <c r="I269" s="12">
        <v>20</v>
      </c>
      <c r="J269" s="9">
        <f>VLOOKUP(E269,DB!E:F,2,0)</f>
        <v>5725</v>
      </c>
      <c r="K269" s="9" t="str">
        <f t="shared" si="10"/>
        <v>SOLANKI_MAHADA</v>
      </c>
    </row>
    <row r="270" spans="1:11" ht="14.25" customHeight="1" x14ac:dyDescent="0.35">
      <c r="A270" s="9" t="s">
        <v>10</v>
      </c>
      <c r="B270" s="5">
        <f t="shared" si="9"/>
        <v>269</v>
      </c>
      <c r="C270" s="13" t="s">
        <v>21</v>
      </c>
      <c r="D270" s="11">
        <f>_xlfn.XLOOKUP(E270,DB!E:E,DB!C:C,)</f>
        <v>33</v>
      </c>
      <c r="E270" s="13" t="s">
        <v>268</v>
      </c>
      <c r="F270" s="13" t="s">
        <v>456</v>
      </c>
      <c r="G270" s="13" t="s">
        <v>270</v>
      </c>
      <c r="H270" s="13">
        <v>20</v>
      </c>
      <c r="I270" s="12">
        <v>20</v>
      </c>
      <c r="J270" s="9">
        <f>VLOOKUP(E270,DB!E:F,2,0)</f>
        <v>5725</v>
      </c>
      <c r="K270" s="9" t="str">
        <f t="shared" si="10"/>
        <v>PARAS TOB_MANIKLAL</v>
      </c>
    </row>
    <row r="271" spans="1:11" ht="14.25" customHeight="1" x14ac:dyDescent="0.35">
      <c r="A271" s="9" t="s">
        <v>10</v>
      </c>
      <c r="B271" s="5">
        <f t="shared" si="9"/>
        <v>270</v>
      </c>
      <c r="C271" s="13" t="s">
        <v>21</v>
      </c>
      <c r="D271" s="11">
        <f>_xlfn.XLOOKUP(E271,DB!E:E,DB!C:C,)</f>
        <v>32</v>
      </c>
      <c r="E271" s="13" t="s">
        <v>257</v>
      </c>
      <c r="F271" s="13" t="s">
        <v>457</v>
      </c>
      <c r="G271" s="13" t="s">
        <v>458</v>
      </c>
      <c r="H271" s="13">
        <v>20</v>
      </c>
      <c r="I271" s="12">
        <v>20</v>
      </c>
      <c r="J271" s="9">
        <f>VLOOKUP(E271,DB!E:F,2,0)</f>
        <v>5513</v>
      </c>
      <c r="K271" s="9" t="str">
        <f t="shared" si="10"/>
        <v>KOHINUR HOLSALAR_LOTAS COL</v>
      </c>
    </row>
    <row r="272" spans="1:11" ht="14.25" customHeight="1" x14ac:dyDescent="0.35">
      <c r="A272" s="9" t="s">
        <v>10</v>
      </c>
      <c r="B272" s="5">
        <f t="shared" si="9"/>
        <v>271</v>
      </c>
      <c r="C272" s="13" t="s">
        <v>21</v>
      </c>
      <c r="D272" s="11">
        <f>_xlfn.XLOOKUP(E272,DB!E:E,DB!C:C,)</f>
        <v>32</v>
      </c>
      <c r="E272" s="13" t="s">
        <v>257</v>
      </c>
      <c r="F272" s="13" t="s">
        <v>459</v>
      </c>
      <c r="G272" s="13" t="s">
        <v>273</v>
      </c>
      <c r="H272" s="13">
        <v>20</v>
      </c>
      <c r="I272" s="12">
        <v>20</v>
      </c>
      <c r="J272" s="9">
        <f>VLOOKUP(E272,DB!E:F,2,0)</f>
        <v>5513</v>
      </c>
      <c r="K272" s="9" t="str">
        <f t="shared" si="10"/>
        <v>NOR HOL_SHIVAJI NAGAR 2</v>
      </c>
    </row>
    <row r="273" spans="1:11" ht="14.25" customHeight="1" x14ac:dyDescent="0.35">
      <c r="A273" s="9" t="s">
        <v>10</v>
      </c>
      <c r="B273" s="5">
        <f t="shared" si="9"/>
        <v>272</v>
      </c>
      <c r="C273" s="13" t="s">
        <v>21</v>
      </c>
      <c r="D273" s="11">
        <f>_xlfn.XLOOKUP(E273,DB!E:E,DB!C:C,)</f>
        <v>32</v>
      </c>
      <c r="E273" s="13" t="s">
        <v>257</v>
      </c>
      <c r="F273" s="13" t="s">
        <v>460</v>
      </c>
      <c r="G273" s="13" t="s">
        <v>275</v>
      </c>
      <c r="H273" s="13">
        <v>20</v>
      </c>
      <c r="I273" s="12">
        <v>20</v>
      </c>
      <c r="J273" s="9">
        <f>VLOOKUP(E273,DB!E:F,2,0)</f>
        <v>5513</v>
      </c>
      <c r="K273" s="9" t="str">
        <f t="shared" si="10"/>
        <v>PAPU HOL_BAIGANWADI</v>
      </c>
    </row>
    <row r="274" spans="1:11" ht="14.25" customHeight="1" x14ac:dyDescent="0.35">
      <c r="A274" s="9" t="s">
        <v>10</v>
      </c>
      <c r="B274" s="5">
        <f t="shared" si="9"/>
        <v>273</v>
      </c>
      <c r="C274" s="13" t="s">
        <v>21</v>
      </c>
      <c r="D274" s="11">
        <f>_xlfn.XLOOKUP(E274,DB!E:E,DB!C:C,)</f>
        <v>32</v>
      </c>
      <c r="E274" s="13" t="s">
        <v>257</v>
      </c>
      <c r="F274" s="13" t="s">
        <v>461</v>
      </c>
      <c r="G274" s="13" t="s">
        <v>275</v>
      </c>
      <c r="H274" s="13">
        <v>20</v>
      </c>
      <c r="I274" s="12">
        <v>20</v>
      </c>
      <c r="J274" s="9">
        <f>VLOOKUP(E274,DB!E:F,2,0)</f>
        <v>5513</v>
      </c>
      <c r="K274" s="9" t="str">
        <f t="shared" si="10"/>
        <v>GUPATA TOBCOO_BAIGANWADI</v>
      </c>
    </row>
    <row r="275" spans="1:11" ht="14.25" customHeight="1" x14ac:dyDescent="0.35">
      <c r="A275" s="9" t="s">
        <v>10</v>
      </c>
      <c r="B275" s="5">
        <f t="shared" si="9"/>
        <v>274</v>
      </c>
      <c r="C275" s="13" t="s">
        <v>21</v>
      </c>
      <c r="D275" s="11">
        <f>_xlfn.XLOOKUP(E275,DB!E:E,DB!C:C,)</f>
        <v>10</v>
      </c>
      <c r="E275" s="13" t="s">
        <v>46</v>
      </c>
      <c r="F275" s="13" t="s">
        <v>462</v>
      </c>
      <c r="G275" s="13" t="s">
        <v>463</v>
      </c>
      <c r="H275" s="13">
        <v>20</v>
      </c>
      <c r="I275" s="12">
        <v>20</v>
      </c>
      <c r="J275" s="9">
        <f>VLOOKUP(E275,DB!E:F,2,0)</f>
        <v>9013</v>
      </c>
      <c r="K275" s="9" t="str">
        <f t="shared" si="10"/>
        <v>RAHIMAT TOB_KURLA</v>
      </c>
    </row>
    <row r="276" spans="1:11" ht="14.25" customHeight="1" x14ac:dyDescent="0.35">
      <c r="A276" s="9" t="s">
        <v>10</v>
      </c>
      <c r="B276" s="5">
        <f t="shared" si="9"/>
        <v>275</v>
      </c>
      <c r="C276" s="13" t="s">
        <v>21</v>
      </c>
      <c r="D276" s="11">
        <f>_xlfn.XLOOKUP(E276,DB!E:E,DB!C:C,)</f>
        <v>10</v>
      </c>
      <c r="E276" s="13" t="s">
        <v>46</v>
      </c>
      <c r="F276" s="13" t="s">
        <v>464</v>
      </c>
      <c r="G276" s="13" t="s">
        <v>465</v>
      </c>
      <c r="H276" s="13">
        <v>20</v>
      </c>
      <c r="I276" s="12">
        <v>20</v>
      </c>
      <c r="J276" s="9">
        <f>VLOOKUP(E276,DB!E:F,2,0)</f>
        <v>9013</v>
      </c>
      <c r="K276" s="9" t="str">
        <f t="shared" si="10"/>
        <v>KAMAL TOB_AANAD GUAD</v>
      </c>
    </row>
    <row r="277" spans="1:11" ht="14.25" customHeight="1" x14ac:dyDescent="0.35">
      <c r="A277" s="9" t="s">
        <v>10</v>
      </c>
      <c r="B277" s="5">
        <f t="shared" si="9"/>
        <v>276</v>
      </c>
      <c r="C277" s="13" t="s">
        <v>21</v>
      </c>
      <c r="D277" s="11">
        <f>_xlfn.XLOOKUP(E277,DB!E:E,DB!C:C,)</f>
        <v>10</v>
      </c>
      <c r="E277" s="13" t="s">
        <v>46</v>
      </c>
      <c r="F277" s="13" t="s">
        <v>466</v>
      </c>
      <c r="G277" s="13" t="s">
        <v>465</v>
      </c>
      <c r="H277" s="13">
        <v>20</v>
      </c>
      <c r="I277" s="12">
        <v>20</v>
      </c>
      <c r="J277" s="9">
        <f>VLOOKUP(E277,DB!E:F,2,0)</f>
        <v>9013</v>
      </c>
      <c r="K277" s="9" t="str">
        <f t="shared" si="10"/>
        <v>SOLANKI TOB_AANAD GUAD</v>
      </c>
    </row>
    <row r="278" spans="1:11" ht="14.25" customHeight="1" x14ac:dyDescent="0.35">
      <c r="A278" s="9" t="s">
        <v>10</v>
      </c>
      <c r="B278" s="5">
        <f t="shared" si="9"/>
        <v>277</v>
      </c>
      <c r="C278" s="13" t="s">
        <v>21</v>
      </c>
      <c r="D278" s="11">
        <f>_xlfn.XLOOKUP(E278,DB!E:E,DB!C:C,)</f>
        <v>10</v>
      </c>
      <c r="E278" s="13" t="s">
        <v>46</v>
      </c>
      <c r="F278" s="13" t="s">
        <v>467</v>
      </c>
      <c r="G278" s="13" t="s">
        <v>468</v>
      </c>
      <c r="H278" s="13">
        <v>20</v>
      </c>
      <c r="I278" s="12">
        <v>20</v>
      </c>
      <c r="J278" s="9">
        <f>VLOOKUP(E278,DB!E:F,2,0)</f>
        <v>9013</v>
      </c>
      <c r="K278" s="9" t="str">
        <f t="shared" si="10"/>
        <v>RUPESH HOL_VARSHA NAGAR</v>
      </c>
    </row>
    <row r="279" spans="1:11" ht="14.25" customHeight="1" x14ac:dyDescent="0.35">
      <c r="A279" s="9" t="s">
        <v>10</v>
      </c>
      <c r="B279" s="5">
        <f t="shared" si="9"/>
        <v>278</v>
      </c>
      <c r="C279" s="13" t="s">
        <v>21</v>
      </c>
      <c r="D279" s="11">
        <f>_xlfn.XLOOKUP(E279,DB!E:E,DB!C:C,)</f>
        <v>10</v>
      </c>
      <c r="E279" s="13" t="s">
        <v>46</v>
      </c>
      <c r="F279" s="13" t="s">
        <v>469</v>
      </c>
      <c r="G279" s="13" t="s">
        <v>48</v>
      </c>
      <c r="H279" s="13">
        <v>20</v>
      </c>
      <c r="I279" s="12">
        <v>20</v>
      </c>
      <c r="J279" s="9">
        <f>VLOOKUP(E279,DB!E:F,2,0)</f>
        <v>9013</v>
      </c>
      <c r="K279" s="9" t="str">
        <f t="shared" si="10"/>
        <v>RAMDEV FHARASAN_KAMRAJ NAGAR</v>
      </c>
    </row>
    <row r="280" spans="1:11" ht="14.25" customHeight="1" x14ac:dyDescent="0.35">
      <c r="A280" s="9" t="s">
        <v>10</v>
      </c>
      <c r="B280" s="5">
        <f t="shared" si="9"/>
        <v>279</v>
      </c>
      <c r="C280" s="13" t="s">
        <v>21</v>
      </c>
      <c r="D280" s="11">
        <f>_xlfn.XLOOKUP(E280,DB!E:E,DB!C:C,)</f>
        <v>10</v>
      </c>
      <c r="E280" s="13" t="s">
        <v>46</v>
      </c>
      <c r="F280" s="13" t="s">
        <v>470</v>
      </c>
      <c r="G280" s="13" t="s">
        <v>48</v>
      </c>
      <c r="H280" s="13">
        <v>20</v>
      </c>
      <c r="I280" s="12">
        <v>20</v>
      </c>
      <c r="J280" s="9">
        <f>VLOOKUP(E280,DB!E:F,2,0)</f>
        <v>9013</v>
      </c>
      <c r="K280" s="9" t="str">
        <f t="shared" si="10"/>
        <v>S K SUPARI_KAMRAJ NAGAR</v>
      </c>
    </row>
    <row r="281" spans="1:11" ht="14.25" customHeight="1" x14ac:dyDescent="0.35">
      <c r="A281" s="9" t="s">
        <v>10</v>
      </c>
      <c r="B281" s="5">
        <f t="shared" si="9"/>
        <v>280</v>
      </c>
      <c r="C281" s="13" t="s">
        <v>21</v>
      </c>
      <c r="D281" s="11">
        <f>_xlfn.XLOOKUP(E281,DB!E:E,DB!C:C,)</f>
        <v>18</v>
      </c>
      <c r="E281" s="13" t="s">
        <v>118</v>
      </c>
      <c r="F281" s="13" t="s">
        <v>303</v>
      </c>
      <c r="G281" s="13" t="s">
        <v>280</v>
      </c>
      <c r="H281" s="13">
        <v>20</v>
      </c>
      <c r="I281" s="12">
        <v>20</v>
      </c>
      <c r="J281" s="9">
        <f>VLOOKUP(E281,DB!E:F,2,0)</f>
        <v>1410</v>
      </c>
      <c r="K281" s="9" t="str">
        <f t="shared" si="10"/>
        <v>MILAN SUPARI_NARAYAN NAGAR</v>
      </c>
    </row>
    <row r="282" spans="1:11" ht="14.25" customHeight="1" x14ac:dyDescent="0.35">
      <c r="A282" s="9" t="s">
        <v>10</v>
      </c>
      <c r="B282" s="5">
        <f t="shared" si="9"/>
        <v>281</v>
      </c>
      <c r="C282" s="13" t="s">
        <v>21</v>
      </c>
      <c r="D282" s="11">
        <f>_xlfn.XLOOKUP(E282,DB!E:E,DB!C:C,)</f>
        <v>3</v>
      </c>
      <c r="E282" s="13" t="s">
        <v>22</v>
      </c>
      <c r="F282" s="13" t="s">
        <v>471</v>
      </c>
      <c r="G282" s="13" t="s">
        <v>472</v>
      </c>
      <c r="H282" s="13">
        <v>20</v>
      </c>
      <c r="I282" s="12">
        <v>20</v>
      </c>
      <c r="J282" s="9">
        <f>VLOOKUP(E282,DB!E:F,2,0)</f>
        <v>2400</v>
      </c>
      <c r="K282" s="9" t="str">
        <f t="shared" si="10"/>
        <v>LAXMI  HOL_CITACAMP</v>
      </c>
    </row>
    <row r="283" spans="1:11" ht="14.25" customHeight="1" x14ac:dyDescent="0.35">
      <c r="A283" s="9" t="s">
        <v>10</v>
      </c>
      <c r="B283" s="5">
        <f t="shared" si="9"/>
        <v>282</v>
      </c>
      <c r="C283" s="13" t="s">
        <v>21</v>
      </c>
      <c r="D283" s="11">
        <f>_xlfn.XLOOKUP(E283,DB!E:E,DB!C:C,)</f>
        <v>3</v>
      </c>
      <c r="E283" s="13" t="s">
        <v>22</v>
      </c>
      <c r="F283" s="13" t="s">
        <v>473</v>
      </c>
      <c r="G283" s="13" t="s">
        <v>472</v>
      </c>
      <c r="H283" s="13">
        <v>20</v>
      </c>
      <c r="I283" s="12">
        <v>20</v>
      </c>
      <c r="J283" s="9">
        <f>VLOOKUP(E283,DB!E:F,2,0)</f>
        <v>2400</v>
      </c>
      <c r="K283" s="9" t="str">
        <f t="shared" si="10"/>
        <v>SHREE GURU KUPA _CITACAMP</v>
      </c>
    </row>
    <row r="284" spans="1:11" ht="14.25" customHeight="1" x14ac:dyDescent="0.35">
      <c r="A284" s="9" t="s">
        <v>10</v>
      </c>
      <c r="B284" s="5">
        <f t="shared" si="9"/>
        <v>283</v>
      </c>
      <c r="C284" s="13" t="s">
        <v>21</v>
      </c>
      <c r="D284" s="11">
        <f>_xlfn.XLOOKUP(E284,DB!E:E,DB!C:C,)</f>
        <v>3</v>
      </c>
      <c r="E284" s="13" t="s">
        <v>22</v>
      </c>
      <c r="F284" s="13" t="s">
        <v>474</v>
      </c>
      <c r="G284" s="13" t="s">
        <v>472</v>
      </c>
      <c r="H284" s="13">
        <v>20</v>
      </c>
      <c r="I284" s="12">
        <v>20</v>
      </c>
      <c r="J284" s="9">
        <f>VLOOKUP(E284,DB!E:F,2,0)</f>
        <v>2400</v>
      </c>
      <c r="K284" s="9" t="str">
        <f t="shared" si="10"/>
        <v>ANA FHARSAN_CITACAMP</v>
      </c>
    </row>
    <row r="285" spans="1:11" ht="14.25" customHeight="1" x14ac:dyDescent="0.35">
      <c r="A285" s="9" t="s">
        <v>10</v>
      </c>
      <c r="B285" s="5">
        <f t="shared" si="9"/>
        <v>284</v>
      </c>
      <c r="C285" s="13" t="s">
        <v>21</v>
      </c>
      <c r="D285" s="11">
        <f>_xlfn.XLOOKUP(E285,DB!E:E,DB!C:C,)</f>
        <v>3</v>
      </c>
      <c r="E285" s="13" t="s">
        <v>22</v>
      </c>
      <c r="F285" s="13" t="s">
        <v>475</v>
      </c>
      <c r="G285" s="13" t="s">
        <v>472</v>
      </c>
      <c r="H285" s="13">
        <v>20</v>
      </c>
      <c r="I285" s="12">
        <v>20</v>
      </c>
      <c r="J285" s="9">
        <f>VLOOKUP(E285,DB!E:F,2,0)</f>
        <v>2400</v>
      </c>
      <c r="K285" s="9" t="str">
        <f t="shared" si="10"/>
        <v>LAYABA TOB_CITACAMP</v>
      </c>
    </row>
    <row r="286" spans="1:11" ht="14.25" customHeight="1" x14ac:dyDescent="0.35">
      <c r="A286" s="9" t="s">
        <v>10</v>
      </c>
      <c r="B286" s="5">
        <f t="shared" si="9"/>
        <v>285</v>
      </c>
      <c r="C286" s="13" t="s">
        <v>21</v>
      </c>
      <c r="D286" s="11">
        <f>_xlfn.XLOOKUP(E286,DB!E:E,DB!C:C,)</f>
        <v>3</v>
      </c>
      <c r="E286" s="13" t="s">
        <v>22</v>
      </c>
      <c r="F286" s="13" t="s">
        <v>476</v>
      </c>
      <c r="G286" s="13" t="s">
        <v>477</v>
      </c>
      <c r="H286" s="13">
        <v>20</v>
      </c>
      <c r="I286" s="12">
        <v>20</v>
      </c>
      <c r="J286" s="9">
        <f>VLOOKUP(E286,DB!E:F,2,0)</f>
        <v>2400</v>
      </c>
      <c r="K286" s="9" t="str">
        <f t="shared" si="10"/>
        <v>ARDA NARESHOR_P M G COLNY</v>
      </c>
    </row>
    <row r="287" spans="1:11" ht="14.25" customHeight="1" x14ac:dyDescent="0.35">
      <c r="A287" s="9" t="s">
        <v>10</v>
      </c>
      <c r="B287" s="5">
        <f t="shared" si="9"/>
        <v>286</v>
      </c>
      <c r="C287" s="13" t="s">
        <v>21</v>
      </c>
      <c r="D287" s="11">
        <f>_xlfn.XLOOKUP(E287,DB!E:E,DB!C:C,)</f>
        <v>3</v>
      </c>
      <c r="E287" s="13" t="s">
        <v>22</v>
      </c>
      <c r="F287" s="13" t="s">
        <v>478</v>
      </c>
      <c r="G287" s="13" t="s">
        <v>136</v>
      </c>
      <c r="H287" s="13">
        <v>20</v>
      </c>
      <c r="I287" s="12">
        <v>20</v>
      </c>
      <c r="J287" s="9">
        <f>VLOOKUP(E287,DB!E:F,2,0)</f>
        <v>2400</v>
      </c>
      <c r="K287" s="9" t="str">
        <f t="shared" si="10"/>
        <v>CANDAN TOB_SATE NAGAR</v>
      </c>
    </row>
    <row r="288" spans="1:11" ht="14.25" customHeight="1" x14ac:dyDescent="0.35">
      <c r="A288" s="9" t="s">
        <v>10</v>
      </c>
      <c r="B288" s="5">
        <f t="shared" si="9"/>
        <v>287</v>
      </c>
      <c r="C288" s="13" t="s">
        <v>21</v>
      </c>
      <c r="D288" s="11">
        <f>_xlfn.XLOOKUP(E288,DB!E:E,DB!C:C,)</f>
        <v>3</v>
      </c>
      <c r="E288" s="13" t="s">
        <v>22</v>
      </c>
      <c r="F288" s="13" t="s">
        <v>479</v>
      </c>
      <c r="G288" s="13" t="s">
        <v>92</v>
      </c>
      <c r="H288" s="13">
        <v>20</v>
      </c>
      <c r="I288" s="12">
        <v>20</v>
      </c>
      <c r="J288" s="9">
        <f>VLOOKUP(E288,DB!E:F,2,0)</f>
        <v>2400</v>
      </c>
      <c r="K288" s="9" t="str">
        <f t="shared" si="10"/>
        <v>SONI TOB_MANDALA</v>
      </c>
    </row>
    <row r="289" spans="1:11" ht="14.25" customHeight="1" x14ac:dyDescent="0.35">
      <c r="A289" s="9" t="s">
        <v>10</v>
      </c>
      <c r="B289" s="5">
        <f t="shared" si="9"/>
        <v>288</v>
      </c>
      <c r="C289" s="13" t="s">
        <v>21</v>
      </c>
      <c r="D289" s="11">
        <f>_xlfn.XLOOKUP(E289,DB!E:E,DB!C:C,)</f>
        <v>19</v>
      </c>
      <c r="E289" s="13" t="s">
        <v>121</v>
      </c>
      <c r="F289" s="13" t="s">
        <v>480</v>
      </c>
      <c r="G289" s="13" t="s">
        <v>481</v>
      </c>
      <c r="H289" s="13">
        <v>20</v>
      </c>
      <c r="I289" s="12">
        <v>20</v>
      </c>
      <c r="J289" s="9">
        <f>VLOOKUP(E289,DB!E:F,2,0)</f>
        <v>7102</v>
      </c>
      <c r="K289" s="9" t="str">
        <f t="shared" si="10"/>
        <v>YADUVANSHI TOB_I I T</v>
      </c>
    </row>
    <row r="290" spans="1:11" ht="14.25" customHeight="1" x14ac:dyDescent="0.35">
      <c r="A290" s="9" t="s">
        <v>10</v>
      </c>
      <c r="B290" s="5">
        <f t="shared" si="9"/>
        <v>289</v>
      </c>
      <c r="C290" s="13" t="s">
        <v>21</v>
      </c>
      <c r="D290" s="11">
        <f>_xlfn.XLOOKUP(E290,DB!E:E,DB!C:C,)</f>
        <v>19</v>
      </c>
      <c r="E290" s="13" t="s">
        <v>121</v>
      </c>
      <c r="F290" s="13" t="s">
        <v>482</v>
      </c>
      <c r="G290" s="13" t="s">
        <v>284</v>
      </c>
      <c r="H290" s="13">
        <v>20</v>
      </c>
      <c r="I290" s="12">
        <v>20</v>
      </c>
      <c r="J290" s="9">
        <f>VLOOKUP(E290,DB!E:F,2,0)</f>
        <v>7102</v>
      </c>
      <c r="K290" s="9" t="str">
        <f t="shared" si="10"/>
        <v>A S SUPARI_HARIALIVHILEG</v>
      </c>
    </row>
    <row r="291" spans="1:11" ht="14.25" customHeight="1" x14ac:dyDescent="0.35">
      <c r="A291" s="9" t="s">
        <v>10</v>
      </c>
      <c r="B291" s="5">
        <f t="shared" si="9"/>
        <v>290</v>
      </c>
      <c r="C291" s="13" t="s">
        <v>21</v>
      </c>
      <c r="D291" s="11">
        <f>_xlfn.XLOOKUP(E291,DB!E:E,DB!C:C,)</f>
        <v>19</v>
      </c>
      <c r="E291" s="13" t="s">
        <v>121</v>
      </c>
      <c r="F291" s="13" t="s">
        <v>483</v>
      </c>
      <c r="G291" s="13" t="s">
        <v>398</v>
      </c>
      <c r="H291" s="13">
        <v>20</v>
      </c>
      <c r="I291" s="12">
        <v>20</v>
      </c>
      <c r="J291" s="9">
        <f>VLOOKUP(E291,DB!E:F,2,0)</f>
        <v>7102</v>
      </c>
      <c r="K291" s="9" t="str">
        <f t="shared" si="10"/>
        <v>A O SOP_TUNGA</v>
      </c>
    </row>
    <row r="292" spans="1:11" ht="14.25" customHeight="1" x14ac:dyDescent="0.35">
      <c r="A292" s="9" t="s">
        <v>10</v>
      </c>
      <c r="B292" s="5">
        <f t="shared" si="9"/>
        <v>291</v>
      </c>
      <c r="C292" s="13" t="s">
        <v>21</v>
      </c>
      <c r="D292" s="11">
        <f>_xlfn.XLOOKUP(E292,DB!E:E,DB!C:C,)</f>
        <v>20</v>
      </c>
      <c r="E292" s="13" t="s">
        <v>138</v>
      </c>
      <c r="F292" s="13" t="s">
        <v>484</v>
      </c>
      <c r="G292" s="13" t="s">
        <v>485</v>
      </c>
      <c r="H292" s="13">
        <v>20</v>
      </c>
      <c r="I292" s="12">
        <v>20</v>
      </c>
      <c r="J292" s="9">
        <f>VLOOKUP(E292,DB!E:F,2,0)</f>
        <v>1769</v>
      </c>
      <c r="K292" s="9" t="str">
        <f t="shared" si="10"/>
        <v>MHARASRA TOB_SONAPUR</v>
      </c>
    </row>
    <row r="293" spans="1:11" ht="14.25" customHeight="1" x14ac:dyDescent="0.35">
      <c r="A293" s="9" t="s">
        <v>10</v>
      </c>
      <c r="B293" s="5">
        <f t="shared" si="9"/>
        <v>292</v>
      </c>
      <c r="C293" s="13" t="s">
        <v>21</v>
      </c>
      <c r="D293" s="11">
        <f>_xlfn.XLOOKUP(E293,DB!E:E,DB!C:C,)</f>
        <v>20</v>
      </c>
      <c r="E293" s="13" t="s">
        <v>138</v>
      </c>
      <c r="F293" s="13" t="s">
        <v>486</v>
      </c>
      <c r="G293" s="13" t="s">
        <v>487</v>
      </c>
      <c r="H293" s="13">
        <v>20</v>
      </c>
      <c r="I293" s="12">
        <v>20</v>
      </c>
      <c r="J293" s="9">
        <f>VLOOKUP(E293,DB!E:F,2,0)</f>
        <v>1769</v>
      </c>
      <c r="K293" s="9" t="str">
        <f t="shared" si="10"/>
        <v>PAWON TOB_KOKANNAGAR</v>
      </c>
    </row>
    <row r="294" spans="1:11" ht="14.25" customHeight="1" x14ac:dyDescent="0.35">
      <c r="A294" s="9" t="s">
        <v>10</v>
      </c>
      <c r="B294" s="5">
        <f t="shared" si="9"/>
        <v>293</v>
      </c>
      <c r="C294" s="13" t="s">
        <v>21</v>
      </c>
      <c r="D294" s="11">
        <f>_xlfn.XLOOKUP(E294,DB!E:E,DB!C:C,)</f>
        <v>40</v>
      </c>
      <c r="E294" s="13" t="s">
        <v>428</v>
      </c>
      <c r="F294" s="13" t="s">
        <v>488</v>
      </c>
      <c r="G294" s="13" t="s">
        <v>489</v>
      </c>
      <c r="H294" s="13">
        <v>20</v>
      </c>
      <c r="I294" s="12">
        <v>20</v>
      </c>
      <c r="J294" s="9">
        <f>VLOOKUP(E294,DB!E:F,2,0)</f>
        <v>4945</v>
      </c>
      <c r="K294" s="9" t="str">
        <f t="shared" si="10"/>
        <v>KHETLAJI _VASHINAKA</v>
      </c>
    </row>
    <row r="295" spans="1:11" ht="14.25" customHeight="1" x14ac:dyDescent="0.35">
      <c r="A295" s="9" t="s">
        <v>10</v>
      </c>
      <c r="B295" s="5">
        <f t="shared" si="9"/>
        <v>294</v>
      </c>
      <c r="C295" s="13" t="s">
        <v>21</v>
      </c>
      <c r="D295" s="11">
        <f>_xlfn.XLOOKUP(E295,DB!E:E,DB!C:C,)</f>
        <v>40</v>
      </c>
      <c r="E295" s="13" t="s">
        <v>428</v>
      </c>
      <c r="F295" s="13" t="s">
        <v>490</v>
      </c>
      <c r="G295" s="13" t="s">
        <v>489</v>
      </c>
      <c r="H295" s="13">
        <v>20</v>
      </c>
      <c r="I295" s="12">
        <v>20</v>
      </c>
      <c r="J295" s="9">
        <f>VLOOKUP(E295,DB!E:F,2,0)</f>
        <v>4945</v>
      </c>
      <c r="K295" s="9" t="str">
        <f t="shared" si="10"/>
        <v>KHUSHI HOL_VASHINAKA</v>
      </c>
    </row>
    <row r="296" spans="1:11" ht="14.25" customHeight="1" x14ac:dyDescent="0.35">
      <c r="A296" s="9" t="s">
        <v>10</v>
      </c>
      <c r="B296" s="5">
        <f t="shared" si="9"/>
        <v>295</v>
      </c>
      <c r="C296" s="13" t="s">
        <v>21</v>
      </c>
      <c r="D296" s="11">
        <f>_xlfn.XLOOKUP(E296,DB!E:E,DB!C:C,)</f>
        <v>21</v>
      </c>
      <c r="E296" s="13" t="s">
        <v>143</v>
      </c>
      <c r="F296" s="13" t="s">
        <v>491</v>
      </c>
      <c r="G296" s="13" t="s">
        <v>492</v>
      </c>
      <c r="H296" s="13">
        <v>20</v>
      </c>
      <c r="I296" s="12">
        <v>20</v>
      </c>
      <c r="J296" s="9">
        <f>VLOOKUP(E296,DB!E:F,2,0)</f>
        <v>4111</v>
      </c>
      <c r="K296" s="9" t="str">
        <f t="shared" si="10"/>
        <v>GULSHAN TOB_MAHIFHATAK</v>
      </c>
    </row>
    <row r="297" spans="1:11" ht="14.25" customHeight="1" x14ac:dyDescent="0.35">
      <c r="A297" s="9" t="s">
        <v>10</v>
      </c>
      <c r="B297" s="5">
        <f t="shared" si="9"/>
        <v>296</v>
      </c>
      <c r="C297" s="13" t="s">
        <v>21</v>
      </c>
      <c r="D297" s="11">
        <f>_xlfn.XLOOKUP(E297,DB!E:E,DB!C:C,)</f>
        <v>21</v>
      </c>
      <c r="E297" s="13" t="s">
        <v>143</v>
      </c>
      <c r="F297" s="13" t="s">
        <v>493</v>
      </c>
      <c r="G297" s="13" t="s">
        <v>160</v>
      </c>
      <c r="H297" s="13">
        <v>20</v>
      </c>
      <c r="I297" s="12">
        <v>20</v>
      </c>
      <c r="J297" s="9">
        <f>VLOOKUP(E297,DB!E:F,2,0)</f>
        <v>4111</v>
      </c>
      <c r="K297" s="9" t="str">
        <f t="shared" si="10"/>
        <v>ESTAR _KALAKILA</v>
      </c>
    </row>
    <row r="298" spans="1:11" ht="14.25" customHeight="1" x14ac:dyDescent="0.35">
      <c r="A298" s="9" t="s">
        <v>10</v>
      </c>
      <c r="B298" s="5">
        <f t="shared" si="9"/>
        <v>297</v>
      </c>
      <c r="C298" s="13" t="s">
        <v>1210</v>
      </c>
      <c r="D298" s="11">
        <f>_xlfn.XLOOKUP(E298,DB!E:E,DB!C:C,)</f>
        <v>22</v>
      </c>
      <c r="E298" s="13" t="s">
        <v>161</v>
      </c>
      <c r="F298" s="13" t="s">
        <v>494</v>
      </c>
      <c r="G298" s="13" t="s">
        <v>495</v>
      </c>
      <c r="H298" s="13">
        <v>20</v>
      </c>
      <c r="I298" s="12">
        <v>20</v>
      </c>
      <c r="J298" s="9">
        <f>VLOOKUP(E298,DB!E:F,2,0)</f>
        <v>7933</v>
      </c>
      <c r="K298" s="9" t="str">
        <f t="shared" si="10"/>
        <v>JYOTI STOTR_NAIK NAGAR</v>
      </c>
    </row>
    <row r="299" spans="1:11" ht="14.25" customHeight="1" x14ac:dyDescent="0.35">
      <c r="A299" s="9" t="s">
        <v>10</v>
      </c>
      <c r="B299" s="5">
        <f t="shared" si="9"/>
        <v>298</v>
      </c>
      <c r="C299" s="13" t="s">
        <v>1210</v>
      </c>
      <c r="D299" s="11">
        <f>_xlfn.XLOOKUP(E299,DB!E:E,DB!C:C,)</f>
        <v>22</v>
      </c>
      <c r="E299" s="13" t="s">
        <v>161</v>
      </c>
      <c r="F299" s="13" t="s">
        <v>496</v>
      </c>
      <c r="G299" s="13" t="s">
        <v>497</v>
      </c>
      <c r="H299" s="13">
        <v>20</v>
      </c>
      <c r="I299" s="12">
        <v>20</v>
      </c>
      <c r="J299" s="9">
        <f>VLOOKUP(E299,DB!E:F,2,0)</f>
        <v>7933</v>
      </c>
      <c r="K299" s="9" t="str">
        <f t="shared" si="10"/>
        <v>DAIMAND _SANGMNAGAR</v>
      </c>
    </row>
    <row r="300" spans="1:11" ht="14.25" customHeight="1" x14ac:dyDescent="0.35">
      <c r="A300" s="9" t="s">
        <v>10</v>
      </c>
      <c r="B300" s="5">
        <f t="shared" si="9"/>
        <v>299</v>
      </c>
      <c r="C300" s="13" t="s">
        <v>1210</v>
      </c>
      <c r="D300" s="11">
        <f>_xlfn.XLOOKUP(E300,DB!E:E,DB!C:C,)</f>
        <v>22</v>
      </c>
      <c r="E300" s="13" t="s">
        <v>161</v>
      </c>
      <c r="F300" s="13" t="s">
        <v>498</v>
      </c>
      <c r="G300" s="13" t="s">
        <v>288</v>
      </c>
      <c r="H300" s="13">
        <v>20</v>
      </c>
      <c r="I300" s="12">
        <v>20</v>
      </c>
      <c r="J300" s="9">
        <f>VLOOKUP(E300,DB!E:F,2,0)</f>
        <v>7933</v>
      </c>
      <c r="K300" s="9" t="str">
        <f t="shared" si="10"/>
        <v>VARDMAN _SANGAMNAGAR</v>
      </c>
    </row>
    <row r="301" spans="1:11" ht="14.25" customHeight="1" x14ac:dyDescent="0.35">
      <c r="A301" s="9" t="s">
        <v>10</v>
      </c>
      <c r="B301" s="5">
        <f t="shared" si="9"/>
        <v>300</v>
      </c>
      <c r="C301" s="13" t="s">
        <v>1210</v>
      </c>
      <c r="D301" s="11">
        <f>_xlfn.XLOOKUP(E301,DB!E:E,DB!C:C,)</f>
        <v>22</v>
      </c>
      <c r="E301" s="13" t="s">
        <v>161</v>
      </c>
      <c r="F301" s="13" t="s">
        <v>499</v>
      </c>
      <c r="G301" s="13" t="s">
        <v>288</v>
      </c>
      <c r="H301" s="13">
        <v>20</v>
      </c>
      <c r="I301" s="12">
        <v>20</v>
      </c>
      <c r="J301" s="9">
        <f>VLOOKUP(E301,DB!E:F,2,0)</f>
        <v>7933</v>
      </c>
      <c r="K301" s="9" t="str">
        <f t="shared" si="10"/>
        <v>MHALXMIHOL_SANGAMNAGAR</v>
      </c>
    </row>
    <row r="302" spans="1:11" ht="14.25" customHeight="1" x14ac:dyDescent="0.35">
      <c r="A302" s="9" t="s">
        <v>10</v>
      </c>
      <c r="B302" s="5">
        <f t="shared" si="9"/>
        <v>301</v>
      </c>
      <c r="C302" s="13" t="s">
        <v>1210</v>
      </c>
      <c r="D302" s="11">
        <f>_xlfn.XLOOKUP(E302,DB!E:E,DB!C:C,)</f>
        <v>22</v>
      </c>
      <c r="E302" s="13" t="s">
        <v>161</v>
      </c>
      <c r="F302" s="13" t="s">
        <v>500</v>
      </c>
      <c r="G302" s="13" t="s">
        <v>501</v>
      </c>
      <c r="H302" s="13">
        <v>20</v>
      </c>
      <c r="I302" s="12">
        <v>20</v>
      </c>
      <c r="J302" s="9">
        <f>VLOOKUP(E302,DB!E:F,2,0)</f>
        <v>7933</v>
      </c>
      <c r="K302" s="9" t="str">
        <f t="shared" si="10"/>
        <v>K G N HOLSAL_ANTOP HIL</v>
      </c>
    </row>
    <row r="303" spans="1:11" ht="14.25" customHeight="1" x14ac:dyDescent="0.35">
      <c r="A303" s="9" t="s">
        <v>10</v>
      </c>
      <c r="B303" s="5">
        <f t="shared" si="9"/>
        <v>302</v>
      </c>
      <c r="C303" s="10" t="s">
        <v>34</v>
      </c>
      <c r="D303" s="11">
        <f>_xlfn.XLOOKUP(E303,DB!E:E,DB!C:C,)</f>
        <v>7</v>
      </c>
      <c r="E303" s="10" t="s">
        <v>35</v>
      </c>
      <c r="F303" s="10" t="s">
        <v>502</v>
      </c>
      <c r="G303" s="10" t="s">
        <v>37</v>
      </c>
      <c r="H303" s="10">
        <v>20</v>
      </c>
      <c r="I303" s="12">
        <v>20</v>
      </c>
      <c r="J303" s="9">
        <f>VLOOKUP(E303,DB!E:F,2,0)</f>
        <v>7373</v>
      </c>
      <c r="K303" s="9" t="str">
        <f t="shared" si="10"/>
        <v>NICE TRADING_MALWANI NO 5</v>
      </c>
    </row>
    <row r="304" spans="1:11" ht="14.25" customHeight="1" x14ac:dyDescent="0.35">
      <c r="A304" s="9" t="s">
        <v>10</v>
      </c>
      <c r="B304" s="5">
        <f t="shared" si="9"/>
        <v>303</v>
      </c>
      <c r="C304" s="10" t="s">
        <v>34</v>
      </c>
      <c r="D304" s="11">
        <f>_xlfn.XLOOKUP(E304,DB!E:E,DB!C:C,)</f>
        <v>23</v>
      </c>
      <c r="E304" s="10" t="s">
        <v>178</v>
      </c>
      <c r="F304" s="10" t="s">
        <v>503</v>
      </c>
      <c r="G304" s="10" t="s">
        <v>180</v>
      </c>
      <c r="H304" s="10">
        <v>20</v>
      </c>
      <c r="I304" s="12">
        <v>20</v>
      </c>
      <c r="J304" s="9">
        <f>VLOOKUP(E304,DB!E:F,2,0)</f>
        <v>5182</v>
      </c>
      <c r="K304" s="9" t="str">
        <f t="shared" si="10"/>
        <v>AZAD STORE_SANTOSH NAGAR</v>
      </c>
    </row>
    <row r="305" spans="1:11" ht="14.25" customHeight="1" x14ac:dyDescent="0.35">
      <c r="A305" s="9" t="s">
        <v>10</v>
      </c>
      <c r="B305" s="5">
        <f t="shared" si="9"/>
        <v>304</v>
      </c>
      <c r="C305" s="10" t="s">
        <v>34</v>
      </c>
      <c r="D305" s="11">
        <f>_xlfn.XLOOKUP(E305,DB!E:E,DB!C:C,)</f>
        <v>23</v>
      </c>
      <c r="E305" s="10" t="s">
        <v>178</v>
      </c>
      <c r="F305" s="10" t="s">
        <v>504</v>
      </c>
      <c r="G305" s="10" t="s">
        <v>180</v>
      </c>
      <c r="H305" s="10">
        <v>20</v>
      </c>
      <c r="I305" s="12">
        <v>20</v>
      </c>
      <c r="J305" s="9">
        <f>VLOOKUP(E305,DB!E:F,2,0)</f>
        <v>5182</v>
      </c>
      <c r="K305" s="9" t="str">
        <f t="shared" si="10"/>
        <v>RIZWAN BAKERY_SANTOSH NAGAR</v>
      </c>
    </row>
    <row r="306" spans="1:11" ht="14.25" customHeight="1" x14ac:dyDescent="0.35">
      <c r="A306" s="9" t="s">
        <v>10</v>
      </c>
      <c r="B306" s="5">
        <f t="shared" si="9"/>
        <v>305</v>
      </c>
      <c r="C306" s="10" t="s">
        <v>34</v>
      </c>
      <c r="D306" s="11">
        <f>_xlfn.XLOOKUP(E306,DB!E:E,DB!C:C,)</f>
        <v>23</v>
      </c>
      <c r="E306" s="10" t="s">
        <v>178</v>
      </c>
      <c r="F306" s="10" t="s">
        <v>505</v>
      </c>
      <c r="G306" s="10" t="s">
        <v>506</v>
      </c>
      <c r="H306" s="10">
        <v>20</v>
      </c>
      <c r="I306" s="12">
        <v>20</v>
      </c>
      <c r="J306" s="9">
        <f>VLOOKUP(E306,DB!E:F,2,0)</f>
        <v>5182</v>
      </c>
      <c r="K306" s="9" t="str">
        <f t="shared" si="10"/>
        <v>A1_BHAGAT SINGH 1</v>
      </c>
    </row>
    <row r="307" spans="1:11" ht="14.25" customHeight="1" x14ac:dyDescent="0.35">
      <c r="A307" s="9" t="s">
        <v>10</v>
      </c>
      <c r="B307" s="5">
        <f t="shared" si="9"/>
        <v>306</v>
      </c>
      <c r="C307" s="10" t="s">
        <v>34</v>
      </c>
      <c r="D307" s="11">
        <f>_xlfn.XLOOKUP(E307,DB!E:E,DB!C:C,)</f>
        <v>23</v>
      </c>
      <c r="E307" s="10" t="s">
        <v>178</v>
      </c>
      <c r="F307" s="10" t="s">
        <v>507</v>
      </c>
      <c r="G307" s="10" t="s">
        <v>400</v>
      </c>
      <c r="H307" s="10">
        <v>20</v>
      </c>
      <c r="I307" s="12">
        <v>20</v>
      </c>
      <c r="J307" s="9">
        <f>VLOOKUP(E307,DB!E:F,2,0)</f>
        <v>5182</v>
      </c>
      <c r="K307" s="9" t="str">
        <f t="shared" si="10"/>
        <v>ADAAN STORE_BEHRAM BAUG</v>
      </c>
    </row>
    <row r="308" spans="1:11" ht="14.25" customHeight="1" x14ac:dyDescent="0.35">
      <c r="A308" s="9" t="s">
        <v>10</v>
      </c>
      <c r="B308" s="5">
        <f t="shared" si="9"/>
        <v>307</v>
      </c>
      <c r="C308" s="10" t="s">
        <v>34</v>
      </c>
      <c r="D308" s="11">
        <f>_xlfn.XLOOKUP(E308,DB!E:E,DB!C:C,)</f>
        <v>23</v>
      </c>
      <c r="E308" s="10" t="s">
        <v>178</v>
      </c>
      <c r="F308" s="10" t="s">
        <v>508</v>
      </c>
      <c r="G308" s="10" t="s">
        <v>509</v>
      </c>
      <c r="H308" s="10">
        <v>20</v>
      </c>
      <c r="I308" s="12">
        <v>20</v>
      </c>
      <c r="J308" s="9">
        <f>VLOOKUP(E308,DB!E:F,2,0)</f>
        <v>5182</v>
      </c>
      <c r="K308" s="9" t="str">
        <f t="shared" si="10"/>
        <v>GULSHAN PROVISION_GULSHAN NAGAR</v>
      </c>
    </row>
    <row r="309" spans="1:11" ht="14.25" customHeight="1" x14ac:dyDescent="0.35">
      <c r="A309" s="9" t="s">
        <v>10</v>
      </c>
      <c r="B309" s="5">
        <f t="shared" si="9"/>
        <v>308</v>
      </c>
      <c r="C309" s="10" t="s">
        <v>34</v>
      </c>
      <c r="D309" s="11">
        <f>_xlfn.XLOOKUP(E309,DB!E:E,DB!C:C,)</f>
        <v>12</v>
      </c>
      <c r="E309" s="10" t="s">
        <v>60</v>
      </c>
      <c r="F309" s="10" t="s">
        <v>510</v>
      </c>
      <c r="G309" s="10" t="s">
        <v>103</v>
      </c>
      <c r="H309" s="10">
        <v>20</v>
      </c>
      <c r="I309" s="12">
        <v>20</v>
      </c>
      <c r="J309" s="9">
        <f>VLOOKUP(E309,DB!E:F,2,0)</f>
        <v>6849</v>
      </c>
      <c r="K309" s="9" t="str">
        <f t="shared" si="10"/>
        <v>REGAL STORE_PIMPARI PADA 1</v>
      </c>
    </row>
    <row r="310" spans="1:11" ht="14.25" customHeight="1" x14ac:dyDescent="0.35">
      <c r="A310" s="9" t="s">
        <v>10</v>
      </c>
      <c r="B310" s="5">
        <f t="shared" si="9"/>
        <v>309</v>
      </c>
      <c r="C310" s="10" t="s">
        <v>34</v>
      </c>
      <c r="D310" s="11">
        <f>_xlfn.XLOOKUP(E310,DB!E:E,DB!C:C,)</f>
        <v>12</v>
      </c>
      <c r="E310" s="10" t="s">
        <v>60</v>
      </c>
      <c r="F310" s="10" t="s">
        <v>511</v>
      </c>
      <c r="G310" s="10" t="s">
        <v>512</v>
      </c>
      <c r="H310" s="10">
        <v>20</v>
      </c>
      <c r="I310" s="12">
        <v>20</v>
      </c>
      <c r="J310" s="9">
        <f>VLOOKUP(E310,DB!E:F,2,0)</f>
        <v>6849</v>
      </c>
      <c r="K310" s="9" t="str">
        <f t="shared" si="10"/>
        <v>KRISHNA GENRAL STORE_RANI SATI MARG</v>
      </c>
    </row>
    <row r="311" spans="1:11" ht="14.25" customHeight="1" x14ac:dyDescent="0.35">
      <c r="A311" s="9" t="s">
        <v>10</v>
      </c>
      <c r="B311" s="5">
        <f t="shared" si="9"/>
        <v>310</v>
      </c>
      <c r="C311" s="10" t="s">
        <v>34</v>
      </c>
      <c r="D311" s="11">
        <f>_xlfn.XLOOKUP(E311,DB!E:E,DB!C:C,)</f>
        <v>13</v>
      </c>
      <c r="E311" s="10" t="s">
        <v>63</v>
      </c>
      <c r="F311" s="10" t="s">
        <v>513</v>
      </c>
      <c r="G311" s="10" t="s">
        <v>514</v>
      </c>
      <c r="H311" s="10">
        <v>20</v>
      </c>
      <c r="I311" s="12">
        <v>20</v>
      </c>
      <c r="J311" s="9">
        <f>VLOOKUP(E311,DB!E:F,2,0)</f>
        <v>4314</v>
      </c>
      <c r="K311" s="9" t="str">
        <f t="shared" si="10"/>
        <v>BABA BROTHER_BAWANI WADI</v>
      </c>
    </row>
    <row r="312" spans="1:11" ht="14.25" customHeight="1" x14ac:dyDescent="0.35">
      <c r="A312" s="9" t="s">
        <v>10</v>
      </c>
      <c r="B312" s="5">
        <f t="shared" si="9"/>
        <v>311</v>
      </c>
      <c r="C312" s="10" t="s">
        <v>34</v>
      </c>
      <c r="D312" s="11">
        <f>_xlfn.XLOOKUP(E312,DB!E:E,DB!C:C,)</f>
        <v>13</v>
      </c>
      <c r="E312" s="10" t="s">
        <v>63</v>
      </c>
      <c r="F312" s="10" t="s">
        <v>515</v>
      </c>
      <c r="G312" s="10" t="s">
        <v>516</v>
      </c>
      <c r="H312" s="10">
        <v>20</v>
      </c>
      <c r="I312" s="12">
        <v>20</v>
      </c>
      <c r="J312" s="9">
        <f>VLOOKUP(E312,DB!E:F,2,0)</f>
        <v>4314</v>
      </c>
      <c r="K312" s="9" t="str">
        <f t="shared" si="10"/>
        <v>NOOR STORE_ANDHERI</v>
      </c>
    </row>
    <row r="313" spans="1:11" ht="14.25" customHeight="1" x14ac:dyDescent="0.35">
      <c r="A313" s="9" t="s">
        <v>10</v>
      </c>
      <c r="B313" s="5">
        <f t="shared" si="9"/>
        <v>312</v>
      </c>
      <c r="C313" s="10" t="s">
        <v>11</v>
      </c>
      <c r="D313" s="11">
        <f>_xlfn.XLOOKUP(E313,DB!E:E,DB!C:C,)</f>
        <v>4</v>
      </c>
      <c r="E313" s="10" t="s">
        <v>25</v>
      </c>
      <c r="F313" s="10" t="s">
        <v>517</v>
      </c>
      <c r="G313" s="10" t="s">
        <v>439</v>
      </c>
      <c r="H313" s="10">
        <v>20</v>
      </c>
      <c r="I313" s="12">
        <v>20</v>
      </c>
      <c r="J313" s="9">
        <f>VLOOKUP(E313,DB!E:F,2,0)</f>
        <v>4049</v>
      </c>
      <c r="K313" s="9" t="str">
        <f t="shared" si="10"/>
        <v>GUPTA PAN _DANDI</v>
      </c>
    </row>
    <row r="314" spans="1:11" ht="14.25" customHeight="1" x14ac:dyDescent="0.35">
      <c r="A314" s="9" t="s">
        <v>10</v>
      </c>
      <c r="B314" s="5">
        <f t="shared" si="9"/>
        <v>313</v>
      </c>
      <c r="C314" s="10" t="s">
        <v>11</v>
      </c>
      <c r="D314" s="11">
        <f>_xlfn.XLOOKUP(E314,DB!E:E,DB!C:C,)</f>
        <v>1</v>
      </c>
      <c r="E314" s="10" t="s">
        <v>12</v>
      </c>
      <c r="F314" s="10" t="s">
        <v>518</v>
      </c>
      <c r="G314" s="10" t="s">
        <v>519</v>
      </c>
      <c r="H314" s="10">
        <v>20</v>
      </c>
      <c r="I314" s="12">
        <v>20</v>
      </c>
      <c r="J314" s="9">
        <f>VLOOKUP(E314,DB!E:F,2,0)</f>
        <v>4122</v>
      </c>
      <c r="K314" s="9" t="str">
        <f t="shared" si="10"/>
        <v>HARI STORE_ Achole</v>
      </c>
    </row>
    <row r="315" spans="1:11" ht="14.25" customHeight="1" x14ac:dyDescent="0.35">
      <c r="A315" s="9" t="s">
        <v>10</v>
      </c>
      <c r="B315" s="5">
        <f t="shared" si="9"/>
        <v>314</v>
      </c>
      <c r="C315" s="10" t="s">
        <v>11</v>
      </c>
      <c r="D315" s="11">
        <f>_xlfn.XLOOKUP(E315,DB!E:E,DB!C:C,)</f>
        <v>1</v>
      </c>
      <c r="E315" s="10" t="s">
        <v>12</v>
      </c>
      <c r="F315" s="10" t="s">
        <v>520</v>
      </c>
      <c r="G315" s="10" t="s">
        <v>519</v>
      </c>
      <c r="H315" s="10">
        <v>20</v>
      </c>
      <c r="I315" s="12">
        <v>20</v>
      </c>
      <c r="J315" s="9">
        <f>VLOOKUP(E315,DB!E:F,2,0)</f>
        <v>4122</v>
      </c>
      <c r="K315" s="9" t="str">
        <f t="shared" si="10"/>
        <v>CD STORE_ Achole</v>
      </c>
    </row>
    <row r="316" spans="1:11" ht="14.25" customHeight="1" x14ac:dyDescent="0.35">
      <c r="A316" s="9" t="s">
        <v>10</v>
      </c>
      <c r="B316" s="5">
        <f t="shared" si="9"/>
        <v>315</v>
      </c>
      <c r="C316" s="10" t="s">
        <v>11</v>
      </c>
      <c r="D316" s="11">
        <f>_xlfn.XLOOKUP(E316,DB!E:E,DB!C:C,)</f>
        <v>1</v>
      </c>
      <c r="E316" s="10" t="s">
        <v>12</v>
      </c>
      <c r="F316" s="10" t="s">
        <v>521</v>
      </c>
      <c r="G316" s="10" t="s">
        <v>14</v>
      </c>
      <c r="H316" s="10">
        <v>20</v>
      </c>
      <c r="I316" s="12">
        <v>20</v>
      </c>
      <c r="J316" s="9">
        <f>VLOOKUP(E316,DB!E:F,2,0)</f>
        <v>4122</v>
      </c>
      <c r="K316" s="9" t="str">
        <f t="shared" si="10"/>
        <v>VAISHNAVI FARSAN _SANTOSH BHAVAN</v>
      </c>
    </row>
    <row r="317" spans="1:11" ht="14.25" customHeight="1" x14ac:dyDescent="0.35">
      <c r="A317" s="9" t="s">
        <v>10</v>
      </c>
      <c r="B317" s="5">
        <f t="shared" si="9"/>
        <v>316</v>
      </c>
      <c r="C317" s="10" t="s">
        <v>11</v>
      </c>
      <c r="D317" s="11">
        <f>_xlfn.XLOOKUP(E317,DB!E:E,DB!C:C,)</f>
        <v>1</v>
      </c>
      <c r="E317" s="10" t="s">
        <v>12</v>
      </c>
      <c r="F317" s="10" t="s">
        <v>522</v>
      </c>
      <c r="G317" s="10" t="s">
        <v>14</v>
      </c>
      <c r="H317" s="10">
        <v>20</v>
      </c>
      <c r="I317" s="12">
        <v>20</v>
      </c>
      <c r="J317" s="9">
        <f>VLOOKUP(E317,DB!E:F,2,0)</f>
        <v>4122</v>
      </c>
      <c r="K317" s="9" t="str">
        <f t="shared" si="10"/>
        <v>SADAN SUPARI _SANTOSH BHAVAN</v>
      </c>
    </row>
    <row r="318" spans="1:11" ht="14.25" customHeight="1" x14ac:dyDescent="0.35">
      <c r="A318" s="9" t="s">
        <v>10</v>
      </c>
      <c r="B318" s="5">
        <f t="shared" si="9"/>
        <v>317</v>
      </c>
      <c r="C318" s="10" t="s">
        <v>11</v>
      </c>
      <c r="D318" s="11">
        <f>_xlfn.XLOOKUP(E318,DB!E:E,DB!C:C,)</f>
        <v>1</v>
      </c>
      <c r="E318" s="10" t="s">
        <v>12</v>
      </c>
      <c r="F318" s="10" t="s">
        <v>523</v>
      </c>
      <c r="G318" s="10" t="s">
        <v>16</v>
      </c>
      <c r="H318" s="10">
        <v>20</v>
      </c>
      <c r="I318" s="12">
        <v>20</v>
      </c>
      <c r="J318" s="9">
        <f>VLOOKUP(E318,DB!E:F,2,0)</f>
        <v>4122</v>
      </c>
      <c r="K318" s="9" t="str">
        <f t="shared" si="10"/>
        <v>SAI GENRLA STORE _GORAI</v>
      </c>
    </row>
    <row r="319" spans="1:11" ht="14.25" customHeight="1" x14ac:dyDescent="0.35">
      <c r="A319" s="9" t="s">
        <v>10</v>
      </c>
      <c r="B319" s="5">
        <f t="shared" si="9"/>
        <v>318</v>
      </c>
      <c r="C319" s="10" t="s">
        <v>11</v>
      </c>
      <c r="D319" s="11">
        <f>_xlfn.XLOOKUP(E319,DB!E:E,DB!C:C,)</f>
        <v>30</v>
      </c>
      <c r="E319" s="10" t="s">
        <v>246</v>
      </c>
      <c r="F319" s="10" t="s">
        <v>524</v>
      </c>
      <c r="G319" s="10" t="s">
        <v>319</v>
      </c>
      <c r="H319" s="10">
        <v>20</v>
      </c>
      <c r="I319" s="12">
        <v>20</v>
      </c>
      <c r="J319" s="9">
        <f>VLOOKUP(E319,DB!E:F,2,0)</f>
        <v>4079</v>
      </c>
      <c r="K319" s="9" t="str">
        <f t="shared" si="10"/>
        <v>SHIV shakti  STORE_SATIVALI</v>
      </c>
    </row>
    <row r="320" spans="1:11" ht="14.25" customHeight="1" x14ac:dyDescent="0.35">
      <c r="A320" s="9" t="s">
        <v>10</v>
      </c>
      <c r="B320" s="5">
        <f t="shared" si="9"/>
        <v>319</v>
      </c>
      <c r="C320" s="10" t="s">
        <v>11</v>
      </c>
      <c r="D320" s="11">
        <f>_xlfn.XLOOKUP(E320,DB!E:E,DB!C:C,)</f>
        <v>30</v>
      </c>
      <c r="E320" s="10" t="s">
        <v>246</v>
      </c>
      <c r="F320" s="10" t="s">
        <v>188</v>
      </c>
      <c r="G320" s="10" t="s">
        <v>319</v>
      </c>
      <c r="H320" s="10">
        <v>20</v>
      </c>
      <c r="I320" s="12">
        <v>20</v>
      </c>
      <c r="J320" s="9">
        <f>VLOOKUP(E320,DB!E:F,2,0)</f>
        <v>4079</v>
      </c>
      <c r="K320" s="9" t="str">
        <f t="shared" si="10"/>
        <v>LUCKY STORE_SATIVALI</v>
      </c>
    </row>
    <row r="321" spans="1:11" ht="14.25" customHeight="1" x14ac:dyDescent="0.35">
      <c r="A321" s="9" t="s">
        <v>10</v>
      </c>
      <c r="B321" s="5">
        <f t="shared" si="9"/>
        <v>320</v>
      </c>
      <c r="C321" s="10" t="s">
        <v>11</v>
      </c>
      <c r="D321" s="11">
        <f>_xlfn.XLOOKUP(E321,DB!E:E,DB!C:C,)</f>
        <v>30</v>
      </c>
      <c r="E321" s="10" t="s">
        <v>246</v>
      </c>
      <c r="F321" s="10" t="s">
        <v>525</v>
      </c>
      <c r="G321" s="10" t="s">
        <v>248</v>
      </c>
      <c r="H321" s="10">
        <v>20</v>
      </c>
      <c r="I321" s="12">
        <v>20</v>
      </c>
      <c r="J321" s="9">
        <f>VLOOKUP(E321,DB!E:F,2,0)</f>
        <v>4079</v>
      </c>
      <c r="K321" s="9" t="str">
        <f t="shared" si="10"/>
        <v>ZAMZAM WHOLESALE_PELAHAR</v>
      </c>
    </row>
    <row r="322" spans="1:11" ht="14.25" customHeight="1" x14ac:dyDescent="0.35">
      <c r="A322" s="9" t="s">
        <v>10</v>
      </c>
      <c r="B322" s="5">
        <f t="shared" si="9"/>
        <v>321</v>
      </c>
      <c r="C322" s="10" t="s">
        <v>11</v>
      </c>
      <c r="D322" s="11">
        <f>_xlfn.XLOOKUP(E322,DB!E:E,DB!C:C,)</f>
        <v>30</v>
      </c>
      <c r="E322" s="10" t="s">
        <v>246</v>
      </c>
      <c r="F322" s="10" t="s">
        <v>526</v>
      </c>
      <c r="G322" s="10" t="s">
        <v>248</v>
      </c>
      <c r="H322" s="10">
        <v>20</v>
      </c>
      <c r="I322" s="12">
        <v>20</v>
      </c>
      <c r="J322" s="9">
        <f>VLOOKUP(E322,DB!E:F,2,0)</f>
        <v>4079</v>
      </c>
      <c r="K322" s="9" t="str">
        <f t="shared" si="10"/>
        <v>STAR WHOLESALE_PELAHAR</v>
      </c>
    </row>
    <row r="323" spans="1:11" ht="14.25" customHeight="1" x14ac:dyDescent="0.35">
      <c r="A323" s="9" t="s">
        <v>10</v>
      </c>
      <c r="B323" s="5">
        <f t="shared" ref="B323:B386" si="11">B322+1</f>
        <v>322</v>
      </c>
      <c r="C323" s="10" t="s">
        <v>11</v>
      </c>
      <c r="D323" s="11">
        <f>_xlfn.XLOOKUP(E323,DB!E:E,DB!C:C,)</f>
        <v>30</v>
      </c>
      <c r="E323" s="10" t="s">
        <v>246</v>
      </c>
      <c r="F323" s="10" t="s">
        <v>527</v>
      </c>
      <c r="G323" s="10" t="s">
        <v>248</v>
      </c>
      <c r="H323" s="10">
        <v>20</v>
      </c>
      <c r="I323" s="12">
        <v>20</v>
      </c>
      <c r="J323" s="9">
        <f>VLOOKUP(E323,DB!E:F,2,0)</f>
        <v>4079</v>
      </c>
      <c r="K323" s="9" t="str">
        <f t="shared" si="10"/>
        <v>RAJMALA WHOLESALE_PELAHAR</v>
      </c>
    </row>
    <row r="324" spans="1:11" ht="14.25" customHeight="1" x14ac:dyDescent="0.35">
      <c r="A324" s="9" t="s">
        <v>10</v>
      </c>
      <c r="B324" s="5">
        <f t="shared" si="11"/>
        <v>323</v>
      </c>
      <c r="C324" s="10" t="s">
        <v>11</v>
      </c>
      <c r="D324" s="11">
        <f>_xlfn.XLOOKUP(E324,DB!E:E,DB!C:C,)</f>
        <v>30</v>
      </c>
      <c r="E324" s="10" t="s">
        <v>246</v>
      </c>
      <c r="F324" s="10" t="s">
        <v>528</v>
      </c>
      <c r="G324" s="10" t="s">
        <v>529</v>
      </c>
      <c r="H324" s="10">
        <v>20</v>
      </c>
      <c r="I324" s="12">
        <v>20</v>
      </c>
      <c r="J324" s="9">
        <f>VLOOKUP(E324,DB!E:F,2,0)</f>
        <v>4079</v>
      </c>
      <c r="K324" s="9" t="str">
        <f t="shared" ref="K324:K387" si="12">F324&amp;"_"&amp;G324</f>
        <v>SHREE KHUDIYAR TRADING_WALIV</v>
      </c>
    </row>
    <row r="325" spans="1:11" ht="14.25" customHeight="1" x14ac:dyDescent="0.35">
      <c r="A325" s="9" t="s">
        <v>10</v>
      </c>
      <c r="B325" s="5">
        <f t="shared" si="11"/>
        <v>324</v>
      </c>
      <c r="C325" s="10" t="s">
        <v>11</v>
      </c>
      <c r="D325" s="11">
        <f>_xlfn.XLOOKUP(E325,DB!E:E,DB!C:C,)</f>
        <v>30</v>
      </c>
      <c r="E325" s="10" t="s">
        <v>246</v>
      </c>
      <c r="F325" s="10" t="s">
        <v>530</v>
      </c>
      <c r="G325" s="10" t="s">
        <v>319</v>
      </c>
      <c r="H325" s="10">
        <v>20</v>
      </c>
      <c r="I325" s="12">
        <v>20</v>
      </c>
      <c r="J325" s="9">
        <f>VLOOKUP(E325,DB!E:F,2,0)</f>
        <v>4079</v>
      </c>
      <c r="K325" s="9" t="str">
        <f t="shared" si="12"/>
        <v>MUKTI Prasad STORE_SATIVALI</v>
      </c>
    </row>
    <row r="326" spans="1:11" ht="14.25" customHeight="1" x14ac:dyDescent="0.35">
      <c r="A326" s="9" t="s">
        <v>10</v>
      </c>
      <c r="B326" s="5">
        <f t="shared" si="11"/>
        <v>325</v>
      </c>
      <c r="C326" s="10" t="s">
        <v>11</v>
      </c>
      <c r="D326" s="11">
        <f>_xlfn.XLOOKUP(E326,DB!E:E,DB!C:C,)</f>
        <v>41</v>
      </c>
      <c r="E326" s="10" t="s">
        <v>531</v>
      </c>
      <c r="F326" s="10" t="s">
        <v>532</v>
      </c>
      <c r="G326" s="10" t="s">
        <v>231</v>
      </c>
      <c r="H326" s="10">
        <v>20</v>
      </c>
      <c r="I326" s="12">
        <v>20</v>
      </c>
      <c r="J326" s="9">
        <f>VLOOKUP(E326,DB!E:F,2,0)</f>
        <v>1960</v>
      </c>
      <c r="K326" s="9" t="str">
        <f t="shared" si="12"/>
        <v>GIRISH TABACO_SHIVAJI NAGAR</v>
      </c>
    </row>
    <row r="327" spans="1:11" ht="14.25" customHeight="1" x14ac:dyDescent="0.35">
      <c r="A327" s="9" t="s">
        <v>10</v>
      </c>
      <c r="B327" s="5">
        <f t="shared" si="11"/>
        <v>326</v>
      </c>
      <c r="C327" s="10" t="s">
        <v>11</v>
      </c>
      <c r="D327" s="11">
        <f>_xlfn.XLOOKUP(E327,DB!E:E,DB!C:C,)</f>
        <v>41</v>
      </c>
      <c r="E327" s="10" t="s">
        <v>531</v>
      </c>
      <c r="F327" s="10" t="s">
        <v>533</v>
      </c>
      <c r="G327" s="10" t="s">
        <v>534</v>
      </c>
      <c r="H327" s="10">
        <v>20</v>
      </c>
      <c r="I327" s="12">
        <v>20</v>
      </c>
      <c r="J327" s="9">
        <f>VLOOKUP(E327,DB!E:F,2,0)</f>
        <v>1960</v>
      </c>
      <c r="K327" s="9" t="str">
        <f t="shared" si="12"/>
        <v>SHIDDHI STORE_BORIVALI</v>
      </c>
    </row>
    <row r="328" spans="1:11" ht="14.25" customHeight="1" x14ac:dyDescent="0.35">
      <c r="A328" s="9" t="s">
        <v>10</v>
      </c>
      <c r="B328" s="5">
        <f t="shared" si="11"/>
        <v>327</v>
      </c>
      <c r="C328" s="10" t="s">
        <v>11</v>
      </c>
      <c r="D328" s="11">
        <f>_xlfn.XLOOKUP(E328,DB!E:E,DB!C:C,)</f>
        <v>41</v>
      </c>
      <c r="E328" s="10" t="s">
        <v>531</v>
      </c>
      <c r="F328" s="10" t="s">
        <v>535</v>
      </c>
      <c r="G328" s="10" t="s">
        <v>16</v>
      </c>
      <c r="H328" s="10">
        <v>20</v>
      </c>
      <c r="I328" s="12">
        <v>20</v>
      </c>
      <c r="J328" s="9">
        <f>VLOOKUP(E328,DB!E:F,2,0)</f>
        <v>1960</v>
      </c>
      <c r="K328" s="9" t="str">
        <f t="shared" si="12"/>
        <v>MANOJ FARSAN_GORAI</v>
      </c>
    </row>
    <row r="329" spans="1:11" ht="14.25" customHeight="1" x14ac:dyDescent="0.35">
      <c r="A329" s="9" t="s">
        <v>10</v>
      </c>
      <c r="B329" s="5">
        <f t="shared" si="11"/>
        <v>328</v>
      </c>
      <c r="C329" s="10" t="s">
        <v>11</v>
      </c>
      <c r="D329" s="11">
        <f>_xlfn.XLOOKUP(E329,DB!E:E,DB!C:C,)</f>
        <v>41</v>
      </c>
      <c r="E329" s="10" t="s">
        <v>531</v>
      </c>
      <c r="F329" s="10" t="s">
        <v>536</v>
      </c>
      <c r="G329" s="10" t="s">
        <v>16</v>
      </c>
      <c r="H329" s="10">
        <v>20</v>
      </c>
      <c r="I329" s="12">
        <v>20</v>
      </c>
      <c r="J329" s="9">
        <f>VLOOKUP(E329,DB!E:F,2,0)</f>
        <v>1960</v>
      </c>
      <c r="K329" s="9" t="str">
        <f t="shared" si="12"/>
        <v>CHAMUNDA WHOLESALE_GORAI</v>
      </c>
    </row>
    <row r="330" spans="1:11" ht="14.25" customHeight="1" x14ac:dyDescent="0.35">
      <c r="A330" s="9" t="s">
        <v>10</v>
      </c>
      <c r="B330" s="5">
        <f t="shared" si="11"/>
        <v>329</v>
      </c>
      <c r="C330" s="10" t="s">
        <v>11</v>
      </c>
      <c r="D330" s="11">
        <f>_xlfn.XLOOKUP(E330,DB!E:E,DB!C:C,)</f>
        <v>41</v>
      </c>
      <c r="E330" s="10" t="s">
        <v>531</v>
      </c>
      <c r="F330" s="10" t="s">
        <v>537</v>
      </c>
      <c r="G330" s="10" t="s">
        <v>538</v>
      </c>
      <c r="H330" s="10">
        <v>20</v>
      </c>
      <c r="I330" s="12">
        <v>20</v>
      </c>
      <c r="J330" s="9">
        <f>VLOOKUP(E330,DB!E:F,2,0)</f>
        <v>1960</v>
      </c>
      <c r="K330" s="9" t="str">
        <f t="shared" si="12"/>
        <v>HARSAL BISCUIT_KANDARPADA</v>
      </c>
    </row>
    <row r="331" spans="1:11" ht="14.25" customHeight="1" x14ac:dyDescent="0.35">
      <c r="A331" s="9" t="s">
        <v>10</v>
      </c>
      <c r="B331" s="5">
        <f t="shared" si="11"/>
        <v>330</v>
      </c>
      <c r="C331" s="10" t="s">
        <v>11</v>
      </c>
      <c r="D331" s="11">
        <f>_xlfn.XLOOKUP(E331,DB!E:E,DB!C:C,)</f>
        <v>41</v>
      </c>
      <c r="E331" s="10" t="s">
        <v>531</v>
      </c>
      <c r="F331" s="10" t="s">
        <v>539</v>
      </c>
      <c r="G331" s="10" t="s">
        <v>540</v>
      </c>
      <c r="H331" s="10">
        <v>20</v>
      </c>
      <c r="I331" s="12">
        <v>20</v>
      </c>
      <c r="J331" s="9">
        <f>VLOOKUP(E331,DB!E:F,2,0)</f>
        <v>1960</v>
      </c>
      <c r="K331" s="9" t="str">
        <f t="shared" si="12"/>
        <v>JAY MAHALAXMI_IC KHADI</v>
      </c>
    </row>
    <row r="332" spans="1:11" ht="14.25" customHeight="1" x14ac:dyDescent="0.35">
      <c r="A332" s="9" t="s">
        <v>10</v>
      </c>
      <c r="B332" s="5">
        <f t="shared" si="11"/>
        <v>331</v>
      </c>
      <c r="C332" s="10" t="s">
        <v>11</v>
      </c>
      <c r="D332" s="11">
        <f>_xlfn.XLOOKUP(E332,DB!E:E,DB!C:C,)</f>
        <v>41</v>
      </c>
      <c r="E332" s="10" t="s">
        <v>531</v>
      </c>
      <c r="F332" s="10" t="s">
        <v>541</v>
      </c>
      <c r="G332" s="10" t="s">
        <v>540</v>
      </c>
      <c r="H332" s="10">
        <v>20</v>
      </c>
      <c r="I332" s="12">
        <v>20</v>
      </c>
      <c r="J332" s="9">
        <f>VLOOKUP(E332,DB!E:F,2,0)</f>
        <v>1960</v>
      </c>
      <c r="K332" s="9" t="str">
        <f t="shared" si="12"/>
        <v>JAYGANESH STORE_IC KHADI</v>
      </c>
    </row>
    <row r="333" spans="1:11" ht="14.25" customHeight="1" x14ac:dyDescent="0.35">
      <c r="A333" s="9" t="s">
        <v>10</v>
      </c>
      <c r="B333" s="5">
        <f t="shared" si="11"/>
        <v>332</v>
      </c>
      <c r="C333" s="10" t="s">
        <v>11</v>
      </c>
      <c r="D333" s="11">
        <f>_xlfn.XLOOKUP(E333,DB!E:E,DB!C:C,)</f>
        <v>41</v>
      </c>
      <c r="E333" s="10" t="s">
        <v>531</v>
      </c>
      <c r="F333" s="10" t="s">
        <v>542</v>
      </c>
      <c r="G333" s="10" t="s">
        <v>540</v>
      </c>
      <c r="H333" s="10">
        <v>20</v>
      </c>
      <c r="I333" s="12">
        <v>20</v>
      </c>
      <c r="J333" s="9">
        <f>VLOOKUP(E333,DB!E:F,2,0)</f>
        <v>1960</v>
      </c>
      <c r="K333" s="9" t="str">
        <f t="shared" si="12"/>
        <v>SHREE RAM STORE_IC KHADI</v>
      </c>
    </row>
    <row r="334" spans="1:11" ht="14.25" customHeight="1" x14ac:dyDescent="0.35">
      <c r="A334" s="9" t="s">
        <v>10</v>
      </c>
      <c r="B334" s="5">
        <f t="shared" si="11"/>
        <v>333</v>
      </c>
      <c r="C334" s="10" t="s">
        <v>11</v>
      </c>
      <c r="D334" s="11">
        <f>_xlfn.XLOOKUP(E334,DB!E:E,DB!C:C,)</f>
        <v>41</v>
      </c>
      <c r="E334" s="10" t="s">
        <v>531</v>
      </c>
      <c r="F334" s="10" t="s">
        <v>543</v>
      </c>
      <c r="G334" s="10" t="s">
        <v>540</v>
      </c>
      <c r="H334" s="10">
        <v>20</v>
      </c>
      <c r="I334" s="12">
        <v>20</v>
      </c>
      <c r="J334" s="9">
        <f>VLOOKUP(E334,DB!E:F,2,0)</f>
        <v>1960</v>
      </c>
      <c r="K334" s="9" t="str">
        <f t="shared" si="12"/>
        <v>SHREE KRISHNA STORE_IC KHADI</v>
      </c>
    </row>
    <row r="335" spans="1:11" ht="14.25" customHeight="1" x14ac:dyDescent="0.35">
      <c r="A335" s="9" t="s">
        <v>10</v>
      </c>
      <c r="B335" s="5">
        <f t="shared" si="11"/>
        <v>334</v>
      </c>
      <c r="C335" s="13" t="s">
        <v>17</v>
      </c>
      <c r="D335" s="11">
        <f>_xlfn.XLOOKUP(E335,DB!E:E,DB!C:C,)</f>
        <v>34</v>
      </c>
      <c r="E335" s="13" t="s">
        <v>322</v>
      </c>
      <c r="F335" s="13" t="s">
        <v>544</v>
      </c>
      <c r="G335" s="13" t="s">
        <v>324</v>
      </c>
      <c r="H335" s="13">
        <v>20</v>
      </c>
      <c r="I335" s="12">
        <v>20</v>
      </c>
      <c r="J335" s="9">
        <f>VLOOKUP(E335,DB!E:F,2,0)</f>
        <v>9876</v>
      </c>
      <c r="K335" s="9" t="str">
        <f t="shared" si="12"/>
        <v>DANISH W/S_RASHID COMPOUND</v>
      </c>
    </row>
    <row r="336" spans="1:11" ht="14.25" customHeight="1" x14ac:dyDescent="0.35">
      <c r="A336" s="9" t="s">
        <v>10</v>
      </c>
      <c r="B336" s="5">
        <f t="shared" si="11"/>
        <v>335</v>
      </c>
      <c r="C336" s="13" t="s">
        <v>17</v>
      </c>
      <c r="D336" s="11">
        <f>_xlfn.XLOOKUP(E336,DB!E:E,DB!C:C,)</f>
        <v>34</v>
      </c>
      <c r="E336" s="13" t="s">
        <v>322</v>
      </c>
      <c r="F336" s="13" t="s">
        <v>545</v>
      </c>
      <c r="G336" s="13" t="s">
        <v>546</v>
      </c>
      <c r="H336" s="13">
        <v>20</v>
      </c>
      <c r="I336" s="12">
        <v>20</v>
      </c>
      <c r="J336" s="9">
        <f>VLOOKUP(E336,DB!E:F,2,0)</f>
        <v>9876</v>
      </c>
      <c r="K336" s="9" t="str">
        <f t="shared" si="12"/>
        <v>AYAAN W/S_AMRIT NAGAR</v>
      </c>
    </row>
    <row r="337" spans="1:11" ht="14.25" customHeight="1" x14ac:dyDescent="0.35">
      <c r="A337" s="9" t="s">
        <v>10</v>
      </c>
      <c r="B337" s="5">
        <f t="shared" si="11"/>
        <v>336</v>
      </c>
      <c r="C337" s="13" t="s">
        <v>17</v>
      </c>
      <c r="D337" s="11">
        <f>_xlfn.XLOOKUP(E337,DB!E:E,DB!C:C,)</f>
        <v>14</v>
      </c>
      <c r="E337" s="13" t="s">
        <v>73</v>
      </c>
      <c r="F337" s="13" t="s">
        <v>547</v>
      </c>
      <c r="G337" s="13" t="s">
        <v>548</v>
      </c>
      <c r="H337" s="13">
        <v>20</v>
      </c>
      <c r="I337" s="12">
        <v>20</v>
      </c>
      <c r="J337" s="9">
        <f>VLOOKUP(E337,DB!E:F,2,0)</f>
        <v>2272</v>
      </c>
      <c r="K337" s="9" t="str">
        <f t="shared" si="12"/>
        <v>VINAYAK DHANYA _PARIPUL</v>
      </c>
    </row>
    <row r="338" spans="1:11" ht="14.25" customHeight="1" x14ac:dyDescent="0.35">
      <c r="A338" s="9" t="s">
        <v>10</v>
      </c>
      <c r="B338" s="5">
        <f t="shared" si="11"/>
        <v>337</v>
      </c>
      <c r="C338" s="13" t="s">
        <v>17</v>
      </c>
      <c r="D338" s="11">
        <f>_xlfn.XLOOKUP(E338,DB!E:E,DB!C:C,)</f>
        <v>14</v>
      </c>
      <c r="E338" s="13" t="s">
        <v>73</v>
      </c>
      <c r="F338" s="13" t="s">
        <v>549</v>
      </c>
      <c r="G338" s="13" t="s">
        <v>550</v>
      </c>
      <c r="H338" s="13">
        <v>20</v>
      </c>
      <c r="I338" s="12">
        <v>20</v>
      </c>
      <c r="J338" s="9">
        <f>VLOOKUP(E338,DB!E:F,2,0)</f>
        <v>2272</v>
      </c>
      <c r="K338" s="9" t="str">
        <f t="shared" si="12"/>
        <v>VINAYAK KIRANA_PATRIPUL</v>
      </c>
    </row>
    <row r="339" spans="1:11" ht="14.25" customHeight="1" x14ac:dyDescent="0.35">
      <c r="A339" s="9" t="s">
        <v>10</v>
      </c>
      <c r="B339" s="5">
        <f t="shared" si="11"/>
        <v>338</v>
      </c>
      <c r="C339" s="13" t="s">
        <v>17</v>
      </c>
      <c r="D339" s="11">
        <f>_xlfn.XLOOKUP(E339,DB!E:E,DB!C:C,)</f>
        <v>14</v>
      </c>
      <c r="E339" s="13" t="s">
        <v>73</v>
      </c>
      <c r="F339" s="13" t="s">
        <v>412</v>
      </c>
      <c r="G339" s="13" t="s">
        <v>551</v>
      </c>
      <c r="H339" s="13">
        <v>20</v>
      </c>
      <c r="I339" s="12">
        <v>20</v>
      </c>
      <c r="J339" s="9">
        <f>VLOOKUP(E339,DB!E:F,2,0)</f>
        <v>2272</v>
      </c>
      <c r="K339" s="9" t="str">
        <f t="shared" si="12"/>
        <v>DEEPAK TRADERS_ANSARI CHOWK</v>
      </c>
    </row>
    <row r="340" spans="1:11" ht="14.25" customHeight="1" x14ac:dyDescent="0.35">
      <c r="A340" s="9" t="s">
        <v>10</v>
      </c>
      <c r="B340" s="5">
        <f t="shared" si="11"/>
        <v>339</v>
      </c>
      <c r="C340" s="13" t="s">
        <v>17</v>
      </c>
      <c r="D340" s="11">
        <f>_xlfn.XLOOKUP(E340,DB!E:E,DB!C:C,)</f>
        <v>35</v>
      </c>
      <c r="E340" s="13" t="s">
        <v>330</v>
      </c>
      <c r="F340" s="13" t="s">
        <v>552</v>
      </c>
      <c r="G340" s="13" t="s">
        <v>332</v>
      </c>
      <c r="H340" s="13">
        <v>20</v>
      </c>
      <c r="I340" s="12">
        <v>20</v>
      </c>
      <c r="J340" s="9">
        <f>VLOOKUP(E340,DB!E:F,2,0)</f>
        <v>4083</v>
      </c>
      <c r="K340" s="9" t="str">
        <f t="shared" si="12"/>
        <v>JAYN MATAJI STORE_LADI NAKA</v>
      </c>
    </row>
    <row r="341" spans="1:11" ht="14.25" customHeight="1" x14ac:dyDescent="0.35">
      <c r="A341" s="9" t="s">
        <v>10</v>
      </c>
      <c r="B341" s="5">
        <f t="shared" si="11"/>
        <v>340</v>
      </c>
      <c r="C341" s="13" t="s">
        <v>17</v>
      </c>
      <c r="D341" s="11">
        <f>_xlfn.XLOOKUP(E341,DB!E:E,DB!C:C,)</f>
        <v>35</v>
      </c>
      <c r="E341" s="13" t="s">
        <v>330</v>
      </c>
      <c r="F341" s="13" t="s">
        <v>553</v>
      </c>
      <c r="G341" s="13" t="s">
        <v>332</v>
      </c>
      <c r="H341" s="13">
        <v>20</v>
      </c>
      <c r="I341" s="12">
        <v>20</v>
      </c>
      <c r="J341" s="9">
        <f>VLOOKUP(E341,DB!E:F,2,0)</f>
        <v>4083</v>
      </c>
      <c r="K341" s="9" t="str">
        <f t="shared" si="12"/>
        <v>ANITA STORE_LADI NAKA</v>
      </c>
    </row>
    <row r="342" spans="1:11" ht="14.25" customHeight="1" x14ac:dyDescent="0.35">
      <c r="A342" s="9" t="s">
        <v>10</v>
      </c>
      <c r="B342" s="5">
        <f t="shared" si="11"/>
        <v>341</v>
      </c>
      <c r="C342" s="13" t="s">
        <v>17</v>
      </c>
      <c r="D342" s="11">
        <f>_xlfn.XLOOKUP(E342,DB!E:E,DB!C:C,)</f>
        <v>35</v>
      </c>
      <c r="E342" s="13" t="s">
        <v>330</v>
      </c>
      <c r="F342" s="13" t="s">
        <v>554</v>
      </c>
      <c r="G342" s="13" t="s">
        <v>555</v>
      </c>
      <c r="H342" s="13">
        <v>20</v>
      </c>
      <c r="I342" s="12">
        <v>20</v>
      </c>
      <c r="J342" s="9">
        <f>VLOOKUP(E342,DB!E:F,2,0)</f>
        <v>4083</v>
      </c>
      <c r="K342" s="9" t="str">
        <f t="shared" si="12"/>
        <v>JAYSHWAL TOBACO_VANDRA PADA</v>
      </c>
    </row>
    <row r="343" spans="1:11" ht="14.25" customHeight="1" x14ac:dyDescent="0.35">
      <c r="A343" s="9" t="s">
        <v>10</v>
      </c>
      <c r="B343" s="5">
        <f t="shared" si="11"/>
        <v>342</v>
      </c>
      <c r="C343" s="13" t="s">
        <v>17</v>
      </c>
      <c r="D343" s="11">
        <f>_xlfn.XLOOKUP(E343,DB!E:E,DB!C:C,)</f>
        <v>35</v>
      </c>
      <c r="E343" s="13" t="s">
        <v>330</v>
      </c>
      <c r="F343" s="13" t="s">
        <v>515</v>
      </c>
      <c r="G343" s="13" t="s">
        <v>555</v>
      </c>
      <c r="H343" s="13">
        <v>20</v>
      </c>
      <c r="I343" s="12">
        <v>20</v>
      </c>
      <c r="J343" s="9">
        <f>VLOOKUP(E343,DB!E:F,2,0)</f>
        <v>4083</v>
      </c>
      <c r="K343" s="9" t="str">
        <f t="shared" si="12"/>
        <v>NOOR STORE_VANDRA PADA</v>
      </c>
    </row>
    <row r="344" spans="1:11" ht="14.25" customHeight="1" x14ac:dyDescent="0.35">
      <c r="A344" s="9" t="s">
        <v>10</v>
      </c>
      <c r="B344" s="5">
        <f t="shared" si="11"/>
        <v>343</v>
      </c>
      <c r="C344" s="13" t="s">
        <v>17</v>
      </c>
      <c r="D344" s="11">
        <f>_xlfn.XLOOKUP(E344,DB!E:E,DB!C:C,)</f>
        <v>35</v>
      </c>
      <c r="E344" s="13" t="s">
        <v>330</v>
      </c>
      <c r="F344" s="13" t="s">
        <v>556</v>
      </c>
      <c r="G344" s="13" t="s">
        <v>416</v>
      </c>
      <c r="H344" s="13">
        <v>20</v>
      </c>
      <c r="I344" s="12">
        <v>20</v>
      </c>
      <c r="J344" s="9">
        <f>VLOOKUP(E344,DB!E:F,2,0)</f>
        <v>4083</v>
      </c>
      <c r="K344" s="9" t="str">
        <f t="shared" si="12"/>
        <v>MAHALAXMI STORE_S V P ROAD</v>
      </c>
    </row>
    <row r="345" spans="1:11" ht="14.25" customHeight="1" x14ac:dyDescent="0.35">
      <c r="A345" s="9" t="s">
        <v>10</v>
      </c>
      <c r="B345" s="5">
        <f t="shared" si="11"/>
        <v>344</v>
      </c>
      <c r="C345" s="13" t="s">
        <v>17</v>
      </c>
      <c r="D345" s="11">
        <f>_xlfn.XLOOKUP(E345,DB!E:E,DB!C:C,)</f>
        <v>35</v>
      </c>
      <c r="E345" s="13" t="s">
        <v>330</v>
      </c>
      <c r="F345" s="13" t="s">
        <v>557</v>
      </c>
      <c r="G345" s="13" t="s">
        <v>416</v>
      </c>
      <c r="H345" s="13">
        <v>20</v>
      </c>
      <c r="I345" s="12">
        <v>20</v>
      </c>
      <c r="J345" s="9">
        <f>VLOOKUP(E345,DB!E:F,2,0)</f>
        <v>4083</v>
      </c>
      <c r="K345" s="9" t="str">
        <f t="shared" si="12"/>
        <v>RAJVEER STORE_S V P ROAD</v>
      </c>
    </row>
    <row r="346" spans="1:11" ht="14.25" customHeight="1" x14ac:dyDescent="0.35">
      <c r="A346" s="9" t="s">
        <v>10</v>
      </c>
      <c r="B346" s="5">
        <f t="shared" si="11"/>
        <v>345</v>
      </c>
      <c r="C346" s="13" t="s">
        <v>17</v>
      </c>
      <c r="D346" s="11">
        <f>_xlfn.XLOOKUP(E346,DB!E:E,DB!C:C,)</f>
        <v>35</v>
      </c>
      <c r="E346" s="13" t="s">
        <v>330</v>
      </c>
      <c r="F346" s="13" t="s">
        <v>558</v>
      </c>
      <c r="G346" s="13" t="s">
        <v>559</v>
      </c>
      <c r="H346" s="13">
        <v>20</v>
      </c>
      <c r="I346" s="12">
        <v>20</v>
      </c>
      <c r="J346" s="9">
        <f>VLOOKUP(E346,DB!E:F,2,0)</f>
        <v>4083</v>
      </c>
      <c r="K346" s="9" t="str">
        <f t="shared" si="12"/>
        <v>KRISHNA G/STORE_ S V P ROAD</v>
      </c>
    </row>
    <row r="347" spans="1:11" ht="14.25" customHeight="1" x14ac:dyDescent="0.35">
      <c r="A347" s="9" t="s">
        <v>10</v>
      </c>
      <c r="B347" s="5">
        <f t="shared" si="11"/>
        <v>346</v>
      </c>
      <c r="C347" s="13" t="s">
        <v>17</v>
      </c>
      <c r="D347" s="11">
        <f>_xlfn.XLOOKUP(E347,DB!E:E,DB!C:C,)</f>
        <v>25</v>
      </c>
      <c r="E347" s="13" t="s">
        <v>201</v>
      </c>
      <c r="F347" s="13" t="s">
        <v>560</v>
      </c>
      <c r="G347" s="13" t="s">
        <v>203</v>
      </c>
      <c r="H347" s="13">
        <v>20</v>
      </c>
      <c r="I347" s="12">
        <v>20</v>
      </c>
      <c r="J347" s="9">
        <f>VLOOKUP(E347,DB!E:F,2,0)</f>
        <v>3281</v>
      </c>
      <c r="K347" s="9" t="str">
        <f t="shared" si="12"/>
        <v>ANNU STORE_BAZAR PETH</v>
      </c>
    </row>
    <row r="348" spans="1:11" ht="14.25" customHeight="1" x14ac:dyDescent="0.35">
      <c r="A348" s="9" t="s">
        <v>10</v>
      </c>
      <c r="B348" s="5">
        <f t="shared" si="11"/>
        <v>347</v>
      </c>
      <c r="C348" s="13" t="s">
        <v>17</v>
      </c>
      <c r="D348" s="11">
        <f>_xlfn.XLOOKUP(E348,DB!E:E,DB!C:C,)</f>
        <v>25</v>
      </c>
      <c r="E348" s="13" t="s">
        <v>201</v>
      </c>
      <c r="F348" s="13" t="s">
        <v>561</v>
      </c>
      <c r="G348" s="13" t="s">
        <v>203</v>
      </c>
      <c r="H348" s="13">
        <v>20</v>
      </c>
      <c r="I348" s="12">
        <v>20</v>
      </c>
      <c r="J348" s="9">
        <f>VLOOKUP(E348,DB!E:F,2,0)</f>
        <v>3281</v>
      </c>
      <c r="K348" s="9" t="str">
        <f t="shared" si="12"/>
        <v>ACHIJA  W/S_BAZAR PETH</v>
      </c>
    </row>
    <row r="349" spans="1:11" ht="14.25" customHeight="1" x14ac:dyDescent="0.35">
      <c r="A349" s="9" t="s">
        <v>10</v>
      </c>
      <c r="B349" s="5">
        <f t="shared" si="11"/>
        <v>348</v>
      </c>
      <c r="C349" s="13" t="s">
        <v>17</v>
      </c>
      <c r="D349" s="11">
        <f>_xlfn.XLOOKUP(E349,DB!E:E,DB!C:C,)</f>
        <v>26</v>
      </c>
      <c r="E349" s="13" t="s">
        <v>204</v>
      </c>
      <c r="F349" s="13" t="s">
        <v>562</v>
      </c>
      <c r="G349" s="13" t="s">
        <v>563</v>
      </c>
      <c r="H349" s="13">
        <v>20</v>
      </c>
      <c r="I349" s="12">
        <v>20</v>
      </c>
      <c r="J349" s="9">
        <f>VLOOKUP(E349,DB!E:F,2,0)</f>
        <v>8516</v>
      </c>
      <c r="K349" s="9" t="str">
        <f t="shared" si="12"/>
        <v>TIKAM DAS STORE_SUBASH TAKADI</v>
      </c>
    </row>
    <row r="350" spans="1:11" ht="14.25" customHeight="1" x14ac:dyDescent="0.35">
      <c r="A350" s="9" t="s">
        <v>10</v>
      </c>
      <c r="B350" s="5">
        <f t="shared" si="11"/>
        <v>349</v>
      </c>
      <c r="C350" s="13" t="s">
        <v>17</v>
      </c>
      <c r="D350" s="11">
        <f>_xlfn.XLOOKUP(E350,DB!E:E,DB!C:C,)</f>
        <v>26</v>
      </c>
      <c r="E350" s="13" t="s">
        <v>204</v>
      </c>
      <c r="F350" s="13" t="s">
        <v>564</v>
      </c>
      <c r="G350" s="13" t="s">
        <v>206</v>
      </c>
      <c r="H350" s="13">
        <v>20</v>
      </c>
      <c r="I350" s="12">
        <v>20</v>
      </c>
      <c r="J350" s="9">
        <f>VLOOKUP(E350,DB!E:F,2,0)</f>
        <v>8516</v>
      </c>
      <c r="K350" s="9" t="str">
        <f t="shared" si="12"/>
        <v>MAHAVEER TRADES_BHATIYA ROAD</v>
      </c>
    </row>
    <row r="351" spans="1:11" ht="14.25" customHeight="1" x14ac:dyDescent="0.35">
      <c r="A351" s="9" t="s">
        <v>10</v>
      </c>
      <c r="B351" s="5">
        <f t="shared" si="11"/>
        <v>350</v>
      </c>
      <c r="C351" s="13" t="s">
        <v>17</v>
      </c>
      <c r="D351" s="11">
        <f>_xlfn.XLOOKUP(E351,DB!E:E,DB!C:C,)</f>
        <v>26</v>
      </c>
      <c r="E351" s="13" t="s">
        <v>204</v>
      </c>
      <c r="F351" s="13" t="s">
        <v>565</v>
      </c>
      <c r="G351" s="13" t="s">
        <v>206</v>
      </c>
      <c r="H351" s="13">
        <v>20</v>
      </c>
      <c r="I351" s="12">
        <v>20</v>
      </c>
      <c r="J351" s="9">
        <f>VLOOKUP(E351,DB!E:F,2,0)</f>
        <v>8516</v>
      </c>
      <c r="K351" s="9" t="str">
        <f t="shared" si="12"/>
        <v>MAHADEV STORE_BHATIYA ROAD</v>
      </c>
    </row>
    <row r="352" spans="1:11" ht="14.25" customHeight="1" x14ac:dyDescent="0.35">
      <c r="A352" s="9" t="s">
        <v>10</v>
      </c>
      <c r="B352" s="5">
        <f t="shared" si="11"/>
        <v>351</v>
      </c>
      <c r="C352" s="13" t="s">
        <v>17</v>
      </c>
      <c r="D352" s="11">
        <f>_xlfn.XLOOKUP(E352,DB!E:E,DB!C:C,)</f>
        <v>8</v>
      </c>
      <c r="E352" s="13" t="s">
        <v>40</v>
      </c>
      <c r="F352" s="13" t="s">
        <v>566</v>
      </c>
      <c r="G352" s="13" t="s">
        <v>42</v>
      </c>
      <c r="H352" s="13">
        <v>20</v>
      </c>
      <c r="I352" s="12">
        <v>20</v>
      </c>
      <c r="J352" s="9">
        <f>VLOOKUP(E352,DB!E:F,2,0)</f>
        <v>5625</v>
      </c>
      <c r="K352" s="9" t="str">
        <f t="shared" si="12"/>
        <v>RAJESH SUPARI _SHAHAD ROAD</v>
      </c>
    </row>
    <row r="353" spans="1:11" ht="14.25" customHeight="1" x14ac:dyDescent="0.35">
      <c r="A353" s="9" t="s">
        <v>10</v>
      </c>
      <c r="B353" s="5">
        <f t="shared" si="11"/>
        <v>352</v>
      </c>
      <c r="C353" s="13" t="s">
        <v>17</v>
      </c>
      <c r="D353" s="11">
        <f>_xlfn.XLOOKUP(E353,DB!E:E,DB!C:C,)</f>
        <v>8</v>
      </c>
      <c r="E353" s="13" t="s">
        <v>40</v>
      </c>
      <c r="F353" s="13" t="s">
        <v>567</v>
      </c>
      <c r="G353" s="13" t="s">
        <v>342</v>
      </c>
      <c r="H353" s="13">
        <v>20</v>
      </c>
      <c r="I353" s="12">
        <v>20</v>
      </c>
      <c r="J353" s="9">
        <f>VLOOKUP(E353,DB!E:F,2,0)</f>
        <v>5625</v>
      </c>
      <c r="K353" s="9" t="str">
        <f t="shared" si="12"/>
        <v>GURUKRIPA STORE_SHIV ROAD</v>
      </c>
    </row>
    <row r="354" spans="1:11" ht="14.25" customHeight="1" x14ac:dyDescent="0.35">
      <c r="A354" s="9" t="s">
        <v>10</v>
      </c>
      <c r="B354" s="5">
        <f t="shared" si="11"/>
        <v>353</v>
      </c>
      <c r="C354" s="13" t="s">
        <v>17</v>
      </c>
      <c r="D354" s="11">
        <f>_xlfn.XLOOKUP(E354,DB!E:E,DB!C:C,)</f>
        <v>8</v>
      </c>
      <c r="E354" s="13" t="s">
        <v>40</v>
      </c>
      <c r="F354" s="13" t="s">
        <v>568</v>
      </c>
      <c r="G354" s="13" t="s">
        <v>342</v>
      </c>
      <c r="H354" s="13">
        <v>20</v>
      </c>
      <c r="I354" s="12">
        <v>20</v>
      </c>
      <c r="J354" s="9">
        <f>VLOOKUP(E354,DB!E:F,2,0)</f>
        <v>5625</v>
      </c>
      <c r="K354" s="9" t="str">
        <f t="shared" si="12"/>
        <v>RAKESH BAKERY_SHIV ROAD</v>
      </c>
    </row>
    <row r="355" spans="1:11" ht="14.25" customHeight="1" x14ac:dyDescent="0.35">
      <c r="A355" s="9" t="s">
        <v>10</v>
      </c>
      <c r="B355" s="5">
        <f t="shared" si="11"/>
        <v>354</v>
      </c>
      <c r="C355" s="13" t="s">
        <v>17</v>
      </c>
      <c r="D355" s="11">
        <f>_xlfn.XLOOKUP(E355,DB!E:E,DB!C:C,)</f>
        <v>8</v>
      </c>
      <c r="E355" s="13" t="s">
        <v>40</v>
      </c>
      <c r="F355" s="13" t="s">
        <v>569</v>
      </c>
      <c r="G355" s="13" t="s">
        <v>570</v>
      </c>
      <c r="H355" s="13">
        <v>20</v>
      </c>
      <c r="I355" s="12">
        <v>20</v>
      </c>
      <c r="J355" s="9">
        <f>VLOOKUP(E355,DB!E:F,2,0)</f>
        <v>5625</v>
      </c>
      <c r="K355" s="9" t="str">
        <f t="shared" si="12"/>
        <v>SAMARTH KRIPA STORE_VARAP GAON</v>
      </c>
    </row>
    <row r="356" spans="1:11" ht="14.25" customHeight="1" x14ac:dyDescent="0.35">
      <c r="A356" s="9" t="s">
        <v>10</v>
      </c>
      <c r="B356" s="5">
        <f t="shared" si="11"/>
        <v>355</v>
      </c>
      <c r="C356" s="13" t="s">
        <v>17</v>
      </c>
      <c r="D356" s="11">
        <f>_xlfn.XLOOKUP(E356,DB!E:E,DB!C:C,)</f>
        <v>27</v>
      </c>
      <c r="E356" s="13" t="s">
        <v>207</v>
      </c>
      <c r="F356" s="13" t="s">
        <v>571</v>
      </c>
      <c r="G356" s="13" t="s">
        <v>345</v>
      </c>
      <c r="H356" s="13">
        <v>20</v>
      </c>
      <c r="I356" s="12">
        <v>20</v>
      </c>
      <c r="J356" s="9">
        <f>VLOOKUP(E356,DB!E:F,2,0)</f>
        <v>3255</v>
      </c>
      <c r="K356" s="9" t="str">
        <f t="shared" si="12"/>
        <v>PRAGATI G STORE_AMBADI</v>
      </c>
    </row>
    <row r="357" spans="1:11" ht="14.25" customHeight="1" x14ac:dyDescent="0.35">
      <c r="A357" s="9" t="s">
        <v>10</v>
      </c>
      <c r="B357" s="5">
        <f t="shared" si="11"/>
        <v>356</v>
      </c>
      <c r="C357" s="13" t="s">
        <v>17</v>
      </c>
      <c r="D357" s="11">
        <f>_xlfn.XLOOKUP(E357,DB!E:E,DB!C:C,)</f>
        <v>27</v>
      </c>
      <c r="E357" s="13" t="s">
        <v>207</v>
      </c>
      <c r="F357" s="13" t="s">
        <v>572</v>
      </c>
      <c r="G357" s="13" t="s">
        <v>345</v>
      </c>
      <c r="H357" s="13">
        <v>20</v>
      </c>
      <c r="I357" s="12">
        <v>20</v>
      </c>
      <c r="J357" s="9">
        <f>VLOOKUP(E357,DB!E:F,2,0)</f>
        <v>3255</v>
      </c>
      <c r="K357" s="9" t="str">
        <f t="shared" si="12"/>
        <v>SADGURUKRIPA G STORE_AMBADI</v>
      </c>
    </row>
    <row r="358" spans="1:11" ht="14.25" customHeight="1" x14ac:dyDescent="0.35">
      <c r="A358" s="9" t="s">
        <v>10</v>
      </c>
      <c r="B358" s="5">
        <f t="shared" si="11"/>
        <v>357</v>
      </c>
      <c r="C358" s="13" t="s">
        <v>17</v>
      </c>
      <c r="D358" s="11">
        <f>_xlfn.XLOOKUP(E358,DB!E:E,DB!C:C,)</f>
        <v>27</v>
      </c>
      <c r="E358" s="13" t="s">
        <v>207</v>
      </c>
      <c r="F358" s="13" t="s">
        <v>573</v>
      </c>
      <c r="G358" s="13" t="s">
        <v>349</v>
      </c>
      <c r="H358" s="13">
        <v>20</v>
      </c>
      <c r="I358" s="12">
        <v>20</v>
      </c>
      <c r="J358" s="9">
        <f>VLOOKUP(E358,DB!E:F,2,0)</f>
        <v>3255</v>
      </c>
      <c r="K358" s="9" t="str">
        <f t="shared" si="12"/>
        <v>SAMEER MEMON_KUDUS</v>
      </c>
    </row>
    <row r="359" spans="1:11" ht="14.25" customHeight="1" x14ac:dyDescent="0.35">
      <c r="A359" s="9" t="s">
        <v>10</v>
      </c>
      <c r="B359" s="5">
        <f t="shared" si="11"/>
        <v>358</v>
      </c>
      <c r="C359" s="13" t="s">
        <v>17</v>
      </c>
      <c r="D359" s="11">
        <f>_xlfn.XLOOKUP(E359,DB!E:E,DB!C:C,)</f>
        <v>27</v>
      </c>
      <c r="E359" s="13" t="s">
        <v>207</v>
      </c>
      <c r="F359" s="13" t="s">
        <v>574</v>
      </c>
      <c r="G359" s="13" t="s">
        <v>349</v>
      </c>
      <c r="H359" s="13">
        <v>20</v>
      </c>
      <c r="I359" s="12">
        <v>20</v>
      </c>
      <c r="J359" s="9">
        <f>VLOOKUP(E359,DB!E:F,2,0)</f>
        <v>3255</v>
      </c>
      <c r="K359" s="9" t="str">
        <f t="shared" si="12"/>
        <v>RAHMANIYA G STORE_KUDUS</v>
      </c>
    </row>
    <row r="360" spans="1:11" ht="14.25" customHeight="1" x14ac:dyDescent="0.35">
      <c r="A360" s="9" t="s">
        <v>10</v>
      </c>
      <c r="B360" s="5">
        <f t="shared" si="11"/>
        <v>359</v>
      </c>
      <c r="C360" s="13" t="s">
        <v>17</v>
      </c>
      <c r="D360" s="11">
        <f>_xlfn.XLOOKUP(E360,DB!E:E,DB!C:C,)</f>
        <v>27</v>
      </c>
      <c r="E360" s="13" t="s">
        <v>207</v>
      </c>
      <c r="F360" s="13" t="s">
        <v>575</v>
      </c>
      <c r="G360" s="13" t="s">
        <v>351</v>
      </c>
      <c r="H360" s="13">
        <v>20</v>
      </c>
      <c r="I360" s="12">
        <v>20</v>
      </c>
      <c r="J360" s="9">
        <f>VLOOKUP(E360,DB!E:F,2,0)</f>
        <v>3255</v>
      </c>
      <c r="K360" s="9" t="str">
        <f t="shared" si="12"/>
        <v>SCHIN G STORE_VAJRESHWARI</v>
      </c>
    </row>
    <row r="361" spans="1:11" ht="14.25" customHeight="1" x14ac:dyDescent="0.35">
      <c r="A361" s="9" t="s">
        <v>10</v>
      </c>
      <c r="B361" s="5">
        <f t="shared" si="11"/>
        <v>360</v>
      </c>
      <c r="C361" s="13" t="s">
        <v>17</v>
      </c>
      <c r="D361" s="11">
        <f>_xlfn.XLOOKUP(E361,DB!E:E,DB!C:C,)</f>
        <v>27</v>
      </c>
      <c r="E361" s="13" t="s">
        <v>207</v>
      </c>
      <c r="F361" s="13" t="s">
        <v>576</v>
      </c>
      <c r="G361" s="13" t="s">
        <v>577</v>
      </c>
      <c r="H361" s="13">
        <v>20</v>
      </c>
      <c r="I361" s="12">
        <v>20</v>
      </c>
      <c r="J361" s="9">
        <f>VLOOKUP(E361,DB!E:F,2,0)</f>
        <v>3255</v>
      </c>
      <c r="K361" s="9" t="str">
        <f t="shared" si="12"/>
        <v>JAYESH PATEL_DUGAD FATA</v>
      </c>
    </row>
    <row r="362" spans="1:11" ht="14.25" customHeight="1" x14ac:dyDescent="0.35">
      <c r="A362" s="9" t="s">
        <v>10</v>
      </c>
      <c r="B362" s="5">
        <f t="shared" si="11"/>
        <v>361</v>
      </c>
      <c r="C362" s="13" t="s">
        <v>17</v>
      </c>
      <c r="D362" s="11">
        <f>_xlfn.XLOOKUP(E362,DB!E:E,DB!C:C,)</f>
        <v>9</v>
      </c>
      <c r="E362" s="13" t="s">
        <v>43</v>
      </c>
      <c r="F362" s="13" t="s">
        <v>578</v>
      </c>
      <c r="G362" s="13" t="s">
        <v>127</v>
      </c>
      <c r="H362" s="13">
        <v>20</v>
      </c>
      <c r="I362" s="12">
        <v>20</v>
      </c>
      <c r="J362" s="9">
        <f>VLOOKUP(E362,DB!E:F,2,0)</f>
        <v>6136</v>
      </c>
      <c r="K362" s="9" t="str">
        <f t="shared" si="12"/>
        <v>VINAYAK G STORE_VIKRAM GAD</v>
      </c>
    </row>
    <row r="363" spans="1:11" ht="14.25" customHeight="1" x14ac:dyDescent="0.35">
      <c r="A363" s="9" t="s">
        <v>10</v>
      </c>
      <c r="B363" s="5">
        <f t="shared" si="11"/>
        <v>362</v>
      </c>
      <c r="C363" s="13" t="s">
        <v>17</v>
      </c>
      <c r="D363" s="11">
        <f>_xlfn.XLOOKUP(E363,DB!E:E,DB!C:C,)</f>
        <v>9</v>
      </c>
      <c r="E363" s="13" t="s">
        <v>43</v>
      </c>
      <c r="F363" s="13" t="s">
        <v>579</v>
      </c>
      <c r="G363" s="13" t="s">
        <v>127</v>
      </c>
      <c r="H363" s="13">
        <v>20</v>
      </c>
      <c r="I363" s="12">
        <v>20</v>
      </c>
      <c r="J363" s="9">
        <f>VLOOKUP(E363,DB!E:F,2,0)</f>
        <v>6136</v>
      </c>
      <c r="K363" s="9" t="str">
        <f t="shared" si="12"/>
        <v>JIGAR PATEL _VIKRAM GAD</v>
      </c>
    </row>
    <row r="364" spans="1:11" ht="14.25" customHeight="1" x14ac:dyDescent="0.35">
      <c r="A364" s="9" t="s">
        <v>10</v>
      </c>
      <c r="B364" s="5">
        <f t="shared" si="11"/>
        <v>363</v>
      </c>
      <c r="C364" s="13" t="s">
        <v>17</v>
      </c>
      <c r="D364" s="11">
        <f>_xlfn.XLOOKUP(E364,DB!E:E,DB!C:C,)</f>
        <v>9</v>
      </c>
      <c r="E364" s="13" t="s">
        <v>43</v>
      </c>
      <c r="F364" s="13" t="s">
        <v>580</v>
      </c>
      <c r="G364" s="13" t="s">
        <v>45</v>
      </c>
      <c r="H364" s="13">
        <v>20</v>
      </c>
      <c r="I364" s="12">
        <v>20</v>
      </c>
      <c r="J364" s="9">
        <f>VLOOKUP(E364,DB!E:F,2,0)</f>
        <v>6136</v>
      </c>
      <c r="K364" s="9" t="str">
        <f t="shared" si="12"/>
        <v>ARIF TRADERS_JAWHER</v>
      </c>
    </row>
    <row r="365" spans="1:11" ht="14.25" customHeight="1" x14ac:dyDescent="0.35">
      <c r="A365" s="9" t="s">
        <v>10</v>
      </c>
      <c r="B365" s="5">
        <f t="shared" si="11"/>
        <v>364</v>
      </c>
      <c r="C365" s="13" t="s">
        <v>17</v>
      </c>
      <c r="D365" s="11">
        <f>_xlfn.XLOOKUP(E365,DB!E:E,DB!C:C,)</f>
        <v>9</v>
      </c>
      <c r="E365" s="13" t="s">
        <v>43</v>
      </c>
      <c r="F365" s="13" t="s">
        <v>581</v>
      </c>
      <c r="G365" s="13" t="s">
        <v>45</v>
      </c>
      <c r="H365" s="13">
        <v>20</v>
      </c>
      <c r="I365" s="12">
        <v>20</v>
      </c>
      <c r="J365" s="9">
        <f>VLOOKUP(E365,DB!E:F,2,0)</f>
        <v>6136</v>
      </c>
      <c r="K365" s="9" t="str">
        <f t="shared" si="12"/>
        <v>KADARI G STORE_JAWHER</v>
      </c>
    </row>
    <row r="366" spans="1:11" ht="14.25" customHeight="1" x14ac:dyDescent="0.35">
      <c r="A366" s="9" t="s">
        <v>10</v>
      </c>
      <c r="B366" s="5">
        <f t="shared" si="11"/>
        <v>365</v>
      </c>
      <c r="C366" s="13" t="s">
        <v>17</v>
      </c>
      <c r="D366" s="11">
        <f>_xlfn.XLOOKUP(E366,DB!E:E,DB!C:C,)</f>
        <v>9</v>
      </c>
      <c r="E366" s="13" t="s">
        <v>43</v>
      </c>
      <c r="F366" s="13" t="s">
        <v>582</v>
      </c>
      <c r="G366" s="13" t="s">
        <v>45</v>
      </c>
      <c r="H366" s="13">
        <v>20</v>
      </c>
      <c r="I366" s="12">
        <v>20</v>
      </c>
      <c r="J366" s="9">
        <f>VLOOKUP(E366,DB!E:F,2,0)</f>
        <v>6136</v>
      </c>
      <c r="K366" s="9" t="str">
        <f t="shared" si="12"/>
        <v>SADAB G STORE_JAWHER</v>
      </c>
    </row>
    <row r="367" spans="1:11" ht="14.25" customHeight="1" x14ac:dyDescent="0.35">
      <c r="A367" s="9" t="s">
        <v>10</v>
      </c>
      <c r="B367" s="5">
        <f t="shared" si="11"/>
        <v>366</v>
      </c>
      <c r="C367" s="13" t="s">
        <v>17</v>
      </c>
      <c r="D367" s="11">
        <f>_xlfn.XLOOKUP(E367,DB!E:E,DB!C:C,)</f>
        <v>15</v>
      </c>
      <c r="E367" s="13" t="s">
        <v>79</v>
      </c>
      <c r="F367" s="13" t="s">
        <v>583</v>
      </c>
      <c r="G367" s="13" t="s">
        <v>81</v>
      </c>
      <c r="H367" s="13">
        <v>20</v>
      </c>
      <c r="I367" s="12">
        <v>20</v>
      </c>
      <c r="J367" s="9">
        <f>VLOOKUP(E367,DB!E:F,2,0)</f>
        <v>9313</v>
      </c>
      <c r="K367" s="9" t="str">
        <f t="shared" si="12"/>
        <v>PRAKASH GRAIN _BANELI</v>
      </c>
    </row>
    <row r="368" spans="1:11" ht="14.25" customHeight="1" x14ac:dyDescent="0.35">
      <c r="A368" s="9" t="s">
        <v>10</v>
      </c>
      <c r="B368" s="5">
        <f t="shared" si="11"/>
        <v>367</v>
      </c>
      <c r="C368" s="13" t="s">
        <v>17</v>
      </c>
      <c r="D368" s="11">
        <f>_xlfn.XLOOKUP(E368,DB!E:E,DB!C:C,)</f>
        <v>15</v>
      </c>
      <c r="E368" s="13" t="s">
        <v>79</v>
      </c>
      <c r="F368" s="13" t="s">
        <v>584</v>
      </c>
      <c r="G368" s="13" t="s">
        <v>81</v>
      </c>
      <c r="H368" s="13">
        <v>20</v>
      </c>
      <c r="I368" s="12">
        <v>20</v>
      </c>
      <c r="J368" s="9">
        <f>VLOOKUP(E368,DB!E:F,2,0)</f>
        <v>9313</v>
      </c>
      <c r="K368" s="9" t="str">
        <f t="shared" si="12"/>
        <v>GURUKRIPA S/M_BANELI</v>
      </c>
    </row>
    <row r="369" spans="1:11" ht="14.25" customHeight="1" x14ac:dyDescent="0.35">
      <c r="A369" s="9" t="s">
        <v>10</v>
      </c>
      <c r="B369" s="5">
        <f t="shared" si="11"/>
        <v>368</v>
      </c>
      <c r="C369" s="13" t="s">
        <v>17</v>
      </c>
      <c r="D369" s="11">
        <f>_xlfn.XLOOKUP(E369,DB!E:E,DB!C:C,)</f>
        <v>15</v>
      </c>
      <c r="E369" s="13" t="s">
        <v>79</v>
      </c>
      <c r="F369" s="13" t="s">
        <v>585</v>
      </c>
      <c r="G369" s="13" t="s">
        <v>586</v>
      </c>
      <c r="H369" s="13">
        <v>20</v>
      </c>
      <c r="I369" s="12">
        <v>20</v>
      </c>
      <c r="J369" s="9">
        <f>VLOOKUP(E369,DB!E:F,2,0)</f>
        <v>9313</v>
      </c>
      <c r="K369" s="9" t="str">
        <f t="shared" si="12"/>
        <v>SITARAM SAHU_TITWALA WEST</v>
      </c>
    </row>
    <row r="370" spans="1:11" ht="14.25" customHeight="1" x14ac:dyDescent="0.35">
      <c r="A370" s="9" t="s">
        <v>10</v>
      </c>
      <c r="B370" s="5">
        <f t="shared" si="11"/>
        <v>369</v>
      </c>
      <c r="C370" s="13" t="s">
        <v>17</v>
      </c>
      <c r="D370" s="11">
        <f>_xlfn.XLOOKUP(E370,DB!E:E,DB!C:C,)</f>
        <v>15</v>
      </c>
      <c r="E370" s="13" t="s">
        <v>79</v>
      </c>
      <c r="F370" s="13" t="s">
        <v>587</v>
      </c>
      <c r="G370" s="13" t="s">
        <v>221</v>
      </c>
      <c r="H370" s="13">
        <v>20</v>
      </c>
      <c r="I370" s="12">
        <v>20</v>
      </c>
      <c r="J370" s="9">
        <f>VLOOKUP(E370,DB!E:F,2,0)</f>
        <v>9313</v>
      </c>
      <c r="K370" s="9" t="str">
        <f t="shared" si="12"/>
        <v>RIYASH STORE_AMBIVALI EAST</v>
      </c>
    </row>
    <row r="371" spans="1:11" ht="14.25" customHeight="1" x14ac:dyDescent="0.35">
      <c r="A371" s="9" t="s">
        <v>10</v>
      </c>
      <c r="B371" s="5">
        <f t="shared" si="11"/>
        <v>370</v>
      </c>
      <c r="C371" s="13" t="s">
        <v>17</v>
      </c>
      <c r="D371" s="11">
        <f>_xlfn.XLOOKUP(E371,DB!E:E,DB!C:C,)</f>
        <v>36</v>
      </c>
      <c r="E371" s="13" t="s">
        <v>354</v>
      </c>
      <c r="F371" s="13" t="s">
        <v>588</v>
      </c>
      <c r="G371" s="13" t="s">
        <v>356</v>
      </c>
      <c r="H371" s="13">
        <v>20</v>
      </c>
      <c r="I371" s="12">
        <v>20</v>
      </c>
      <c r="J371" s="9">
        <f>VLOOKUP(E371,DB!E:F,2,0)</f>
        <v>4967</v>
      </c>
      <c r="K371" s="9" t="str">
        <f t="shared" si="12"/>
        <v>SHRR KRISHNA BISCUIT_THANE MKT</v>
      </c>
    </row>
    <row r="372" spans="1:11" ht="14.25" customHeight="1" x14ac:dyDescent="0.35">
      <c r="A372" s="9" t="s">
        <v>10</v>
      </c>
      <c r="B372" s="5">
        <f t="shared" si="11"/>
        <v>371</v>
      </c>
      <c r="C372" s="13" t="s">
        <v>17</v>
      </c>
      <c r="D372" s="11">
        <f>_xlfn.XLOOKUP(E372,DB!E:E,DB!C:C,)</f>
        <v>36</v>
      </c>
      <c r="E372" s="13" t="s">
        <v>354</v>
      </c>
      <c r="F372" s="13" t="s">
        <v>589</v>
      </c>
      <c r="G372" s="13" t="s">
        <v>360</v>
      </c>
      <c r="H372" s="13">
        <v>20</v>
      </c>
      <c r="I372" s="12">
        <v>20</v>
      </c>
      <c r="J372" s="9">
        <f>VLOOKUP(E372,DB!E:F,2,0)</f>
        <v>4967</v>
      </c>
      <c r="K372" s="9" t="str">
        <f t="shared" si="12"/>
        <v>NEHA STORE_SATHE NAGAR</v>
      </c>
    </row>
    <row r="373" spans="1:11" ht="14.25" customHeight="1" x14ac:dyDescent="0.35">
      <c r="A373" s="9" t="s">
        <v>10</v>
      </c>
      <c r="B373" s="5">
        <f t="shared" si="11"/>
        <v>372</v>
      </c>
      <c r="C373" s="13" t="s">
        <v>17</v>
      </c>
      <c r="D373" s="11">
        <f>_xlfn.XLOOKUP(E373,DB!E:E,DB!C:C,)</f>
        <v>5</v>
      </c>
      <c r="E373" s="13" t="s">
        <v>28</v>
      </c>
      <c r="F373" s="13" t="s">
        <v>590</v>
      </c>
      <c r="G373" s="13" t="s">
        <v>261</v>
      </c>
      <c r="H373" s="13">
        <v>20</v>
      </c>
      <c r="I373" s="12">
        <v>20</v>
      </c>
      <c r="J373" s="9">
        <f>VLOOKUP(E373,DB!E:F,2,0)</f>
        <v>9985</v>
      </c>
      <c r="K373" s="9" t="str">
        <f t="shared" si="12"/>
        <v>MAHAVEER TOBACO_CHANDANSAR 1</v>
      </c>
    </row>
    <row r="374" spans="1:11" ht="14.25" customHeight="1" x14ac:dyDescent="0.35">
      <c r="A374" s="9" t="s">
        <v>10</v>
      </c>
      <c r="B374" s="5">
        <f t="shared" si="11"/>
        <v>373</v>
      </c>
      <c r="C374" s="13" t="s">
        <v>17</v>
      </c>
      <c r="D374" s="11">
        <f>_xlfn.XLOOKUP(E374,DB!E:E,DB!C:C,)</f>
        <v>29</v>
      </c>
      <c r="E374" s="13" t="s">
        <v>225</v>
      </c>
      <c r="F374" s="13" t="s">
        <v>591</v>
      </c>
      <c r="G374" s="13" t="s">
        <v>263</v>
      </c>
      <c r="H374" s="13">
        <v>20</v>
      </c>
      <c r="I374" s="12">
        <v>20</v>
      </c>
      <c r="J374" s="9">
        <f>VLOOKUP(E374,DB!E:F,2,0)</f>
        <v>1159</v>
      </c>
      <c r="K374" s="9" t="str">
        <f t="shared" si="12"/>
        <v>MANGESH CHANA _WASIND</v>
      </c>
    </row>
    <row r="375" spans="1:11" ht="14.25" customHeight="1" x14ac:dyDescent="0.35">
      <c r="A375" s="9" t="s">
        <v>10</v>
      </c>
      <c r="B375" s="5">
        <f t="shared" si="11"/>
        <v>374</v>
      </c>
      <c r="C375" s="13" t="s">
        <v>17</v>
      </c>
      <c r="D375" s="11">
        <f>_xlfn.XLOOKUP(E375,DB!E:E,DB!C:C,)</f>
        <v>42</v>
      </c>
      <c r="E375" s="13" t="s">
        <v>592</v>
      </c>
      <c r="F375" s="13" t="s">
        <v>593</v>
      </c>
      <c r="G375" s="13" t="s">
        <v>594</v>
      </c>
      <c r="H375" s="13">
        <v>20</v>
      </c>
      <c r="I375" s="12">
        <v>20</v>
      </c>
      <c r="J375" s="9">
        <f>VLOOKUP(E375,DB!E:F,2,0)</f>
        <v>4251</v>
      </c>
      <c r="K375" s="9" t="str">
        <f t="shared" si="12"/>
        <v>POOJA G STORE _BAZARPETH</v>
      </c>
    </row>
    <row r="376" spans="1:11" ht="14.25" customHeight="1" x14ac:dyDescent="0.35">
      <c r="A376" s="9" t="s">
        <v>10</v>
      </c>
      <c r="B376" s="5">
        <f t="shared" si="11"/>
        <v>375</v>
      </c>
      <c r="C376" s="13" t="s">
        <v>17</v>
      </c>
      <c r="D376" s="11">
        <f>_xlfn.XLOOKUP(E376,DB!E:E,DB!C:C,)</f>
        <v>42</v>
      </c>
      <c r="E376" s="13" t="s">
        <v>592</v>
      </c>
      <c r="F376" s="13" t="s">
        <v>595</v>
      </c>
      <c r="G376" s="13" t="s">
        <v>594</v>
      </c>
      <c r="H376" s="13">
        <v>20</v>
      </c>
      <c r="I376" s="12">
        <v>20</v>
      </c>
      <c r="J376" s="9">
        <f>VLOOKUP(E376,DB!E:F,2,0)</f>
        <v>4251</v>
      </c>
      <c r="K376" s="9" t="str">
        <f t="shared" si="12"/>
        <v>HARIOM G STORE_BAZARPETH</v>
      </c>
    </row>
    <row r="377" spans="1:11" ht="14.25" customHeight="1" x14ac:dyDescent="0.35">
      <c r="A377" s="9" t="s">
        <v>10</v>
      </c>
      <c r="B377" s="5">
        <f t="shared" si="11"/>
        <v>376</v>
      </c>
      <c r="C377" s="13" t="s">
        <v>17</v>
      </c>
      <c r="D377" s="11">
        <f>_xlfn.XLOOKUP(E377,DB!E:E,DB!C:C,)</f>
        <v>43</v>
      </c>
      <c r="E377" s="13" t="s">
        <v>596</v>
      </c>
      <c r="F377" s="13" t="s">
        <v>597</v>
      </c>
      <c r="G377" s="13" t="s">
        <v>598</v>
      </c>
      <c r="H377" s="13">
        <v>20</v>
      </c>
      <c r="I377" s="12">
        <v>20</v>
      </c>
      <c r="J377" s="9">
        <f>VLOOKUP(E377,DB!E:F,2,0)</f>
        <v>6008</v>
      </c>
      <c r="K377" s="9" t="str">
        <f t="shared" si="12"/>
        <v>MANGAL MURTI GOLI BIS_SHAHPUR</v>
      </c>
    </row>
    <row r="378" spans="1:11" ht="14.25" customHeight="1" x14ac:dyDescent="0.35">
      <c r="A378" s="9" t="s">
        <v>10</v>
      </c>
      <c r="B378" s="5">
        <f t="shared" si="11"/>
        <v>377</v>
      </c>
      <c r="C378" s="13" t="s">
        <v>17</v>
      </c>
      <c r="D378" s="11">
        <f>_xlfn.XLOOKUP(E378,DB!E:E,DB!C:C,)</f>
        <v>43</v>
      </c>
      <c r="E378" s="13" t="s">
        <v>596</v>
      </c>
      <c r="F378" s="13" t="s">
        <v>599</v>
      </c>
      <c r="G378" s="13" t="s">
        <v>598</v>
      </c>
      <c r="H378" s="13">
        <v>20</v>
      </c>
      <c r="I378" s="12">
        <v>20</v>
      </c>
      <c r="J378" s="9">
        <f>VLOOKUP(E378,DB!E:F,2,0)</f>
        <v>6008</v>
      </c>
      <c r="K378" s="9" t="str">
        <f t="shared" si="12"/>
        <v>DEEPTYJYOTI GOLI BIS_SHAHPUR</v>
      </c>
    </row>
    <row r="379" spans="1:11" ht="14.25" customHeight="1" x14ac:dyDescent="0.35">
      <c r="A379" s="9" t="s">
        <v>10</v>
      </c>
      <c r="B379" s="5">
        <f t="shared" si="11"/>
        <v>378</v>
      </c>
      <c r="C379" s="13" t="s">
        <v>17</v>
      </c>
      <c r="D379" s="11">
        <f>_xlfn.XLOOKUP(E379,DB!E:E,DB!C:C,)</f>
        <v>37</v>
      </c>
      <c r="E379" s="13" t="s">
        <v>364</v>
      </c>
      <c r="F379" s="13" t="s">
        <v>600</v>
      </c>
      <c r="G379" s="13" t="s">
        <v>112</v>
      </c>
      <c r="H379" s="13">
        <v>20</v>
      </c>
      <c r="I379" s="12">
        <v>20</v>
      </c>
      <c r="J379" s="9">
        <f>VLOOKUP(E379,DB!E:F,2,0)</f>
        <v>4611</v>
      </c>
      <c r="K379" s="9" t="str">
        <f t="shared" si="12"/>
        <v>SHREE RAM KIRANA_WADA</v>
      </c>
    </row>
    <row r="380" spans="1:11" ht="14.25" customHeight="1" x14ac:dyDescent="0.35">
      <c r="A380" s="9" t="s">
        <v>10</v>
      </c>
      <c r="B380" s="5">
        <f t="shared" si="11"/>
        <v>379</v>
      </c>
      <c r="C380" s="13" t="s">
        <v>17</v>
      </c>
      <c r="D380" s="11">
        <f>_xlfn.XLOOKUP(E380,DB!E:E,DB!C:C,)</f>
        <v>37</v>
      </c>
      <c r="E380" s="13" t="s">
        <v>364</v>
      </c>
      <c r="F380" s="13" t="s">
        <v>601</v>
      </c>
      <c r="G380" s="13" t="s">
        <v>112</v>
      </c>
      <c r="H380" s="13">
        <v>20</v>
      </c>
      <c r="I380" s="12">
        <v>20</v>
      </c>
      <c r="J380" s="9">
        <f>VLOOKUP(E380,DB!E:F,2,0)</f>
        <v>4611</v>
      </c>
      <c r="K380" s="9" t="str">
        <f t="shared" si="12"/>
        <v>SHREE KRISHNA TRADING_WADA</v>
      </c>
    </row>
    <row r="381" spans="1:11" ht="14.25" customHeight="1" x14ac:dyDescent="0.35">
      <c r="A381" s="9" t="s">
        <v>10</v>
      </c>
      <c r="B381" s="5">
        <f t="shared" si="11"/>
        <v>380</v>
      </c>
      <c r="C381" s="13" t="s">
        <v>17</v>
      </c>
      <c r="D381" s="11">
        <f>_xlfn.XLOOKUP(E381,DB!E:E,DB!C:C,)</f>
        <v>37</v>
      </c>
      <c r="E381" s="13" t="s">
        <v>364</v>
      </c>
      <c r="F381" s="13" t="s">
        <v>602</v>
      </c>
      <c r="G381" s="13" t="s">
        <v>603</v>
      </c>
      <c r="H381" s="13">
        <v>20</v>
      </c>
      <c r="I381" s="12">
        <v>20</v>
      </c>
      <c r="J381" s="9">
        <f>VLOOKUP(E381,DB!E:F,2,0)</f>
        <v>4611</v>
      </c>
      <c r="K381" s="9" t="str">
        <f t="shared" si="12"/>
        <v>KANCHAN KIRANA_KANCHAD</v>
      </c>
    </row>
    <row r="382" spans="1:11" ht="14.25" customHeight="1" x14ac:dyDescent="0.35">
      <c r="A382" s="9" t="s">
        <v>10</v>
      </c>
      <c r="B382" s="5">
        <f t="shared" si="11"/>
        <v>381</v>
      </c>
      <c r="C382" s="13" t="s">
        <v>17</v>
      </c>
      <c r="D382" s="11">
        <f>_xlfn.XLOOKUP(E382,DB!E:E,DB!C:C,)</f>
        <v>28</v>
      </c>
      <c r="E382" s="13" t="s">
        <v>222</v>
      </c>
      <c r="F382" s="13" t="s">
        <v>604</v>
      </c>
      <c r="G382" s="13" t="s">
        <v>605</v>
      </c>
      <c r="H382" s="13">
        <v>19</v>
      </c>
      <c r="I382" s="12">
        <v>10</v>
      </c>
      <c r="J382" s="9">
        <f>VLOOKUP(E382,DB!E:F,2,0)</f>
        <v>7328</v>
      </c>
      <c r="K382" s="9" t="str">
        <f t="shared" si="12"/>
        <v>SAGAR G STORE_V P NAKA</v>
      </c>
    </row>
    <row r="383" spans="1:11" ht="14.25" customHeight="1" x14ac:dyDescent="0.35">
      <c r="A383" s="9" t="s">
        <v>10</v>
      </c>
      <c r="B383" s="5">
        <f t="shared" si="11"/>
        <v>382</v>
      </c>
      <c r="C383" s="13" t="s">
        <v>21</v>
      </c>
      <c r="D383" s="11">
        <f>_xlfn.XLOOKUP(E383,DB!E:E,DB!C:C,)</f>
        <v>33</v>
      </c>
      <c r="E383" s="13" t="s">
        <v>268</v>
      </c>
      <c r="F383" s="13" t="s">
        <v>470</v>
      </c>
      <c r="G383" s="13" t="s">
        <v>606</v>
      </c>
      <c r="H383" s="13">
        <v>18</v>
      </c>
      <c r="I383" s="12">
        <v>10</v>
      </c>
      <c r="J383" s="9">
        <f>VLOOKUP(E383,DB!E:F,2,0)</f>
        <v>5725</v>
      </c>
      <c r="K383" s="9" t="str">
        <f t="shared" si="12"/>
        <v>S K SUPARI_KHARIANI RD</v>
      </c>
    </row>
    <row r="384" spans="1:11" ht="14.25" customHeight="1" x14ac:dyDescent="0.35">
      <c r="A384" s="9" t="s">
        <v>10</v>
      </c>
      <c r="B384" s="5">
        <f t="shared" si="11"/>
        <v>383</v>
      </c>
      <c r="C384" s="13" t="s">
        <v>21</v>
      </c>
      <c r="D384" s="11">
        <f>_xlfn.XLOOKUP(E384,DB!E:E,DB!C:C,)</f>
        <v>33</v>
      </c>
      <c r="E384" s="13" t="s">
        <v>268</v>
      </c>
      <c r="F384" s="13" t="s">
        <v>607</v>
      </c>
      <c r="G384" s="13" t="s">
        <v>608</v>
      </c>
      <c r="H384" s="13">
        <v>18</v>
      </c>
      <c r="I384" s="12">
        <v>10</v>
      </c>
      <c r="J384" s="9">
        <f>VLOOKUP(E384,DB!E:F,2,0)</f>
        <v>5725</v>
      </c>
      <c r="K384" s="9" t="str">
        <f t="shared" si="12"/>
        <v>ARYAN WHOLESALERS_SATYA NAGAR</v>
      </c>
    </row>
    <row r="385" spans="1:11" ht="14.25" customHeight="1" x14ac:dyDescent="0.35">
      <c r="A385" s="9" t="s">
        <v>10</v>
      </c>
      <c r="B385" s="5">
        <f t="shared" si="11"/>
        <v>384</v>
      </c>
      <c r="C385" s="13" t="s">
        <v>21</v>
      </c>
      <c r="D385" s="11">
        <f>_xlfn.XLOOKUP(E385,DB!E:E,DB!C:C,)</f>
        <v>19</v>
      </c>
      <c r="E385" s="13" t="s">
        <v>121</v>
      </c>
      <c r="F385" s="13" t="s">
        <v>464</v>
      </c>
      <c r="G385" s="13" t="s">
        <v>398</v>
      </c>
      <c r="H385" s="13">
        <v>18</v>
      </c>
      <c r="I385" s="12">
        <v>10</v>
      </c>
      <c r="J385" s="9">
        <f>VLOOKUP(E385,DB!E:F,2,0)</f>
        <v>7102</v>
      </c>
      <c r="K385" s="9" t="str">
        <f t="shared" si="12"/>
        <v>KAMAL TOB_TUNGA</v>
      </c>
    </row>
    <row r="386" spans="1:11" ht="14.25" customHeight="1" x14ac:dyDescent="0.35">
      <c r="A386" s="9" t="s">
        <v>10</v>
      </c>
      <c r="B386" s="5">
        <f t="shared" si="11"/>
        <v>385</v>
      </c>
      <c r="C386" s="10" t="s">
        <v>34</v>
      </c>
      <c r="D386" s="11">
        <f>_xlfn.XLOOKUP(E386,DB!E:E,DB!C:C,)</f>
        <v>23</v>
      </c>
      <c r="E386" s="10" t="s">
        <v>178</v>
      </c>
      <c r="F386" s="10" t="s">
        <v>609</v>
      </c>
      <c r="G386" s="10" t="s">
        <v>610</v>
      </c>
      <c r="H386" s="10">
        <v>18</v>
      </c>
      <c r="I386" s="12">
        <v>10</v>
      </c>
      <c r="J386" s="9">
        <f>VLOOKUP(E386,DB!E:F,2,0)</f>
        <v>5182</v>
      </c>
      <c r="K386" s="9" t="str">
        <f t="shared" si="12"/>
        <v>ADARSH FARSAN_TEEN DONGARI</v>
      </c>
    </row>
    <row r="387" spans="1:11" ht="14.25" customHeight="1" x14ac:dyDescent="0.35">
      <c r="A387" s="9" t="s">
        <v>10</v>
      </c>
      <c r="B387" s="5">
        <f t="shared" ref="B387:B450" si="13">B386+1</f>
        <v>386</v>
      </c>
      <c r="C387" s="13" t="s">
        <v>17</v>
      </c>
      <c r="D387" s="11">
        <f>_xlfn.XLOOKUP(E387,DB!E:E,DB!C:C,)</f>
        <v>25</v>
      </c>
      <c r="E387" s="13" t="s">
        <v>201</v>
      </c>
      <c r="F387" s="13" t="s">
        <v>611</v>
      </c>
      <c r="G387" s="13" t="s">
        <v>203</v>
      </c>
      <c r="H387" s="13">
        <v>18</v>
      </c>
      <c r="I387" s="12">
        <v>10</v>
      </c>
      <c r="J387" s="9">
        <f>VLOOKUP(E387,DB!E:F,2,0)</f>
        <v>3281</v>
      </c>
      <c r="K387" s="9" t="str">
        <f t="shared" si="12"/>
        <v>JAY DURGA STORE_BAZAR PETH</v>
      </c>
    </row>
    <row r="388" spans="1:11" ht="14.25" customHeight="1" x14ac:dyDescent="0.35">
      <c r="A388" s="9" t="s">
        <v>10</v>
      </c>
      <c r="B388" s="5">
        <f t="shared" si="13"/>
        <v>387</v>
      </c>
      <c r="C388" s="13" t="s">
        <v>17</v>
      </c>
      <c r="D388" s="11">
        <f>_xlfn.XLOOKUP(E388,DB!E:E,DB!C:C,)</f>
        <v>26</v>
      </c>
      <c r="E388" s="13" t="s">
        <v>204</v>
      </c>
      <c r="F388" s="13" t="s">
        <v>565</v>
      </c>
      <c r="G388" s="13" t="s">
        <v>388</v>
      </c>
      <c r="H388" s="13">
        <v>18</v>
      </c>
      <c r="I388" s="12">
        <v>10</v>
      </c>
      <c r="J388" s="9">
        <f>VLOOKUP(E388,DB!E:F,2,0)</f>
        <v>8516</v>
      </c>
      <c r="K388" s="9" t="str">
        <f t="shared" ref="K388:K451" si="14">F388&amp;"_"&amp;G388</f>
        <v>MAHADEV STORE_ULHAS NAGAR NO 5</v>
      </c>
    </row>
    <row r="389" spans="1:11" ht="14.25" customHeight="1" x14ac:dyDescent="0.35">
      <c r="A389" s="9" t="s">
        <v>10</v>
      </c>
      <c r="B389" s="5">
        <f t="shared" si="13"/>
        <v>388</v>
      </c>
      <c r="C389" s="13" t="s">
        <v>17</v>
      </c>
      <c r="D389" s="11">
        <f>_xlfn.XLOOKUP(E389,DB!E:E,DB!C:C,)</f>
        <v>26</v>
      </c>
      <c r="E389" s="13" t="s">
        <v>204</v>
      </c>
      <c r="F389" s="13" t="s">
        <v>612</v>
      </c>
      <c r="G389" s="13" t="s">
        <v>390</v>
      </c>
      <c r="H389" s="13">
        <v>18</v>
      </c>
      <c r="I389" s="12">
        <v>10</v>
      </c>
      <c r="J389" s="9">
        <f>VLOOKUP(E389,DB!E:F,2,0)</f>
        <v>8516</v>
      </c>
      <c r="K389" s="9" t="str">
        <f t="shared" si="14"/>
        <v xml:space="preserve">AMYA&amp; ANASH STORE_PRABHARAM </v>
      </c>
    </row>
    <row r="390" spans="1:11" ht="14.25" customHeight="1" x14ac:dyDescent="0.35">
      <c r="A390" s="9" t="s">
        <v>10</v>
      </c>
      <c r="B390" s="5">
        <f t="shared" si="13"/>
        <v>389</v>
      </c>
      <c r="C390" s="13" t="s">
        <v>17</v>
      </c>
      <c r="D390" s="11">
        <f>_xlfn.XLOOKUP(E390,DB!E:E,DB!C:C,)</f>
        <v>6</v>
      </c>
      <c r="E390" s="13" t="s">
        <v>31</v>
      </c>
      <c r="F390" s="13" t="s">
        <v>613</v>
      </c>
      <c r="G390" s="13" t="s">
        <v>614</v>
      </c>
      <c r="H390" s="13">
        <v>18</v>
      </c>
      <c r="I390" s="12">
        <v>10</v>
      </c>
      <c r="J390" s="9">
        <f>VLOOKUP(E390,DB!E:F,2,0)</f>
        <v>5921</v>
      </c>
      <c r="K390" s="9" t="str">
        <f t="shared" si="14"/>
        <v>LABH STORE_KALWA NAKA</v>
      </c>
    </row>
    <row r="391" spans="1:11" ht="14.25" customHeight="1" x14ac:dyDescent="0.35">
      <c r="A391" s="9" t="s">
        <v>10</v>
      </c>
      <c r="B391" s="5">
        <f t="shared" si="13"/>
        <v>390</v>
      </c>
      <c r="C391" s="13" t="s">
        <v>17</v>
      </c>
      <c r="D391" s="11">
        <f>_xlfn.XLOOKUP(E391,DB!E:E,DB!C:C,)</f>
        <v>6</v>
      </c>
      <c r="E391" s="13" t="s">
        <v>31</v>
      </c>
      <c r="F391" s="13" t="s">
        <v>615</v>
      </c>
      <c r="G391" s="13" t="s">
        <v>117</v>
      </c>
      <c r="H391" s="13">
        <v>18</v>
      </c>
      <c r="I391" s="12">
        <v>10</v>
      </c>
      <c r="J391" s="9">
        <f>VLOOKUP(E391,DB!E:F,2,0)</f>
        <v>5921</v>
      </c>
      <c r="K391" s="9" t="str">
        <f t="shared" si="14"/>
        <v>MAHADEV S/M_YADAV NAGAR</v>
      </c>
    </row>
    <row r="392" spans="1:11" ht="14.25" customHeight="1" x14ac:dyDescent="0.35">
      <c r="A392" s="9" t="s">
        <v>10</v>
      </c>
      <c r="B392" s="5">
        <f t="shared" si="13"/>
        <v>391</v>
      </c>
      <c r="C392" s="13" t="s">
        <v>17</v>
      </c>
      <c r="D392" s="11">
        <f>_xlfn.XLOOKUP(E392,DB!E:E,DB!C:C,)</f>
        <v>6</v>
      </c>
      <c r="E392" s="13" t="s">
        <v>31</v>
      </c>
      <c r="F392" s="13" t="s">
        <v>616</v>
      </c>
      <c r="G392" s="13" t="s">
        <v>231</v>
      </c>
      <c r="H392" s="13">
        <v>18</v>
      </c>
      <c r="I392" s="12">
        <v>10</v>
      </c>
      <c r="J392" s="9">
        <f>VLOOKUP(E392,DB!E:F,2,0)</f>
        <v>5921</v>
      </c>
      <c r="K392" s="9" t="str">
        <f t="shared" si="14"/>
        <v>POOJA FARSAN_SHIVAJI NAGAR</v>
      </c>
    </row>
    <row r="393" spans="1:11" ht="14.25" customHeight="1" x14ac:dyDescent="0.35">
      <c r="A393" s="9" t="s">
        <v>10</v>
      </c>
      <c r="B393" s="5">
        <f t="shared" si="13"/>
        <v>392</v>
      </c>
      <c r="C393" s="13" t="s">
        <v>17</v>
      </c>
      <c r="D393" s="11">
        <f>_xlfn.XLOOKUP(E393,DB!E:E,DB!C:C,)</f>
        <v>5</v>
      </c>
      <c r="E393" s="13" t="s">
        <v>28</v>
      </c>
      <c r="F393" s="13" t="s">
        <v>617</v>
      </c>
      <c r="G393" s="13" t="s">
        <v>618</v>
      </c>
      <c r="H393" s="13">
        <v>18</v>
      </c>
      <c r="I393" s="12">
        <v>10</v>
      </c>
      <c r="J393" s="9">
        <f>VLOOKUP(E393,DB!E:F,2,0)</f>
        <v>9985</v>
      </c>
      <c r="K393" s="9" t="str">
        <f t="shared" si="14"/>
        <v>ASHAPURA TOBACO_CHANDANSAR 2</v>
      </c>
    </row>
    <row r="394" spans="1:11" ht="14.25" customHeight="1" x14ac:dyDescent="0.35">
      <c r="A394" s="9" t="s">
        <v>10</v>
      </c>
      <c r="B394" s="5">
        <f t="shared" si="13"/>
        <v>393</v>
      </c>
      <c r="C394" s="13" t="s">
        <v>17</v>
      </c>
      <c r="D394" s="11">
        <f>_xlfn.XLOOKUP(E394,DB!E:E,DB!C:C,)</f>
        <v>29</v>
      </c>
      <c r="E394" s="13" t="s">
        <v>225</v>
      </c>
      <c r="F394" s="13" t="s">
        <v>619</v>
      </c>
      <c r="G394" s="13" t="s">
        <v>263</v>
      </c>
      <c r="H394" s="13">
        <v>18</v>
      </c>
      <c r="I394" s="12">
        <v>10</v>
      </c>
      <c r="J394" s="9">
        <f>VLOOKUP(E394,DB!E:F,2,0)</f>
        <v>1159</v>
      </c>
      <c r="K394" s="9" t="str">
        <f t="shared" si="14"/>
        <v>OM SAI GENERAL_WASIND</v>
      </c>
    </row>
    <row r="395" spans="1:11" ht="14.25" customHeight="1" x14ac:dyDescent="0.35">
      <c r="A395" s="9" t="s">
        <v>10</v>
      </c>
      <c r="B395" s="5">
        <f t="shared" si="13"/>
        <v>394</v>
      </c>
      <c r="C395" s="13" t="s">
        <v>17</v>
      </c>
      <c r="D395" s="11">
        <f>_xlfn.XLOOKUP(E395,DB!E:E,DB!C:C,)</f>
        <v>43</v>
      </c>
      <c r="E395" s="13" t="s">
        <v>596</v>
      </c>
      <c r="F395" s="13" t="s">
        <v>620</v>
      </c>
      <c r="G395" s="13" t="s">
        <v>598</v>
      </c>
      <c r="H395" s="13">
        <v>18</v>
      </c>
      <c r="I395" s="12">
        <v>10</v>
      </c>
      <c r="J395" s="9">
        <f>VLOOKUP(E395,DB!E:F,2,0)</f>
        <v>6008</v>
      </c>
      <c r="K395" s="9" t="str">
        <f t="shared" si="14"/>
        <v>KUMAR GOLI BISCUIT_SHAHPUR</v>
      </c>
    </row>
    <row r="396" spans="1:11" ht="14.25" customHeight="1" x14ac:dyDescent="0.35">
      <c r="A396" s="9" t="s">
        <v>10</v>
      </c>
      <c r="B396" s="5">
        <f t="shared" si="13"/>
        <v>395</v>
      </c>
      <c r="C396" s="13" t="s">
        <v>21</v>
      </c>
      <c r="D396" s="11">
        <f>_xlfn.XLOOKUP(E396,DB!E:E,DB!C:C,)</f>
        <v>3</v>
      </c>
      <c r="E396" s="13" t="s">
        <v>22</v>
      </c>
      <c r="F396" s="13" t="s">
        <v>621</v>
      </c>
      <c r="G396" s="13" t="s">
        <v>24</v>
      </c>
      <c r="H396" s="13">
        <v>16</v>
      </c>
      <c r="I396" s="12">
        <v>10</v>
      </c>
      <c r="J396" s="9">
        <f>VLOOKUP(E396,DB!E:F,2,0)</f>
        <v>2400</v>
      </c>
      <c r="K396" s="9" t="str">
        <f t="shared" si="14"/>
        <v>LAXMI HOL_GUTAMNAGAR</v>
      </c>
    </row>
    <row r="397" spans="1:11" ht="14.25" customHeight="1" x14ac:dyDescent="0.35">
      <c r="A397" s="9" t="s">
        <v>10</v>
      </c>
      <c r="B397" s="5">
        <f t="shared" si="13"/>
        <v>396</v>
      </c>
      <c r="C397" s="13" t="s">
        <v>21</v>
      </c>
      <c r="D397" s="11">
        <f>_xlfn.XLOOKUP(E397,DB!E:E,DB!C:C,)</f>
        <v>3</v>
      </c>
      <c r="E397" s="13" t="s">
        <v>22</v>
      </c>
      <c r="F397" s="13" t="s">
        <v>622</v>
      </c>
      <c r="G397" s="13" t="s">
        <v>472</v>
      </c>
      <c r="H397" s="13">
        <v>16</v>
      </c>
      <c r="I397" s="12">
        <v>10</v>
      </c>
      <c r="J397" s="9">
        <f>VLOOKUP(E397,DB!E:F,2,0)</f>
        <v>2400</v>
      </c>
      <c r="K397" s="9" t="str">
        <f t="shared" si="14"/>
        <v>AKSHAR TOB_CITACAMP</v>
      </c>
    </row>
    <row r="398" spans="1:11" ht="14.25" customHeight="1" x14ac:dyDescent="0.35">
      <c r="A398" s="9" t="s">
        <v>10</v>
      </c>
      <c r="B398" s="5">
        <f t="shared" si="13"/>
        <v>397</v>
      </c>
      <c r="C398" s="13" t="s">
        <v>21</v>
      </c>
      <c r="D398" s="11">
        <f>_xlfn.XLOOKUP(E398,DB!E:E,DB!C:C,)</f>
        <v>3</v>
      </c>
      <c r="E398" s="13" t="s">
        <v>22</v>
      </c>
      <c r="F398" s="13" t="s">
        <v>623</v>
      </c>
      <c r="G398" s="13" t="s">
        <v>92</v>
      </c>
      <c r="H398" s="13">
        <v>16</v>
      </c>
      <c r="I398" s="12">
        <v>10</v>
      </c>
      <c r="J398" s="9">
        <f>VLOOKUP(E398,DB!E:F,2,0)</f>
        <v>2400</v>
      </c>
      <c r="K398" s="9" t="str">
        <f t="shared" si="14"/>
        <v>YEKTA HOL_MANDALA</v>
      </c>
    </row>
    <row r="399" spans="1:11" ht="14.25" customHeight="1" x14ac:dyDescent="0.35">
      <c r="A399" s="9" t="s">
        <v>10</v>
      </c>
      <c r="B399" s="5">
        <f t="shared" si="13"/>
        <v>398</v>
      </c>
      <c r="C399" s="13" t="s">
        <v>21</v>
      </c>
      <c r="D399" s="11">
        <f>_xlfn.XLOOKUP(E399,DB!E:E,DB!C:C,)</f>
        <v>3</v>
      </c>
      <c r="E399" s="13" t="s">
        <v>22</v>
      </c>
      <c r="F399" s="13" t="s">
        <v>624</v>
      </c>
      <c r="G399" s="13" t="s">
        <v>92</v>
      </c>
      <c r="H399" s="13">
        <v>16</v>
      </c>
      <c r="I399" s="12">
        <v>10</v>
      </c>
      <c r="J399" s="9">
        <f>VLOOKUP(E399,DB!E:F,2,0)</f>
        <v>2400</v>
      </c>
      <c r="K399" s="9" t="str">
        <f t="shared" si="14"/>
        <v>SATYAM HOL_MANDALA</v>
      </c>
    </row>
    <row r="400" spans="1:11" ht="14.25" customHeight="1" x14ac:dyDescent="0.35">
      <c r="A400" s="9" t="s">
        <v>10</v>
      </c>
      <c r="B400" s="5">
        <f t="shared" si="13"/>
        <v>399</v>
      </c>
      <c r="C400" s="13" t="s">
        <v>21</v>
      </c>
      <c r="D400" s="11">
        <f>_xlfn.XLOOKUP(E400,DB!E:E,DB!C:C,)</f>
        <v>3</v>
      </c>
      <c r="E400" s="13" t="s">
        <v>22</v>
      </c>
      <c r="F400" s="13" t="s">
        <v>625</v>
      </c>
      <c r="G400" s="13" t="s">
        <v>92</v>
      </c>
      <c r="H400" s="13">
        <v>16</v>
      </c>
      <c r="I400" s="12">
        <v>10</v>
      </c>
      <c r="J400" s="9">
        <f>VLOOKUP(E400,DB!E:F,2,0)</f>
        <v>2400</v>
      </c>
      <c r="K400" s="9" t="str">
        <f t="shared" si="14"/>
        <v>S K TOBC_MANDALA</v>
      </c>
    </row>
    <row r="401" spans="1:11" ht="14.25" customHeight="1" x14ac:dyDescent="0.35">
      <c r="A401" s="9" t="s">
        <v>10</v>
      </c>
      <c r="B401" s="5">
        <f t="shared" si="13"/>
        <v>400</v>
      </c>
      <c r="C401" s="13" t="s">
        <v>21</v>
      </c>
      <c r="D401" s="11">
        <f>_xlfn.XLOOKUP(E401,DB!E:E,DB!C:C,)</f>
        <v>19</v>
      </c>
      <c r="E401" s="13" t="s">
        <v>121</v>
      </c>
      <c r="F401" s="13" t="s">
        <v>626</v>
      </c>
      <c r="G401" s="13" t="s">
        <v>284</v>
      </c>
      <c r="H401" s="13">
        <v>16</v>
      </c>
      <c r="I401" s="12">
        <v>10</v>
      </c>
      <c r="J401" s="9">
        <f>VLOOKUP(E401,DB!E:F,2,0)</f>
        <v>7102</v>
      </c>
      <c r="K401" s="9" t="str">
        <f t="shared" si="14"/>
        <v>M A SUPARI_HARIALIVHILEG</v>
      </c>
    </row>
    <row r="402" spans="1:11" ht="14.25" customHeight="1" x14ac:dyDescent="0.35">
      <c r="A402" s="9" t="s">
        <v>10</v>
      </c>
      <c r="B402" s="5">
        <f t="shared" si="13"/>
        <v>401</v>
      </c>
      <c r="C402" s="13" t="s">
        <v>21</v>
      </c>
      <c r="D402" s="11">
        <f>_xlfn.XLOOKUP(E402,DB!E:E,DB!C:C,)</f>
        <v>19</v>
      </c>
      <c r="E402" s="13" t="s">
        <v>121</v>
      </c>
      <c r="F402" s="13" t="s">
        <v>627</v>
      </c>
      <c r="G402" s="13" t="s">
        <v>628</v>
      </c>
      <c r="H402" s="13">
        <v>16</v>
      </c>
      <c r="I402" s="12">
        <v>10</v>
      </c>
      <c r="J402" s="9">
        <f>VLOOKUP(E402,DB!E:F,2,0)</f>
        <v>7102</v>
      </c>
      <c r="K402" s="9" t="str">
        <f t="shared" si="14"/>
        <v>SAHIL BISCUT_SURYANAGAR</v>
      </c>
    </row>
    <row r="403" spans="1:11" ht="14.25" customHeight="1" x14ac:dyDescent="0.35">
      <c r="A403" s="9" t="s">
        <v>10</v>
      </c>
      <c r="B403" s="5">
        <f t="shared" si="13"/>
        <v>402</v>
      </c>
      <c r="C403" s="13" t="s">
        <v>21</v>
      </c>
      <c r="D403" s="11">
        <f>_xlfn.XLOOKUP(E403,DB!E:E,DB!C:C,)</f>
        <v>40</v>
      </c>
      <c r="E403" s="13" t="s">
        <v>428</v>
      </c>
      <c r="F403" s="13" t="s">
        <v>449</v>
      </c>
      <c r="G403" s="13" t="s">
        <v>629</v>
      </c>
      <c r="H403" s="13">
        <v>16</v>
      </c>
      <c r="I403" s="12">
        <v>10</v>
      </c>
      <c r="J403" s="9">
        <f>VLOOKUP(E403,DB!E:F,2,0)</f>
        <v>4945</v>
      </c>
      <c r="K403" s="9" t="str">
        <f t="shared" si="14"/>
        <v>PATEL TOBACCO_BHARAT NAGAR</v>
      </c>
    </row>
    <row r="404" spans="1:11" ht="14.25" customHeight="1" x14ac:dyDescent="0.35">
      <c r="A404" s="9" t="s">
        <v>10</v>
      </c>
      <c r="B404" s="5">
        <f t="shared" si="13"/>
        <v>403</v>
      </c>
      <c r="C404" s="13" t="s">
        <v>21</v>
      </c>
      <c r="D404" s="11">
        <f>_xlfn.XLOOKUP(E404,DB!E:E,DB!C:C,)</f>
        <v>40</v>
      </c>
      <c r="E404" s="13" t="s">
        <v>428</v>
      </c>
      <c r="F404" s="13" t="s">
        <v>630</v>
      </c>
      <c r="G404" s="13" t="s">
        <v>631</v>
      </c>
      <c r="H404" s="13">
        <v>16</v>
      </c>
      <c r="I404" s="12">
        <v>10</v>
      </c>
      <c r="J404" s="9">
        <f>VLOOKUP(E404,DB!E:F,2,0)</f>
        <v>4945</v>
      </c>
      <c r="K404" s="9" t="str">
        <f t="shared" si="14"/>
        <v>DEEPALI TOB_ASHOK NAGAR</v>
      </c>
    </row>
    <row r="405" spans="1:11" ht="14.25" customHeight="1" x14ac:dyDescent="0.35">
      <c r="A405" s="9" t="s">
        <v>10</v>
      </c>
      <c r="B405" s="5">
        <f t="shared" si="13"/>
        <v>404</v>
      </c>
      <c r="C405" s="13" t="s">
        <v>21</v>
      </c>
      <c r="D405" s="11">
        <f>_xlfn.XLOOKUP(E405,DB!E:E,DB!C:C,)</f>
        <v>21</v>
      </c>
      <c r="E405" s="13" t="s">
        <v>143</v>
      </c>
      <c r="F405" s="13" t="s">
        <v>632</v>
      </c>
      <c r="G405" s="13" t="s">
        <v>432</v>
      </c>
      <c r="H405" s="13">
        <v>16</v>
      </c>
      <c r="I405" s="12">
        <v>10</v>
      </c>
      <c r="J405" s="9">
        <f>VLOOKUP(E405,DB!E:F,2,0)</f>
        <v>4111</v>
      </c>
      <c r="K405" s="9" t="str">
        <f t="shared" si="14"/>
        <v>TIRUPATI HOL _TRANSIS CAP</v>
      </c>
    </row>
    <row r="406" spans="1:11" ht="14.25" customHeight="1" x14ac:dyDescent="0.35">
      <c r="A406" s="9" t="s">
        <v>10</v>
      </c>
      <c r="B406" s="5">
        <f t="shared" si="13"/>
        <v>405</v>
      </c>
      <c r="C406" s="13" t="s">
        <v>21</v>
      </c>
      <c r="D406" s="11">
        <f>_xlfn.XLOOKUP(E406,DB!E:E,DB!C:C,)</f>
        <v>21</v>
      </c>
      <c r="E406" s="13" t="s">
        <v>143</v>
      </c>
      <c r="F406" s="13" t="s">
        <v>633</v>
      </c>
      <c r="G406" s="13" t="s">
        <v>145</v>
      </c>
      <c r="H406" s="13">
        <v>16</v>
      </c>
      <c r="I406" s="12">
        <v>10</v>
      </c>
      <c r="J406" s="9">
        <f>VLOOKUP(E406,DB!E:F,2,0)</f>
        <v>4111</v>
      </c>
      <c r="K406" s="9" t="str">
        <f t="shared" si="14"/>
        <v>DESHIVILAS_90 FHIT</v>
      </c>
    </row>
    <row r="407" spans="1:11" ht="14.25" customHeight="1" x14ac:dyDescent="0.35">
      <c r="A407" s="9" t="s">
        <v>10</v>
      </c>
      <c r="B407" s="5">
        <f t="shared" si="13"/>
        <v>406</v>
      </c>
      <c r="C407" s="13" t="s">
        <v>21</v>
      </c>
      <c r="D407" s="11">
        <f>_xlfn.XLOOKUP(E407,DB!E:E,DB!C:C,)</f>
        <v>21</v>
      </c>
      <c r="E407" s="13" t="s">
        <v>143</v>
      </c>
      <c r="F407" s="13" t="s">
        <v>634</v>
      </c>
      <c r="G407" s="13" t="s">
        <v>157</v>
      </c>
      <c r="H407" s="13">
        <v>16</v>
      </c>
      <c r="I407" s="12">
        <v>10</v>
      </c>
      <c r="J407" s="9">
        <f>VLOOKUP(E407,DB!E:F,2,0)</f>
        <v>4111</v>
      </c>
      <c r="K407" s="9" t="str">
        <f t="shared" si="14"/>
        <v>.ANSARI TOB_MAHIMFHATAK</v>
      </c>
    </row>
    <row r="408" spans="1:11" ht="14.25" customHeight="1" x14ac:dyDescent="0.35">
      <c r="A408" s="9" t="s">
        <v>10</v>
      </c>
      <c r="B408" s="5">
        <f t="shared" si="13"/>
        <v>407</v>
      </c>
      <c r="C408" s="10" t="s">
        <v>34</v>
      </c>
      <c r="D408" s="11">
        <f>_xlfn.XLOOKUP(E408,DB!E:E,DB!C:C,)</f>
        <v>12</v>
      </c>
      <c r="E408" s="10" t="s">
        <v>60</v>
      </c>
      <c r="F408" s="10" t="s">
        <v>635</v>
      </c>
      <c r="G408" s="10" t="s">
        <v>636</v>
      </c>
      <c r="H408" s="10">
        <v>16</v>
      </c>
      <c r="I408" s="12">
        <v>10</v>
      </c>
      <c r="J408" s="9">
        <f>VLOOKUP(E408,DB!E:F,2,0)</f>
        <v>6849</v>
      </c>
      <c r="K408" s="9" t="str">
        <f t="shared" si="14"/>
        <v>A TO Z STORE_AAREY ROAD</v>
      </c>
    </row>
    <row r="409" spans="1:11" ht="14.25" customHeight="1" x14ac:dyDescent="0.35">
      <c r="A409" s="9" t="s">
        <v>10</v>
      </c>
      <c r="B409" s="5">
        <f t="shared" si="13"/>
        <v>408</v>
      </c>
      <c r="C409" s="10" t="s">
        <v>11</v>
      </c>
      <c r="D409" s="11">
        <f>_xlfn.XLOOKUP(E409,DB!E:E,DB!C:C,)</f>
        <v>45</v>
      </c>
      <c r="E409" s="10" t="s">
        <v>637</v>
      </c>
      <c r="F409" s="10" t="s">
        <v>638</v>
      </c>
      <c r="G409" s="10" t="s">
        <v>639</v>
      </c>
      <c r="H409" s="10">
        <v>16</v>
      </c>
      <c r="I409" s="12">
        <v>10</v>
      </c>
      <c r="J409" s="9">
        <f>VLOOKUP(E409,DB!E:F,2,0)</f>
        <v>6410</v>
      </c>
      <c r="K409" s="9" t="str">
        <f t="shared" si="14"/>
        <v>MAHADEV GANARAL STORE_ANAND NAGAR</v>
      </c>
    </row>
    <row r="410" spans="1:11" ht="14.25" customHeight="1" x14ac:dyDescent="0.35">
      <c r="A410" s="9" t="s">
        <v>10</v>
      </c>
      <c r="B410" s="5">
        <f t="shared" si="13"/>
        <v>409</v>
      </c>
      <c r="C410" s="13" t="s">
        <v>17</v>
      </c>
      <c r="D410" s="11">
        <f>_xlfn.XLOOKUP(E410,DB!E:E,DB!C:C,)</f>
        <v>25</v>
      </c>
      <c r="E410" s="13" t="s">
        <v>201</v>
      </c>
      <c r="F410" s="13" t="s">
        <v>640</v>
      </c>
      <c r="G410" s="13" t="s">
        <v>203</v>
      </c>
      <c r="H410" s="13">
        <v>16</v>
      </c>
      <c r="I410" s="12">
        <v>10</v>
      </c>
      <c r="J410" s="9">
        <f>VLOOKUP(E410,DB!E:F,2,0)</f>
        <v>3281</v>
      </c>
      <c r="K410" s="9" t="str">
        <f t="shared" si="14"/>
        <v>RAJESH FARSAN_BAZAR PETH</v>
      </c>
    </row>
    <row r="411" spans="1:11" ht="14.25" customHeight="1" x14ac:dyDescent="0.35">
      <c r="A411" s="9" t="s">
        <v>10</v>
      </c>
      <c r="B411" s="5">
        <f t="shared" si="13"/>
        <v>410</v>
      </c>
      <c r="C411" s="13" t="s">
        <v>17</v>
      </c>
      <c r="D411" s="11">
        <f>_xlfn.XLOOKUP(E411,DB!E:E,DB!C:C,)</f>
        <v>25</v>
      </c>
      <c r="E411" s="13" t="s">
        <v>201</v>
      </c>
      <c r="F411" s="13" t="s">
        <v>641</v>
      </c>
      <c r="G411" s="13" t="s">
        <v>203</v>
      </c>
      <c r="H411" s="13">
        <v>16</v>
      </c>
      <c r="I411" s="12">
        <v>10</v>
      </c>
      <c r="J411" s="9">
        <f>VLOOKUP(E411,DB!E:F,2,0)</f>
        <v>3281</v>
      </c>
      <c r="K411" s="9" t="str">
        <f t="shared" si="14"/>
        <v>SWASTIK STORE_BAZAR PETH</v>
      </c>
    </row>
    <row r="412" spans="1:11" ht="14.25" customHeight="1" x14ac:dyDescent="0.35">
      <c r="A412" s="9" t="s">
        <v>10</v>
      </c>
      <c r="B412" s="5">
        <f t="shared" si="13"/>
        <v>411</v>
      </c>
      <c r="C412" s="13" t="s">
        <v>17</v>
      </c>
      <c r="D412" s="11">
        <f>_xlfn.XLOOKUP(E412,DB!E:E,DB!C:C,)</f>
        <v>25</v>
      </c>
      <c r="E412" s="13" t="s">
        <v>201</v>
      </c>
      <c r="F412" s="13" t="s">
        <v>642</v>
      </c>
      <c r="G412" s="13" t="s">
        <v>441</v>
      </c>
      <c r="H412" s="13">
        <v>16</v>
      </c>
      <c r="I412" s="12">
        <v>10</v>
      </c>
      <c r="J412" s="9">
        <f>VLOOKUP(E412,DB!E:F,2,0)</f>
        <v>3281</v>
      </c>
      <c r="K412" s="9" t="str">
        <f t="shared" si="14"/>
        <v>ABURGHA STORE_SHIVAJI CHOWK</v>
      </c>
    </row>
    <row r="413" spans="1:11" ht="14.25" customHeight="1" x14ac:dyDescent="0.35">
      <c r="A413" s="9" t="s">
        <v>10</v>
      </c>
      <c r="B413" s="5">
        <f t="shared" si="13"/>
        <v>412</v>
      </c>
      <c r="C413" s="13" t="s">
        <v>17</v>
      </c>
      <c r="D413" s="11">
        <f>_xlfn.XLOOKUP(E413,DB!E:E,DB!C:C,)</f>
        <v>25</v>
      </c>
      <c r="E413" s="13" t="s">
        <v>201</v>
      </c>
      <c r="F413" s="13" t="s">
        <v>643</v>
      </c>
      <c r="G413" s="13" t="s">
        <v>334</v>
      </c>
      <c r="H413" s="13">
        <v>16</v>
      </c>
      <c r="I413" s="12">
        <v>10</v>
      </c>
      <c r="J413" s="9">
        <f>VLOOKUP(E413,DB!E:F,2,0)</f>
        <v>3281</v>
      </c>
      <c r="K413" s="9" t="str">
        <f t="shared" si="14"/>
        <v>MAHARASHTRA W/S_VANGANI</v>
      </c>
    </row>
    <row r="414" spans="1:11" ht="14.25" customHeight="1" x14ac:dyDescent="0.35">
      <c r="A414" s="9" t="s">
        <v>10</v>
      </c>
      <c r="B414" s="5">
        <f t="shared" si="13"/>
        <v>413</v>
      </c>
      <c r="C414" s="13" t="s">
        <v>17</v>
      </c>
      <c r="D414" s="11">
        <f>_xlfn.XLOOKUP(E414,DB!E:E,DB!C:C,)</f>
        <v>25</v>
      </c>
      <c r="E414" s="13" t="s">
        <v>201</v>
      </c>
      <c r="F414" s="13" t="s">
        <v>644</v>
      </c>
      <c r="G414" s="13" t="s">
        <v>334</v>
      </c>
      <c r="H414" s="13">
        <v>16</v>
      </c>
      <c r="I414" s="12">
        <v>10</v>
      </c>
      <c r="J414" s="9">
        <f>VLOOKUP(E414,DB!E:F,2,0)</f>
        <v>3281</v>
      </c>
      <c r="K414" s="9" t="str">
        <f t="shared" si="14"/>
        <v>PRAMOD STORE_VANGANI</v>
      </c>
    </row>
    <row r="415" spans="1:11" ht="14.25" customHeight="1" x14ac:dyDescent="0.35">
      <c r="A415" s="9" t="s">
        <v>10</v>
      </c>
      <c r="B415" s="5">
        <f t="shared" si="13"/>
        <v>414</v>
      </c>
      <c r="C415" s="13" t="s">
        <v>17</v>
      </c>
      <c r="D415" s="11">
        <f>_xlfn.XLOOKUP(E415,DB!E:E,DB!C:C,)</f>
        <v>26</v>
      </c>
      <c r="E415" s="13" t="s">
        <v>204</v>
      </c>
      <c r="F415" s="13" t="s">
        <v>645</v>
      </c>
      <c r="G415" s="13" t="s">
        <v>206</v>
      </c>
      <c r="H415" s="13">
        <v>16</v>
      </c>
      <c r="I415" s="12">
        <v>10</v>
      </c>
      <c r="J415" s="9">
        <f>VLOOKUP(E415,DB!E:F,2,0)</f>
        <v>8516</v>
      </c>
      <c r="K415" s="9" t="str">
        <f t="shared" si="14"/>
        <v>MURLIWALA STORE_BHATIYA ROAD</v>
      </c>
    </row>
    <row r="416" spans="1:11" ht="14.25" customHeight="1" x14ac:dyDescent="0.35">
      <c r="A416" s="9" t="s">
        <v>10</v>
      </c>
      <c r="B416" s="5">
        <f t="shared" si="13"/>
        <v>415</v>
      </c>
      <c r="C416" s="13" t="s">
        <v>17</v>
      </c>
      <c r="D416" s="11">
        <f>_xlfn.XLOOKUP(E416,DB!E:E,DB!C:C,)</f>
        <v>26</v>
      </c>
      <c r="E416" s="13" t="s">
        <v>204</v>
      </c>
      <c r="F416" s="13" t="s">
        <v>646</v>
      </c>
      <c r="G416" s="13" t="s">
        <v>383</v>
      </c>
      <c r="H416" s="13">
        <v>16</v>
      </c>
      <c r="I416" s="12">
        <v>10</v>
      </c>
      <c r="J416" s="9">
        <f>VLOOKUP(E416,DB!E:F,2,0)</f>
        <v>8516</v>
      </c>
      <c r="K416" s="9" t="str">
        <f t="shared" si="14"/>
        <v>MOTIRAM T STORE_ULHAS NAGAR NO 4</v>
      </c>
    </row>
    <row r="417" spans="1:11" ht="14.25" customHeight="1" x14ac:dyDescent="0.35">
      <c r="A417" s="9" t="s">
        <v>10</v>
      </c>
      <c r="B417" s="5">
        <f t="shared" si="13"/>
        <v>416</v>
      </c>
      <c r="C417" s="13" t="s">
        <v>17</v>
      </c>
      <c r="D417" s="11">
        <f>_xlfn.XLOOKUP(E417,DB!E:E,DB!C:C,)</f>
        <v>8</v>
      </c>
      <c r="E417" s="13" t="s">
        <v>40</v>
      </c>
      <c r="F417" s="13" t="s">
        <v>647</v>
      </c>
      <c r="G417" s="13" t="s">
        <v>255</v>
      </c>
      <c r="H417" s="13">
        <v>16</v>
      </c>
      <c r="I417" s="12">
        <v>10</v>
      </c>
      <c r="J417" s="9">
        <f>VLOOKUP(E417,DB!E:F,2,0)</f>
        <v>5625</v>
      </c>
      <c r="K417" s="9" t="str">
        <f t="shared" si="14"/>
        <v>BHAGCHAND RAJKUMAR_KHEMANI</v>
      </c>
    </row>
    <row r="418" spans="1:11" ht="14.25" customHeight="1" x14ac:dyDescent="0.35">
      <c r="A418" s="9" t="s">
        <v>10</v>
      </c>
      <c r="B418" s="5">
        <f t="shared" si="13"/>
        <v>417</v>
      </c>
      <c r="C418" s="13" t="s">
        <v>17</v>
      </c>
      <c r="D418" s="11">
        <f>_xlfn.XLOOKUP(E418,DB!E:E,DB!C:C,)</f>
        <v>2</v>
      </c>
      <c r="E418" s="13" t="s">
        <v>18</v>
      </c>
      <c r="F418" s="13" t="s">
        <v>648</v>
      </c>
      <c r="G418" s="13" t="s">
        <v>233</v>
      </c>
      <c r="H418" s="13">
        <v>16</v>
      </c>
      <c r="I418" s="12">
        <v>10</v>
      </c>
      <c r="J418" s="9">
        <f>VLOOKUP(E418,DB!E:F,2,0)</f>
        <v>9618</v>
      </c>
      <c r="K418" s="9" t="str">
        <f t="shared" si="14"/>
        <v>SARDA TOBACO_B R NAGAR</v>
      </c>
    </row>
    <row r="419" spans="1:11" ht="14.25" customHeight="1" x14ac:dyDescent="0.35">
      <c r="A419" s="9" t="s">
        <v>10</v>
      </c>
      <c r="B419" s="5">
        <f t="shared" si="13"/>
        <v>418</v>
      </c>
      <c r="C419" s="13" t="s">
        <v>17</v>
      </c>
      <c r="D419" s="11">
        <f>_xlfn.XLOOKUP(E419,DB!E:E,DB!C:C,)</f>
        <v>6</v>
      </c>
      <c r="E419" s="13" t="s">
        <v>31</v>
      </c>
      <c r="F419" s="13" t="s">
        <v>649</v>
      </c>
      <c r="G419" s="13" t="s">
        <v>231</v>
      </c>
      <c r="H419" s="13">
        <v>16</v>
      </c>
      <c r="I419" s="12">
        <v>10</v>
      </c>
      <c r="J419" s="9">
        <f>VLOOKUP(E419,DB!E:F,2,0)</f>
        <v>5921</v>
      </c>
      <c r="K419" s="9" t="str">
        <f t="shared" si="14"/>
        <v>RAJ TRADERS_SHIVAJI NAGAR</v>
      </c>
    </row>
    <row r="420" spans="1:11" ht="14.25" customHeight="1" x14ac:dyDescent="0.35">
      <c r="A420" s="9" t="s">
        <v>10</v>
      </c>
      <c r="B420" s="5">
        <f t="shared" si="13"/>
        <v>419</v>
      </c>
      <c r="C420" s="13" t="s">
        <v>17</v>
      </c>
      <c r="D420" s="11">
        <f>_xlfn.XLOOKUP(E420,DB!E:E,DB!C:C,)</f>
        <v>5</v>
      </c>
      <c r="E420" s="13" t="s">
        <v>28</v>
      </c>
      <c r="F420" s="13" t="s">
        <v>650</v>
      </c>
      <c r="G420" s="13" t="s">
        <v>87</v>
      </c>
      <c r="H420" s="13">
        <v>16</v>
      </c>
      <c r="I420" s="12">
        <v>10</v>
      </c>
      <c r="J420" s="9">
        <f>VLOOKUP(E420,DB!E:F,2,0)</f>
        <v>9985</v>
      </c>
      <c r="K420" s="9" t="str">
        <f t="shared" si="14"/>
        <v>SADGURU TOBACO_JIVDANI RD</v>
      </c>
    </row>
    <row r="421" spans="1:11" ht="14.25" customHeight="1" x14ac:dyDescent="0.35">
      <c r="A421" s="9" t="s">
        <v>10</v>
      </c>
      <c r="B421" s="5">
        <f t="shared" si="13"/>
        <v>420</v>
      </c>
      <c r="C421" s="13" t="s">
        <v>17</v>
      </c>
      <c r="D421" s="11">
        <f>_xlfn.XLOOKUP(E421,DB!E:E,DB!C:C,)</f>
        <v>28</v>
      </c>
      <c r="E421" s="13" t="s">
        <v>222</v>
      </c>
      <c r="F421" s="13" t="s">
        <v>651</v>
      </c>
      <c r="G421" s="13" t="s">
        <v>652</v>
      </c>
      <c r="H421" s="13">
        <v>16</v>
      </c>
      <c r="I421" s="12">
        <v>10</v>
      </c>
      <c r="J421" s="9">
        <f>VLOOKUP(E421,DB!E:F,2,0)</f>
        <v>7328</v>
      </c>
      <c r="K421" s="9" t="str">
        <f t="shared" si="14"/>
        <v>AJIOM G STORE_PIPLINE</v>
      </c>
    </row>
    <row r="422" spans="1:11" ht="14.25" customHeight="1" x14ac:dyDescent="0.35">
      <c r="A422" s="9" t="s">
        <v>10</v>
      </c>
      <c r="B422" s="5">
        <f t="shared" si="13"/>
        <v>421</v>
      </c>
      <c r="C422" s="13" t="s">
        <v>17</v>
      </c>
      <c r="D422" s="11">
        <f>_xlfn.XLOOKUP(E422,DB!E:E,DB!C:C,)</f>
        <v>42</v>
      </c>
      <c r="E422" s="13" t="s">
        <v>592</v>
      </c>
      <c r="F422" s="13" t="s">
        <v>653</v>
      </c>
      <c r="G422" s="13" t="s">
        <v>594</v>
      </c>
      <c r="H422" s="13">
        <v>16</v>
      </c>
      <c r="I422" s="12">
        <v>10</v>
      </c>
      <c r="J422" s="9">
        <f>VLOOKUP(E422,DB!E:F,2,0)</f>
        <v>4251</v>
      </c>
      <c r="K422" s="9" t="str">
        <f t="shared" si="14"/>
        <v>SHREE GANESH STORE_BAZARPETH</v>
      </c>
    </row>
    <row r="423" spans="1:11" ht="14.25" customHeight="1" x14ac:dyDescent="0.35">
      <c r="A423" s="9" t="s">
        <v>10</v>
      </c>
      <c r="B423" s="5">
        <f t="shared" si="13"/>
        <v>422</v>
      </c>
      <c r="C423" s="13" t="s">
        <v>17</v>
      </c>
      <c r="D423" s="11">
        <f>_xlfn.XLOOKUP(E423,DB!E:E,DB!C:C,)</f>
        <v>43</v>
      </c>
      <c r="E423" s="13" t="s">
        <v>596</v>
      </c>
      <c r="F423" s="13" t="s">
        <v>654</v>
      </c>
      <c r="G423" s="13" t="s">
        <v>598</v>
      </c>
      <c r="H423" s="13">
        <v>16</v>
      </c>
      <c r="I423" s="12">
        <v>10</v>
      </c>
      <c r="J423" s="9">
        <f>VLOOKUP(E423,DB!E:F,2,0)</f>
        <v>6008</v>
      </c>
      <c r="K423" s="9" t="str">
        <f t="shared" si="14"/>
        <v>JAY AMBE GOLI BISCUIT_SHAHPUR</v>
      </c>
    </row>
    <row r="424" spans="1:11" ht="14.25" customHeight="1" x14ac:dyDescent="0.35">
      <c r="A424" s="9" t="s">
        <v>10</v>
      </c>
      <c r="B424" s="5">
        <f t="shared" si="13"/>
        <v>423</v>
      </c>
      <c r="C424" s="13" t="s">
        <v>17</v>
      </c>
      <c r="D424" s="11">
        <f>_xlfn.XLOOKUP(E424,DB!E:E,DB!C:C,)</f>
        <v>43</v>
      </c>
      <c r="E424" s="13" t="s">
        <v>596</v>
      </c>
      <c r="F424" s="13" t="s">
        <v>655</v>
      </c>
      <c r="G424" s="13" t="s">
        <v>598</v>
      </c>
      <c r="H424" s="13">
        <v>16</v>
      </c>
      <c r="I424" s="12">
        <v>10</v>
      </c>
      <c r="J424" s="9">
        <f>VLOOKUP(E424,DB!E:F,2,0)</f>
        <v>6008</v>
      </c>
      <c r="K424" s="9" t="str">
        <f t="shared" si="14"/>
        <v>RIDDI SIDHI GOLI BISCUIT _SHAHPUR</v>
      </c>
    </row>
    <row r="425" spans="1:11" ht="14.25" customHeight="1" x14ac:dyDescent="0.35">
      <c r="A425" s="9" t="s">
        <v>10</v>
      </c>
      <c r="B425" s="5">
        <f t="shared" si="13"/>
        <v>424</v>
      </c>
      <c r="C425" s="13" t="s">
        <v>21</v>
      </c>
      <c r="D425" s="11">
        <f>_xlfn.XLOOKUP(E425,DB!E:E,DB!C:C,)</f>
        <v>33</v>
      </c>
      <c r="E425" s="13" t="s">
        <v>268</v>
      </c>
      <c r="F425" s="13" t="s">
        <v>656</v>
      </c>
      <c r="G425" s="13" t="s">
        <v>657</v>
      </c>
      <c r="H425" s="13">
        <v>15</v>
      </c>
      <c r="I425" s="12">
        <v>10</v>
      </c>
      <c r="J425" s="9">
        <f>VLOOKUP(E425,DB!E:F,2,0)</f>
        <v>5725</v>
      </c>
      <c r="K425" s="9" t="str">
        <f t="shared" si="14"/>
        <v>MAHAVEER TOB_BHIM NAGAR</v>
      </c>
    </row>
    <row r="426" spans="1:11" ht="14.25" customHeight="1" x14ac:dyDescent="0.35">
      <c r="A426" s="9" t="s">
        <v>10</v>
      </c>
      <c r="B426" s="5">
        <f t="shared" si="13"/>
        <v>425</v>
      </c>
      <c r="C426" s="13" t="s">
        <v>21</v>
      </c>
      <c r="D426" s="11">
        <f>_xlfn.XLOOKUP(E426,DB!E:E,DB!C:C,)</f>
        <v>33</v>
      </c>
      <c r="E426" s="13" t="s">
        <v>268</v>
      </c>
      <c r="F426" s="13" t="s">
        <v>658</v>
      </c>
      <c r="G426" s="13" t="s">
        <v>659</v>
      </c>
      <c r="H426" s="13">
        <v>15</v>
      </c>
      <c r="I426" s="12">
        <v>10</v>
      </c>
      <c r="J426" s="9">
        <f>VLOOKUP(E426,DB!E:F,2,0)</f>
        <v>5725</v>
      </c>
      <c r="K426" s="9" t="str">
        <f t="shared" si="14"/>
        <v>HINDUSTAN_KHADI</v>
      </c>
    </row>
    <row r="427" spans="1:11" ht="14.25" customHeight="1" x14ac:dyDescent="0.35">
      <c r="A427" s="9" t="s">
        <v>10</v>
      </c>
      <c r="B427" s="5">
        <f t="shared" si="13"/>
        <v>426</v>
      </c>
      <c r="C427" s="13" t="s">
        <v>21</v>
      </c>
      <c r="D427" s="11">
        <f>_xlfn.XLOOKUP(E427,DB!E:E,DB!C:C,)</f>
        <v>33</v>
      </c>
      <c r="E427" s="13" t="s">
        <v>268</v>
      </c>
      <c r="F427" s="13" t="s">
        <v>660</v>
      </c>
      <c r="G427" s="13" t="s">
        <v>659</v>
      </c>
      <c r="H427" s="13">
        <v>15</v>
      </c>
      <c r="I427" s="12">
        <v>10</v>
      </c>
      <c r="J427" s="9">
        <f>VLOOKUP(E427,DB!E:F,2,0)</f>
        <v>5725</v>
      </c>
      <c r="K427" s="9" t="str">
        <f t="shared" si="14"/>
        <v>MAHARASTRA TOB_KHADI</v>
      </c>
    </row>
    <row r="428" spans="1:11" ht="14.25" customHeight="1" x14ac:dyDescent="0.35">
      <c r="A428" s="9" t="s">
        <v>10</v>
      </c>
      <c r="B428" s="5">
        <f t="shared" si="13"/>
        <v>427</v>
      </c>
      <c r="C428" s="13" t="s">
        <v>21</v>
      </c>
      <c r="D428" s="11">
        <f>_xlfn.XLOOKUP(E428,DB!E:E,DB!C:C,)</f>
        <v>33</v>
      </c>
      <c r="E428" s="13" t="s">
        <v>268</v>
      </c>
      <c r="F428" s="13" t="s">
        <v>661</v>
      </c>
      <c r="G428" s="13" t="s">
        <v>455</v>
      </c>
      <c r="H428" s="13">
        <v>15</v>
      </c>
      <c r="I428" s="12">
        <v>10</v>
      </c>
      <c r="J428" s="9">
        <f>VLOOKUP(E428,DB!E:F,2,0)</f>
        <v>5725</v>
      </c>
      <c r="K428" s="9" t="str">
        <f t="shared" si="14"/>
        <v>CHAOUDHARI TOB_MAHADA</v>
      </c>
    </row>
    <row r="429" spans="1:11" ht="14.25" customHeight="1" x14ac:dyDescent="0.35">
      <c r="A429" s="9" t="s">
        <v>10</v>
      </c>
      <c r="B429" s="5">
        <f t="shared" si="13"/>
        <v>428</v>
      </c>
      <c r="C429" s="13" t="s">
        <v>21</v>
      </c>
      <c r="D429" s="11">
        <f>_xlfn.XLOOKUP(E429,DB!E:E,DB!C:C,)</f>
        <v>33</v>
      </c>
      <c r="E429" s="13" t="s">
        <v>268</v>
      </c>
      <c r="F429" s="13" t="s">
        <v>662</v>
      </c>
      <c r="G429" s="13" t="s">
        <v>663</v>
      </c>
      <c r="H429" s="13">
        <v>15</v>
      </c>
      <c r="I429" s="12">
        <v>10</v>
      </c>
      <c r="J429" s="9">
        <f>VLOOKUP(E429,DB!E:F,2,0)</f>
        <v>5725</v>
      </c>
      <c r="K429" s="9" t="str">
        <f t="shared" si="14"/>
        <v>ARMAN TOB_PARSHI WADI</v>
      </c>
    </row>
    <row r="430" spans="1:11" ht="14.25" customHeight="1" x14ac:dyDescent="0.35">
      <c r="A430" s="9" t="s">
        <v>10</v>
      </c>
      <c r="B430" s="5">
        <f t="shared" si="13"/>
        <v>429</v>
      </c>
      <c r="C430" s="13" t="s">
        <v>21</v>
      </c>
      <c r="D430" s="11">
        <f>_xlfn.XLOOKUP(E430,DB!E:E,DB!C:C,)</f>
        <v>32</v>
      </c>
      <c r="E430" s="13" t="s">
        <v>257</v>
      </c>
      <c r="F430" s="13" t="s">
        <v>664</v>
      </c>
      <c r="G430" s="13" t="s">
        <v>665</v>
      </c>
      <c r="H430" s="13">
        <v>15</v>
      </c>
      <c r="I430" s="12">
        <v>10</v>
      </c>
      <c r="J430" s="9">
        <f>VLOOKUP(E430,DB!E:F,2,0)</f>
        <v>5513</v>
      </c>
      <c r="K430" s="9" t="str">
        <f t="shared" si="14"/>
        <v>HASHAMI TOBCOO_SHIVAJINAGAR 1</v>
      </c>
    </row>
    <row r="431" spans="1:11" ht="14.25" customHeight="1" x14ac:dyDescent="0.35">
      <c r="A431" s="9" t="s">
        <v>10</v>
      </c>
      <c r="B431" s="5">
        <f t="shared" si="13"/>
        <v>430</v>
      </c>
      <c r="C431" s="13" t="s">
        <v>21</v>
      </c>
      <c r="D431" s="11">
        <f>_xlfn.XLOOKUP(E431,DB!E:E,DB!C:C,)</f>
        <v>32</v>
      </c>
      <c r="E431" s="13" t="s">
        <v>257</v>
      </c>
      <c r="F431" s="13" t="s">
        <v>666</v>
      </c>
      <c r="G431" s="13" t="s">
        <v>667</v>
      </c>
      <c r="H431" s="13">
        <v>15</v>
      </c>
      <c r="I431" s="12">
        <v>10</v>
      </c>
      <c r="J431" s="9">
        <f>VLOOKUP(E431,DB!E:F,2,0)</f>
        <v>5513</v>
      </c>
      <c r="K431" s="9" t="str">
        <f t="shared" si="14"/>
        <v>KAMRAN TOB_SHIVAJINAGAR3</v>
      </c>
    </row>
    <row r="432" spans="1:11" ht="14.25" customHeight="1" x14ac:dyDescent="0.35">
      <c r="A432" s="9" t="s">
        <v>10</v>
      </c>
      <c r="B432" s="5">
        <f t="shared" si="13"/>
        <v>431</v>
      </c>
      <c r="C432" s="13" t="s">
        <v>21</v>
      </c>
      <c r="D432" s="11">
        <f>_xlfn.XLOOKUP(E432,DB!E:E,DB!C:C,)</f>
        <v>10</v>
      </c>
      <c r="E432" s="13" t="s">
        <v>46</v>
      </c>
      <c r="F432" s="13" t="s">
        <v>668</v>
      </c>
      <c r="G432" s="13" t="s">
        <v>465</v>
      </c>
      <c r="H432" s="13">
        <v>15</v>
      </c>
      <c r="I432" s="12">
        <v>10</v>
      </c>
      <c r="J432" s="9">
        <f>VLOOKUP(E432,DB!E:F,2,0)</f>
        <v>9013</v>
      </c>
      <c r="K432" s="9" t="str">
        <f t="shared" si="14"/>
        <v>GAYATRI TOB_AANAD GUAD</v>
      </c>
    </row>
    <row r="433" spans="1:11" ht="14.25" customHeight="1" x14ac:dyDescent="0.35">
      <c r="A433" s="9" t="s">
        <v>10</v>
      </c>
      <c r="B433" s="5">
        <f t="shared" si="13"/>
        <v>432</v>
      </c>
      <c r="C433" s="13" t="s">
        <v>21</v>
      </c>
      <c r="D433" s="11">
        <f>_xlfn.XLOOKUP(E433,DB!E:E,DB!C:C,)</f>
        <v>10</v>
      </c>
      <c r="E433" s="13" t="s">
        <v>46</v>
      </c>
      <c r="F433" s="13" t="s">
        <v>669</v>
      </c>
      <c r="G433" s="13" t="s">
        <v>90</v>
      </c>
      <c r="H433" s="13">
        <v>15</v>
      </c>
      <c r="I433" s="12">
        <v>10</v>
      </c>
      <c r="J433" s="9">
        <f>VLOOKUP(E433,DB!E:F,2,0)</f>
        <v>9013</v>
      </c>
      <c r="K433" s="9" t="str">
        <f t="shared" si="14"/>
        <v>RAMDEV FHARSAN_RAMABAICOLNY</v>
      </c>
    </row>
    <row r="434" spans="1:11" ht="14.25" customHeight="1" x14ac:dyDescent="0.35">
      <c r="A434" s="9" t="s">
        <v>10</v>
      </c>
      <c r="B434" s="5">
        <f t="shared" si="13"/>
        <v>433</v>
      </c>
      <c r="C434" s="13" t="s">
        <v>21</v>
      </c>
      <c r="D434" s="11">
        <f>_xlfn.XLOOKUP(E434,DB!E:E,DB!C:C,)</f>
        <v>19</v>
      </c>
      <c r="E434" s="13" t="s">
        <v>121</v>
      </c>
      <c r="F434" s="13" t="s">
        <v>670</v>
      </c>
      <c r="G434" s="13" t="s">
        <v>284</v>
      </c>
      <c r="H434" s="13">
        <v>15</v>
      </c>
      <c r="I434" s="12">
        <v>10</v>
      </c>
      <c r="J434" s="9">
        <f>VLOOKUP(E434,DB!E:F,2,0)</f>
        <v>7102</v>
      </c>
      <c r="K434" s="9" t="str">
        <f t="shared" si="14"/>
        <v>SHREE SAI SIDI TOB_HARIALIVHILEG</v>
      </c>
    </row>
    <row r="435" spans="1:11" ht="14.25" customHeight="1" x14ac:dyDescent="0.35">
      <c r="A435" s="9" t="s">
        <v>10</v>
      </c>
      <c r="B435" s="5">
        <f t="shared" si="13"/>
        <v>434</v>
      </c>
      <c r="C435" s="13" t="s">
        <v>21</v>
      </c>
      <c r="D435" s="11">
        <f>_xlfn.XLOOKUP(E435,DB!E:E,DB!C:C,)</f>
        <v>19</v>
      </c>
      <c r="E435" s="13" t="s">
        <v>121</v>
      </c>
      <c r="F435" s="13" t="s">
        <v>671</v>
      </c>
      <c r="G435" s="13" t="s">
        <v>628</v>
      </c>
      <c r="H435" s="13">
        <v>15</v>
      </c>
      <c r="I435" s="12">
        <v>10</v>
      </c>
      <c r="J435" s="9">
        <f>VLOOKUP(E435,DB!E:F,2,0)</f>
        <v>7102</v>
      </c>
      <c r="K435" s="9" t="str">
        <f t="shared" si="14"/>
        <v>CHAVRSIYA TOB_SURYANAGAR</v>
      </c>
    </row>
    <row r="436" spans="1:11" ht="14.25" customHeight="1" x14ac:dyDescent="0.35">
      <c r="A436" s="9" t="s">
        <v>10</v>
      </c>
      <c r="B436" s="5">
        <f t="shared" si="13"/>
        <v>435</v>
      </c>
      <c r="C436" s="13" t="s">
        <v>21</v>
      </c>
      <c r="D436" s="11">
        <f>_xlfn.XLOOKUP(E436,DB!E:E,DB!C:C,)</f>
        <v>19</v>
      </c>
      <c r="E436" s="13" t="s">
        <v>121</v>
      </c>
      <c r="F436" s="13" t="s">
        <v>672</v>
      </c>
      <c r="G436" s="13" t="s">
        <v>628</v>
      </c>
      <c r="H436" s="13">
        <v>15</v>
      </c>
      <c r="I436" s="12">
        <v>10</v>
      </c>
      <c r="J436" s="9">
        <f>VLOOKUP(E436,DB!E:F,2,0)</f>
        <v>7102</v>
      </c>
      <c r="K436" s="9" t="str">
        <f t="shared" si="14"/>
        <v>M S TOB_SURYANAGAR</v>
      </c>
    </row>
    <row r="437" spans="1:11" ht="14.25" customHeight="1" x14ac:dyDescent="0.35">
      <c r="A437" s="9" t="s">
        <v>10</v>
      </c>
      <c r="B437" s="5">
        <f t="shared" si="13"/>
        <v>436</v>
      </c>
      <c r="C437" s="13" t="s">
        <v>21</v>
      </c>
      <c r="D437" s="11">
        <f>_xlfn.XLOOKUP(E437,DB!E:E,DB!C:C,)</f>
        <v>19</v>
      </c>
      <c r="E437" s="13" t="s">
        <v>121</v>
      </c>
      <c r="F437" s="13" t="s">
        <v>673</v>
      </c>
      <c r="G437" s="13" t="s">
        <v>674</v>
      </c>
      <c r="H437" s="13">
        <v>15</v>
      </c>
      <c r="I437" s="12">
        <v>10</v>
      </c>
      <c r="J437" s="9">
        <f>VLOOKUP(E437,DB!E:F,2,0)</f>
        <v>7102</v>
      </c>
      <c r="K437" s="9" t="str">
        <f t="shared" si="14"/>
        <v>ANNAD SUPARI_KANJUR VHILEG</v>
      </c>
    </row>
    <row r="438" spans="1:11" ht="14.25" customHeight="1" x14ac:dyDescent="0.35">
      <c r="A438" s="9" t="s">
        <v>10</v>
      </c>
      <c r="B438" s="5">
        <f t="shared" si="13"/>
        <v>437</v>
      </c>
      <c r="C438" s="13" t="s">
        <v>21</v>
      </c>
      <c r="D438" s="11">
        <f>_xlfn.XLOOKUP(E438,DB!E:E,DB!C:C,)</f>
        <v>20</v>
      </c>
      <c r="E438" s="13" t="s">
        <v>138</v>
      </c>
      <c r="F438" s="13" t="s">
        <v>675</v>
      </c>
      <c r="G438" s="13" t="s">
        <v>676</v>
      </c>
      <c r="H438" s="13">
        <v>15</v>
      </c>
      <c r="I438" s="12">
        <v>10</v>
      </c>
      <c r="J438" s="9">
        <f>VLOOKUP(E438,DB!E:F,2,0)</f>
        <v>1769</v>
      </c>
      <c r="K438" s="9" t="str">
        <f t="shared" si="14"/>
        <v>NAVDURGA _PRATAP NAGAR</v>
      </c>
    </row>
    <row r="439" spans="1:11" ht="14.25" customHeight="1" x14ac:dyDescent="0.35">
      <c r="A439" s="9" t="s">
        <v>10</v>
      </c>
      <c r="B439" s="5">
        <f t="shared" si="13"/>
        <v>438</v>
      </c>
      <c r="C439" s="13" t="s">
        <v>21</v>
      </c>
      <c r="D439" s="11">
        <f>_xlfn.XLOOKUP(E439,DB!E:E,DB!C:C,)</f>
        <v>20</v>
      </c>
      <c r="E439" s="13" t="s">
        <v>138</v>
      </c>
      <c r="F439" s="13" t="s">
        <v>677</v>
      </c>
      <c r="G439" s="13" t="s">
        <v>678</v>
      </c>
      <c r="H439" s="13">
        <v>15</v>
      </c>
      <c r="I439" s="12">
        <v>10</v>
      </c>
      <c r="J439" s="9">
        <f>VLOOKUP(E439,DB!E:F,2,0)</f>
        <v>1769</v>
      </c>
      <c r="K439" s="9" t="str">
        <f t="shared" si="14"/>
        <v>M M HOL_PRATAPNAGAR</v>
      </c>
    </row>
    <row r="440" spans="1:11" ht="14.25" customHeight="1" x14ac:dyDescent="0.35">
      <c r="A440" s="9" t="s">
        <v>10</v>
      </c>
      <c r="B440" s="5">
        <f t="shared" si="13"/>
        <v>439</v>
      </c>
      <c r="C440" s="13" t="s">
        <v>21</v>
      </c>
      <c r="D440" s="11">
        <f>_xlfn.XLOOKUP(E440,DB!E:E,DB!C:C,)</f>
        <v>20</v>
      </c>
      <c r="E440" s="13" t="s">
        <v>138</v>
      </c>
      <c r="F440" s="13" t="s">
        <v>679</v>
      </c>
      <c r="G440" s="13" t="s">
        <v>678</v>
      </c>
      <c r="H440" s="13">
        <v>15</v>
      </c>
      <c r="I440" s="12">
        <v>10</v>
      </c>
      <c r="J440" s="9">
        <f>VLOOKUP(E440,DB!E:F,2,0)</f>
        <v>1769</v>
      </c>
      <c r="K440" s="9" t="str">
        <f t="shared" si="14"/>
        <v>BHAGWOTI HOL_PRATAPNAGAR</v>
      </c>
    </row>
    <row r="441" spans="1:11" ht="14.25" customHeight="1" x14ac:dyDescent="0.35">
      <c r="A441" s="9" t="s">
        <v>10</v>
      </c>
      <c r="B441" s="5">
        <f t="shared" si="13"/>
        <v>440</v>
      </c>
      <c r="C441" s="13" t="s">
        <v>21</v>
      </c>
      <c r="D441" s="11">
        <f>_xlfn.XLOOKUP(E441,DB!E:E,DB!C:C,)</f>
        <v>20</v>
      </c>
      <c r="E441" s="13" t="s">
        <v>138</v>
      </c>
      <c r="F441" s="13" t="s">
        <v>680</v>
      </c>
      <c r="G441" s="13" t="s">
        <v>142</v>
      </c>
      <c r="H441" s="13">
        <v>15</v>
      </c>
      <c r="I441" s="12">
        <v>10</v>
      </c>
      <c r="J441" s="9">
        <f>VLOOKUP(E441,DB!E:F,2,0)</f>
        <v>1769</v>
      </c>
      <c r="K441" s="9" t="str">
        <f t="shared" si="14"/>
        <v>SUNITA TOB_TEBIPADA</v>
      </c>
    </row>
    <row r="442" spans="1:11" ht="14.25" customHeight="1" x14ac:dyDescent="0.35">
      <c r="A442" s="9" t="s">
        <v>10</v>
      </c>
      <c r="B442" s="5">
        <f t="shared" si="13"/>
        <v>441</v>
      </c>
      <c r="C442" s="13" t="s">
        <v>1210</v>
      </c>
      <c r="D442" s="11">
        <f>_xlfn.XLOOKUP(E442,DB!E:E,DB!C:C,)</f>
        <v>22</v>
      </c>
      <c r="E442" s="13" t="s">
        <v>161</v>
      </c>
      <c r="F442" s="13" t="s">
        <v>681</v>
      </c>
      <c r="G442" s="13" t="s">
        <v>288</v>
      </c>
      <c r="H442" s="13">
        <v>15</v>
      </c>
      <c r="I442" s="12">
        <v>10</v>
      </c>
      <c r="J442" s="9">
        <f>VLOOKUP(E442,DB!E:F,2,0)</f>
        <v>7933</v>
      </c>
      <c r="K442" s="9" t="str">
        <f t="shared" si="14"/>
        <v>GUDU HOL_SANGAMNAGAR</v>
      </c>
    </row>
    <row r="443" spans="1:11" ht="14.25" customHeight="1" x14ac:dyDescent="0.35">
      <c r="A443" s="9" t="s">
        <v>10</v>
      </c>
      <c r="B443" s="5">
        <f t="shared" si="13"/>
        <v>442</v>
      </c>
      <c r="C443" s="10" t="s">
        <v>34</v>
      </c>
      <c r="D443" s="11">
        <f>_xlfn.XLOOKUP(E443,DB!E:E,DB!C:C,)</f>
        <v>7</v>
      </c>
      <c r="E443" s="10" t="s">
        <v>35</v>
      </c>
      <c r="F443" s="10" t="s">
        <v>682</v>
      </c>
      <c r="G443" s="10" t="s">
        <v>37</v>
      </c>
      <c r="H443" s="10">
        <v>15</v>
      </c>
      <c r="I443" s="12">
        <v>10</v>
      </c>
      <c r="J443" s="9">
        <f>VLOOKUP(E443,DB!E:F,2,0)</f>
        <v>7373</v>
      </c>
      <c r="K443" s="9" t="str">
        <f t="shared" si="14"/>
        <v>VIP STORE_MALWANI NO 5</v>
      </c>
    </row>
    <row r="444" spans="1:11" ht="14.25" customHeight="1" x14ac:dyDescent="0.35">
      <c r="A444" s="9" t="s">
        <v>10</v>
      </c>
      <c r="B444" s="5">
        <f t="shared" si="13"/>
        <v>443</v>
      </c>
      <c r="C444" s="10" t="s">
        <v>34</v>
      </c>
      <c r="D444" s="11">
        <f>_xlfn.XLOOKUP(E444,DB!E:E,DB!C:C,)</f>
        <v>23</v>
      </c>
      <c r="E444" s="10" t="s">
        <v>178</v>
      </c>
      <c r="F444" s="10" t="s">
        <v>683</v>
      </c>
      <c r="G444" s="10" t="s">
        <v>684</v>
      </c>
      <c r="H444" s="10">
        <v>15</v>
      </c>
      <c r="I444" s="12">
        <v>10</v>
      </c>
      <c r="J444" s="9">
        <f>VLOOKUP(E444,DB!E:F,2,0)</f>
        <v>5182</v>
      </c>
      <c r="K444" s="9" t="str">
        <f t="shared" si="14"/>
        <v>TIRUPATI BALAJAI_SHASTRI NAGAR</v>
      </c>
    </row>
    <row r="445" spans="1:11" ht="14.25" customHeight="1" x14ac:dyDescent="0.35">
      <c r="A445" s="9" t="s">
        <v>10</v>
      </c>
      <c r="B445" s="5">
        <f t="shared" si="13"/>
        <v>444</v>
      </c>
      <c r="C445" s="10" t="s">
        <v>34</v>
      </c>
      <c r="D445" s="11">
        <f>_xlfn.XLOOKUP(E445,DB!E:E,DB!C:C,)</f>
        <v>23</v>
      </c>
      <c r="E445" s="10" t="s">
        <v>178</v>
      </c>
      <c r="F445" s="10" t="s">
        <v>685</v>
      </c>
      <c r="G445" s="10" t="s">
        <v>299</v>
      </c>
      <c r="H445" s="10">
        <v>15</v>
      </c>
      <c r="I445" s="12">
        <v>10</v>
      </c>
      <c r="J445" s="9">
        <f>VLOOKUP(E445,DB!E:F,2,0)</f>
        <v>5182</v>
      </c>
      <c r="K445" s="9" t="str">
        <f t="shared" si="14"/>
        <v>MARUTI STORE_BHAGAT SINGH 2</v>
      </c>
    </row>
    <row r="446" spans="1:11" ht="14.25" customHeight="1" x14ac:dyDescent="0.35">
      <c r="A446" s="9" t="s">
        <v>10</v>
      </c>
      <c r="B446" s="5">
        <f t="shared" si="13"/>
        <v>445</v>
      </c>
      <c r="C446" s="10" t="s">
        <v>34</v>
      </c>
      <c r="D446" s="11">
        <f>_xlfn.XLOOKUP(E446,DB!E:E,DB!C:C,)</f>
        <v>12</v>
      </c>
      <c r="E446" s="10" t="s">
        <v>60</v>
      </c>
      <c r="F446" s="10" t="s">
        <v>686</v>
      </c>
      <c r="G446" s="10" t="s">
        <v>306</v>
      </c>
      <c r="H446" s="10">
        <v>15</v>
      </c>
      <c r="I446" s="12">
        <v>10</v>
      </c>
      <c r="J446" s="9">
        <f>VLOOKUP(E446,DB!E:F,2,0)</f>
        <v>6849</v>
      </c>
      <c r="K446" s="9" t="str">
        <f t="shared" si="14"/>
        <v>SANA SUPARI_PIMPARI PADA 2</v>
      </c>
    </row>
    <row r="447" spans="1:11" ht="14.25" customHeight="1" x14ac:dyDescent="0.35">
      <c r="A447" s="9" t="s">
        <v>10</v>
      </c>
      <c r="B447" s="5">
        <f t="shared" si="13"/>
        <v>446</v>
      </c>
      <c r="C447" s="10" t="s">
        <v>34</v>
      </c>
      <c r="D447" s="11">
        <f>_xlfn.XLOOKUP(E447,DB!E:E,DB!C:C,)</f>
        <v>13</v>
      </c>
      <c r="E447" s="10" t="s">
        <v>63</v>
      </c>
      <c r="F447" s="10" t="s">
        <v>687</v>
      </c>
      <c r="G447" s="10" t="s">
        <v>688</v>
      </c>
      <c r="H447" s="10">
        <v>15</v>
      </c>
      <c r="I447" s="12">
        <v>10</v>
      </c>
      <c r="J447" s="9">
        <f>VLOOKUP(E447,DB!E:F,2,0)</f>
        <v>4314</v>
      </c>
      <c r="K447" s="9" t="str">
        <f t="shared" si="14"/>
        <v>SATGURU STORE_BAMAN WADA</v>
      </c>
    </row>
    <row r="448" spans="1:11" ht="14.25" customHeight="1" x14ac:dyDescent="0.35">
      <c r="A448" s="9" t="s">
        <v>10</v>
      </c>
      <c r="B448" s="5">
        <f t="shared" si="13"/>
        <v>447</v>
      </c>
      <c r="C448" s="10" t="s">
        <v>11</v>
      </c>
      <c r="D448" s="11">
        <f>_xlfn.XLOOKUP(E448,DB!E:E,DB!C:C,)</f>
        <v>4</v>
      </c>
      <c r="E448" s="10" t="s">
        <v>25</v>
      </c>
      <c r="F448" s="10" t="s">
        <v>641</v>
      </c>
      <c r="G448" s="10" t="s">
        <v>408</v>
      </c>
      <c r="H448" s="10">
        <v>15</v>
      </c>
      <c r="I448" s="12">
        <v>10</v>
      </c>
      <c r="J448" s="9">
        <f>VLOOKUP(E448,DB!E:F,2,0)</f>
        <v>4049</v>
      </c>
      <c r="K448" s="9" t="str">
        <f t="shared" si="14"/>
        <v>SWASTIK STORE_PALGHAR</v>
      </c>
    </row>
    <row r="449" spans="1:11" ht="14.25" customHeight="1" x14ac:dyDescent="0.35">
      <c r="A449" s="9" t="s">
        <v>10</v>
      </c>
      <c r="B449" s="5">
        <f t="shared" si="13"/>
        <v>448</v>
      </c>
      <c r="C449" s="10" t="s">
        <v>11</v>
      </c>
      <c r="D449" s="11">
        <f>_xlfn.XLOOKUP(E449,DB!E:E,DB!C:C,)</f>
        <v>4</v>
      </c>
      <c r="E449" s="10" t="s">
        <v>25</v>
      </c>
      <c r="F449" s="10" t="s">
        <v>689</v>
      </c>
      <c r="G449" s="10" t="s">
        <v>408</v>
      </c>
      <c r="H449" s="10">
        <v>15</v>
      </c>
      <c r="I449" s="12">
        <v>10</v>
      </c>
      <c r="J449" s="9">
        <f>VLOOKUP(E449,DB!E:F,2,0)</f>
        <v>4049</v>
      </c>
      <c r="K449" s="9" t="str">
        <f t="shared" si="14"/>
        <v>A.S BISCUIT_PALGHAR</v>
      </c>
    </row>
    <row r="450" spans="1:11" ht="14.25" customHeight="1" x14ac:dyDescent="0.35">
      <c r="A450" s="9" t="s">
        <v>10</v>
      </c>
      <c r="B450" s="5">
        <f t="shared" si="13"/>
        <v>449</v>
      </c>
      <c r="C450" s="10" t="s">
        <v>11</v>
      </c>
      <c r="D450" s="11">
        <f>_xlfn.XLOOKUP(E450,DB!E:E,DB!C:C,)</f>
        <v>4</v>
      </c>
      <c r="E450" s="10" t="s">
        <v>25</v>
      </c>
      <c r="F450" s="10" t="s">
        <v>690</v>
      </c>
      <c r="G450" s="10" t="s">
        <v>691</v>
      </c>
      <c r="H450" s="10">
        <v>15</v>
      </c>
      <c r="I450" s="12">
        <v>10</v>
      </c>
      <c r="J450" s="9">
        <f>VLOOKUP(E450,DB!E:F,2,0)</f>
        <v>4049</v>
      </c>
      <c r="K450" s="9" t="str">
        <f t="shared" si="14"/>
        <v>PARAS KIRANA_BHAJI MARKET BOISAR</v>
      </c>
    </row>
    <row r="451" spans="1:11" ht="14.25" customHeight="1" x14ac:dyDescent="0.35">
      <c r="A451" s="9" t="s">
        <v>10</v>
      </c>
      <c r="B451" s="5">
        <f t="shared" ref="B451:B514" si="15">B450+1</f>
        <v>450</v>
      </c>
      <c r="C451" s="10" t="s">
        <v>11</v>
      </c>
      <c r="D451" s="11">
        <f>_xlfn.XLOOKUP(E451,DB!E:E,DB!C:C,)</f>
        <v>4</v>
      </c>
      <c r="E451" s="10" t="s">
        <v>25</v>
      </c>
      <c r="F451" s="10" t="s">
        <v>692</v>
      </c>
      <c r="G451" s="10" t="s">
        <v>439</v>
      </c>
      <c r="H451" s="10">
        <v>15</v>
      </c>
      <c r="I451" s="12">
        <v>10</v>
      </c>
      <c r="J451" s="9">
        <f>VLOOKUP(E451,DB!E:F,2,0)</f>
        <v>4049</v>
      </c>
      <c r="K451" s="9" t="str">
        <f t="shared" si="14"/>
        <v>PRAKASH TRADERS_DANDI</v>
      </c>
    </row>
    <row r="452" spans="1:11" ht="14.25" customHeight="1" x14ac:dyDescent="0.35">
      <c r="A452" s="9" t="s">
        <v>10</v>
      </c>
      <c r="B452" s="5">
        <f t="shared" si="15"/>
        <v>451</v>
      </c>
      <c r="C452" s="10" t="s">
        <v>11</v>
      </c>
      <c r="D452" s="11">
        <f>_xlfn.XLOOKUP(E452,DB!E:E,DB!C:C,)</f>
        <v>4</v>
      </c>
      <c r="E452" s="10" t="s">
        <v>25</v>
      </c>
      <c r="F452" s="10" t="s">
        <v>693</v>
      </c>
      <c r="G452" s="10" t="s">
        <v>314</v>
      </c>
      <c r="H452" s="10">
        <v>15</v>
      </c>
      <c r="I452" s="12">
        <v>10</v>
      </c>
      <c r="J452" s="9">
        <f>VLOOKUP(E452,DB!E:F,2,0)</f>
        <v>4049</v>
      </c>
      <c r="K452" s="9" t="str">
        <f t="shared" ref="K452:K515" si="16">F452&amp;"_"&amp;G452</f>
        <v>BIPIN KRIRANA STORE_BOISAR</v>
      </c>
    </row>
    <row r="453" spans="1:11" ht="14.25" customHeight="1" x14ac:dyDescent="0.35">
      <c r="A453" s="9" t="s">
        <v>10</v>
      </c>
      <c r="B453" s="5">
        <f t="shared" si="15"/>
        <v>452</v>
      </c>
      <c r="C453" s="10" t="s">
        <v>11</v>
      </c>
      <c r="D453" s="11">
        <f>_xlfn.XLOOKUP(E453,DB!E:E,DB!C:C,)</f>
        <v>1</v>
      </c>
      <c r="E453" s="10" t="s">
        <v>12</v>
      </c>
      <c r="F453" s="10" t="s">
        <v>694</v>
      </c>
      <c r="G453" s="10" t="s">
        <v>519</v>
      </c>
      <c r="H453" s="10">
        <v>15</v>
      </c>
      <c r="I453" s="12">
        <v>10</v>
      </c>
      <c r="J453" s="9">
        <f>VLOOKUP(E453,DB!E:F,2,0)</f>
        <v>4122</v>
      </c>
      <c r="K453" s="9" t="str">
        <f t="shared" si="16"/>
        <v>SAFAYAR FARSAN_ Achole</v>
      </c>
    </row>
    <row r="454" spans="1:11" ht="14.25" customHeight="1" x14ac:dyDescent="0.35">
      <c r="A454" s="9" t="s">
        <v>10</v>
      </c>
      <c r="B454" s="5">
        <f t="shared" si="15"/>
        <v>453</v>
      </c>
      <c r="C454" s="10" t="s">
        <v>11</v>
      </c>
      <c r="D454" s="11">
        <f>_xlfn.XLOOKUP(E454,DB!E:E,DB!C:C,)</f>
        <v>1</v>
      </c>
      <c r="E454" s="10" t="s">
        <v>12</v>
      </c>
      <c r="F454" s="10" t="s">
        <v>695</v>
      </c>
      <c r="G454" s="10" t="s">
        <v>14</v>
      </c>
      <c r="H454" s="10">
        <v>15</v>
      </c>
      <c r="I454" s="12">
        <v>10</v>
      </c>
      <c r="J454" s="9">
        <f>VLOOKUP(E454,DB!E:F,2,0)</f>
        <v>4122</v>
      </c>
      <c r="K454" s="9" t="str">
        <f t="shared" si="16"/>
        <v>BADSHAH WHOLESALE_SANTOSH BHAVAN</v>
      </c>
    </row>
    <row r="455" spans="1:11" ht="14.25" customHeight="1" x14ac:dyDescent="0.35">
      <c r="A455" s="9" t="s">
        <v>10</v>
      </c>
      <c r="B455" s="5">
        <f t="shared" si="15"/>
        <v>454</v>
      </c>
      <c r="C455" s="10" t="s">
        <v>11</v>
      </c>
      <c r="D455" s="11">
        <f>_xlfn.XLOOKUP(E455,DB!E:E,DB!C:C,)</f>
        <v>1</v>
      </c>
      <c r="E455" s="10" t="s">
        <v>12</v>
      </c>
      <c r="F455" s="10" t="s">
        <v>696</v>
      </c>
      <c r="G455" s="10" t="s">
        <v>16</v>
      </c>
      <c r="H455" s="10">
        <v>15</v>
      </c>
      <c r="I455" s="12">
        <v>10</v>
      </c>
      <c r="J455" s="9">
        <f>VLOOKUP(E455,DB!E:F,2,0)</f>
        <v>4122</v>
      </c>
      <c r="K455" s="9" t="str">
        <f t="shared" si="16"/>
        <v>NEW NATIONAL _GORAI</v>
      </c>
    </row>
    <row r="456" spans="1:11" ht="14.25" customHeight="1" x14ac:dyDescent="0.35">
      <c r="A456" s="9" t="s">
        <v>10</v>
      </c>
      <c r="B456" s="5">
        <f t="shared" si="15"/>
        <v>455</v>
      </c>
      <c r="C456" s="10" t="s">
        <v>11</v>
      </c>
      <c r="D456" s="11">
        <f>_xlfn.XLOOKUP(E456,DB!E:E,DB!C:C,)</f>
        <v>1</v>
      </c>
      <c r="E456" s="10" t="s">
        <v>12</v>
      </c>
      <c r="F456" s="10" t="s">
        <v>697</v>
      </c>
      <c r="G456" s="10" t="s">
        <v>698</v>
      </c>
      <c r="H456" s="10">
        <v>15</v>
      </c>
      <c r="I456" s="12">
        <v>10</v>
      </c>
      <c r="J456" s="9">
        <f>VLOOKUP(E456,DB!E:F,2,0)</f>
        <v>4122</v>
      </c>
      <c r="K456" s="9" t="str">
        <f t="shared" si="16"/>
        <v>ASHTAVINAYK WHOLESALE_ALAKA PURI</v>
      </c>
    </row>
    <row r="457" spans="1:11" ht="14.25" customHeight="1" x14ac:dyDescent="0.35">
      <c r="A457" s="9" t="s">
        <v>10</v>
      </c>
      <c r="B457" s="5">
        <f t="shared" si="15"/>
        <v>456</v>
      </c>
      <c r="C457" s="10" t="s">
        <v>11</v>
      </c>
      <c r="D457" s="11">
        <f>_xlfn.XLOOKUP(E457,DB!E:E,DB!C:C,)</f>
        <v>30</v>
      </c>
      <c r="E457" s="10" t="s">
        <v>246</v>
      </c>
      <c r="F457" s="10" t="s">
        <v>699</v>
      </c>
      <c r="G457" s="10" t="s">
        <v>319</v>
      </c>
      <c r="H457" s="10">
        <v>15</v>
      </c>
      <c r="I457" s="12">
        <v>10</v>
      </c>
      <c r="J457" s="9">
        <f>VLOOKUP(E457,DB!E:F,2,0)</f>
        <v>4079</v>
      </c>
      <c r="K457" s="9" t="str">
        <f t="shared" si="16"/>
        <v>DURAGA WHOLESALE_SATIVALI</v>
      </c>
    </row>
    <row r="458" spans="1:11" ht="14.25" customHeight="1" x14ac:dyDescent="0.35">
      <c r="A458" s="9" t="s">
        <v>10</v>
      </c>
      <c r="B458" s="5">
        <f t="shared" si="15"/>
        <v>457</v>
      </c>
      <c r="C458" s="10" t="s">
        <v>11</v>
      </c>
      <c r="D458" s="11">
        <f>_xlfn.XLOOKUP(E458,DB!E:E,DB!C:C,)</f>
        <v>30</v>
      </c>
      <c r="E458" s="10" t="s">
        <v>246</v>
      </c>
      <c r="F458" s="10" t="s">
        <v>700</v>
      </c>
      <c r="G458" s="10" t="s">
        <v>319</v>
      </c>
      <c r="H458" s="10">
        <v>15</v>
      </c>
      <c r="I458" s="12">
        <v>10</v>
      </c>
      <c r="J458" s="9">
        <f>VLOOKUP(E458,DB!E:F,2,0)</f>
        <v>4079</v>
      </c>
      <c r="K458" s="9" t="str">
        <f t="shared" si="16"/>
        <v>RAHUL STORE_SATIVALI</v>
      </c>
    </row>
    <row r="459" spans="1:11" ht="14.25" customHeight="1" x14ac:dyDescent="0.35">
      <c r="A459" s="9" t="s">
        <v>10</v>
      </c>
      <c r="B459" s="5">
        <f t="shared" si="15"/>
        <v>458</v>
      </c>
      <c r="C459" s="10" t="s">
        <v>11</v>
      </c>
      <c r="D459" s="11">
        <f>_xlfn.XLOOKUP(E459,DB!E:E,DB!C:C,)</f>
        <v>30</v>
      </c>
      <c r="E459" s="10" t="s">
        <v>246</v>
      </c>
      <c r="F459" s="10" t="s">
        <v>701</v>
      </c>
      <c r="G459" s="10" t="s">
        <v>248</v>
      </c>
      <c r="H459" s="10">
        <v>15</v>
      </c>
      <c r="I459" s="12">
        <v>10</v>
      </c>
      <c r="J459" s="9">
        <f>VLOOKUP(E459,DB!E:F,2,0)</f>
        <v>4079</v>
      </c>
      <c r="K459" s="9" t="str">
        <f t="shared" si="16"/>
        <v>ANSH WHOLESALE_PELAHAR</v>
      </c>
    </row>
    <row r="460" spans="1:11" ht="14.25" customHeight="1" x14ac:dyDescent="0.35">
      <c r="A460" s="9" t="s">
        <v>10</v>
      </c>
      <c r="B460" s="5">
        <f t="shared" si="15"/>
        <v>459</v>
      </c>
      <c r="C460" s="10" t="s">
        <v>11</v>
      </c>
      <c r="D460" s="11">
        <f>_xlfn.XLOOKUP(E460,DB!E:E,DB!C:C,)</f>
        <v>30</v>
      </c>
      <c r="E460" s="10" t="s">
        <v>246</v>
      </c>
      <c r="F460" s="10" t="s">
        <v>702</v>
      </c>
      <c r="G460" s="10" t="s">
        <v>248</v>
      </c>
      <c r="H460" s="10">
        <v>15</v>
      </c>
      <c r="I460" s="12">
        <v>10</v>
      </c>
      <c r="J460" s="9">
        <f>VLOOKUP(E460,DB!E:F,2,0)</f>
        <v>4079</v>
      </c>
      <c r="K460" s="9" t="str">
        <f t="shared" si="16"/>
        <v>AJWA WHOLESALE_PELAHAR</v>
      </c>
    </row>
    <row r="461" spans="1:11" ht="14.25" customHeight="1" x14ac:dyDescent="0.35">
      <c r="A461" s="9" t="s">
        <v>10</v>
      </c>
      <c r="B461" s="5">
        <f t="shared" si="15"/>
        <v>460</v>
      </c>
      <c r="C461" s="10" t="s">
        <v>11</v>
      </c>
      <c r="D461" s="11">
        <f>_xlfn.XLOOKUP(E461,DB!E:E,DB!C:C,)</f>
        <v>30</v>
      </c>
      <c r="E461" s="10" t="s">
        <v>246</v>
      </c>
      <c r="F461" s="10" t="s">
        <v>703</v>
      </c>
      <c r="G461" s="10" t="s">
        <v>529</v>
      </c>
      <c r="H461" s="10">
        <v>15</v>
      </c>
      <c r="I461" s="12">
        <v>10</v>
      </c>
      <c r="J461" s="9">
        <f>VLOOKUP(E461,DB!E:F,2,0)</f>
        <v>4079</v>
      </c>
      <c r="K461" s="9" t="str">
        <f t="shared" si="16"/>
        <v>HARDIK WHOLESALE_WALIV</v>
      </c>
    </row>
    <row r="462" spans="1:11" ht="14.25" customHeight="1" x14ac:dyDescent="0.35">
      <c r="A462" s="9" t="s">
        <v>10</v>
      </c>
      <c r="B462" s="5">
        <f t="shared" si="15"/>
        <v>461</v>
      </c>
      <c r="C462" s="10" t="s">
        <v>11</v>
      </c>
      <c r="D462" s="11">
        <f>_xlfn.XLOOKUP(E462,DB!E:E,DB!C:C,)</f>
        <v>30</v>
      </c>
      <c r="E462" s="10" t="s">
        <v>246</v>
      </c>
      <c r="F462" s="10" t="s">
        <v>704</v>
      </c>
      <c r="G462" s="10" t="s">
        <v>250</v>
      </c>
      <c r="H462" s="10">
        <v>15</v>
      </c>
      <c r="I462" s="12">
        <v>10</v>
      </c>
      <c r="J462" s="9">
        <f>VLOOKUP(E462,DB!E:F,2,0)</f>
        <v>4079</v>
      </c>
      <c r="K462" s="9" t="str">
        <f t="shared" si="16"/>
        <v>NAIGAON WHOLESALE_NAIGAON</v>
      </c>
    </row>
    <row r="463" spans="1:11" ht="14.25" customHeight="1" x14ac:dyDescent="0.35">
      <c r="A463" s="9" t="s">
        <v>10</v>
      </c>
      <c r="B463" s="5">
        <f t="shared" si="15"/>
        <v>462</v>
      </c>
      <c r="C463" s="10" t="s">
        <v>11</v>
      </c>
      <c r="D463" s="11">
        <f>_xlfn.XLOOKUP(E463,DB!E:E,DB!C:C,)</f>
        <v>30</v>
      </c>
      <c r="E463" s="10" t="s">
        <v>246</v>
      </c>
      <c r="F463" s="10" t="s">
        <v>705</v>
      </c>
      <c r="G463" s="10" t="s">
        <v>248</v>
      </c>
      <c r="H463" s="10">
        <v>15</v>
      </c>
      <c r="I463" s="12">
        <v>10</v>
      </c>
      <c r="J463" s="9">
        <f>VLOOKUP(E463,DB!E:F,2,0)</f>
        <v>4079</v>
      </c>
      <c r="K463" s="9" t="str">
        <f t="shared" si="16"/>
        <v>NIDA WHOLESALE_PELAHAR</v>
      </c>
    </row>
    <row r="464" spans="1:11" ht="14.25" customHeight="1" x14ac:dyDescent="0.35">
      <c r="A464" s="9" t="s">
        <v>10</v>
      </c>
      <c r="B464" s="5">
        <f t="shared" si="15"/>
        <v>463</v>
      </c>
      <c r="C464" s="13" t="s">
        <v>17</v>
      </c>
      <c r="D464" s="11">
        <f>_xlfn.XLOOKUP(E464,DB!E:E,DB!C:C,)</f>
        <v>31</v>
      </c>
      <c r="E464" s="13" t="s">
        <v>251</v>
      </c>
      <c r="F464" s="13" t="s">
        <v>706</v>
      </c>
      <c r="G464" s="13" t="s">
        <v>707</v>
      </c>
      <c r="H464" s="13">
        <v>15</v>
      </c>
      <c r="I464" s="12">
        <v>10</v>
      </c>
      <c r="J464" s="9">
        <f>VLOOKUP(E464,DB!E:F,2,0)</f>
        <v>8018</v>
      </c>
      <c r="K464" s="9" t="str">
        <f t="shared" si="16"/>
        <v>BHAWANI STORE_MANKOLI</v>
      </c>
    </row>
    <row r="465" spans="1:11" ht="14.25" customHeight="1" x14ac:dyDescent="0.35">
      <c r="A465" s="9" t="s">
        <v>10</v>
      </c>
      <c r="B465" s="5">
        <f t="shared" si="15"/>
        <v>464</v>
      </c>
      <c r="C465" s="13" t="s">
        <v>17</v>
      </c>
      <c r="D465" s="11">
        <f>_xlfn.XLOOKUP(E465,DB!E:E,DB!C:C,)</f>
        <v>14</v>
      </c>
      <c r="E465" s="13" t="s">
        <v>73</v>
      </c>
      <c r="F465" s="13" t="s">
        <v>708</v>
      </c>
      <c r="G465" s="13" t="s">
        <v>709</v>
      </c>
      <c r="H465" s="13">
        <v>15</v>
      </c>
      <c r="I465" s="12">
        <v>10</v>
      </c>
      <c r="J465" s="9">
        <f>VLOOKUP(E465,DB!E:F,2,0)</f>
        <v>2272</v>
      </c>
      <c r="K465" s="9" t="str">
        <f t="shared" si="16"/>
        <v>VIDHYWASINI W/S_KOLSEWADI</v>
      </c>
    </row>
    <row r="466" spans="1:11" ht="14.25" customHeight="1" x14ac:dyDescent="0.35">
      <c r="A466" s="9" t="s">
        <v>10</v>
      </c>
      <c r="B466" s="5">
        <f t="shared" si="15"/>
        <v>465</v>
      </c>
      <c r="C466" s="13" t="s">
        <v>17</v>
      </c>
      <c r="D466" s="11">
        <f>_xlfn.XLOOKUP(E466,DB!E:E,DB!C:C,)</f>
        <v>14</v>
      </c>
      <c r="E466" s="13" t="s">
        <v>73</v>
      </c>
      <c r="F466" s="13" t="s">
        <v>710</v>
      </c>
      <c r="G466" s="13" t="s">
        <v>711</v>
      </c>
      <c r="H466" s="13">
        <v>15</v>
      </c>
      <c r="I466" s="12">
        <v>10</v>
      </c>
      <c r="J466" s="9">
        <f>VLOOKUP(E466,DB!E:F,2,0)</f>
        <v>2272</v>
      </c>
      <c r="K466" s="9" t="str">
        <f t="shared" si="16"/>
        <v>SHAH TRADERS_F M C MKT</v>
      </c>
    </row>
    <row r="467" spans="1:11" ht="14.25" customHeight="1" x14ac:dyDescent="0.35">
      <c r="A467" s="9" t="s">
        <v>10</v>
      </c>
      <c r="B467" s="5">
        <f t="shared" si="15"/>
        <v>466</v>
      </c>
      <c r="C467" s="13" t="s">
        <v>17</v>
      </c>
      <c r="D467" s="11">
        <f>_xlfn.XLOOKUP(E467,DB!E:E,DB!C:C,)</f>
        <v>14</v>
      </c>
      <c r="E467" s="13" t="s">
        <v>73</v>
      </c>
      <c r="F467" s="13" t="s">
        <v>712</v>
      </c>
      <c r="G467" s="13" t="s">
        <v>713</v>
      </c>
      <c r="H467" s="13">
        <v>15</v>
      </c>
      <c r="I467" s="12">
        <v>10</v>
      </c>
      <c r="J467" s="9">
        <f>VLOOKUP(E467,DB!E:F,2,0)</f>
        <v>2272</v>
      </c>
      <c r="K467" s="9" t="str">
        <f t="shared" si="16"/>
        <v>SATISH CHANA _NANDIVALI</v>
      </c>
    </row>
    <row r="468" spans="1:11" ht="14.25" customHeight="1" x14ac:dyDescent="0.35">
      <c r="A468" s="9" t="s">
        <v>10</v>
      </c>
      <c r="B468" s="5">
        <f t="shared" si="15"/>
        <v>467</v>
      </c>
      <c r="C468" s="13" t="s">
        <v>17</v>
      </c>
      <c r="D468" s="11">
        <f>_xlfn.XLOOKUP(E468,DB!E:E,DB!C:C,)</f>
        <v>14</v>
      </c>
      <c r="E468" s="13" t="s">
        <v>73</v>
      </c>
      <c r="F468" s="13" t="s">
        <v>714</v>
      </c>
      <c r="G468" s="13" t="s">
        <v>715</v>
      </c>
      <c r="H468" s="13">
        <v>15</v>
      </c>
      <c r="I468" s="12">
        <v>10</v>
      </c>
      <c r="J468" s="9">
        <f>VLOOKUP(E468,DB!E:F,2,0)</f>
        <v>2272</v>
      </c>
      <c r="K468" s="9" t="str">
        <f t="shared" si="16"/>
        <v>MAYUR TRADER_MALANG RD</v>
      </c>
    </row>
    <row r="469" spans="1:11" ht="14.25" customHeight="1" x14ac:dyDescent="0.35">
      <c r="A469" s="9" t="s">
        <v>10</v>
      </c>
      <c r="B469" s="5">
        <f t="shared" si="15"/>
        <v>468</v>
      </c>
      <c r="C469" s="13" t="s">
        <v>17</v>
      </c>
      <c r="D469" s="11">
        <f>_xlfn.XLOOKUP(E469,DB!E:E,DB!C:C,)</f>
        <v>35</v>
      </c>
      <c r="E469" s="13" t="s">
        <v>330</v>
      </c>
      <c r="F469" s="13" t="s">
        <v>716</v>
      </c>
      <c r="G469" s="13" t="s">
        <v>332</v>
      </c>
      <c r="H469" s="13">
        <v>15</v>
      </c>
      <c r="I469" s="12">
        <v>10</v>
      </c>
      <c r="J469" s="9">
        <f>VLOOKUP(E469,DB!E:F,2,0)</f>
        <v>4083</v>
      </c>
      <c r="K469" s="9" t="str">
        <f t="shared" si="16"/>
        <v>K G N STORE_LADI NAKA</v>
      </c>
    </row>
    <row r="470" spans="1:11" ht="14.25" customHeight="1" x14ac:dyDescent="0.35">
      <c r="A470" s="9" t="s">
        <v>10</v>
      </c>
      <c r="B470" s="5">
        <f t="shared" si="15"/>
        <v>469</v>
      </c>
      <c r="C470" s="13" t="s">
        <v>17</v>
      </c>
      <c r="D470" s="11">
        <f>_xlfn.XLOOKUP(E470,DB!E:E,DB!C:C,)</f>
        <v>35</v>
      </c>
      <c r="E470" s="13" t="s">
        <v>330</v>
      </c>
      <c r="F470" s="13" t="s">
        <v>717</v>
      </c>
      <c r="G470" s="13" t="s">
        <v>555</v>
      </c>
      <c r="H470" s="13">
        <v>15</v>
      </c>
      <c r="I470" s="12">
        <v>10</v>
      </c>
      <c r="J470" s="9">
        <f>VLOOKUP(E470,DB!E:F,2,0)</f>
        <v>4083</v>
      </c>
      <c r="K470" s="9" t="str">
        <f t="shared" si="16"/>
        <v>M S GENERAL STORE_VANDRA PADA</v>
      </c>
    </row>
    <row r="471" spans="1:11" ht="14.25" customHeight="1" x14ac:dyDescent="0.35">
      <c r="A471" s="9" t="s">
        <v>10</v>
      </c>
      <c r="B471" s="5">
        <f t="shared" si="15"/>
        <v>470</v>
      </c>
      <c r="C471" s="13" t="s">
        <v>17</v>
      </c>
      <c r="D471" s="11">
        <f>_xlfn.XLOOKUP(E471,DB!E:E,DB!C:C,)</f>
        <v>35</v>
      </c>
      <c r="E471" s="13" t="s">
        <v>330</v>
      </c>
      <c r="F471" s="13" t="s">
        <v>718</v>
      </c>
      <c r="G471" s="13" t="s">
        <v>719</v>
      </c>
      <c r="H471" s="13">
        <v>15</v>
      </c>
      <c r="I471" s="12">
        <v>10</v>
      </c>
      <c r="J471" s="9">
        <f>VLOOKUP(E471,DB!E:F,2,0)</f>
        <v>4083</v>
      </c>
      <c r="K471" s="9" t="str">
        <f t="shared" si="16"/>
        <v>SURYAKALA TOBACO_B/ CABIN</v>
      </c>
    </row>
    <row r="472" spans="1:11" ht="14.25" customHeight="1" x14ac:dyDescent="0.35">
      <c r="A472" s="9" t="s">
        <v>10</v>
      </c>
      <c r="B472" s="5">
        <f t="shared" si="15"/>
        <v>471</v>
      </c>
      <c r="C472" s="13" t="s">
        <v>17</v>
      </c>
      <c r="D472" s="11">
        <f>_xlfn.XLOOKUP(E472,DB!E:E,DB!C:C,)</f>
        <v>25</v>
      </c>
      <c r="E472" s="13" t="s">
        <v>201</v>
      </c>
      <c r="F472" s="13" t="s">
        <v>720</v>
      </c>
      <c r="G472" s="13" t="s">
        <v>334</v>
      </c>
      <c r="H472" s="13">
        <v>15</v>
      </c>
      <c r="I472" s="12">
        <v>10</v>
      </c>
      <c r="J472" s="9">
        <f>VLOOKUP(E472,DB!E:F,2,0)</f>
        <v>3281</v>
      </c>
      <c r="K472" s="9" t="str">
        <f t="shared" si="16"/>
        <v>GURU KRIPA W/S_VANGANI</v>
      </c>
    </row>
    <row r="473" spans="1:11" ht="14.25" customHeight="1" x14ac:dyDescent="0.35">
      <c r="A473" s="9" t="s">
        <v>10</v>
      </c>
      <c r="B473" s="5">
        <f t="shared" si="15"/>
        <v>472</v>
      </c>
      <c r="C473" s="13" t="s">
        <v>17</v>
      </c>
      <c r="D473" s="11">
        <f>_xlfn.XLOOKUP(E473,DB!E:E,DB!C:C,)</f>
        <v>26</v>
      </c>
      <c r="E473" s="13" t="s">
        <v>204</v>
      </c>
      <c r="F473" s="13" t="s">
        <v>721</v>
      </c>
      <c r="G473" s="13" t="s">
        <v>563</v>
      </c>
      <c r="H473" s="13">
        <v>15</v>
      </c>
      <c r="I473" s="12">
        <v>10</v>
      </c>
      <c r="J473" s="9">
        <f>VLOOKUP(E473,DB!E:F,2,0)</f>
        <v>8516</v>
      </c>
      <c r="K473" s="9" t="str">
        <f t="shared" si="16"/>
        <v>SADA SHIV STORE_SUBASH TAKADI</v>
      </c>
    </row>
    <row r="474" spans="1:11" ht="14.25" customHeight="1" x14ac:dyDescent="0.35">
      <c r="A474" s="9" t="s">
        <v>10</v>
      </c>
      <c r="B474" s="5">
        <f t="shared" si="15"/>
        <v>473</v>
      </c>
      <c r="C474" s="13" t="s">
        <v>17</v>
      </c>
      <c r="D474" s="11">
        <f>_xlfn.XLOOKUP(E474,DB!E:E,DB!C:C,)</f>
        <v>26</v>
      </c>
      <c r="E474" s="13" t="s">
        <v>204</v>
      </c>
      <c r="F474" s="13" t="s">
        <v>722</v>
      </c>
      <c r="G474" s="13" t="s">
        <v>723</v>
      </c>
      <c r="H474" s="13">
        <v>15</v>
      </c>
      <c r="I474" s="12">
        <v>10</v>
      </c>
      <c r="J474" s="9">
        <f>VLOOKUP(E474,DB!E:F,2,0)</f>
        <v>8516</v>
      </c>
      <c r="K474" s="9" t="str">
        <f t="shared" si="16"/>
        <v>KRISHNA STORE_ULAHS NAGAR NO 4</v>
      </c>
    </row>
    <row r="475" spans="1:11" ht="14.25" customHeight="1" x14ac:dyDescent="0.35">
      <c r="A475" s="9" t="s">
        <v>10</v>
      </c>
      <c r="B475" s="5">
        <f t="shared" si="15"/>
        <v>474</v>
      </c>
      <c r="C475" s="13" t="s">
        <v>17</v>
      </c>
      <c r="D475" s="11">
        <f>_xlfn.XLOOKUP(E475,DB!E:E,DB!C:C,)</f>
        <v>26</v>
      </c>
      <c r="E475" s="13" t="s">
        <v>204</v>
      </c>
      <c r="F475" s="13" t="s">
        <v>724</v>
      </c>
      <c r="G475" s="13" t="s">
        <v>725</v>
      </c>
      <c r="H475" s="13">
        <v>15</v>
      </c>
      <c r="I475" s="12">
        <v>10</v>
      </c>
      <c r="J475" s="9">
        <f>VLOOKUP(E475,DB!E:F,2,0)</f>
        <v>8516</v>
      </c>
      <c r="K475" s="9" t="str">
        <f t="shared" si="16"/>
        <v>JAI BHARAT STORE_HIRA GHAT</v>
      </c>
    </row>
    <row r="476" spans="1:11" ht="14.25" customHeight="1" x14ac:dyDescent="0.35">
      <c r="A476" s="9" t="s">
        <v>10</v>
      </c>
      <c r="B476" s="5">
        <f t="shared" si="15"/>
        <v>475</v>
      </c>
      <c r="C476" s="13" t="s">
        <v>17</v>
      </c>
      <c r="D476" s="11">
        <f>_xlfn.XLOOKUP(E476,DB!E:E,DB!C:C,)</f>
        <v>8</v>
      </c>
      <c r="E476" s="13" t="s">
        <v>40</v>
      </c>
      <c r="F476" s="13" t="s">
        <v>726</v>
      </c>
      <c r="G476" s="13" t="s">
        <v>338</v>
      </c>
      <c r="H476" s="13">
        <v>15</v>
      </c>
      <c r="I476" s="12">
        <v>10</v>
      </c>
      <c r="J476" s="9">
        <f>VLOOKUP(E476,DB!E:F,2,0)</f>
        <v>5625</v>
      </c>
      <c r="K476" s="9" t="str">
        <f t="shared" si="16"/>
        <v>SHIV SAGAR STORE_DHOBIGHAT</v>
      </c>
    </row>
    <row r="477" spans="1:11" ht="14.25" customHeight="1" x14ac:dyDescent="0.35">
      <c r="A477" s="9" t="s">
        <v>10</v>
      </c>
      <c r="B477" s="5">
        <f t="shared" si="15"/>
        <v>476</v>
      </c>
      <c r="C477" s="13" t="s">
        <v>17</v>
      </c>
      <c r="D477" s="11">
        <f>_xlfn.XLOOKUP(E477,DB!E:E,DB!C:C,)</f>
        <v>8</v>
      </c>
      <c r="E477" s="13" t="s">
        <v>40</v>
      </c>
      <c r="F477" s="13" t="s">
        <v>727</v>
      </c>
      <c r="G477" s="13" t="s">
        <v>342</v>
      </c>
      <c r="H477" s="13">
        <v>15</v>
      </c>
      <c r="I477" s="12">
        <v>10</v>
      </c>
      <c r="J477" s="9">
        <f>VLOOKUP(E477,DB!E:F,2,0)</f>
        <v>5625</v>
      </c>
      <c r="K477" s="9" t="str">
        <f t="shared" si="16"/>
        <v>SATYA SAGAR _SHIV ROAD</v>
      </c>
    </row>
    <row r="478" spans="1:11" ht="14.25" customHeight="1" x14ac:dyDescent="0.35">
      <c r="A478" s="9" t="s">
        <v>10</v>
      </c>
      <c r="B478" s="5">
        <f t="shared" si="15"/>
        <v>477</v>
      </c>
      <c r="C478" s="13" t="s">
        <v>17</v>
      </c>
      <c r="D478" s="11">
        <f>_xlfn.XLOOKUP(E478,DB!E:E,DB!C:C,)</f>
        <v>8</v>
      </c>
      <c r="E478" s="13" t="s">
        <v>40</v>
      </c>
      <c r="F478" s="13" t="s">
        <v>728</v>
      </c>
      <c r="G478" s="13" t="s">
        <v>231</v>
      </c>
      <c r="H478" s="13">
        <v>15</v>
      </c>
      <c r="I478" s="12">
        <v>10</v>
      </c>
      <c r="J478" s="9">
        <f>VLOOKUP(E478,DB!E:F,2,0)</f>
        <v>5625</v>
      </c>
      <c r="K478" s="9" t="str">
        <f t="shared" si="16"/>
        <v>NEW MANSHISHA_SHIVAJI NAGAR</v>
      </c>
    </row>
    <row r="479" spans="1:11" ht="14.25" customHeight="1" x14ac:dyDescent="0.35">
      <c r="A479" s="9" t="s">
        <v>10</v>
      </c>
      <c r="B479" s="5">
        <f t="shared" si="15"/>
        <v>478</v>
      </c>
      <c r="C479" s="13" t="s">
        <v>17</v>
      </c>
      <c r="D479" s="11">
        <f>_xlfn.XLOOKUP(E479,DB!E:E,DB!C:C,)</f>
        <v>8</v>
      </c>
      <c r="E479" s="13" t="s">
        <v>40</v>
      </c>
      <c r="F479" s="13" t="s">
        <v>729</v>
      </c>
      <c r="G479" s="13" t="s">
        <v>255</v>
      </c>
      <c r="H479" s="13">
        <v>15</v>
      </c>
      <c r="I479" s="12">
        <v>10</v>
      </c>
      <c r="J479" s="9">
        <f>VLOOKUP(E479,DB!E:F,2,0)</f>
        <v>5625</v>
      </c>
      <c r="K479" s="9" t="str">
        <f t="shared" si="16"/>
        <v>KAPIL STORE W/S_KHEMANI</v>
      </c>
    </row>
    <row r="480" spans="1:11" ht="14.25" customHeight="1" x14ac:dyDescent="0.35">
      <c r="A480" s="9" t="s">
        <v>10</v>
      </c>
      <c r="B480" s="5">
        <f t="shared" si="15"/>
        <v>479</v>
      </c>
      <c r="C480" s="13" t="s">
        <v>17</v>
      </c>
      <c r="D480" s="11">
        <f>_xlfn.XLOOKUP(E480,DB!E:E,DB!C:C,)</f>
        <v>8</v>
      </c>
      <c r="E480" s="13" t="s">
        <v>40</v>
      </c>
      <c r="F480" s="13" t="s">
        <v>730</v>
      </c>
      <c r="G480" s="13" t="s">
        <v>255</v>
      </c>
      <c r="H480" s="13">
        <v>15</v>
      </c>
      <c r="I480" s="12">
        <v>10</v>
      </c>
      <c r="J480" s="9">
        <f>VLOOKUP(E480,DB!E:F,2,0)</f>
        <v>5625</v>
      </c>
      <c r="K480" s="9" t="str">
        <f t="shared" si="16"/>
        <v>ASHOK K BHAGWAN DAS_KHEMANI</v>
      </c>
    </row>
    <row r="481" spans="1:11" ht="14.25" customHeight="1" x14ac:dyDescent="0.35">
      <c r="A481" s="9" t="s">
        <v>10</v>
      </c>
      <c r="B481" s="5">
        <f t="shared" si="15"/>
        <v>480</v>
      </c>
      <c r="C481" s="13" t="s">
        <v>17</v>
      </c>
      <c r="D481" s="11">
        <f>_xlfn.XLOOKUP(E481,DB!E:E,DB!C:C,)</f>
        <v>27</v>
      </c>
      <c r="E481" s="13" t="s">
        <v>207</v>
      </c>
      <c r="F481" s="13" t="s">
        <v>731</v>
      </c>
      <c r="G481" s="13" t="s">
        <v>345</v>
      </c>
      <c r="H481" s="13">
        <v>15</v>
      </c>
      <c r="I481" s="12">
        <v>10</v>
      </c>
      <c r="J481" s="9">
        <f>VLOOKUP(E481,DB!E:F,2,0)</f>
        <v>3255</v>
      </c>
      <c r="K481" s="9" t="str">
        <f t="shared" si="16"/>
        <v>NITYA SAI G STORE_AMBADI</v>
      </c>
    </row>
    <row r="482" spans="1:11" ht="14.25" customHeight="1" x14ac:dyDescent="0.35">
      <c r="A482" s="9" t="s">
        <v>10</v>
      </c>
      <c r="B482" s="5">
        <f t="shared" si="15"/>
        <v>481</v>
      </c>
      <c r="C482" s="13" t="s">
        <v>17</v>
      </c>
      <c r="D482" s="11">
        <f>_xlfn.XLOOKUP(E482,DB!E:E,DB!C:C,)</f>
        <v>27</v>
      </c>
      <c r="E482" s="13" t="s">
        <v>207</v>
      </c>
      <c r="F482" s="13" t="s">
        <v>732</v>
      </c>
      <c r="G482" s="13" t="s">
        <v>349</v>
      </c>
      <c r="H482" s="13">
        <v>15</v>
      </c>
      <c r="I482" s="12">
        <v>10</v>
      </c>
      <c r="J482" s="9">
        <f>VLOOKUP(E482,DB!E:F,2,0)</f>
        <v>3255</v>
      </c>
      <c r="K482" s="9" t="str">
        <f t="shared" si="16"/>
        <v>SHIVAM G STORE_KUDUS</v>
      </c>
    </row>
    <row r="483" spans="1:11" ht="14.25" customHeight="1" x14ac:dyDescent="0.35">
      <c r="A483" s="9" t="s">
        <v>10</v>
      </c>
      <c r="B483" s="5">
        <f t="shared" si="15"/>
        <v>482</v>
      </c>
      <c r="C483" s="13" t="s">
        <v>17</v>
      </c>
      <c r="D483" s="11">
        <f>_xlfn.XLOOKUP(E483,DB!E:E,DB!C:C,)</f>
        <v>27</v>
      </c>
      <c r="E483" s="13" t="s">
        <v>207</v>
      </c>
      <c r="F483" s="13" t="s">
        <v>733</v>
      </c>
      <c r="G483" s="13" t="s">
        <v>349</v>
      </c>
      <c r="H483" s="13">
        <v>15</v>
      </c>
      <c r="I483" s="12">
        <v>10</v>
      </c>
      <c r="J483" s="9">
        <f>VLOOKUP(E483,DB!E:F,2,0)</f>
        <v>3255</v>
      </c>
      <c r="K483" s="9" t="str">
        <f t="shared" si="16"/>
        <v>GARIB NAWAZ_KUDUS</v>
      </c>
    </row>
    <row r="484" spans="1:11" ht="14.25" customHeight="1" x14ac:dyDescent="0.35">
      <c r="A484" s="9" t="s">
        <v>10</v>
      </c>
      <c r="B484" s="5">
        <f t="shared" si="15"/>
        <v>483</v>
      </c>
      <c r="C484" s="13" t="s">
        <v>17</v>
      </c>
      <c r="D484" s="11">
        <f>_xlfn.XLOOKUP(E484,DB!E:E,DB!C:C,)</f>
        <v>27</v>
      </c>
      <c r="E484" s="13" t="s">
        <v>207</v>
      </c>
      <c r="F484" s="13" t="s">
        <v>734</v>
      </c>
      <c r="G484" s="13" t="s">
        <v>349</v>
      </c>
      <c r="H484" s="13">
        <v>15</v>
      </c>
      <c r="I484" s="12">
        <v>10</v>
      </c>
      <c r="J484" s="9">
        <f>VLOOKUP(E484,DB!E:F,2,0)</f>
        <v>3255</v>
      </c>
      <c r="K484" s="9" t="str">
        <f t="shared" si="16"/>
        <v>AYESHA G STORE_KUDUS</v>
      </c>
    </row>
    <row r="485" spans="1:11" ht="14.25" customHeight="1" x14ac:dyDescent="0.35">
      <c r="A485" s="9" t="s">
        <v>10</v>
      </c>
      <c r="B485" s="5">
        <f t="shared" si="15"/>
        <v>484</v>
      </c>
      <c r="C485" s="13" t="s">
        <v>17</v>
      </c>
      <c r="D485" s="11">
        <f>_xlfn.XLOOKUP(E485,DB!E:E,DB!C:C,)</f>
        <v>27</v>
      </c>
      <c r="E485" s="13" t="s">
        <v>207</v>
      </c>
      <c r="F485" s="13" t="s">
        <v>595</v>
      </c>
      <c r="G485" s="13" t="s">
        <v>349</v>
      </c>
      <c r="H485" s="13">
        <v>15</v>
      </c>
      <c r="I485" s="12">
        <v>10</v>
      </c>
      <c r="J485" s="9">
        <f>VLOOKUP(E485,DB!E:F,2,0)</f>
        <v>3255</v>
      </c>
      <c r="K485" s="9" t="str">
        <f t="shared" si="16"/>
        <v>HARIOM G STORE_KUDUS</v>
      </c>
    </row>
    <row r="486" spans="1:11" ht="14.25" customHeight="1" x14ac:dyDescent="0.35">
      <c r="A486" s="9" t="s">
        <v>10</v>
      </c>
      <c r="B486" s="5">
        <f t="shared" si="15"/>
        <v>485</v>
      </c>
      <c r="C486" s="13" t="s">
        <v>17</v>
      </c>
      <c r="D486" s="11">
        <f>_xlfn.XLOOKUP(E486,DB!E:E,DB!C:C,)</f>
        <v>27</v>
      </c>
      <c r="E486" s="13" t="s">
        <v>207</v>
      </c>
      <c r="F486" s="13" t="s">
        <v>735</v>
      </c>
      <c r="G486" s="13" t="s">
        <v>736</v>
      </c>
      <c r="H486" s="13">
        <v>15</v>
      </c>
      <c r="I486" s="12">
        <v>10</v>
      </c>
      <c r="J486" s="9">
        <f>VLOOKUP(E486,DB!E:F,2,0)</f>
        <v>3255</v>
      </c>
      <c r="K486" s="9" t="str">
        <f t="shared" si="16"/>
        <v>SWAPNIL G STORE_SIRISH PADA</v>
      </c>
    </row>
    <row r="487" spans="1:11" ht="14.25" customHeight="1" x14ac:dyDescent="0.35">
      <c r="A487" s="9" t="s">
        <v>10</v>
      </c>
      <c r="B487" s="5">
        <f t="shared" si="15"/>
        <v>486</v>
      </c>
      <c r="C487" s="13" t="s">
        <v>17</v>
      </c>
      <c r="D487" s="11">
        <f>_xlfn.XLOOKUP(E487,DB!E:E,DB!C:C,)</f>
        <v>27</v>
      </c>
      <c r="E487" s="13" t="s">
        <v>207</v>
      </c>
      <c r="F487" s="13" t="s">
        <v>737</v>
      </c>
      <c r="G487" s="13" t="s">
        <v>209</v>
      </c>
      <c r="H487" s="13">
        <v>15</v>
      </c>
      <c r="I487" s="12">
        <v>10</v>
      </c>
      <c r="J487" s="9">
        <f>VLOOKUP(E487,DB!E:F,2,0)</f>
        <v>3255</v>
      </c>
      <c r="K487" s="9" t="str">
        <f t="shared" si="16"/>
        <v>VIJAY LAXMI K STORE_VIRAR FATA</v>
      </c>
    </row>
    <row r="488" spans="1:11" ht="14.25" customHeight="1" x14ac:dyDescent="0.35">
      <c r="A488" s="9" t="s">
        <v>10</v>
      </c>
      <c r="B488" s="5">
        <f t="shared" si="15"/>
        <v>487</v>
      </c>
      <c r="C488" s="13" t="s">
        <v>17</v>
      </c>
      <c r="D488" s="11">
        <f>_xlfn.XLOOKUP(E488,DB!E:E,DB!C:C,)</f>
        <v>2</v>
      </c>
      <c r="E488" s="13" t="s">
        <v>18</v>
      </c>
      <c r="F488" s="13" t="s">
        <v>738</v>
      </c>
      <c r="G488" s="13" t="s">
        <v>739</v>
      </c>
      <c r="H488" s="13">
        <v>15</v>
      </c>
      <c r="I488" s="12">
        <v>10</v>
      </c>
      <c r="J488" s="9">
        <f>VLOOKUP(E488,DB!E:F,2,0)</f>
        <v>9618</v>
      </c>
      <c r="K488" s="9" t="str">
        <f t="shared" si="16"/>
        <v>MAHADEV SUPARI_MUMBRA COLONY</v>
      </c>
    </row>
    <row r="489" spans="1:11" ht="14.25" customHeight="1" x14ac:dyDescent="0.35">
      <c r="A489" s="9" t="s">
        <v>10</v>
      </c>
      <c r="B489" s="5">
        <f t="shared" si="15"/>
        <v>488</v>
      </c>
      <c r="C489" s="13" t="s">
        <v>17</v>
      </c>
      <c r="D489" s="11">
        <f>_xlfn.XLOOKUP(E489,DB!E:E,DB!C:C,)</f>
        <v>6</v>
      </c>
      <c r="E489" s="13" t="s">
        <v>31</v>
      </c>
      <c r="F489" s="13" t="s">
        <v>448</v>
      </c>
      <c r="G489" s="13" t="s">
        <v>614</v>
      </c>
      <c r="H489" s="13">
        <v>15</v>
      </c>
      <c r="I489" s="12">
        <v>10</v>
      </c>
      <c r="J489" s="9">
        <f>VLOOKUP(E489,DB!E:F,2,0)</f>
        <v>5921</v>
      </c>
      <c r="K489" s="9" t="str">
        <f t="shared" si="16"/>
        <v>RAMDEV TOBACO_KALWA NAKA</v>
      </c>
    </row>
    <row r="490" spans="1:11" ht="14.25" customHeight="1" x14ac:dyDescent="0.35">
      <c r="A490" s="9" t="s">
        <v>10</v>
      </c>
      <c r="B490" s="5">
        <f t="shared" si="15"/>
        <v>489</v>
      </c>
      <c r="C490" s="13" t="s">
        <v>17</v>
      </c>
      <c r="D490" s="11">
        <f>_xlfn.XLOOKUP(E490,DB!E:E,DB!C:C,)</f>
        <v>36</v>
      </c>
      <c r="E490" s="13" t="s">
        <v>354</v>
      </c>
      <c r="F490" s="13" t="s">
        <v>740</v>
      </c>
      <c r="G490" s="13" t="s">
        <v>356</v>
      </c>
      <c r="H490" s="13">
        <v>15</v>
      </c>
      <c r="I490" s="12">
        <v>10</v>
      </c>
      <c r="J490" s="9">
        <f>VLOOKUP(E490,DB!E:F,2,0)</f>
        <v>4967</v>
      </c>
      <c r="K490" s="9" t="str">
        <f t="shared" si="16"/>
        <v>SHREE KRISHNA TRADERS_THANE MKT</v>
      </c>
    </row>
    <row r="491" spans="1:11" ht="14.25" customHeight="1" x14ac:dyDescent="0.35">
      <c r="A491" s="9" t="s">
        <v>10</v>
      </c>
      <c r="B491" s="5">
        <f t="shared" si="15"/>
        <v>490</v>
      </c>
      <c r="C491" s="13" t="s">
        <v>17</v>
      </c>
      <c r="D491" s="11">
        <f>_xlfn.XLOOKUP(E491,DB!E:E,DB!C:C,)</f>
        <v>36</v>
      </c>
      <c r="E491" s="13" t="s">
        <v>354</v>
      </c>
      <c r="F491" s="13" t="s">
        <v>741</v>
      </c>
      <c r="G491" s="13" t="s">
        <v>358</v>
      </c>
      <c r="H491" s="13">
        <v>15</v>
      </c>
      <c r="I491" s="12">
        <v>10</v>
      </c>
      <c r="J491" s="9">
        <f>VLOOKUP(E491,DB!E:F,2,0)</f>
        <v>4967</v>
      </c>
      <c r="K491" s="9" t="str">
        <f t="shared" si="16"/>
        <v>NARAYAN TOBACO_INDIRA NAGAR</v>
      </c>
    </row>
    <row r="492" spans="1:11" ht="14.25" customHeight="1" x14ac:dyDescent="0.35">
      <c r="A492" s="9" t="s">
        <v>10</v>
      </c>
      <c r="B492" s="5">
        <f t="shared" si="15"/>
        <v>491</v>
      </c>
      <c r="C492" s="13" t="s">
        <v>17</v>
      </c>
      <c r="D492" s="11">
        <f>_xlfn.XLOOKUP(E492,DB!E:E,DB!C:C,)</f>
        <v>5</v>
      </c>
      <c r="E492" s="13" t="s">
        <v>28</v>
      </c>
      <c r="F492" s="13" t="s">
        <v>742</v>
      </c>
      <c r="G492" s="13" t="s">
        <v>85</v>
      </c>
      <c r="H492" s="13">
        <v>15</v>
      </c>
      <c r="I492" s="12">
        <v>10</v>
      </c>
      <c r="J492" s="9">
        <f>VLOOKUP(E492,DB!E:F,2,0)</f>
        <v>9985</v>
      </c>
      <c r="K492" s="9" t="str">
        <f t="shared" si="16"/>
        <v>JIVDANI TRADERS_CHANDAN SAR 2</v>
      </c>
    </row>
    <row r="493" spans="1:11" ht="14.25" customHeight="1" x14ac:dyDescent="0.35">
      <c r="A493" s="9" t="s">
        <v>10</v>
      </c>
      <c r="B493" s="5">
        <f t="shared" si="15"/>
        <v>492</v>
      </c>
      <c r="C493" s="13" t="s">
        <v>17</v>
      </c>
      <c r="D493" s="11">
        <f>_xlfn.XLOOKUP(E493,DB!E:E,DB!C:C,)</f>
        <v>5</v>
      </c>
      <c r="E493" s="13" t="s">
        <v>28</v>
      </c>
      <c r="F493" s="13" t="s">
        <v>743</v>
      </c>
      <c r="G493" s="13" t="s">
        <v>87</v>
      </c>
      <c r="H493" s="13">
        <v>15</v>
      </c>
      <c r="I493" s="12">
        <v>10</v>
      </c>
      <c r="J493" s="9">
        <f>VLOOKUP(E493,DB!E:F,2,0)</f>
        <v>9985</v>
      </c>
      <c r="K493" s="9" t="str">
        <f t="shared" si="16"/>
        <v>PARAG TOBACO_JIVDANI RD</v>
      </c>
    </row>
    <row r="494" spans="1:11" ht="14.25" customHeight="1" x14ac:dyDescent="0.35">
      <c r="A494" s="9" t="s">
        <v>10</v>
      </c>
      <c r="B494" s="5">
        <f t="shared" si="15"/>
        <v>493</v>
      </c>
      <c r="C494" s="13" t="s">
        <v>17</v>
      </c>
      <c r="D494" s="11">
        <f>_xlfn.XLOOKUP(E494,DB!E:E,DB!C:C,)</f>
        <v>5</v>
      </c>
      <c r="E494" s="13" t="s">
        <v>28</v>
      </c>
      <c r="F494" s="13" t="s">
        <v>744</v>
      </c>
      <c r="G494" s="13" t="s">
        <v>87</v>
      </c>
      <c r="H494" s="13">
        <v>15</v>
      </c>
      <c r="I494" s="12">
        <v>10</v>
      </c>
      <c r="J494" s="9">
        <f>VLOOKUP(E494,DB!E:F,2,0)</f>
        <v>9985</v>
      </c>
      <c r="K494" s="9" t="str">
        <f t="shared" si="16"/>
        <v>NEW MAHALAXMI TOBCO_JIVDANI RD</v>
      </c>
    </row>
    <row r="495" spans="1:11" ht="14.25" customHeight="1" x14ac:dyDescent="0.35">
      <c r="A495" s="9" t="s">
        <v>10</v>
      </c>
      <c r="B495" s="5">
        <f t="shared" si="15"/>
        <v>494</v>
      </c>
      <c r="C495" s="13" t="s">
        <v>17</v>
      </c>
      <c r="D495" s="11">
        <f>_xlfn.XLOOKUP(E495,DB!E:E,DB!C:C,)</f>
        <v>28</v>
      </c>
      <c r="E495" s="13" t="s">
        <v>222</v>
      </c>
      <c r="F495" s="13" t="s">
        <v>745</v>
      </c>
      <c r="G495" s="13" t="s">
        <v>746</v>
      </c>
      <c r="H495" s="13">
        <v>15</v>
      </c>
      <c r="I495" s="12">
        <v>10</v>
      </c>
      <c r="J495" s="9">
        <f>VLOOKUP(E495,DB!E:F,2,0)</f>
        <v>7328</v>
      </c>
      <c r="K495" s="9" t="str">
        <f t="shared" si="16"/>
        <v>AVESH G STORE_SHANTI NGR</v>
      </c>
    </row>
    <row r="496" spans="1:11" ht="14.25" customHeight="1" x14ac:dyDescent="0.35">
      <c r="A496" s="9" t="s">
        <v>10</v>
      </c>
      <c r="B496" s="5">
        <f t="shared" si="15"/>
        <v>495</v>
      </c>
      <c r="C496" s="13" t="s">
        <v>17</v>
      </c>
      <c r="D496" s="11">
        <f>_xlfn.XLOOKUP(E496,DB!E:E,DB!C:C,)</f>
        <v>29</v>
      </c>
      <c r="E496" s="13" t="s">
        <v>225</v>
      </c>
      <c r="F496" s="13" t="s">
        <v>747</v>
      </c>
      <c r="G496" s="13" t="s">
        <v>263</v>
      </c>
      <c r="H496" s="13">
        <v>15</v>
      </c>
      <c r="I496" s="12">
        <v>10</v>
      </c>
      <c r="J496" s="9">
        <f>VLOOKUP(E496,DB!E:F,2,0)</f>
        <v>1159</v>
      </c>
      <c r="K496" s="9" t="str">
        <f t="shared" si="16"/>
        <v>SAI PRASAD GENERAL_WASIND</v>
      </c>
    </row>
    <row r="497" spans="1:11" ht="14.25" customHeight="1" x14ac:dyDescent="0.35">
      <c r="A497" s="9" t="s">
        <v>10</v>
      </c>
      <c r="B497" s="5">
        <f t="shared" si="15"/>
        <v>496</v>
      </c>
      <c r="C497" s="13" t="s">
        <v>17</v>
      </c>
      <c r="D497" s="11">
        <f>_xlfn.XLOOKUP(E497,DB!E:E,DB!C:C,)</f>
        <v>29</v>
      </c>
      <c r="E497" s="13" t="s">
        <v>225</v>
      </c>
      <c r="F497" s="13" t="s">
        <v>748</v>
      </c>
      <c r="G497" s="13" t="s">
        <v>363</v>
      </c>
      <c r="H497" s="13">
        <v>15</v>
      </c>
      <c r="I497" s="12">
        <v>10</v>
      </c>
      <c r="J497" s="9">
        <f>VLOOKUP(E497,DB!E:F,2,0)</f>
        <v>1159</v>
      </c>
      <c r="K497" s="9" t="str">
        <f t="shared" si="16"/>
        <v>DEEP JYOTI_KHADAVALI</v>
      </c>
    </row>
    <row r="498" spans="1:11" ht="14.25" customHeight="1" x14ac:dyDescent="0.35">
      <c r="A498" s="9" t="s">
        <v>10</v>
      </c>
      <c r="B498" s="5">
        <f t="shared" si="15"/>
        <v>497</v>
      </c>
      <c r="C498" s="13" t="s">
        <v>17</v>
      </c>
      <c r="D498" s="11">
        <f>_xlfn.XLOOKUP(E498,DB!E:E,DB!C:C,)</f>
        <v>42</v>
      </c>
      <c r="E498" s="13" t="s">
        <v>592</v>
      </c>
      <c r="F498" s="13" t="s">
        <v>749</v>
      </c>
      <c r="G498" s="13" t="s">
        <v>750</v>
      </c>
      <c r="H498" s="13">
        <v>15</v>
      </c>
      <c r="I498" s="12">
        <v>10</v>
      </c>
      <c r="J498" s="9">
        <f>VLOOKUP(E498,DB!E:F,2,0)</f>
        <v>4251</v>
      </c>
      <c r="K498" s="9" t="str">
        <f t="shared" si="16"/>
        <v>POONAM STORE_KAMAT GHAR</v>
      </c>
    </row>
    <row r="499" spans="1:11" ht="14.25" customHeight="1" x14ac:dyDescent="0.35">
      <c r="A499" s="9" t="s">
        <v>10</v>
      </c>
      <c r="B499" s="5">
        <f t="shared" si="15"/>
        <v>498</v>
      </c>
      <c r="C499" s="13" t="s">
        <v>17</v>
      </c>
      <c r="D499" s="11">
        <f>_xlfn.XLOOKUP(E499,DB!E:E,DB!C:C,)</f>
        <v>42</v>
      </c>
      <c r="E499" s="13" t="s">
        <v>592</v>
      </c>
      <c r="F499" s="13" t="s">
        <v>751</v>
      </c>
      <c r="G499" s="13" t="s">
        <v>750</v>
      </c>
      <c r="H499" s="13">
        <v>15</v>
      </c>
      <c r="I499" s="12">
        <v>10</v>
      </c>
      <c r="J499" s="9">
        <f>VLOOKUP(E499,DB!E:F,2,0)</f>
        <v>4251</v>
      </c>
      <c r="K499" s="9" t="str">
        <f t="shared" si="16"/>
        <v>JAY GURU DEV_KAMAT GHAR</v>
      </c>
    </row>
    <row r="500" spans="1:11" ht="14.25" customHeight="1" x14ac:dyDescent="0.35">
      <c r="A500" s="9" t="s">
        <v>10</v>
      </c>
      <c r="B500" s="5">
        <f t="shared" si="15"/>
        <v>499</v>
      </c>
      <c r="C500" s="13" t="s">
        <v>17</v>
      </c>
      <c r="D500" s="11">
        <f>_xlfn.XLOOKUP(E500,DB!E:E,DB!C:C,)</f>
        <v>42</v>
      </c>
      <c r="E500" s="13" t="s">
        <v>592</v>
      </c>
      <c r="F500" s="13" t="s">
        <v>323</v>
      </c>
      <c r="G500" s="13" t="s">
        <v>752</v>
      </c>
      <c r="H500" s="13">
        <v>15</v>
      </c>
      <c r="I500" s="12">
        <v>10</v>
      </c>
      <c r="J500" s="9">
        <f>VLOOKUP(E500,DB!E:F,2,0)</f>
        <v>4251</v>
      </c>
      <c r="K500" s="9" t="str">
        <f t="shared" si="16"/>
        <v>ROYAL SUPARI_NIZAMPURA</v>
      </c>
    </row>
    <row r="501" spans="1:11" ht="14.25" customHeight="1" x14ac:dyDescent="0.35">
      <c r="A501" s="9" t="s">
        <v>10</v>
      </c>
      <c r="B501" s="5">
        <f t="shared" si="15"/>
        <v>500</v>
      </c>
      <c r="C501" s="13" t="s">
        <v>17</v>
      </c>
      <c r="D501" s="11">
        <f>_xlfn.XLOOKUP(E501,DB!E:E,DB!C:C,)</f>
        <v>42</v>
      </c>
      <c r="E501" s="13" t="s">
        <v>592</v>
      </c>
      <c r="F501" s="13" t="s">
        <v>753</v>
      </c>
      <c r="G501" s="13" t="s">
        <v>754</v>
      </c>
      <c r="H501" s="13">
        <v>15</v>
      </c>
      <c r="I501" s="12">
        <v>10</v>
      </c>
      <c r="J501" s="9">
        <f>VLOOKUP(E501,DB!E:F,2,0)</f>
        <v>4251</v>
      </c>
      <c r="K501" s="9" t="str">
        <f t="shared" si="16"/>
        <v>MIKAIL SUPARI_KHADIPAR</v>
      </c>
    </row>
    <row r="502" spans="1:11" ht="14.25" customHeight="1" x14ac:dyDescent="0.35">
      <c r="A502" s="9" t="s">
        <v>10</v>
      </c>
      <c r="B502" s="5">
        <f t="shared" si="15"/>
        <v>501</v>
      </c>
      <c r="C502" s="13" t="s">
        <v>17</v>
      </c>
      <c r="D502" s="11">
        <f>_xlfn.XLOOKUP(E502,DB!E:E,DB!C:C,)</f>
        <v>42</v>
      </c>
      <c r="E502" s="13" t="s">
        <v>592</v>
      </c>
      <c r="F502" s="13" t="s">
        <v>567</v>
      </c>
      <c r="G502" s="13" t="s">
        <v>594</v>
      </c>
      <c r="H502" s="13">
        <v>15</v>
      </c>
      <c r="I502" s="12">
        <v>10</v>
      </c>
      <c r="J502" s="9">
        <f>VLOOKUP(E502,DB!E:F,2,0)</f>
        <v>4251</v>
      </c>
      <c r="K502" s="9" t="str">
        <f t="shared" si="16"/>
        <v>GURUKRIPA STORE_BAZARPETH</v>
      </c>
    </row>
    <row r="503" spans="1:11" ht="14.25" customHeight="1" x14ac:dyDescent="0.35">
      <c r="A503" s="9" t="s">
        <v>10</v>
      </c>
      <c r="B503" s="5">
        <f t="shared" si="15"/>
        <v>502</v>
      </c>
      <c r="C503" s="13" t="s">
        <v>17</v>
      </c>
      <c r="D503" s="11">
        <f>_xlfn.XLOOKUP(E503,DB!E:E,DB!C:C,)</f>
        <v>42</v>
      </c>
      <c r="E503" s="13" t="s">
        <v>592</v>
      </c>
      <c r="F503" s="13" t="s">
        <v>755</v>
      </c>
      <c r="G503" s="13" t="s">
        <v>594</v>
      </c>
      <c r="H503" s="13">
        <v>15</v>
      </c>
      <c r="I503" s="12">
        <v>10</v>
      </c>
      <c r="J503" s="9">
        <f>VLOOKUP(E503,DB!E:F,2,0)</f>
        <v>4251</v>
      </c>
      <c r="K503" s="9" t="str">
        <f t="shared" si="16"/>
        <v>SURAJ STORE_BAZARPETH</v>
      </c>
    </row>
    <row r="504" spans="1:11" ht="14.25" customHeight="1" x14ac:dyDescent="0.35">
      <c r="A504" s="9" t="s">
        <v>10</v>
      </c>
      <c r="B504" s="5">
        <f t="shared" si="15"/>
        <v>503</v>
      </c>
      <c r="C504" s="13" t="s">
        <v>17</v>
      </c>
      <c r="D504" s="11">
        <f>_xlfn.XLOOKUP(E504,DB!E:E,DB!C:C,)</f>
        <v>42</v>
      </c>
      <c r="E504" s="13" t="s">
        <v>592</v>
      </c>
      <c r="F504" s="13" t="s">
        <v>756</v>
      </c>
      <c r="G504" s="13" t="s">
        <v>594</v>
      </c>
      <c r="H504" s="13">
        <v>15</v>
      </c>
      <c r="I504" s="12">
        <v>10</v>
      </c>
      <c r="J504" s="9">
        <f>VLOOKUP(E504,DB!E:F,2,0)</f>
        <v>4251</v>
      </c>
      <c r="K504" s="9" t="str">
        <f t="shared" si="16"/>
        <v>SHREE BALAJI STORE_BAZARPETH</v>
      </c>
    </row>
    <row r="505" spans="1:11" ht="14.25" customHeight="1" x14ac:dyDescent="0.35">
      <c r="A505" s="9" t="s">
        <v>10</v>
      </c>
      <c r="B505" s="5">
        <f t="shared" si="15"/>
        <v>504</v>
      </c>
      <c r="C505" s="13" t="s">
        <v>17</v>
      </c>
      <c r="D505" s="11">
        <f>_xlfn.XLOOKUP(E505,DB!E:E,DB!C:C,)</f>
        <v>42</v>
      </c>
      <c r="E505" s="13" t="s">
        <v>592</v>
      </c>
      <c r="F505" s="13" t="s">
        <v>757</v>
      </c>
      <c r="G505" s="13" t="s">
        <v>594</v>
      </c>
      <c r="H505" s="13">
        <v>15</v>
      </c>
      <c r="I505" s="12">
        <v>10</v>
      </c>
      <c r="J505" s="9">
        <f>VLOOKUP(E505,DB!E:F,2,0)</f>
        <v>4251</v>
      </c>
      <c r="K505" s="9" t="str">
        <f t="shared" si="16"/>
        <v>ANURAG G STORE_BAZARPETH</v>
      </c>
    </row>
    <row r="506" spans="1:11" ht="14.25" customHeight="1" x14ac:dyDescent="0.35">
      <c r="A506" s="9" t="s">
        <v>10</v>
      </c>
      <c r="B506" s="5">
        <f t="shared" si="15"/>
        <v>505</v>
      </c>
      <c r="C506" s="13" t="s">
        <v>17</v>
      </c>
      <c r="D506" s="11">
        <f>_xlfn.XLOOKUP(E506,DB!E:E,DB!C:C,)</f>
        <v>42</v>
      </c>
      <c r="E506" s="13" t="s">
        <v>592</v>
      </c>
      <c r="F506" s="13" t="s">
        <v>758</v>
      </c>
      <c r="G506" s="13" t="s">
        <v>594</v>
      </c>
      <c r="H506" s="13">
        <v>15</v>
      </c>
      <c r="I506" s="12">
        <v>10</v>
      </c>
      <c r="J506" s="9">
        <f>VLOOKUP(E506,DB!E:F,2,0)</f>
        <v>4251</v>
      </c>
      <c r="K506" s="9" t="str">
        <f t="shared" si="16"/>
        <v>DHANLAXMI GENERAL_BAZARPETH</v>
      </c>
    </row>
    <row r="507" spans="1:11" ht="14.25" customHeight="1" x14ac:dyDescent="0.35">
      <c r="A507" s="9" t="s">
        <v>10</v>
      </c>
      <c r="B507" s="5">
        <f t="shared" si="15"/>
        <v>506</v>
      </c>
      <c r="C507" s="13" t="s">
        <v>17</v>
      </c>
      <c r="D507" s="11">
        <f>_xlfn.XLOOKUP(E507,DB!E:E,DB!C:C,)</f>
        <v>43</v>
      </c>
      <c r="E507" s="13" t="s">
        <v>596</v>
      </c>
      <c r="F507" s="13" t="s">
        <v>759</v>
      </c>
      <c r="G507" s="13" t="s">
        <v>598</v>
      </c>
      <c r="H507" s="13">
        <v>15</v>
      </c>
      <c r="I507" s="12">
        <v>10</v>
      </c>
      <c r="J507" s="9">
        <f>VLOOKUP(E507,DB!E:F,2,0)</f>
        <v>6008</v>
      </c>
      <c r="K507" s="9" t="str">
        <f t="shared" si="16"/>
        <v>BALAJI GENERAL _SHAHPUR</v>
      </c>
    </row>
    <row r="508" spans="1:11" ht="14.25" customHeight="1" x14ac:dyDescent="0.35">
      <c r="A508" s="9" t="s">
        <v>10</v>
      </c>
      <c r="B508" s="5">
        <f t="shared" si="15"/>
        <v>507</v>
      </c>
      <c r="C508" s="13" t="s">
        <v>17</v>
      </c>
      <c r="D508" s="11">
        <f>_xlfn.XLOOKUP(E508,DB!E:E,DB!C:C,)</f>
        <v>43</v>
      </c>
      <c r="E508" s="13" t="s">
        <v>596</v>
      </c>
      <c r="F508" s="13" t="s">
        <v>760</v>
      </c>
      <c r="G508" s="13" t="s">
        <v>598</v>
      </c>
      <c r="H508" s="13">
        <v>15</v>
      </c>
      <c r="I508" s="12">
        <v>10</v>
      </c>
      <c r="J508" s="9">
        <f>VLOOKUP(E508,DB!E:F,2,0)</f>
        <v>6008</v>
      </c>
      <c r="K508" s="9" t="str">
        <f t="shared" si="16"/>
        <v>SUNIL TRADERS_SHAHPUR</v>
      </c>
    </row>
    <row r="509" spans="1:11" ht="14.25" customHeight="1" x14ac:dyDescent="0.35">
      <c r="A509" s="9" t="s">
        <v>10</v>
      </c>
      <c r="B509" s="5">
        <f t="shared" si="15"/>
        <v>508</v>
      </c>
      <c r="C509" s="13" t="s">
        <v>17</v>
      </c>
      <c r="D509" s="11">
        <f>_xlfn.XLOOKUP(E509,DB!E:E,DB!C:C,)</f>
        <v>46</v>
      </c>
      <c r="E509" s="13" t="s">
        <v>761</v>
      </c>
      <c r="F509" s="13" t="s">
        <v>762</v>
      </c>
      <c r="G509" s="13" t="s">
        <v>763</v>
      </c>
      <c r="H509" s="13">
        <v>15</v>
      </c>
      <c r="I509" s="12">
        <v>10</v>
      </c>
      <c r="J509" s="9">
        <f>VLOOKUP(E509,DB!E:F,2,0)</f>
        <v>3110</v>
      </c>
      <c r="K509" s="9" t="str">
        <f t="shared" si="16"/>
        <v>YADAV TOBACO_STAR COLONY</v>
      </c>
    </row>
    <row r="510" spans="1:11" ht="14.25" customHeight="1" x14ac:dyDescent="0.35">
      <c r="A510" s="9" t="s">
        <v>10</v>
      </c>
      <c r="B510" s="5">
        <f t="shared" si="15"/>
        <v>509</v>
      </c>
      <c r="C510" s="13" t="s">
        <v>17</v>
      </c>
      <c r="D510" s="11">
        <f>_xlfn.XLOOKUP(E510,DB!E:E,DB!C:C,)</f>
        <v>46</v>
      </c>
      <c r="E510" s="13" t="s">
        <v>761</v>
      </c>
      <c r="F510" s="13" t="s">
        <v>19</v>
      </c>
      <c r="G510" s="13" t="s">
        <v>764</v>
      </c>
      <c r="H510" s="13">
        <v>15</v>
      </c>
      <c r="I510" s="12">
        <v>10</v>
      </c>
      <c r="J510" s="9">
        <f>VLOOKUP(E510,DB!E:F,2,0)</f>
        <v>3110</v>
      </c>
      <c r="K510" s="9" t="str">
        <f t="shared" si="16"/>
        <v>CHAURASIYA TOBACO_LODHA</v>
      </c>
    </row>
    <row r="511" spans="1:11" ht="14.25" customHeight="1" x14ac:dyDescent="0.35">
      <c r="A511" s="9" t="s">
        <v>10</v>
      </c>
      <c r="B511" s="5">
        <f t="shared" si="15"/>
        <v>510</v>
      </c>
      <c r="C511" s="13" t="s">
        <v>17</v>
      </c>
      <c r="D511" s="11">
        <f>_xlfn.XLOOKUP(E511,DB!E:E,DB!C:C,)</f>
        <v>37</v>
      </c>
      <c r="E511" s="13" t="s">
        <v>364</v>
      </c>
      <c r="F511" s="13" t="s">
        <v>765</v>
      </c>
      <c r="G511" s="13" t="s">
        <v>112</v>
      </c>
      <c r="H511" s="13">
        <v>15</v>
      </c>
      <c r="I511" s="12">
        <v>10</v>
      </c>
      <c r="J511" s="9">
        <f>VLOOKUP(E511,DB!E:F,2,0)</f>
        <v>4611</v>
      </c>
      <c r="K511" s="9" t="str">
        <f t="shared" si="16"/>
        <v>SHUBHAM KIRANA_WADA</v>
      </c>
    </row>
    <row r="512" spans="1:11" ht="14.25" customHeight="1" x14ac:dyDescent="0.35">
      <c r="A512" s="9" t="s">
        <v>10</v>
      </c>
      <c r="B512" s="5">
        <f t="shared" si="15"/>
        <v>511</v>
      </c>
      <c r="C512" s="13" t="s">
        <v>21</v>
      </c>
      <c r="D512" s="11">
        <f>_xlfn.XLOOKUP(E512,DB!E:E,DB!C:C,)</f>
        <v>40</v>
      </c>
      <c r="E512" s="13" t="s">
        <v>428</v>
      </c>
      <c r="F512" s="13" t="s">
        <v>766</v>
      </c>
      <c r="G512" s="13" t="s">
        <v>629</v>
      </c>
      <c r="H512" s="13">
        <v>14</v>
      </c>
      <c r="I512" s="12">
        <v>10</v>
      </c>
      <c r="J512" s="9">
        <f>VLOOKUP(E512,DB!E:F,2,0)</f>
        <v>4945</v>
      </c>
      <c r="K512" s="9" t="str">
        <f t="shared" si="16"/>
        <v>DURGA TOB_BHARAT NAGAR</v>
      </c>
    </row>
    <row r="513" spans="1:11" ht="14.25" customHeight="1" x14ac:dyDescent="0.35">
      <c r="A513" s="9" t="s">
        <v>10</v>
      </c>
      <c r="B513" s="5">
        <f t="shared" si="15"/>
        <v>512</v>
      </c>
      <c r="C513" s="13" t="s">
        <v>17</v>
      </c>
      <c r="D513" s="11">
        <f>_xlfn.XLOOKUP(E513,DB!E:E,DB!C:C,)</f>
        <v>6</v>
      </c>
      <c r="E513" s="13" t="s">
        <v>31</v>
      </c>
      <c r="F513" s="13" t="s">
        <v>767</v>
      </c>
      <c r="G513" s="13" t="s">
        <v>33</v>
      </c>
      <c r="H513" s="13">
        <v>14</v>
      </c>
      <c r="I513" s="12">
        <v>10</v>
      </c>
      <c r="J513" s="9">
        <f>VLOOKUP(E513,DB!E:F,2,0)</f>
        <v>5921</v>
      </c>
      <c r="K513" s="9" t="str">
        <f t="shared" si="16"/>
        <v>YADAV G STORE_BHASKAR NAGAR</v>
      </c>
    </row>
    <row r="514" spans="1:11" ht="14.25" customHeight="1" x14ac:dyDescent="0.35">
      <c r="A514" s="9" t="s">
        <v>10</v>
      </c>
      <c r="B514" s="5">
        <f t="shared" si="15"/>
        <v>513</v>
      </c>
      <c r="C514" s="13" t="s">
        <v>17</v>
      </c>
      <c r="D514" s="11">
        <f>_xlfn.XLOOKUP(E514,DB!E:E,DB!C:C,)</f>
        <v>5</v>
      </c>
      <c r="E514" s="13" t="s">
        <v>28</v>
      </c>
      <c r="F514" s="13" t="s">
        <v>768</v>
      </c>
      <c r="G514" s="13" t="s">
        <v>30</v>
      </c>
      <c r="H514" s="13">
        <v>14</v>
      </c>
      <c r="I514" s="12">
        <v>10</v>
      </c>
      <c r="J514" s="9">
        <f>VLOOKUP(E514,DB!E:F,2,0)</f>
        <v>9985</v>
      </c>
      <c r="K514" s="9" t="str">
        <f t="shared" si="16"/>
        <v>ADARSH TOBACO_PHOOLPADA</v>
      </c>
    </row>
    <row r="515" spans="1:11" ht="14.25" customHeight="1" x14ac:dyDescent="0.35">
      <c r="A515" s="9" t="s">
        <v>10</v>
      </c>
      <c r="B515" s="5">
        <f t="shared" ref="B515:B578" si="17">B514+1</f>
        <v>514</v>
      </c>
      <c r="C515" s="13" t="s">
        <v>17</v>
      </c>
      <c r="D515" s="11">
        <f>_xlfn.XLOOKUP(E515,DB!E:E,DB!C:C,)</f>
        <v>42</v>
      </c>
      <c r="E515" s="13" t="s">
        <v>592</v>
      </c>
      <c r="F515" s="13" t="s">
        <v>769</v>
      </c>
      <c r="G515" s="13" t="s">
        <v>594</v>
      </c>
      <c r="H515" s="13">
        <v>14</v>
      </c>
      <c r="I515" s="12">
        <v>10</v>
      </c>
      <c r="J515" s="9">
        <f>VLOOKUP(E515,DB!E:F,2,0)</f>
        <v>4251</v>
      </c>
      <c r="K515" s="9" t="str">
        <f t="shared" si="16"/>
        <v>HIMANSHU GENERAL_BAZARPETH</v>
      </c>
    </row>
    <row r="516" spans="1:11" ht="14.25" customHeight="1" x14ac:dyDescent="0.35">
      <c r="A516" s="9" t="s">
        <v>10</v>
      </c>
      <c r="B516" s="5">
        <f t="shared" si="17"/>
        <v>515</v>
      </c>
      <c r="C516" s="13" t="s">
        <v>21</v>
      </c>
      <c r="D516" s="11">
        <f>_xlfn.XLOOKUP(E516,DB!E:E,DB!C:C,)</f>
        <v>33</v>
      </c>
      <c r="E516" s="13" t="s">
        <v>268</v>
      </c>
      <c r="F516" s="13" t="s">
        <v>770</v>
      </c>
      <c r="G516" s="13" t="s">
        <v>608</v>
      </c>
      <c r="H516" s="13">
        <v>13</v>
      </c>
      <c r="I516" s="12">
        <v>10</v>
      </c>
      <c r="J516" s="9">
        <f>VLOOKUP(E516,DB!E:F,2,0)</f>
        <v>5725</v>
      </c>
      <c r="K516" s="9" t="str">
        <f t="shared" ref="K516:K579" si="18">F516&amp;"_"&amp;G516</f>
        <v>CHANDAN TOB_SATYA NAGAR</v>
      </c>
    </row>
    <row r="517" spans="1:11" ht="14.25" customHeight="1" x14ac:dyDescent="0.35">
      <c r="A517" s="9" t="s">
        <v>10</v>
      </c>
      <c r="B517" s="5">
        <f t="shared" si="17"/>
        <v>516</v>
      </c>
      <c r="C517" s="13" t="s">
        <v>21</v>
      </c>
      <c r="D517" s="11">
        <f>_xlfn.XLOOKUP(E517,DB!E:E,DB!C:C,)</f>
        <v>40</v>
      </c>
      <c r="E517" s="13" t="s">
        <v>428</v>
      </c>
      <c r="F517" s="13" t="s">
        <v>771</v>
      </c>
      <c r="G517" s="13" t="s">
        <v>772</v>
      </c>
      <c r="H517" s="13">
        <v>13</v>
      </c>
      <c r="I517" s="12">
        <v>10</v>
      </c>
      <c r="J517" s="9">
        <f>VLOOKUP(E517,DB!E:F,2,0)</f>
        <v>4945</v>
      </c>
      <c r="K517" s="9" t="str">
        <f t="shared" si="18"/>
        <v>R R GUPTA_MAHUL VHILEG</v>
      </c>
    </row>
    <row r="518" spans="1:11" ht="14.25" customHeight="1" x14ac:dyDescent="0.35">
      <c r="A518" s="9" t="s">
        <v>10</v>
      </c>
      <c r="B518" s="5">
        <f t="shared" si="17"/>
        <v>517</v>
      </c>
      <c r="C518" s="10" t="s">
        <v>11</v>
      </c>
      <c r="D518" s="11">
        <f>_xlfn.XLOOKUP(E518,DB!E:E,DB!C:C,)</f>
        <v>45</v>
      </c>
      <c r="E518" s="10" t="s">
        <v>637</v>
      </c>
      <c r="F518" s="10" t="s">
        <v>773</v>
      </c>
      <c r="G518" s="10" t="s">
        <v>639</v>
      </c>
      <c r="H518" s="10">
        <v>13</v>
      </c>
      <c r="I518" s="12">
        <v>10</v>
      </c>
      <c r="J518" s="9">
        <f>VLOOKUP(E518,DB!E:F,2,0)</f>
        <v>6410</v>
      </c>
      <c r="K518" s="9" t="str">
        <f t="shared" si="18"/>
        <v>PRAVIN STORE_ANAND NAGAR</v>
      </c>
    </row>
    <row r="519" spans="1:11" ht="14.25" customHeight="1" x14ac:dyDescent="0.35">
      <c r="A519" s="9" t="s">
        <v>10</v>
      </c>
      <c r="B519" s="5">
        <f t="shared" si="17"/>
        <v>518</v>
      </c>
      <c r="C519" s="13" t="s">
        <v>17</v>
      </c>
      <c r="D519" s="11">
        <f>_xlfn.XLOOKUP(E519,DB!E:E,DB!C:C,)</f>
        <v>5</v>
      </c>
      <c r="E519" s="13" t="s">
        <v>28</v>
      </c>
      <c r="F519" s="13" t="s">
        <v>774</v>
      </c>
      <c r="G519" s="13" t="s">
        <v>267</v>
      </c>
      <c r="H519" s="13">
        <v>13</v>
      </c>
      <c r="I519" s="12">
        <v>10</v>
      </c>
      <c r="J519" s="9">
        <f>VLOOKUP(E519,DB!E:F,2,0)</f>
        <v>9985</v>
      </c>
      <c r="K519" s="9" t="str">
        <f t="shared" si="18"/>
        <v>M K TOBACO_KARGIL NAGAR</v>
      </c>
    </row>
    <row r="520" spans="1:11" ht="14.25" customHeight="1" x14ac:dyDescent="0.35">
      <c r="A520" s="9" t="s">
        <v>10</v>
      </c>
      <c r="B520" s="5">
        <f t="shared" si="17"/>
        <v>519</v>
      </c>
      <c r="C520" s="13" t="s">
        <v>17</v>
      </c>
      <c r="D520" s="11">
        <f>_xlfn.XLOOKUP(E520,DB!E:E,DB!C:C,)</f>
        <v>28</v>
      </c>
      <c r="E520" s="13" t="s">
        <v>222</v>
      </c>
      <c r="F520" s="13" t="s">
        <v>775</v>
      </c>
      <c r="G520" s="13" t="s">
        <v>746</v>
      </c>
      <c r="H520" s="13">
        <v>13</v>
      </c>
      <c r="I520" s="12">
        <v>10</v>
      </c>
      <c r="J520" s="9">
        <f>VLOOKUP(E520,DB!E:F,2,0)</f>
        <v>7328</v>
      </c>
      <c r="K520" s="9" t="str">
        <f t="shared" si="18"/>
        <v>HUMA SUPARI_SHANTI NGR</v>
      </c>
    </row>
    <row r="521" spans="1:11" ht="14.25" customHeight="1" x14ac:dyDescent="0.35">
      <c r="A521" s="9" t="s">
        <v>10</v>
      </c>
      <c r="B521" s="5">
        <f t="shared" si="17"/>
        <v>520</v>
      </c>
      <c r="C521" s="13" t="s">
        <v>17</v>
      </c>
      <c r="D521" s="11">
        <f>_xlfn.XLOOKUP(E521,DB!E:E,DB!C:C,)</f>
        <v>28</v>
      </c>
      <c r="E521" s="13" t="s">
        <v>222</v>
      </c>
      <c r="F521" s="13" t="s">
        <v>776</v>
      </c>
      <c r="G521" s="13" t="s">
        <v>777</v>
      </c>
      <c r="H521" s="13">
        <v>13</v>
      </c>
      <c r="I521" s="12">
        <v>10</v>
      </c>
      <c r="J521" s="9">
        <f>VLOOKUP(E521,DB!E:F,2,0)</f>
        <v>7328</v>
      </c>
      <c r="K521" s="9" t="str">
        <f t="shared" si="18"/>
        <v>NEW JANTA G STORE_PADMA NAGAR</v>
      </c>
    </row>
    <row r="522" spans="1:11" ht="14.25" customHeight="1" x14ac:dyDescent="0.35">
      <c r="A522" s="9" t="s">
        <v>10</v>
      </c>
      <c r="B522" s="5">
        <f t="shared" si="17"/>
        <v>521</v>
      </c>
      <c r="C522" s="13" t="s">
        <v>17</v>
      </c>
      <c r="D522" s="11">
        <f>_xlfn.XLOOKUP(E522,DB!E:E,DB!C:C,)</f>
        <v>29</v>
      </c>
      <c r="E522" s="13" t="s">
        <v>225</v>
      </c>
      <c r="F522" s="13" t="s">
        <v>778</v>
      </c>
      <c r="G522" s="13" t="s">
        <v>363</v>
      </c>
      <c r="H522" s="13">
        <v>13</v>
      </c>
      <c r="I522" s="12">
        <v>10</v>
      </c>
      <c r="J522" s="9">
        <f>VLOOKUP(E522,DB!E:F,2,0)</f>
        <v>1159</v>
      </c>
      <c r="K522" s="9" t="str">
        <f t="shared" si="18"/>
        <v>MAHAGANPATI_KHADAVALI</v>
      </c>
    </row>
    <row r="523" spans="1:11" ht="14.25" customHeight="1" x14ac:dyDescent="0.35">
      <c r="A523" s="9" t="s">
        <v>10</v>
      </c>
      <c r="B523" s="5">
        <f t="shared" si="17"/>
        <v>522</v>
      </c>
      <c r="C523" s="13" t="s">
        <v>21</v>
      </c>
      <c r="D523" s="11">
        <f>_xlfn.XLOOKUP(E523,DB!E:E,DB!C:C,)</f>
        <v>39</v>
      </c>
      <c r="E523" s="13" t="s">
        <v>422</v>
      </c>
      <c r="F523" s="13" t="s">
        <v>779</v>
      </c>
      <c r="G523" s="13" t="s">
        <v>780</v>
      </c>
      <c r="H523" s="13">
        <v>12</v>
      </c>
      <c r="I523" s="12">
        <v>10</v>
      </c>
      <c r="J523" s="9">
        <f>VLOOKUP(E523,DB!E:F,2,0)</f>
        <v>7593</v>
      </c>
      <c r="K523" s="9" t="str">
        <f t="shared" si="18"/>
        <v>SHREE MOMAI TRADING_MULUND MARKET</v>
      </c>
    </row>
    <row r="524" spans="1:11" ht="14.25" customHeight="1" x14ac:dyDescent="0.35">
      <c r="A524" s="9" t="s">
        <v>10</v>
      </c>
      <c r="B524" s="5">
        <f t="shared" si="17"/>
        <v>523</v>
      </c>
      <c r="C524" s="13" t="s">
        <v>21</v>
      </c>
      <c r="D524" s="11">
        <f>_xlfn.XLOOKUP(E524,DB!E:E,DB!C:C,)</f>
        <v>39</v>
      </c>
      <c r="E524" s="13" t="s">
        <v>422</v>
      </c>
      <c r="F524" s="13" t="s">
        <v>781</v>
      </c>
      <c r="G524" s="13" t="s">
        <v>780</v>
      </c>
      <c r="H524" s="13">
        <v>12</v>
      </c>
      <c r="I524" s="12">
        <v>10</v>
      </c>
      <c r="J524" s="9">
        <f>VLOOKUP(E524,DB!E:F,2,0)</f>
        <v>7593</v>
      </c>
      <c r="K524" s="9" t="str">
        <f t="shared" si="18"/>
        <v>SHREE RAM TRD_MULUND MARKET</v>
      </c>
    </row>
    <row r="525" spans="1:11" ht="14.25" customHeight="1" x14ac:dyDescent="0.35">
      <c r="A525" s="9" t="s">
        <v>10</v>
      </c>
      <c r="B525" s="5">
        <f t="shared" si="17"/>
        <v>524</v>
      </c>
      <c r="C525" s="13" t="s">
        <v>21</v>
      </c>
      <c r="D525" s="11">
        <f>_xlfn.XLOOKUP(E525,DB!E:E,DB!C:C,)</f>
        <v>39</v>
      </c>
      <c r="E525" s="13" t="s">
        <v>422</v>
      </c>
      <c r="F525" s="13" t="s">
        <v>782</v>
      </c>
      <c r="G525" s="13" t="s">
        <v>783</v>
      </c>
      <c r="H525" s="13">
        <v>12</v>
      </c>
      <c r="I525" s="12">
        <v>10</v>
      </c>
      <c r="J525" s="9">
        <f>VLOOKUP(E525,DB!E:F,2,0)</f>
        <v>7593</v>
      </c>
      <c r="K525" s="9" t="str">
        <f t="shared" si="18"/>
        <v>SAI RAM TRADING_BHANDUP VILLAGE</v>
      </c>
    </row>
    <row r="526" spans="1:11" ht="14.25" customHeight="1" x14ac:dyDescent="0.35">
      <c r="A526" s="9" t="s">
        <v>10</v>
      </c>
      <c r="B526" s="5">
        <f t="shared" si="17"/>
        <v>525</v>
      </c>
      <c r="C526" s="13" t="s">
        <v>21</v>
      </c>
      <c r="D526" s="11">
        <f>_xlfn.XLOOKUP(E526,DB!E:E,DB!C:C,)</f>
        <v>33</v>
      </c>
      <c r="E526" s="13" t="s">
        <v>268</v>
      </c>
      <c r="F526" s="13" t="s">
        <v>303</v>
      </c>
      <c r="G526" s="13" t="s">
        <v>426</v>
      </c>
      <c r="H526" s="13">
        <v>12</v>
      </c>
      <c r="I526" s="12">
        <v>10</v>
      </c>
      <c r="J526" s="9">
        <f>VLOOKUP(E526,DB!E:F,2,0)</f>
        <v>5725</v>
      </c>
      <c r="K526" s="9" t="str">
        <f t="shared" si="18"/>
        <v>MILAN SUPARI_PIPE LINE</v>
      </c>
    </row>
    <row r="527" spans="1:11" ht="14.25" customHeight="1" x14ac:dyDescent="0.35">
      <c r="A527" s="9" t="s">
        <v>10</v>
      </c>
      <c r="B527" s="5">
        <f t="shared" si="17"/>
        <v>526</v>
      </c>
      <c r="C527" s="13" t="s">
        <v>21</v>
      </c>
      <c r="D527" s="11">
        <f>_xlfn.XLOOKUP(E527,DB!E:E,DB!C:C,)</f>
        <v>32</v>
      </c>
      <c r="E527" s="13" t="s">
        <v>257</v>
      </c>
      <c r="F527" s="13" t="s">
        <v>784</v>
      </c>
      <c r="G527" s="13" t="s">
        <v>665</v>
      </c>
      <c r="H527" s="13">
        <v>12</v>
      </c>
      <c r="I527" s="12">
        <v>10</v>
      </c>
      <c r="J527" s="9">
        <f>VLOOKUP(E527,DB!E:F,2,0)</f>
        <v>5513</v>
      </c>
      <c r="K527" s="9" t="str">
        <f t="shared" si="18"/>
        <v>K G N HOLASALR_SHIVAJINAGAR 1</v>
      </c>
    </row>
    <row r="528" spans="1:11" ht="14.25" customHeight="1" x14ac:dyDescent="0.35">
      <c r="A528" s="9" t="s">
        <v>10</v>
      </c>
      <c r="B528" s="5">
        <f t="shared" si="17"/>
        <v>527</v>
      </c>
      <c r="C528" s="13" t="s">
        <v>21</v>
      </c>
      <c r="D528" s="11">
        <f>_xlfn.XLOOKUP(E528,DB!E:E,DB!C:C,)</f>
        <v>32</v>
      </c>
      <c r="E528" s="13" t="s">
        <v>257</v>
      </c>
      <c r="F528" s="13" t="s">
        <v>785</v>
      </c>
      <c r="G528" s="13" t="s">
        <v>667</v>
      </c>
      <c r="H528" s="13">
        <v>12</v>
      </c>
      <c r="I528" s="12">
        <v>10</v>
      </c>
      <c r="J528" s="9">
        <f>VLOOKUP(E528,DB!E:F,2,0)</f>
        <v>5513</v>
      </c>
      <c r="K528" s="9" t="str">
        <f t="shared" si="18"/>
        <v>KAYAM TOB_SHIVAJINAGAR3</v>
      </c>
    </row>
    <row r="529" spans="1:11" ht="14.25" customHeight="1" x14ac:dyDescent="0.35">
      <c r="A529" s="9" t="s">
        <v>10</v>
      </c>
      <c r="B529" s="5">
        <f t="shared" si="17"/>
        <v>528</v>
      </c>
      <c r="C529" s="13" t="s">
        <v>21</v>
      </c>
      <c r="D529" s="11">
        <f>_xlfn.XLOOKUP(E529,DB!E:E,DB!C:C,)</f>
        <v>32</v>
      </c>
      <c r="E529" s="13" t="s">
        <v>257</v>
      </c>
      <c r="F529" s="13" t="s">
        <v>786</v>
      </c>
      <c r="G529" s="13" t="s">
        <v>787</v>
      </c>
      <c r="H529" s="13">
        <v>12</v>
      </c>
      <c r="I529" s="12">
        <v>10</v>
      </c>
      <c r="J529" s="9">
        <f>VLOOKUP(E529,DB!E:F,2,0)</f>
        <v>5513</v>
      </c>
      <c r="K529" s="9" t="str">
        <f t="shared" si="18"/>
        <v>JAY  AMBE BHAVANI _SHIVAJINAGAR 2</v>
      </c>
    </row>
    <row r="530" spans="1:11" ht="14.25" customHeight="1" x14ac:dyDescent="0.35">
      <c r="A530" s="9" t="s">
        <v>10</v>
      </c>
      <c r="B530" s="5">
        <f t="shared" si="17"/>
        <v>529</v>
      </c>
      <c r="C530" s="13" t="s">
        <v>21</v>
      </c>
      <c r="D530" s="11">
        <f>_xlfn.XLOOKUP(E530,DB!E:E,DB!C:C,)</f>
        <v>32</v>
      </c>
      <c r="E530" s="13" t="s">
        <v>257</v>
      </c>
      <c r="F530" s="13" t="s">
        <v>788</v>
      </c>
      <c r="G530" s="13" t="s">
        <v>273</v>
      </c>
      <c r="H530" s="13">
        <v>12</v>
      </c>
      <c r="I530" s="12">
        <v>10</v>
      </c>
      <c r="J530" s="9">
        <f>VLOOKUP(E530,DB!E:F,2,0)</f>
        <v>5513</v>
      </c>
      <c r="K530" s="9" t="str">
        <f t="shared" si="18"/>
        <v>ALINA HOL_SHIVAJI NAGAR 2</v>
      </c>
    </row>
    <row r="531" spans="1:11" ht="14.25" customHeight="1" x14ac:dyDescent="0.35">
      <c r="A531" s="9" t="s">
        <v>10</v>
      </c>
      <c r="B531" s="5">
        <f t="shared" si="17"/>
        <v>530</v>
      </c>
      <c r="C531" s="13" t="s">
        <v>21</v>
      </c>
      <c r="D531" s="11">
        <f>_xlfn.XLOOKUP(E531,DB!E:E,DB!C:C,)</f>
        <v>32</v>
      </c>
      <c r="E531" s="13" t="s">
        <v>257</v>
      </c>
      <c r="F531" s="13" t="s">
        <v>789</v>
      </c>
      <c r="G531" s="13" t="s">
        <v>790</v>
      </c>
      <c r="H531" s="13">
        <v>12</v>
      </c>
      <c r="I531" s="12">
        <v>10</v>
      </c>
      <c r="J531" s="9">
        <f>VLOOKUP(E531,DB!E:F,2,0)</f>
        <v>5513</v>
      </c>
      <c r="K531" s="9" t="str">
        <f t="shared" si="18"/>
        <v xml:space="preserve">ZED HOL_KAMLARAMAN </v>
      </c>
    </row>
    <row r="532" spans="1:11" ht="14.25" customHeight="1" x14ac:dyDescent="0.35">
      <c r="A532" s="9" t="s">
        <v>10</v>
      </c>
      <c r="B532" s="5">
        <f t="shared" si="17"/>
        <v>531</v>
      </c>
      <c r="C532" s="13" t="s">
        <v>21</v>
      </c>
      <c r="D532" s="11">
        <f>_xlfn.XLOOKUP(E532,DB!E:E,DB!C:C,)</f>
        <v>32</v>
      </c>
      <c r="E532" s="13" t="s">
        <v>257</v>
      </c>
      <c r="F532" s="13" t="s">
        <v>791</v>
      </c>
      <c r="G532" s="13" t="s">
        <v>275</v>
      </c>
      <c r="H532" s="13">
        <v>12</v>
      </c>
      <c r="I532" s="12">
        <v>10</v>
      </c>
      <c r="J532" s="9">
        <f>VLOOKUP(E532,DB!E:F,2,0)</f>
        <v>5513</v>
      </c>
      <c r="K532" s="9" t="str">
        <f t="shared" si="18"/>
        <v>F A HOL_BAIGANWADI</v>
      </c>
    </row>
    <row r="533" spans="1:11" ht="14.25" customHeight="1" x14ac:dyDescent="0.35">
      <c r="A533" s="9" t="s">
        <v>10</v>
      </c>
      <c r="B533" s="5">
        <f t="shared" si="17"/>
        <v>532</v>
      </c>
      <c r="C533" s="13" t="s">
        <v>21</v>
      </c>
      <c r="D533" s="11">
        <f>_xlfn.XLOOKUP(E533,DB!E:E,DB!C:C,)</f>
        <v>18</v>
      </c>
      <c r="E533" s="13" t="s">
        <v>118</v>
      </c>
      <c r="F533" s="13" t="s">
        <v>792</v>
      </c>
      <c r="G533" s="13" t="s">
        <v>793</v>
      </c>
      <c r="H533" s="13">
        <v>12</v>
      </c>
      <c r="I533" s="12">
        <v>10</v>
      </c>
      <c r="J533" s="9">
        <f>VLOOKUP(E533,DB!E:F,2,0)</f>
        <v>1410</v>
      </c>
      <c r="K533" s="9" t="str">
        <f t="shared" si="18"/>
        <v>AKIL HOL_SUNDARBAG</v>
      </c>
    </row>
    <row r="534" spans="1:11" ht="14.25" customHeight="1" x14ac:dyDescent="0.35">
      <c r="A534" s="9" t="s">
        <v>10</v>
      </c>
      <c r="B534" s="5">
        <f t="shared" si="17"/>
        <v>533</v>
      </c>
      <c r="C534" s="13" t="s">
        <v>21</v>
      </c>
      <c r="D534" s="11">
        <f>_xlfn.XLOOKUP(E534,DB!E:E,DB!C:C,)</f>
        <v>18</v>
      </c>
      <c r="E534" s="13" t="s">
        <v>118</v>
      </c>
      <c r="F534" s="13" t="s">
        <v>794</v>
      </c>
      <c r="G534" s="13" t="s">
        <v>120</v>
      </c>
      <c r="H534" s="13">
        <v>12</v>
      </c>
      <c r="I534" s="12">
        <v>10</v>
      </c>
      <c r="J534" s="9">
        <f>VLOOKUP(E534,DB!E:F,2,0)</f>
        <v>1410</v>
      </c>
      <c r="K534" s="9" t="str">
        <f t="shared" si="18"/>
        <v>JAVID ALAM TOB_PAIPROD</v>
      </c>
    </row>
    <row r="535" spans="1:11" ht="14.25" customHeight="1" x14ac:dyDescent="0.35">
      <c r="A535" s="9" t="s">
        <v>10</v>
      </c>
      <c r="B535" s="5">
        <f t="shared" si="17"/>
        <v>534</v>
      </c>
      <c r="C535" s="13" t="s">
        <v>21</v>
      </c>
      <c r="D535" s="11">
        <f>_xlfn.XLOOKUP(E535,DB!E:E,DB!C:C,)</f>
        <v>3</v>
      </c>
      <c r="E535" s="13" t="s">
        <v>22</v>
      </c>
      <c r="F535" s="13" t="s">
        <v>795</v>
      </c>
      <c r="G535" s="13" t="s">
        <v>24</v>
      </c>
      <c r="H535" s="13">
        <v>12</v>
      </c>
      <c r="I535" s="12">
        <v>10</v>
      </c>
      <c r="J535" s="9">
        <f>VLOOKUP(E535,DB!E:F,2,0)</f>
        <v>2400</v>
      </c>
      <c r="K535" s="9" t="str">
        <f t="shared" si="18"/>
        <v>ALMI HOL_GUTAMNAGAR</v>
      </c>
    </row>
    <row r="536" spans="1:11" ht="14.25" customHeight="1" x14ac:dyDescent="0.35">
      <c r="A536" s="9" t="s">
        <v>10</v>
      </c>
      <c r="B536" s="5">
        <f t="shared" si="17"/>
        <v>535</v>
      </c>
      <c r="C536" s="13" t="s">
        <v>21</v>
      </c>
      <c r="D536" s="11">
        <f>_xlfn.XLOOKUP(E536,DB!E:E,DB!C:C,)</f>
        <v>3</v>
      </c>
      <c r="E536" s="13" t="s">
        <v>22</v>
      </c>
      <c r="F536" s="13" t="s">
        <v>796</v>
      </c>
      <c r="G536" s="13" t="s">
        <v>797</v>
      </c>
      <c r="H536" s="13">
        <v>12</v>
      </c>
      <c r="I536" s="12">
        <v>10</v>
      </c>
      <c r="J536" s="9">
        <f>VLOOKUP(E536,DB!E:F,2,0)</f>
        <v>2400</v>
      </c>
      <c r="K536" s="9" t="str">
        <f t="shared" si="18"/>
        <v>RAJESH TOB_MHRASTRNAGAR</v>
      </c>
    </row>
    <row r="537" spans="1:11" ht="14.25" customHeight="1" x14ac:dyDescent="0.35">
      <c r="A537" s="9" t="s">
        <v>10</v>
      </c>
      <c r="B537" s="5">
        <f t="shared" si="17"/>
        <v>536</v>
      </c>
      <c r="C537" s="13" t="s">
        <v>21</v>
      </c>
      <c r="D537" s="11">
        <f>_xlfn.XLOOKUP(E537,DB!E:E,DB!C:C,)</f>
        <v>3</v>
      </c>
      <c r="E537" s="13" t="s">
        <v>22</v>
      </c>
      <c r="F537" s="13" t="s">
        <v>798</v>
      </c>
      <c r="G537" s="13" t="s">
        <v>799</v>
      </c>
      <c r="H537" s="13">
        <v>12</v>
      </c>
      <c r="I537" s="12">
        <v>10</v>
      </c>
      <c r="J537" s="9">
        <f>VLOOKUP(E537,DB!E:F,2,0)</f>
        <v>2400</v>
      </c>
      <c r="K537" s="9" t="str">
        <f t="shared" si="18"/>
        <v>SANTNU TOB_LALUBHAI CP</v>
      </c>
    </row>
    <row r="538" spans="1:11" ht="14.25" customHeight="1" x14ac:dyDescent="0.35">
      <c r="A538" s="9" t="s">
        <v>10</v>
      </c>
      <c r="B538" s="5">
        <f t="shared" si="17"/>
        <v>537</v>
      </c>
      <c r="C538" s="13" t="s">
        <v>21</v>
      </c>
      <c r="D538" s="11">
        <f>_xlfn.XLOOKUP(E538,DB!E:E,DB!C:C,)</f>
        <v>3</v>
      </c>
      <c r="E538" s="13" t="s">
        <v>22</v>
      </c>
      <c r="F538" s="13" t="s">
        <v>800</v>
      </c>
      <c r="G538" s="13" t="s">
        <v>92</v>
      </c>
      <c r="H538" s="13">
        <v>12</v>
      </c>
      <c r="I538" s="12">
        <v>10</v>
      </c>
      <c r="J538" s="9">
        <f>VLOOKUP(E538,DB!E:F,2,0)</f>
        <v>2400</v>
      </c>
      <c r="K538" s="9" t="str">
        <f t="shared" si="18"/>
        <v>JOGMAYA TOB_MANDALA</v>
      </c>
    </row>
    <row r="539" spans="1:11" ht="14.25" customHeight="1" x14ac:dyDescent="0.35">
      <c r="A539" s="9" t="s">
        <v>10</v>
      </c>
      <c r="B539" s="5">
        <f t="shared" si="17"/>
        <v>538</v>
      </c>
      <c r="C539" s="13" t="s">
        <v>21</v>
      </c>
      <c r="D539" s="11">
        <f>_xlfn.XLOOKUP(E539,DB!E:E,DB!C:C,)</f>
        <v>19</v>
      </c>
      <c r="E539" s="13" t="s">
        <v>121</v>
      </c>
      <c r="F539" s="13" t="s">
        <v>801</v>
      </c>
      <c r="G539" s="13" t="s">
        <v>802</v>
      </c>
      <c r="H539" s="13">
        <v>12</v>
      </c>
      <c r="I539" s="12">
        <v>10</v>
      </c>
      <c r="J539" s="9">
        <f>VLOOKUP(E539,DB!E:F,2,0)</f>
        <v>7102</v>
      </c>
      <c r="K539" s="9" t="str">
        <f t="shared" si="18"/>
        <v>SHAHU TOB_NITYAND NAGAR</v>
      </c>
    </row>
    <row r="540" spans="1:11" ht="14.25" customHeight="1" x14ac:dyDescent="0.35">
      <c r="A540" s="9" t="s">
        <v>10</v>
      </c>
      <c r="B540" s="5">
        <f t="shared" si="17"/>
        <v>539</v>
      </c>
      <c r="C540" s="13" t="s">
        <v>21</v>
      </c>
      <c r="D540" s="11">
        <f>_xlfn.XLOOKUP(E540,DB!E:E,DB!C:C,)</f>
        <v>20</v>
      </c>
      <c r="E540" s="13" t="s">
        <v>138</v>
      </c>
      <c r="F540" s="13" t="s">
        <v>803</v>
      </c>
      <c r="G540" s="13" t="s">
        <v>678</v>
      </c>
      <c r="H540" s="13">
        <v>12</v>
      </c>
      <c r="I540" s="12">
        <v>10</v>
      </c>
      <c r="J540" s="9">
        <f>VLOOKUP(E540,DB!E:F,2,0)</f>
        <v>1769</v>
      </c>
      <c r="K540" s="9" t="str">
        <f t="shared" si="18"/>
        <v>DEELIP AGINCY_PRATAPNAGAR</v>
      </c>
    </row>
    <row r="541" spans="1:11" ht="14.25" customHeight="1" x14ac:dyDescent="0.35">
      <c r="A541" s="9" t="s">
        <v>10</v>
      </c>
      <c r="B541" s="5">
        <f t="shared" si="17"/>
        <v>540</v>
      </c>
      <c r="C541" s="13" t="s">
        <v>21</v>
      </c>
      <c r="D541" s="11">
        <f>_xlfn.XLOOKUP(E541,DB!E:E,DB!C:C,)</f>
        <v>40</v>
      </c>
      <c r="E541" s="13" t="s">
        <v>428</v>
      </c>
      <c r="F541" s="13" t="s">
        <v>804</v>
      </c>
      <c r="G541" s="13" t="s">
        <v>805</v>
      </c>
      <c r="H541" s="13">
        <v>12</v>
      </c>
      <c r="I541" s="12">
        <v>10</v>
      </c>
      <c r="J541" s="9">
        <f>VLOOKUP(E541,DB!E:F,2,0)</f>
        <v>4945</v>
      </c>
      <c r="K541" s="9" t="str">
        <f t="shared" si="18"/>
        <v>KRISHANA HOL_VISHANU NAGAR</v>
      </c>
    </row>
    <row r="542" spans="1:11" ht="14.25" customHeight="1" x14ac:dyDescent="0.35">
      <c r="A542" s="9" t="s">
        <v>10</v>
      </c>
      <c r="B542" s="5">
        <f t="shared" si="17"/>
        <v>541</v>
      </c>
      <c r="C542" s="13" t="s">
        <v>21</v>
      </c>
      <c r="D542" s="11">
        <f>_xlfn.XLOOKUP(E542,DB!E:E,DB!C:C,)</f>
        <v>40</v>
      </c>
      <c r="E542" s="13" t="s">
        <v>428</v>
      </c>
      <c r="F542" s="13" t="s">
        <v>806</v>
      </c>
      <c r="G542" s="13" t="s">
        <v>489</v>
      </c>
      <c r="H542" s="13">
        <v>12</v>
      </c>
      <c r="I542" s="12">
        <v>10</v>
      </c>
      <c r="J542" s="9">
        <f>VLOOKUP(E542,DB!E:F,2,0)</f>
        <v>4945</v>
      </c>
      <c r="K542" s="9" t="str">
        <f t="shared" si="18"/>
        <v>SUNDARLAL_VASHINAKA</v>
      </c>
    </row>
    <row r="543" spans="1:11" ht="14.25" customHeight="1" x14ac:dyDescent="0.35">
      <c r="A543" s="9" t="s">
        <v>10</v>
      </c>
      <c r="B543" s="5">
        <f t="shared" si="17"/>
        <v>542</v>
      </c>
      <c r="C543" s="13" t="s">
        <v>21</v>
      </c>
      <c r="D543" s="11">
        <f>_xlfn.XLOOKUP(E543,DB!E:E,DB!C:C,)</f>
        <v>40</v>
      </c>
      <c r="E543" s="13" t="s">
        <v>428</v>
      </c>
      <c r="F543" s="13" t="s">
        <v>807</v>
      </c>
      <c r="G543" s="13" t="s">
        <v>808</v>
      </c>
      <c r="H543" s="13">
        <v>12</v>
      </c>
      <c r="I543" s="12">
        <v>10</v>
      </c>
      <c r="J543" s="9">
        <f>VLOOKUP(E543,DB!E:F,2,0)</f>
        <v>4945</v>
      </c>
      <c r="K543" s="9" t="str">
        <f t="shared" si="18"/>
        <v>SAMRAT TOB_NAVJIVAN SO</v>
      </c>
    </row>
    <row r="544" spans="1:11" ht="14.25" customHeight="1" x14ac:dyDescent="0.35">
      <c r="A544" s="9" t="s">
        <v>10</v>
      </c>
      <c r="B544" s="5">
        <f t="shared" si="17"/>
        <v>543</v>
      </c>
      <c r="C544" s="13" t="s">
        <v>21</v>
      </c>
      <c r="D544" s="11">
        <f>_xlfn.XLOOKUP(E544,DB!E:E,DB!C:C,)</f>
        <v>21</v>
      </c>
      <c r="E544" s="13" t="s">
        <v>143</v>
      </c>
      <c r="F544" s="13" t="s">
        <v>147</v>
      </c>
      <c r="G544" s="13" t="s">
        <v>432</v>
      </c>
      <c r="H544" s="13">
        <v>12</v>
      </c>
      <c r="I544" s="12">
        <v>10</v>
      </c>
      <c r="J544" s="9">
        <f>VLOOKUP(E544,DB!E:F,2,0)</f>
        <v>4111</v>
      </c>
      <c r="K544" s="9" t="str">
        <f t="shared" si="18"/>
        <v>BALAJI HOL _TRANSIS CAP</v>
      </c>
    </row>
    <row r="545" spans="1:11" ht="14.25" customHeight="1" x14ac:dyDescent="0.35">
      <c r="A545" s="9" t="s">
        <v>10</v>
      </c>
      <c r="B545" s="5">
        <f t="shared" si="17"/>
        <v>544</v>
      </c>
      <c r="C545" s="13" t="s">
        <v>21</v>
      </c>
      <c r="D545" s="11">
        <f>_xlfn.XLOOKUP(E545,DB!E:E,DB!C:C,)</f>
        <v>21</v>
      </c>
      <c r="E545" s="13" t="s">
        <v>143</v>
      </c>
      <c r="F545" s="13" t="s">
        <v>153</v>
      </c>
      <c r="G545" s="13" t="s">
        <v>432</v>
      </c>
      <c r="H545" s="13">
        <v>12</v>
      </c>
      <c r="I545" s="12">
        <v>10</v>
      </c>
      <c r="J545" s="9">
        <f>VLOOKUP(E545,DB!E:F,2,0)</f>
        <v>4111</v>
      </c>
      <c r="K545" s="9" t="str">
        <f t="shared" si="18"/>
        <v>SIDIVINAYAK HOL_TRANSIS CAP</v>
      </c>
    </row>
    <row r="546" spans="1:11" ht="14.25" customHeight="1" x14ac:dyDescent="0.35">
      <c r="A546" s="9" t="s">
        <v>10</v>
      </c>
      <c r="B546" s="5">
        <f t="shared" si="17"/>
        <v>545</v>
      </c>
      <c r="C546" s="13" t="s">
        <v>21</v>
      </c>
      <c r="D546" s="11">
        <f>_xlfn.XLOOKUP(E546,DB!E:E,DB!C:C,)</f>
        <v>21</v>
      </c>
      <c r="E546" s="13" t="s">
        <v>143</v>
      </c>
      <c r="F546" s="13" t="s">
        <v>809</v>
      </c>
      <c r="G546" s="13" t="s">
        <v>810</v>
      </c>
      <c r="H546" s="13">
        <v>12</v>
      </c>
      <c r="I546" s="12">
        <v>10</v>
      </c>
      <c r="J546" s="9">
        <f>VLOOKUP(E546,DB!E:F,2,0)</f>
        <v>4111</v>
      </c>
      <c r="K546" s="9" t="str">
        <f t="shared" si="18"/>
        <v xml:space="preserve">SAI RAM HOL_90FHIT </v>
      </c>
    </row>
    <row r="547" spans="1:11" ht="14.25" customHeight="1" x14ac:dyDescent="0.35">
      <c r="A547" s="9" t="s">
        <v>10</v>
      </c>
      <c r="B547" s="5">
        <f t="shared" si="17"/>
        <v>546</v>
      </c>
      <c r="C547" s="13" t="s">
        <v>21</v>
      </c>
      <c r="D547" s="11">
        <f>_xlfn.XLOOKUP(E547,DB!E:E,DB!C:C,)</f>
        <v>21</v>
      </c>
      <c r="E547" s="13" t="s">
        <v>143</v>
      </c>
      <c r="F547" s="13" t="s">
        <v>811</v>
      </c>
      <c r="G547" s="13" t="s">
        <v>145</v>
      </c>
      <c r="H547" s="13">
        <v>12</v>
      </c>
      <c r="I547" s="12">
        <v>10</v>
      </c>
      <c r="J547" s="9">
        <f>VLOOKUP(E547,DB!E:F,2,0)</f>
        <v>4111</v>
      </c>
      <c r="K547" s="9" t="str">
        <f t="shared" si="18"/>
        <v>BALKRUSHANA_90 FHIT</v>
      </c>
    </row>
    <row r="548" spans="1:11" ht="14.25" customHeight="1" x14ac:dyDescent="0.35">
      <c r="A548" s="9" t="s">
        <v>10</v>
      </c>
      <c r="B548" s="5">
        <f t="shared" si="17"/>
        <v>547</v>
      </c>
      <c r="C548" s="13" t="s">
        <v>21</v>
      </c>
      <c r="D548" s="11">
        <f>_xlfn.XLOOKUP(E548,DB!E:E,DB!C:C,)</f>
        <v>21</v>
      </c>
      <c r="E548" s="13" t="s">
        <v>143</v>
      </c>
      <c r="F548" s="13" t="s">
        <v>812</v>
      </c>
      <c r="G548" s="13" t="s">
        <v>150</v>
      </c>
      <c r="H548" s="13">
        <v>12</v>
      </c>
      <c r="I548" s="12">
        <v>10</v>
      </c>
      <c r="J548" s="9">
        <f>VLOOKUP(E548,DB!E:F,2,0)</f>
        <v>4111</v>
      </c>
      <c r="K548" s="9" t="str">
        <f t="shared" si="18"/>
        <v>ADANANA SUPARI_MEN ROAD</v>
      </c>
    </row>
    <row r="549" spans="1:11" ht="14.25" customHeight="1" x14ac:dyDescent="0.35">
      <c r="A549" s="9" t="s">
        <v>10</v>
      </c>
      <c r="B549" s="5">
        <f t="shared" si="17"/>
        <v>548</v>
      </c>
      <c r="C549" s="13" t="s">
        <v>21</v>
      </c>
      <c r="D549" s="11">
        <f>_xlfn.XLOOKUP(E549,DB!E:E,DB!C:C,)</f>
        <v>21</v>
      </c>
      <c r="E549" s="13" t="s">
        <v>143</v>
      </c>
      <c r="F549" s="13" t="s">
        <v>813</v>
      </c>
      <c r="G549" s="13" t="s">
        <v>814</v>
      </c>
      <c r="H549" s="13">
        <v>12</v>
      </c>
      <c r="I549" s="12">
        <v>10</v>
      </c>
      <c r="J549" s="9">
        <f>VLOOKUP(E549,DB!E:F,2,0)</f>
        <v>4111</v>
      </c>
      <c r="K549" s="9" t="str">
        <f t="shared" si="18"/>
        <v>NEW MHALXMI VILS_MAHIMFHATK</v>
      </c>
    </row>
    <row r="550" spans="1:11" ht="14.25" customHeight="1" x14ac:dyDescent="0.35">
      <c r="A550" s="9" t="s">
        <v>10</v>
      </c>
      <c r="B550" s="5">
        <f t="shared" si="17"/>
        <v>549</v>
      </c>
      <c r="C550" s="13" t="s">
        <v>21</v>
      </c>
      <c r="D550" s="11">
        <f>_xlfn.XLOOKUP(E550,DB!E:E,DB!C:C,)</f>
        <v>21</v>
      </c>
      <c r="E550" s="13" t="s">
        <v>143</v>
      </c>
      <c r="F550" s="13" t="s">
        <v>815</v>
      </c>
      <c r="G550" s="13" t="s">
        <v>155</v>
      </c>
      <c r="H550" s="13">
        <v>12</v>
      </c>
      <c r="I550" s="12">
        <v>10</v>
      </c>
      <c r="J550" s="9">
        <f>VLOOKUP(E550,DB!E:F,2,0)</f>
        <v>4111</v>
      </c>
      <c r="K550" s="9" t="str">
        <f t="shared" si="18"/>
        <v>MHALXMI VILAS _MAHIM FHATAK</v>
      </c>
    </row>
    <row r="551" spans="1:11" ht="14.25" customHeight="1" x14ac:dyDescent="0.35">
      <c r="A551" s="9" t="s">
        <v>10</v>
      </c>
      <c r="B551" s="5">
        <f t="shared" si="17"/>
        <v>550</v>
      </c>
      <c r="C551" s="13" t="s">
        <v>21</v>
      </c>
      <c r="D551" s="11">
        <f>_xlfn.XLOOKUP(E551,DB!E:E,DB!C:C,)</f>
        <v>21</v>
      </c>
      <c r="E551" s="13" t="s">
        <v>143</v>
      </c>
      <c r="F551" s="13" t="s">
        <v>816</v>
      </c>
      <c r="G551" s="13" t="s">
        <v>817</v>
      </c>
      <c r="H551" s="13">
        <v>12</v>
      </c>
      <c r="I551" s="12">
        <v>10</v>
      </c>
      <c r="J551" s="9">
        <f>VLOOKUP(E551,DB!E:F,2,0)</f>
        <v>4111</v>
      </c>
      <c r="K551" s="9" t="str">
        <f t="shared" si="18"/>
        <v>JYOTI VILAS_MAHMFHATAKL</v>
      </c>
    </row>
    <row r="552" spans="1:11" ht="14.25" customHeight="1" x14ac:dyDescent="0.35">
      <c r="A552" s="9" t="s">
        <v>10</v>
      </c>
      <c r="B552" s="5">
        <f t="shared" si="17"/>
        <v>551</v>
      </c>
      <c r="C552" s="13" t="s">
        <v>21</v>
      </c>
      <c r="D552" s="11">
        <f>_xlfn.XLOOKUP(E552,DB!E:E,DB!C:C,)</f>
        <v>21</v>
      </c>
      <c r="E552" s="13" t="s">
        <v>143</v>
      </c>
      <c r="F552" s="13" t="s">
        <v>818</v>
      </c>
      <c r="G552" s="13" t="s">
        <v>157</v>
      </c>
      <c r="H552" s="13">
        <v>12</v>
      </c>
      <c r="I552" s="12">
        <v>10</v>
      </c>
      <c r="J552" s="9">
        <f>VLOOKUP(E552,DB!E:F,2,0)</f>
        <v>4111</v>
      </c>
      <c r="K552" s="9" t="str">
        <f t="shared" si="18"/>
        <v>YELO TREDAS_MAHIMFHATAK</v>
      </c>
    </row>
    <row r="553" spans="1:11" ht="14.25" customHeight="1" x14ac:dyDescent="0.35">
      <c r="A553" s="9" t="s">
        <v>10</v>
      </c>
      <c r="B553" s="5">
        <f t="shared" si="17"/>
        <v>552</v>
      </c>
      <c r="C553" s="10" t="s">
        <v>34</v>
      </c>
      <c r="D553" s="11">
        <f>_xlfn.XLOOKUP(E553,DB!E:E,DB!C:C,)</f>
        <v>12</v>
      </c>
      <c r="E553" s="10" t="s">
        <v>60</v>
      </c>
      <c r="F553" s="10" t="s">
        <v>503</v>
      </c>
      <c r="G553" s="10" t="s">
        <v>306</v>
      </c>
      <c r="H553" s="10">
        <v>12</v>
      </c>
      <c r="I553" s="12">
        <v>10</v>
      </c>
      <c r="J553" s="9">
        <f>VLOOKUP(E553,DB!E:F,2,0)</f>
        <v>6849</v>
      </c>
      <c r="K553" s="9" t="str">
        <f t="shared" si="18"/>
        <v>AZAD STORE_PIMPARI PADA 2</v>
      </c>
    </row>
    <row r="554" spans="1:11" ht="14.25" customHeight="1" x14ac:dyDescent="0.35">
      <c r="A554" s="9" t="s">
        <v>10</v>
      </c>
      <c r="B554" s="5">
        <f t="shared" si="17"/>
        <v>553</v>
      </c>
      <c r="C554" s="10" t="s">
        <v>11</v>
      </c>
      <c r="D554" s="11">
        <f>_xlfn.XLOOKUP(E554,DB!E:E,DB!C:C,)</f>
        <v>45</v>
      </c>
      <c r="E554" s="10" t="s">
        <v>637</v>
      </c>
      <c r="F554" s="10" t="s">
        <v>819</v>
      </c>
      <c r="G554" s="10" t="s">
        <v>639</v>
      </c>
      <c r="H554" s="10">
        <v>12</v>
      </c>
      <c r="I554" s="12">
        <v>10</v>
      </c>
      <c r="J554" s="9">
        <f>VLOOKUP(E554,DB!E:F,2,0)</f>
        <v>6410</v>
      </c>
      <c r="K554" s="9" t="str">
        <f t="shared" si="18"/>
        <v>HARIYA STORE_ANAND NAGAR</v>
      </c>
    </row>
    <row r="555" spans="1:11" ht="14.25" customHeight="1" x14ac:dyDescent="0.35">
      <c r="A555" s="9" t="s">
        <v>10</v>
      </c>
      <c r="B555" s="5">
        <f t="shared" si="17"/>
        <v>554</v>
      </c>
      <c r="C555" s="13" t="s">
        <v>17</v>
      </c>
      <c r="D555" s="11">
        <f>_xlfn.XLOOKUP(E555,DB!E:E,DB!C:C,)</f>
        <v>34</v>
      </c>
      <c r="E555" s="13" t="s">
        <v>322</v>
      </c>
      <c r="F555" s="13" t="s">
        <v>820</v>
      </c>
      <c r="G555" s="13" t="s">
        <v>821</v>
      </c>
      <c r="H555" s="13">
        <v>12</v>
      </c>
      <c r="I555" s="12">
        <v>10</v>
      </c>
      <c r="J555" s="9">
        <f>VLOOKUP(E555,DB!E:F,2,0)</f>
        <v>9876</v>
      </c>
      <c r="K555" s="9" t="str">
        <f t="shared" si="18"/>
        <v>JAY AMBE W/S_SHIL FATA</v>
      </c>
    </row>
    <row r="556" spans="1:11" ht="14.25" customHeight="1" x14ac:dyDescent="0.35">
      <c r="A556" s="9" t="s">
        <v>10</v>
      </c>
      <c r="B556" s="5">
        <f t="shared" si="17"/>
        <v>555</v>
      </c>
      <c r="C556" s="13" t="s">
        <v>17</v>
      </c>
      <c r="D556" s="11">
        <f>_xlfn.XLOOKUP(E556,DB!E:E,DB!C:C,)</f>
        <v>34</v>
      </c>
      <c r="E556" s="13" t="s">
        <v>322</v>
      </c>
      <c r="F556" s="13" t="s">
        <v>822</v>
      </c>
      <c r="G556" s="13" t="s">
        <v>821</v>
      </c>
      <c r="H556" s="13">
        <v>12</v>
      </c>
      <c r="I556" s="12">
        <v>10</v>
      </c>
      <c r="J556" s="9">
        <f>VLOOKUP(E556,DB!E:F,2,0)</f>
        <v>9876</v>
      </c>
      <c r="K556" s="9" t="str">
        <f t="shared" si="18"/>
        <v>NEW MUKADDAS W/S_SHIL FATA</v>
      </c>
    </row>
    <row r="557" spans="1:11" ht="14.25" customHeight="1" x14ac:dyDescent="0.35">
      <c r="A557" s="9" t="s">
        <v>10</v>
      </c>
      <c r="B557" s="5">
        <f t="shared" si="17"/>
        <v>556</v>
      </c>
      <c r="C557" s="13" t="s">
        <v>17</v>
      </c>
      <c r="D557" s="11">
        <f>_xlfn.XLOOKUP(E557,DB!E:E,DB!C:C,)</f>
        <v>34</v>
      </c>
      <c r="E557" s="13" t="s">
        <v>322</v>
      </c>
      <c r="F557" s="13" t="s">
        <v>823</v>
      </c>
      <c r="G557" s="13" t="s">
        <v>821</v>
      </c>
      <c r="H557" s="13">
        <v>12</v>
      </c>
      <c r="I557" s="12">
        <v>10</v>
      </c>
      <c r="J557" s="9">
        <f>VLOOKUP(E557,DB!E:F,2,0)</f>
        <v>9876</v>
      </c>
      <c r="K557" s="9" t="str">
        <f t="shared" si="18"/>
        <v>OM SAI TOBACO_SHIL FATA</v>
      </c>
    </row>
    <row r="558" spans="1:11" ht="14.25" customHeight="1" x14ac:dyDescent="0.35">
      <c r="A558" s="9" t="s">
        <v>10</v>
      </c>
      <c r="B558" s="5">
        <f t="shared" si="17"/>
        <v>557</v>
      </c>
      <c r="C558" s="13" t="s">
        <v>17</v>
      </c>
      <c r="D558" s="11">
        <f>_xlfn.XLOOKUP(E558,DB!E:E,DB!C:C,)</f>
        <v>34</v>
      </c>
      <c r="E558" s="13" t="s">
        <v>322</v>
      </c>
      <c r="F558" s="13" t="s">
        <v>824</v>
      </c>
      <c r="G558" s="13" t="s">
        <v>324</v>
      </c>
      <c r="H558" s="13">
        <v>12</v>
      </c>
      <c r="I558" s="12">
        <v>10</v>
      </c>
      <c r="J558" s="9">
        <f>VLOOKUP(E558,DB!E:F,2,0)</f>
        <v>9876</v>
      </c>
      <c r="K558" s="9" t="str">
        <f t="shared" si="18"/>
        <v>K G N TRADER_RASHID COMPOUND</v>
      </c>
    </row>
    <row r="559" spans="1:11" ht="14.25" customHeight="1" x14ac:dyDescent="0.35">
      <c r="A559" s="9" t="s">
        <v>10</v>
      </c>
      <c r="B559" s="5">
        <f t="shared" si="17"/>
        <v>558</v>
      </c>
      <c r="C559" s="13" t="s">
        <v>17</v>
      </c>
      <c r="D559" s="11">
        <f>_xlfn.XLOOKUP(E559,DB!E:E,DB!C:C,)</f>
        <v>34</v>
      </c>
      <c r="E559" s="13" t="s">
        <v>322</v>
      </c>
      <c r="F559" s="13" t="s">
        <v>825</v>
      </c>
      <c r="G559" s="13" t="s">
        <v>826</v>
      </c>
      <c r="H559" s="13">
        <v>12</v>
      </c>
      <c r="I559" s="12">
        <v>10</v>
      </c>
      <c r="J559" s="9">
        <f>VLOOKUP(E559,DB!E:F,2,0)</f>
        <v>9876</v>
      </c>
      <c r="K559" s="9" t="str">
        <f t="shared" si="18"/>
        <v>HARIOM TOBACO_B P ROAD</v>
      </c>
    </row>
    <row r="560" spans="1:11" ht="14.25" customHeight="1" x14ac:dyDescent="0.35">
      <c r="A560" s="9" t="s">
        <v>10</v>
      </c>
      <c r="B560" s="5">
        <f t="shared" si="17"/>
        <v>559</v>
      </c>
      <c r="C560" s="13" t="s">
        <v>17</v>
      </c>
      <c r="D560" s="11">
        <f>_xlfn.XLOOKUP(E560,DB!E:E,DB!C:C,)</f>
        <v>14</v>
      </c>
      <c r="E560" s="13" t="s">
        <v>73</v>
      </c>
      <c r="F560" s="13" t="s">
        <v>827</v>
      </c>
      <c r="G560" s="13" t="s">
        <v>413</v>
      </c>
      <c r="H560" s="13">
        <v>12</v>
      </c>
      <c r="I560" s="12">
        <v>10</v>
      </c>
      <c r="J560" s="9">
        <f>VLOOKUP(E560,DB!E:F,2,0)</f>
        <v>2272</v>
      </c>
      <c r="K560" s="9" t="str">
        <f t="shared" si="18"/>
        <v>SHREE CHAND _STATION ROAD</v>
      </c>
    </row>
    <row r="561" spans="1:11" ht="14.25" customHeight="1" x14ac:dyDescent="0.35">
      <c r="A561" s="9" t="s">
        <v>10</v>
      </c>
      <c r="B561" s="5">
        <f t="shared" si="17"/>
        <v>560</v>
      </c>
      <c r="C561" s="13" t="s">
        <v>17</v>
      </c>
      <c r="D561" s="11">
        <f>_xlfn.XLOOKUP(E561,DB!E:E,DB!C:C,)</f>
        <v>35</v>
      </c>
      <c r="E561" s="13" t="s">
        <v>330</v>
      </c>
      <c r="F561" s="13" t="s">
        <v>828</v>
      </c>
      <c r="G561" s="13" t="s">
        <v>719</v>
      </c>
      <c r="H561" s="13">
        <v>12</v>
      </c>
      <c r="I561" s="12">
        <v>10</v>
      </c>
      <c r="J561" s="9">
        <f>VLOOKUP(E561,DB!E:F,2,0)</f>
        <v>4083</v>
      </c>
      <c r="K561" s="9" t="str">
        <f t="shared" si="18"/>
        <v>SHREE SURYAKALA TOBACO_B/ CABIN</v>
      </c>
    </row>
    <row r="562" spans="1:11" ht="14.25" customHeight="1" x14ac:dyDescent="0.35">
      <c r="A562" s="9" t="s">
        <v>10</v>
      </c>
      <c r="B562" s="5">
        <f t="shared" si="17"/>
        <v>561</v>
      </c>
      <c r="C562" s="13" t="s">
        <v>17</v>
      </c>
      <c r="D562" s="11">
        <f>_xlfn.XLOOKUP(E562,DB!E:E,DB!C:C,)</f>
        <v>26</v>
      </c>
      <c r="E562" s="13" t="s">
        <v>204</v>
      </c>
      <c r="F562" s="13" t="s">
        <v>829</v>
      </c>
      <c r="G562" s="13" t="s">
        <v>206</v>
      </c>
      <c r="H562" s="13">
        <v>12</v>
      </c>
      <c r="I562" s="12">
        <v>10</v>
      </c>
      <c r="J562" s="9">
        <f>VLOOKUP(E562,DB!E:F,2,0)</f>
        <v>8516</v>
      </c>
      <c r="K562" s="9" t="str">
        <f t="shared" si="18"/>
        <v>WAHEGURU STORE_BHATIYA ROAD</v>
      </c>
    </row>
    <row r="563" spans="1:11" ht="14.25" customHeight="1" x14ac:dyDescent="0.35">
      <c r="A563" s="9" t="s">
        <v>10</v>
      </c>
      <c r="B563" s="5">
        <f t="shared" si="17"/>
        <v>562</v>
      </c>
      <c r="C563" s="13" t="s">
        <v>17</v>
      </c>
      <c r="D563" s="11">
        <f>_xlfn.XLOOKUP(E563,DB!E:E,DB!C:C,)</f>
        <v>26</v>
      </c>
      <c r="E563" s="13" t="s">
        <v>204</v>
      </c>
      <c r="F563" s="13" t="s">
        <v>830</v>
      </c>
      <c r="G563" s="13" t="s">
        <v>206</v>
      </c>
      <c r="H563" s="13">
        <v>12</v>
      </c>
      <c r="I563" s="12">
        <v>10</v>
      </c>
      <c r="J563" s="9">
        <f>VLOOKUP(E563,DB!E:F,2,0)</f>
        <v>8516</v>
      </c>
      <c r="K563" s="9" t="str">
        <f t="shared" si="18"/>
        <v>DISHA TRADING_BHATIYA ROAD</v>
      </c>
    </row>
    <row r="564" spans="1:11" ht="14.25" customHeight="1" x14ac:dyDescent="0.35">
      <c r="A564" s="9" t="s">
        <v>10</v>
      </c>
      <c r="B564" s="5">
        <f t="shared" si="17"/>
        <v>563</v>
      </c>
      <c r="C564" s="13" t="s">
        <v>17</v>
      </c>
      <c r="D564" s="11">
        <f>_xlfn.XLOOKUP(E564,DB!E:E,DB!C:C,)</f>
        <v>26</v>
      </c>
      <c r="E564" s="13" t="s">
        <v>204</v>
      </c>
      <c r="F564" s="13" t="s">
        <v>831</v>
      </c>
      <c r="G564" s="13" t="s">
        <v>388</v>
      </c>
      <c r="H564" s="13">
        <v>12</v>
      </c>
      <c r="I564" s="12">
        <v>10</v>
      </c>
      <c r="J564" s="9">
        <f>VLOOKUP(E564,DB!E:F,2,0)</f>
        <v>8516</v>
      </c>
      <c r="K564" s="9" t="str">
        <f t="shared" si="18"/>
        <v>VINOD STORE_ULHAS NAGAR NO 5</v>
      </c>
    </row>
    <row r="565" spans="1:11" ht="14.25" customHeight="1" x14ac:dyDescent="0.35">
      <c r="A565" s="9" t="s">
        <v>10</v>
      </c>
      <c r="B565" s="5">
        <f t="shared" si="17"/>
        <v>564</v>
      </c>
      <c r="C565" s="13" t="s">
        <v>17</v>
      </c>
      <c r="D565" s="11">
        <f>_xlfn.XLOOKUP(E565,DB!E:E,DB!C:C,)</f>
        <v>26</v>
      </c>
      <c r="E565" s="13" t="s">
        <v>204</v>
      </c>
      <c r="F565" s="13" t="s">
        <v>832</v>
      </c>
      <c r="G565" s="13" t="s">
        <v>390</v>
      </c>
      <c r="H565" s="13">
        <v>12</v>
      </c>
      <c r="I565" s="12">
        <v>10</v>
      </c>
      <c r="J565" s="9">
        <f>VLOOKUP(E565,DB!E:F,2,0)</f>
        <v>8516</v>
      </c>
      <c r="K565" s="9" t="str">
        <f t="shared" si="18"/>
        <v xml:space="preserve">KAMAL STORE_PRABHARAM </v>
      </c>
    </row>
    <row r="566" spans="1:11" ht="14.25" customHeight="1" x14ac:dyDescent="0.35">
      <c r="A566" s="9" t="s">
        <v>10</v>
      </c>
      <c r="B566" s="5">
        <f t="shared" si="17"/>
        <v>565</v>
      </c>
      <c r="C566" s="13" t="s">
        <v>17</v>
      </c>
      <c r="D566" s="11">
        <f>_xlfn.XLOOKUP(E566,DB!E:E,DB!C:C,)</f>
        <v>26</v>
      </c>
      <c r="E566" s="13" t="s">
        <v>204</v>
      </c>
      <c r="F566" s="13" t="s">
        <v>833</v>
      </c>
      <c r="G566" s="13" t="s">
        <v>383</v>
      </c>
      <c r="H566" s="13">
        <v>12</v>
      </c>
      <c r="I566" s="12">
        <v>10</v>
      </c>
      <c r="J566" s="9">
        <f>VLOOKUP(E566,DB!E:F,2,0)</f>
        <v>8516</v>
      </c>
      <c r="K566" s="9" t="str">
        <f t="shared" si="18"/>
        <v>BHOLENATH STORE_ULHAS NAGAR NO 4</v>
      </c>
    </row>
    <row r="567" spans="1:11" ht="14.25" customHeight="1" x14ac:dyDescent="0.35">
      <c r="A567" s="9" t="s">
        <v>10</v>
      </c>
      <c r="B567" s="5">
        <f t="shared" si="17"/>
        <v>566</v>
      </c>
      <c r="C567" s="13" t="s">
        <v>17</v>
      </c>
      <c r="D567" s="11">
        <f>_xlfn.XLOOKUP(E567,DB!E:E,DB!C:C,)</f>
        <v>27</v>
      </c>
      <c r="E567" s="13" t="s">
        <v>207</v>
      </c>
      <c r="F567" s="13" t="s">
        <v>834</v>
      </c>
      <c r="G567" s="13" t="s">
        <v>349</v>
      </c>
      <c r="H567" s="13">
        <v>12</v>
      </c>
      <c r="I567" s="12">
        <v>10</v>
      </c>
      <c r="J567" s="9">
        <f>VLOOKUP(E567,DB!E:F,2,0)</f>
        <v>3255</v>
      </c>
      <c r="K567" s="9" t="str">
        <f t="shared" si="18"/>
        <v>SUFIYAN G STORE_KUDUS</v>
      </c>
    </row>
    <row r="568" spans="1:11" ht="14.25" customHeight="1" x14ac:dyDescent="0.35">
      <c r="A568" s="9" t="s">
        <v>10</v>
      </c>
      <c r="B568" s="5">
        <f t="shared" si="17"/>
        <v>567</v>
      </c>
      <c r="C568" s="13" t="s">
        <v>17</v>
      </c>
      <c r="D568" s="11">
        <f>_xlfn.XLOOKUP(E568,DB!E:E,DB!C:C,)</f>
        <v>27</v>
      </c>
      <c r="E568" s="13" t="s">
        <v>207</v>
      </c>
      <c r="F568" s="13" t="s">
        <v>835</v>
      </c>
      <c r="G568" s="13" t="s">
        <v>836</v>
      </c>
      <c r="H568" s="13">
        <v>12</v>
      </c>
      <c r="I568" s="12">
        <v>10</v>
      </c>
      <c r="J568" s="9">
        <f>VLOOKUP(E568,DB!E:F,2,0)</f>
        <v>3255</v>
      </c>
      <c r="K568" s="9" t="str">
        <f t="shared" si="18"/>
        <v>JAVED G STORE_MAPOLI</v>
      </c>
    </row>
    <row r="569" spans="1:11" ht="14.25" customHeight="1" x14ac:dyDescent="0.35">
      <c r="A569" s="9" t="s">
        <v>10</v>
      </c>
      <c r="B569" s="5">
        <f t="shared" si="17"/>
        <v>568</v>
      </c>
      <c r="C569" s="13" t="s">
        <v>17</v>
      </c>
      <c r="D569" s="11">
        <f>_xlfn.XLOOKUP(E569,DB!E:E,DB!C:C,)</f>
        <v>27</v>
      </c>
      <c r="E569" s="13" t="s">
        <v>207</v>
      </c>
      <c r="F569" s="13" t="s">
        <v>572</v>
      </c>
      <c r="G569" s="13" t="s">
        <v>837</v>
      </c>
      <c r="H569" s="13">
        <v>12</v>
      </c>
      <c r="I569" s="12">
        <v>10</v>
      </c>
      <c r="J569" s="9">
        <f>VLOOKUP(E569,DB!E:F,2,0)</f>
        <v>3255</v>
      </c>
      <c r="K569" s="9" t="str">
        <f t="shared" si="18"/>
        <v>SADGURUKRIPA G STORE_KAWAD</v>
      </c>
    </row>
    <row r="570" spans="1:11" ht="14.25" customHeight="1" x14ac:dyDescent="0.35">
      <c r="A570" s="9" t="s">
        <v>10</v>
      </c>
      <c r="B570" s="5">
        <f t="shared" si="17"/>
        <v>569</v>
      </c>
      <c r="C570" s="13" t="s">
        <v>17</v>
      </c>
      <c r="D570" s="11">
        <f>_xlfn.XLOOKUP(E570,DB!E:E,DB!C:C,)</f>
        <v>29</v>
      </c>
      <c r="E570" s="13" t="s">
        <v>225</v>
      </c>
      <c r="F570" s="13" t="s">
        <v>838</v>
      </c>
      <c r="G570" s="13" t="s">
        <v>227</v>
      </c>
      <c r="H570" s="13">
        <v>12</v>
      </c>
      <c r="I570" s="12">
        <v>10</v>
      </c>
      <c r="J570" s="9">
        <f>VLOOKUP(E570,DB!E:F,2,0)</f>
        <v>1159</v>
      </c>
      <c r="K570" s="9" t="str">
        <f t="shared" si="18"/>
        <v>KRISH GENERAL_PADGHA</v>
      </c>
    </row>
    <row r="571" spans="1:11" ht="14.25" customHeight="1" x14ac:dyDescent="0.35">
      <c r="A571" s="9" t="s">
        <v>10</v>
      </c>
      <c r="B571" s="5">
        <f t="shared" si="17"/>
        <v>570</v>
      </c>
      <c r="C571" s="13" t="s">
        <v>17</v>
      </c>
      <c r="D571" s="11">
        <f>_xlfn.XLOOKUP(E571,DB!E:E,DB!C:C,)</f>
        <v>29</v>
      </c>
      <c r="E571" s="13" t="s">
        <v>225</v>
      </c>
      <c r="F571" s="13" t="s">
        <v>839</v>
      </c>
      <c r="G571" s="13" t="s">
        <v>227</v>
      </c>
      <c r="H571" s="13">
        <v>12</v>
      </c>
      <c r="I571" s="12">
        <v>10</v>
      </c>
      <c r="J571" s="9">
        <f>VLOOKUP(E571,DB!E:F,2,0)</f>
        <v>1159</v>
      </c>
      <c r="K571" s="9" t="str">
        <f t="shared" si="18"/>
        <v>GURU KRIPA GENERAL_PADGHA</v>
      </c>
    </row>
    <row r="572" spans="1:11" ht="14.25" customHeight="1" x14ac:dyDescent="0.35">
      <c r="A572" s="9" t="s">
        <v>10</v>
      </c>
      <c r="B572" s="5">
        <f t="shared" si="17"/>
        <v>571</v>
      </c>
      <c r="C572" s="13" t="s">
        <v>17</v>
      </c>
      <c r="D572" s="11">
        <f>_xlfn.XLOOKUP(E572,DB!E:E,DB!C:C,)</f>
        <v>42</v>
      </c>
      <c r="E572" s="13" t="s">
        <v>592</v>
      </c>
      <c r="F572" s="13" t="s">
        <v>840</v>
      </c>
      <c r="G572" s="13" t="s">
        <v>750</v>
      </c>
      <c r="H572" s="13">
        <v>12</v>
      </c>
      <c r="I572" s="12">
        <v>10</v>
      </c>
      <c r="J572" s="9">
        <f>VLOOKUP(E572,DB!E:F,2,0)</f>
        <v>4251</v>
      </c>
      <c r="K572" s="9" t="str">
        <f t="shared" si="18"/>
        <v>SHIVAM ENTERPISES_KAMAT GHAR</v>
      </c>
    </row>
    <row r="573" spans="1:11" ht="14.25" customHeight="1" x14ac:dyDescent="0.35">
      <c r="A573" s="9" t="s">
        <v>10</v>
      </c>
      <c r="B573" s="5">
        <f t="shared" si="17"/>
        <v>572</v>
      </c>
      <c r="C573" s="13" t="s">
        <v>17</v>
      </c>
      <c r="D573" s="11">
        <f>_xlfn.XLOOKUP(E573,DB!E:E,DB!C:C,)</f>
        <v>42</v>
      </c>
      <c r="E573" s="13" t="s">
        <v>592</v>
      </c>
      <c r="F573" s="13" t="s">
        <v>841</v>
      </c>
      <c r="G573" s="13" t="s">
        <v>842</v>
      </c>
      <c r="H573" s="13">
        <v>12</v>
      </c>
      <c r="I573" s="12">
        <v>10</v>
      </c>
      <c r="J573" s="9">
        <f>VLOOKUP(E573,DB!E:F,2,0)</f>
        <v>4251</v>
      </c>
      <c r="K573" s="9" t="str">
        <f t="shared" si="18"/>
        <v>AQEEL SUPARI_DARGAH ROAD</v>
      </c>
    </row>
    <row r="574" spans="1:11" ht="14.25" customHeight="1" x14ac:dyDescent="0.35">
      <c r="A574" s="9" t="s">
        <v>10</v>
      </c>
      <c r="B574" s="5">
        <f t="shared" si="17"/>
        <v>573</v>
      </c>
      <c r="C574" s="13" t="s">
        <v>17</v>
      </c>
      <c r="D574" s="11">
        <f>_xlfn.XLOOKUP(E574,DB!E:E,DB!C:C,)</f>
        <v>42</v>
      </c>
      <c r="E574" s="13" t="s">
        <v>592</v>
      </c>
      <c r="F574" s="13" t="s">
        <v>843</v>
      </c>
      <c r="G574" s="13" t="s">
        <v>844</v>
      </c>
      <c r="H574" s="13">
        <v>12</v>
      </c>
      <c r="I574" s="12">
        <v>10</v>
      </c>
      <c r="J574" s="9">
        <f>VLOOKUP(E574,DB!E:F,2,0)</f>
        <v>4251</v>
      </c>
      <c r="K574" s="9" t="str">
        <f t="shared" si="18"/>
        <v xml:space="preserve">SURESH G STORE_DHAMANKARNAKA  </v>
      </c>
    </row>
    <row r="575" spans="1:11" ht="14.25" customHeight="1" x14ac:dyDescent="0.35">
      <c r="A575" s="9" t="s">
        <v>10</v>
      </c>
      <c r="B575" s="5">
        <f t="shared" si="17"/>
        <v>574</v>
      </c>
      <c r="C575" s="13" t="s">
        <v>17</v>
      </c>
      <c r="D575" s="11">
        <f>_xlfn.XLOOKUP(E575,DB!E:E,DB!C:C,)</f>
        <v>42</v>
      </c>
      <c r="E575" s="13" t="s">
        <v>592</v>
      </c>
      <c r="F575" s="13" t="s">
        <v>845</v>
      </c>
      <c r="G575" s="13" t="s">
        <v>754</v>
      </c>
      <c r="H575" s="13">
        <v>12</v>
      </c>
      <c r="I575" s="12">
        <v>10</v>
      </c>
      <c r="J575" s="9">
        <f>VLOOKUP(E575,DB!E:F,2,0)</f>
        <v>4251</v>
      </c>
      <c r="K575" s="9" t="str">
        <f t="shared" si="18"/>
        <v>RAJSHREE TOBACO_KHADIPAR</v>
      </c>
    </row>
    <row r="576" spans="1:11" ht="14.25" customHeight="1" x14ac:dyDescent="0.35">
      <c r="A576" s="9" t="s">
        <v>10</v>
      </c>
      <c r="B576" s="5">
        <f t="shared" si="17"/>
        <v>575</v>
      </c>
      <c r="C576" s="13" t="s">
        <v>17</v>
      </c>
      <c r="D576" s="11">
        <f>_xlfn.XLOOKUP(E576,DB!E:E,DB!C:C,)</f>
        <v>46</v>
      </c>
      <c r="E576" s="13" t="s">
        <v>761</v>
      </c>
      <c r="F576" s="13" t="s">
        <v>846</v>
      </c>
      <c r="G576" s="13" t="s">
        <v>763</v>
      </c>
      <c r="H576" s="13">
        <v>12</v>
      </c>
      <c r="I576" s="12">
        <v>10</v>
      </c>
      <c r="J576" s="9">
        <f>VLOOKUP(E576,DB!E:F,2,0)</f>
        <v>3110</v>
      </c>
      <c r="K576" s="9" t="str">
        <f t="shared" si="18"/>
        <v>LAXMI ZARDA_STAR COLONY</v>
      </c>
    </row>
    <row r="577" spans="1:11" ht="14.25" customHeight="1" x14ac:dyDescent="0.35">
      <c r="A577" s="9" t="s">
        <v>10</v>
      </c>
      <c r="B577" s="5">
        <f t="shared" si="17"/>
        <v>576</v>
      </c>
      <c r="C577" s="13" t="s">
        <v>17</v>
      </c>
      <c r="D577" s="11">
        <f>_xlfn.XLOOKUP(E577,DB!E:E,DB!C:C,)</f>
        <v>46</v>
      </c>
      <c r="E577" s="13" t="s">
        <v>761</v>
      </c>
      <c r="F577" s="13" t="s">
        <v>847</v>
      </c>
      <c r="G577" s="13" t="s">
        <v>848</v>
      </c>
      <c r="H577" s="13">
        <v>12</v>
      </c>
      <c r="I577" s="12">
        <v>10</v>
      </c>
      <c r="J577" s="9">
        <f>VLOOKUP(E577,DB!E:F,2,0)</f>
        <v>3110</v>
      </c>
      <c r="K577" s="9" t="str">
        <f t="shared" si="18"/>
        <v xml:space="preserve">GUPTA W/S_RAJAJI RD </v>
      </c>
    </row>
    <row r="578" spans="1:11" ht="14.25" customHeight="1" x14ac:dyDescent="0.35">
      <c r="A578" s="9" t="s">
        <v>10</v>
      </c>
      <c r="B578" s="5">
        <f t="shared" si="17"/>
        <v>577</v>
      </c>
      <c r="C578" s="13" t="s">
        <v>17</v>
      </c>
      <c r="D578" s="11">
        <f>_xlfn.XLOOKUP(E578,DB!E:E,DB!C:C,)</f>
        <v>28</v>
      </c>
      <c r="E578" s="13" t="s">
        <v>222</v>
      </c>
      <c r="F578" s="13" t="s">
        <v>849</v>
      </c>
      <c r="G578" s="13" t="s">
        <v>746</v>
      </c>
      <c r="H578" s="13">
        <v>11</v>
      </c>
      <c r="I578" s="12">
        <v>10</v>
      </c>
      <c r="J578" s="9">
        <f>VLOOKUP(E578,DB!E:F,2,0)</f>
        <v>7328</v>
      </c>
      <c r="K578" s="9" t="str">
        <f t="shared" si="18"/>
        <v>KOHINOOR G STORE_SHANTI NGR</v>
      </c>
    </row>
    <row r="579" spans="1:11" ht="14.25" customHeight="1" x14ac:dyDescent="0.35">
      <c r="A579" s="9" t="s">
        <v>10</v>
      </c>
      <c r="B579" s="5">
        <f t="shared" ref="B579:B642" si="19">B578+1</f>
        <v>578</v>
      </c>
      <c r="C579" s="13" t="s">
        <v>17</v>
      </c>
      <c r="D579" s="11">
        <f>_xlfn.XLOOKUP(E579,DB!E:E,DB!C:C,)</f>
        <v>28</v>
      </c>
      <c r="E579" s="13" t="s">
        <v>222</v>
      </c>
      <c r="F579" s="13" t="s">
        <v>850</v>
      </c>
      <c r="G579" s="13" t="s">
        <v>777</v>
      </c>
      <c r="H579" s="13">
        <v>11</v>
      </c>
      <c r="I579" s="12">
        <v>10</v>
      </c>
      <c r="J579" s="9">
        <f>VLOOKUP(E579,DB!E:F,2,0)</f>
        <v>7328</v>
      </c>
      <c r="K579" s="9" t="str">
        <f t="shared" si="18"/>
        <v>KARAN G STORE_PADMA NAGAR</v>
      </c>
    </row>
    <row r="580" spans="1:11" ht="14.25" customHeight="1" x14ac:dyDescent="0.35">
      <c r="A580" s="9" t="s">
        <v>10</v>
      </c>
      <c r="B580" s="5">
        <f t="shared" si="19"/>
        <v>579</v>
      </c>
      <c r="C580" s="13" t="s">
        <v>21</v>
      </c>
      <c r="D580" s="11">
        <f>_xlfn.XLOOKUP(E580,DB!E:E,DB!C:C,)</f>
        <v>33</v>
      </c>
      <c r="E580" s="13" t="s">
        <v>268</v>
      </c>
      <c r="F580" s="13" t="s">
        <v>851</v>
      </c>
      <c r="G580" s="13" t="s">
        <v>608</v>
      </c>
      <c r="H580" s="13">
        <v>10</v>
      </c>
      <c r="I580" s="12">
        <v>10</v>
      </c>
      <c r="J580" s="9">
        <f>VLOOKUP(E580,DB!E:F,2,0)</f>
        <v>5725</v>
      </c>
      <c r="K580" s="9" t="str">
        <f t="shared" ref="K580:K643" si="20">F580&amp;"_"&amp;G580</f>
        <v>HUSNA TOB_SATYA NAGAR</v>
      </c>
    </row>
    <row r="581" spans="1:11" ht="14.25" customHeight="1" x14ac:dyDescent="0.35">
      <c r="A581" s="9" t="s">
        <v>10</v>
      </c>
      <c r="B581" s="5">
        <f t="shared" si="19"/>
        <v>580</v>
      </c>
      <c r="C581" s="13" t="s">
        <v>21</v>
      </c>
      <c r="D581" s="11">
        <f>_xlfn.XLOOKUP(E581,DB!E:E,DB!C:C,)</f>
        <v>33</v>
      </c>
      <c r="E581" s="13" t="s">
        <v>268</v>
      </c>
      <c r="F581" s="13" t="s">
        <v>852</v>
      </c>
      <c r="G581" s="13" t="s">
        <v>659</v>
      </c>
      <c r="H581" s="13">
        <v>10</v>
      </c>
      <c r="I581" s="12">
        <v>10</v>
      </c>
      <c r="J581" s="9">
        <f>VLOOKUP(E581,DB!E:F,2,0)</f>
        <v>5725</v>
      </c>
      <c r="K581" s="9" t="str">
        <f t="shared" si="20"/>
        <v>S N TOB_KHADI</v>
      </c>
    </row>
    <row r="582" spans="1:11" ht="14.25" customHeight="1" x14ac:dyDescent="0.35">
      <c r="A582" s="9" t="s">
        <v>10</v>
      </c>
      <c r="B582" s="5">
        <f t="shared" si="19"/>
        <v>581</v>
      </c>
      <c r="C582" s="13" t="s">
        <v>21</v>
      </c>
      <c r="D582" s="11">
        <f>_xlfn.XLOOKUP(E582,DB!E:E,DB!C:C,)</f>
        <v>33</v>
      </c>
      <c r="E582" s="13" t="s">
        <v>268</v>
      </c>
      <c r="F582" s="13" t="s">
        <v>853</v>
      </c>
      <c r="G582" s="13" t="s">
        <v>659</v>
      </c>
      <c r="H582" s="13">
        <v>10</v>
      </c>
      <c r="I582" s="12">
        <v>10</v>
      </c>
      <c r="J582" s="9">
        <f>VLOOKUP(E582,DB!E:F,2,0)</f>
        <v>5725</v>
      </c>
      <c r="K582" s="9" t="str">
        <f t="shared" si="20"/>
        <v>ULSAYEED_KHADI</v>
      </c>
    </row>
    <row r="583" spans="1:11" ht="14.25" customHeight="1" x14ac:dyDescent="0.35">
      <c r="A583" s="9" t="s">
        <v>10</v>
      </c>
      <c r="B583" s="5">
        <f t="shared" si="19"/>
        <v>582</v>
      </c>
      <c r="C583" s="13" t="s">
        <v>21</v>
      </c>
      <c r="D583" s="11">
        <f>_xlfn.XLOOKUP(E583,DB!E:E,DB!C:C,)</f>
        <v>33</v>
      </c>
      <c r="E583" s="13" t="s">
        <v>268</v>
      </c>
      <c r="F583" s="13" t="s">
        <v>854</v>
      </c>
      <c r="G583" s="13" t="s">
        <v>117</v>
      </c>
      <c r="H583" s="13">
        <v>10</v>
      </c>
      <c r="I583" s="12">
        <v>10</v>
      </c>
      <c r="J583" s="9">
        <f>VLOOKUP(E583,DB!E:F,2,0)</f>
        <v>5725</v>
      </c>
      <c r="K583" s="9" t="str">
        <f t="shared" si="20"/>
        <v>JAVEED TOB_YADAV NAGAR</v>
      </c>
    </row>
    <row r="584" spans="1:11" ht="14.25" customHeight="1" x14ac:dyDescent="0.35">
      <c r="A584" s="9" t="s">
        <v>10</v>
      </c>
      <c r="B584" s="5">
        <f t="shared" si="19"/>
        <v>583</v>
      </c>
      <c r="C584" s="13" t="s">
        <v>21</v>
      </c>
      <c r="D584" s="11">
        <f>_xlfn.XLOOKUP(E584,DB!E:E,DB!C:C,)</f>
        <v>33</v>
      </c>
      <c r="E584" s="13" t="s">
        <v>268</v>
      </c>
      <c r="F584" s="13" t="s">
        <v>855</v>
      </c>
      <c r="G584" s="13" t="s">
        <v>117</v>
      </c>
      <c r="H584" s="13">
        <v>10</v>
      </c>
      <c r="I584" s="12">
        <v>10</v>
      </c>
      <c r="J584" s="9">
        <f>VLOOKUP(E584,DB!E:F,2,0)</f>
        <v>5725</v>
      </c>
      <c r="K584" s="9" t="str">
        <f t="shared" si="20"/>
        <v>NEW MOHAMAD_YADAV NAGAR</v>
      </c>
    </row>
    <row r="585" spans="1:11" ht="14.25" customHeight="1" x14ac:dyDescent="0.35">
      <c r="A585" s="9" t="s">
        <v>10</v>
      </c>
      <c r="B585" s="5">
        <f t="shared" si="19"/>
        <v>584</v>
      </c>
      <c r="C585" s="13" t="s">
        <v>21</v>
      </c>
      <c r="D585" s="11">
        <f>_xlfn.XLOOKUP(E585,DB!E:E,DB!C:C,)</f>
        <v>32</v>
      </c>
      <c r="E585" s="13" t="s">
        <v>257</v>
      </c>
      <c r="F585" s="13" t="s">
        <v>856</v>
      </c>
      <c r="G585" s="13" t="s">
        <v>665</v>
      </c>
      <c r="H585" s="13">
        <v>10</v>
      </c>
      <c r="I585" s="12">
        <v>10</v>
      </c>
      <c r="J585" s="9">
        <f>VLOOKUP(E585,DB!E:F,2,0)</f>
        <v>5513</v>
      </c>
      <c r="K585" s="9" t="str">
        <f t="shared" si="20"/>
        <v>FHAZAL RASUL_SHIVAJINAGAR 1</v>
      </c>
    </row>
    <row r="586" spans="1:11" ht="14.25" customHeight="1" x14ac:dyDescent="0.35">
      <c r="A586" s="9" t="s">
        <v>10</v>
      </c>
      <c r="B586" s="5">
        <f t="shared" si="19"/>
        <v>585</v>
      </c>
      <c r="C586" s="13" t="s">
        <v>21</v>
      </c>
      <c r="D586" s="11">
        <f>_xlfn.XLOOKUP(E586,DB!E:E,DB!C:C,)</f>
        <v>32</v>
      </c>
      <c r="E586" s="13" t="s">
        <v>257</v>
      </c>
      <c r="F586" s="13" t="s">
        <v>857</v>
      </c>
      <c r="G586" s="13" t="s">
        <v>665</v>
      </c>
      <c r="H586" s="13">
        <v>10</v>
      </c>
      <c r="I586" s="12">
        <v>10</v>
      </c>
      <c r="J586" s="9">
        <f>VLOOKUP(E586,DB!E:F,2,0)</f>
        <v>5513</v>
      </c>
      <c r="K586" s="9" t="str">
        <f t="shared" si="20"/>
        <v>SARFU HOLASAL_SHIVAJINAGAR 1</v>
      </c>
    </row>
    <row r="587" spans="1:11" ht="14.25" customHeight="1" x14ac:dyDescent="0.35">
      <c r="A587" s="9" t="s">
        <v>10</v>
      </c>
      <c r="B587" s="5">
        <f t="shared" si="19"/>
        <v>586</v>
      </c>
      <c r="C587" s="13" t="s">
        <v>21</v>
      </c>
      <c r="D587" s="11">
        <f>_xlfn.XLOOKUP(E587,DB!E:E,DB!C:C,)</f>
        <v>32</v>
      </c>
      <c r="E587" s="13" t="s">
        <v>257</v>
      </c>
      <c r="F587" s="13" t="s">
        <v>858</v>
      </c>
      <c r="G587" s="13" t="s">
        <v>273</v>
      </c>
      <c r="H587" s="13">
        <v>10</v>
      </c>
      <c r="I587" s="12">
        <v>10</v>
      </c>
      <c r="J587" s="9">
        <f>VLOOKUP(E587,DB!E:F,2,0)</f>
        <v>5513</v>
      </c>
      <c r="K587" s="9" t="str">
        <f t="shared" si="20"/>
        <v>MATESHORI HOL_SHIVAJI NAGAR 2</v>
      </c>
    </row>
    <row r="588" spans="1:11" ht="14.25" customHeight="1" x14ac:dyDescent="0.35">
      <c r="A588" s="9" t="s">
        <v>10</v>
      </c>
      <c r="B588" s="5">
        <f t="shared" si="19"/>
        <v>587</v>
      </c>
      <c r="C588" s="13" t="s">
        <v>21</v>
      </c>
      <c r="D588" s="11">
        <f>_xlfn.XLOOKUP(E588,DB!E:E,DB!C:C,)</f>
        <v>32</v>
      </c>
      <c r="E588" s="13" t="s">
        <v>257</v>
      </c>
      <c r="F588" s="13" t="s">
        <v>859</v>
      </c>
      <c r="G588" s="13" t="s">
        <v>273</v>
      </c>
      <c r="H588" s="13">
        <v>10</v>
      </c>
      <c r="I588" s="12">
        <v>10</v>
      </c>
      <c r="J588" s="9">
        <f>VLOOKUP(E588,DB!E:F,2,0)</f>
        <v>5513</v>
      </c>
      <c r="K588" s="9" t="str">
        <f t="shared" si="20"/>
        <v>MADEENA HOL_SHIVAJI NAGAR 2</v>
      </c>
    </row>
    <row r="589" spans="1:11" ht="14.25" customHeight="1" x14ac:dyDescent="0.35">
      <c r="A589" s="9" t="s">
        <v>10</v>
      </c>
      <c r="B589" s="5">
        <f t="shared" si="19"/>
        <v>588</v>
      </c>
      <c r="C589" s="13" t="s">
        <v>21</v>
      </c>
      <c r="D589" s="11">
        <f>_xlfn.XLOOKUP(E589,DB!E:E,DB!C:C,)</f>
        <v>10</v>
      </c>
      <c r="E589" s="13" t="s">
        <v>46</v>
      </c>
      <c r="F589" s="13" t="s">
        <v>860</v>
      </c>
      <c r="G589" s="13" t="s">
        <v>861</v>
      </c>
      <c r="H589" s="13">
        <v>10</v>
      </c>
      <c r="I589" s="12">
        <v>10</v>
      </c>
      <c r="J589" s="9">
        <f>VLOOKUP(E589,DB!E:F,2,0)</f>
        <v>9013</v>
      </c>
      <c r="K589" s="9" t="str">
        <f t="shared" si="20"/>
        <v>ALL SHIFA HOL_KASAIWADA</v>
      </c>
    </row>
    <row r="590" spans="1:11" ht="14.25" customHeight="1" x14ac:dyDescent="0.35">
      <c r="A590" s="9" t="s">
        <v>10</v>
      </c>
      <c r="B590" s="5">
        <f t="shared" si="19"/>
        <v>589</v>
      </c>
      <c r="C590" s="13" t="s">
        <v>21</v>
      </c>
      <c r="D590" s="11">
        <f>_xlfn.XLOOKUP(E590,DB!E:E,DB!C:C,)</f>
        <v>10</v>
      </c>
      <c r="E590" s="13" t="s">
        <v>46</v>
      </c>
      <c r="F590" s="13" t="s">
        <v>862</v>
      </c>
      <c r="G590" s="13" t="s">
        <v>463</v>
      </c>
      <c r="H590" s="13">
        <v>10</v>
      </c>
      <c r="I590" s="12">
        <v>10</v>
      </c>
      <c r="J590" s="9">
        <f>VLOOKUP(E590,DB!E:F,2,0)</f>
        <v>9013</v>
      </c>
      <c r="K590" s="9" t="str">
        <f t="shared" si="20"/>
        <v>NAITIONL TOB_KURLA</v>
      </c>
    </row>
    <row r="591" spans="1:11" ht="14.25" customHeight="1" x14ac:dyDescent="0.35">
      <c r="A591" s="9" t="s">
        <v>10</v>
      </c>
      <c r="B591" s="5">
        <f t="shared" si="19"/>
        <v>590</v>
      </c>
      <c r="C591" s="13" t="s">
        <v>21</v>
      </c>
      <c r="D591" s="11">
        <f>_xlfn.XLOOKUP(E591,DB!E:E,DB!C:C,)</f>
        <v>10</v>
      </c>
      <c r="E591" s="13" t="s">
        <v>46</v>
      </c>
      <c r="F591" s="13" t="s">
        <v>863</v>
      </c>
      <c r="G591" s="13" t="s">
        <v>463</v>
      </c>
      <c r="H591" s="13">
        <v>10</v>
      </c>
      <c r="I591" s="12">
        <v>10</v>
      </c>
      <c r="J591" s="9">
        <f>VLOOKUP(E591,DB!E:F,2,0)</f>
        <v>9013</v>
      </c>
      <c r="K591" s="9" t="str">
        <f t="shared" si="20"/>
        <v>BASANT TOB_KURLA</v>
      </c>
    </row>
    <row r="592" spans="1:11" ht="14.25" customHeight="1" x14ac:dyDescent="0.35">
      <c r="A592" s="9" t="s">
        <v>10</v>
      </c>
      <c r="B592" s="5">
        <f t="shared" si="19"/>
        <v>591</v>
      </c>
      <c r="C592" s="13" t="s">
        <v>21</v>
      </c>
      <c r="D592" s="11">
        <f>_xlfn.XLOOKUP(E592,DB!E:E,DB!C:C,)</f>
        <v>10</v>
      </c>
      <c r="E592" s="13" t="s">
        <v>46</v>
      </c>
      <c r="F592" s="13" t="s">
        <v>864</v>
      </c>
      <c r="G592" s="13" t="s">
        <v>865</v>
      </c>
      <c r="H592" s="13">
        <v>10</v>
      </c>
      <c r="I592" s="12">
        <v>10</v>
      </c>
      <c r="J592" s="9">
        <f>VLOOKUP(E592,DB!E:F,2,0)</f>
        <v>9013</v>
      </c>
      <c r="K592" s="9" t="str">
        <f t="shared" si="20"/>
        <v>MINAKSHI TOB_SELCOLNY</v>
      </c>
    </row>
    <row r="593" spans="1:11" ht="14.25" customHeight="1" x14ac:dyDescent="0.35">
      <c r="A593" s="9" t="s">
        <v>10</v>
      </c>
      <c r="B593" s="5">
        <f t="shared" si="19"/>
        <v>592</v>
      </c>
      <c r="C593" s="13" t="s">
        <v>21</v>
      </c>
      <c r="D593" s="11">
        <f>_xlfn.XLOOKUP(E593,DB!E:E,DB!C:C,)</f>
        <v>10</v>
      </c>
      <c r="E593" s="13" t="s">
        <v>46</v>
      </c>
      <c r="F593" s="13" t="s">
        <v>866</v>
      </c>
      <c r="G593" s="13" t="s">
        <v>867</v>
      </c>
      <c r="H593" s="13">
        <v>10</v>
      </c>
      <c r="I593" s="12">
        <v>10</v>
      </c>
      <c r="J593" s="9">
        <f>VLOOKUP(E593,DB!E:F,2,0)</f>
        <v>9013</v>
      </c>
      <c r="K593" s="9" t="str">
        <f t="shared" si="20"/>
        <v>BOMBY TOB_P Y THORAT MA</v>
      </c>
    </row>
    <row r="594" spans="1:11" ht="14.25" customHeight="1" x14ac:dyDescent="0.35">
      <c r="A594" s="9" t="s">
        <v>10</v>
      </c>
      <c r="B594" s="5">
        <f t="shared" si="19"/>
        <v>593</v>
      </c>
      <c r="C594" s="13" t="s">
        <v>21</v>
      </c>
      <c r="D594" s="11">
        <f>_xlfn.XLOOKUP(E594,DB!E:E,DB!C:C,)</f>
        <v>10</v>
      </c>
      <c r="E594" s="13" t="s">
        <v>46</v>
      </c>
      <c r="F594" s="13" t="s">
        <v>868</v>
      </c>
      <c r="G594" s="13" t="s">
        <v>869</v>
      </c>
      <c r="H594" s="13">
        <v>10</v>
      </c>
      <c r="I594" s="12">
        <v>10</v>
      </c>
      <c r="J594" s="9">
        <f>VLOOKUP(E594,DB!E:F,2,0)</f>
        <v>9013</v>
      </c>
      <c r="K594" s="9" t="str">
        <f t="shared" si="20"/>
        <v>R D RAWAL _P L LOKANDE</v>
      </c>
    </row>
    <row r="595" spans="1:11" ht="14.25" customHeight="1" x14ac:dyDescent="0.35">
      <c r="A595" s="9" t="s">
        <v>10</v>
      </c>
      <c r="B595" s="5">
        <f t="shared" si="19"/>
        <v>594</v>
      </c>
      <c r="C595" s="13" t="s">
        <v>21</v>
      </c>
      <c r="D595" s="11">
        <f>_xlfn.XLOOKUP(E595,DB!E:E,DB!C:C,)</f>
        <v>10</v>
      </c>
      <c r="E595" s="13" t="s">
        <v>46</v>
      </c>
      <c r="F595" s="13" t="s">
        <v>870</v>
      </c>
      <c r="G595" s="13" t="s">
        <v>463</v>
      </c>
      <c r="H595" s="13">
        <v>10</v>
      </c>
      <c r="I595" s="12">
        <v>10</v>
      </c>
      <c r="J595" s="9">
        <f>VLOOKUP(E595,DB!E:F,2,0)</f>
        <v>9013</v>
      </c>
      <c r="K595" s="9" t="str">
        <f t="shared" si="20"/>
        <v>GUPTA CANA BHANDAR_KURLA</v>
      </c>
    </row>
    <row r="596" spans="1:11" ht="14.25" customHeight="1" x14ac:dyDescent="0.35">
      <c r="A596" s="9" t="s">
        <v>10</v>
      </c>
      <c r="B596" s="5">
        <f t="shared" si="19"/>
        <v>595</v>
      </c>
      <c r="C596" s="13" t="s">
        <v>21</v>
      </c>
      <c r="D596" s="11">
        <f>_xlfn.XLOOKUP(E596,DB!E:E,DB!C:C,)</f>
        <v>18</v>
      </c>
      <c r="E596" s="13" t="s">
        <v>118</v>
      </c>
      <c r="F596" s="13" t="s">
        <v>871</v>
      </c>
      <c r="G596" s="13" t="s">
        <v>280</v>
      </c>
      <c r="H596" s="13">
        <v>10</v>
      </c>
      <c r="I596" s="12">
        <v>10</v>
      </c>
      <c r="J596" s="9">
        <f>VLOOKUP(E596,DB!E:F,2,0)</f>
        <v>1410</v>
      </c>
      <c r="K596" s="9" t="str">
        <f t="shared" si="20"/>
        <v>RABANI HOL_NARAYAN NAGAR</v>
      </c>
    </row>
    <row r="597" spans="1:11" ht="14.25" customHeight="1" x14ac:dyDescent="0.35">
      <c r="A597" s="9" t="s">
        <v>10</v>
      </c>
      <c r="B597" s="5">
        <f t="shared" si="19"/>
        <v>596</v>
      </c>
      <c r="C597" s="13" t="s">
        <v>21</v>
      </c>
      <c r="D597" s="11">
        <f>_xlfn.XLOOKUP(E597,DB!E:E,DB!C:C,)</f>
        <v>18</v>
      </c>
      <c r="E597" s="13" t="s">
        <v>118</v>
      </c>
      <c r="F597" s="13" t="s">
        <v>872</v>
      </c>
      <c r="G597" s="13" t="s">
        <v>873</v>
      </c>
      <c r="H597" s="13">
        <v>10</v>
      </c>
      <c r="I597" s="12">
        <v>10</v>
      </c>
      <c r="J597" s="9">
        <f>VLOOKUP(E597,DB!E:F,2,0)</f>
        <v>1410</v>
      </c>
      <c r="K597" s="9" t="str">
        <f t="shared" si="20"/>
        <v>NAVRANG TBO_BAIBAJAR</v>
      </c>
    </row>
    <row r="598" spans="1:11" ht="14.25" customHeight="1" x14ac:dyDescent="0.35">
      <c r="A598" s="9" t="s">
        <v>10</v>
      </c>
      <c r="B598" s="5">
        <f t="shared" si="19"/>
        <v>597</v>
      </c>
      <c r="C598" s="13" t="s">
        <v>21</v>
      </c>
      <c r="D598" s="11">
        <f>_xlfn.XLOOKUP(E598,DB!E:E,DB!C:C,)</f>
        <v>3</v>
      </c>
      <c r="E598" s="13" t="s">
        <v>22</v>
      </c>
      <c r="F598" s="13" t="s">
        <v>874</v>
      </c>
      <c r="G598" s="13" t="s">
        <v>472</v>
      </c>
      <c r="H598" s="13">
        <v>10</v>
      </c>
      <c r="I598" s="12">
        <v>10</v>
      </c>
      <c r="J598" s="9">
        <f>VLOOKUP(E598,DB!E:F,2,0)</f>
        <v>2400</v>
      </c>
      <c r="K598" s="9" t="str">
        <f t="shared" si="20"/>
        <v>KRISHANA FHARASN_CITACAMP</v>
      </c>
    </row>
    <row r="599" spans="1:11" ht="14.25" customHeight="1" x14ac:dyDescent="0.35">
      <c r="A599" s="9" t="s">
        <v>10</v>
      </c>
      <c r="B599" s="5">
        <f t="shared" si="19"/>
        <v>598</v>
      </c>
      <c r="C599" s="13" t="s">
        <v>21</v>
      </c>
      <c r="D599" s="11">
        <f>_xlfn.XLOOKUP(E599,DB!E:E,DB!C:C,)</f>
        <v>3</v>
      </c>
      <c r="E599" s="13" t="s">
        <v>22</v>
      </c>
      <c r="F599" s="13" t="s">
        <v>875</v>
      </c>
      <c r="G599" s="13" t="s">
        <v>799</v>
      </c>
      <c r="H599" s="13">
        <v>10</v>
      </c>
      <c r="I599" s="12">
        <v>10</v>
      </c>
      <c r="J599" s="9">
        <f>VLOOKUP(E599,DB!E:F,2,0)</f>
        <v>2400</v>
      </c>
      <c r="K599" s="9" t="str">
        <f t="shared" si="20"/>
        <v>ABAR HOL_LALUBHAI CP</v>
      </c>
    </row>
    <row r="600" spans="1:11" ht="14.25" customHeight="1" x14ac:dyDescent="0.35">
      <c r="A600" s="9" t="s">
        <v>10</v>
      </c>
      <c r="B600" s="5">
        <f t="shared" si="19"/>
        <v>599</v>
      </c>
      <c r="C600" s="13" t="s">
        <v>21</v>
      </c>
      <c r="D600" s="11">
        <f>_xlfn.XLOOKUP(E600,DB!E:E,DB!C:C,)</f>
        <v>19</v>
      </c>
      <c r="E600" s="13" t="s">
        <v>121</v>
      </c>
      <c r="F600" s="13" t="s">
        <v>876</v>
      </c>
      <c r="G600" s="13" t="s">
        <v>802</v>
      </c>
      <c r="H600" s="13">
        <v>10</v>
      </c>
      <c r="I600" s="12">
        <v>10</v>
      </c>
      <c r="J600" s="9">
        <f>VLOOKUP(E600,DB!E:F,2,0)</f>
        <v>7102</v>
      </c>
      <c r="K600" s="9" t="str">
        <f t="shared" si="20"/>
        <v>DHANLAXMI TOB_NITYAND NAGAR</v>
      </c>
    </row>
    <row r="601" spans="1:11" ht="14.25" customHeight="1" x14ac:dyDescent="0.35">
      <c r="A601" s="9" t="s">
        <v>10</v>
      </c>
      <c r="B601" s="5">
        <f t="shared" si="19"/>
        <v>600</v>
      </c>
      <c r="C601" s="13" t="s">
        <v>21</v>
      </c>
      <c r="D601" s="11">
        <f>_xlfn.XLOOKUP(E601,DB!E:E,DB!C:C,)</f>
        <v>19</v>
      </c>
      <c r="E601" s="13" t="s">
        <v>121</v>
      </c>
      <c r="F601" s="13" t="s">
        <v>877</v>
      </c>
      <c r="G601" s="13" t="s">
        <v>628</v>
      </c>
      <c r="H601" s="13">
        <v>10</v>
      </c>
      <c r="I601" s="12">
        <v>10</v>
      </c>
      <c r="J601" s="9">
        <f>VLOOKUP(E601,DB!E:F,2,0)</f>
        <v>7102</v>
      </c>
      <c r="K601" s="9" t="str">
        <f t="shared" si="20"/>
        <v>M M FOOD_SURYANAGAR</v>
      </c>
    </row>
    <row r="602" spans="1:11" ht="14.25" customHeight="1" x14ac:dyDescent="0.35">
      <c r="A602" s="9" t="s">
        <v>10</v>
      </c>
      <c r="B602" s="5">
        <f t="shared" si="19"/>
        <v>601</v>
      </c>
      <c r="C602" s="13" t="s">
        <v>21</v>
      </c>
      <c r="D602" s="11">
        <f>_xlfn.XLOOKUP(E602,DB!E:E,DB!C:C,)</f>
        <v>20</v>
      </c>
      <c r="E602" s="13" t="s">
        <v>138</v>
      </c>
      <c r="F602" s="13" t="s">
        <v>878</v>
      </c>
      <c r="G602" s="13" t="s">
        <v>485</v>
      </c>
      <c r="H602" s="13">
        <v>10</v>
      </c>
      <c r="I602" s="12">
        <v>10</v>
      </c>
      <c r="J602" s="9">
        <f>VLOOKUP(E602,DB!E:F,2,0)</f>
        <v>1769</v>
      </c>
      <c r="K602" s="9" t="str">
        <f t="shared" si="20"/>
        <v>MUNA PAN_SONAPUR</v>
      </c>
    </row>
    <row r="603" spans="1:11" ht="14.25" customHeight="1" x14ac:dyDescent="0.35">
      <c r="A603" s="9" t="s">
        <v>10</v>
      </c>
      <c r="B603" s="5">
        <f t="shared" si="19"/>
        <v>602</v>
      </c>
      <c r="C603" s="13" t="s">
        <v>21</v>
      </c>
      <c r="D603" s="11">
        <f>_xlfn.XLOOKUP(E603,DB!E:E,DB!C:C,)</f>
        <v>20</v>
      </c>
      <c r="E603" s="13" t="s">
        <v>138</v>
      </c>
      <c r="F603" s="13" t="s">
        <v>879</v>
      </c>
      <c r="G603" s="13" t="s">
        <v>880</v>
      </c>
      <c r="H603" s="13">
        <v>10</v>
      </c>
      <c r="I603" s="12">
        <v>10</v>
      </c>
      <c r="J603" s="9">
        <f>VLOOKUP(E603,DB!E:F,2,0)</f>
        <v>1769</v>
      </c>
      <c r="K603" s="9" t="str">
        <f t="shared" si="20"/>
        <v>KRUSHANA TOB_J M ROD</v>
      </c>
    </row>
    <row r="604" spans="1:11" ht="14.25" customHeight="1" x14ac:dyDescent="0.35">
      <c r="A604" s="9" t="s">
        <v>10</v>
      </c>
      <c r="B604" s="5">
        <f t="shared" si="19"/>
        <v>603</v>
      </c>
      <c r="C604" s="10" t="s">
        <v>34</v>
      </c>
      <c r="D604" s="11">
        <f>_xlfn.XLOOKUP(E604,DB!E:E,DB!C:C,)</f>
        <v>23</v>
      </c>
      <c r="E604" s="10" t="s">
        <v>178</v>
      </c>
      <c r="F604" s="10" t="s">
        <v>881</v>
      </c>
      <c r="G604" s="10" t="s">
        <v>610</v>
      </c>
      <c r="H604" s="10">
        <v>10</v>
      </c>
      <c r="I604" s="12">
        <v>10</v>
      </c>
      <c r="J604" s="9">
        <f>VLOOKUP(E604,DB!E:F,2,0)</f>
        <v>5182</v>
      </c>
      <c r="K604" s="9" t="str">
        <f t="shared" si="20"/>
        <v>APNA SUPARI_TEEN DONGARI</v>
      </c>
    </row>
    <row r="605" spans="1:11" ht="14.25" customHeight="1" x14ac:dyDescent="0.35">
      <c r="A605" s="9" t="s">
        <v>10</v>
      </c>
      <c r="B605" s="5">
        <f t="shared" si="19"/>
        <v>604</v>
      </c>
      <c r="C605" s="10" t="s">
        <v>34</v>
      </c>
      <c r="D605" s="11">
        <f>_xlfn.XLOOKUP(E605,DB!E:E,DB!C:C,)</f>
        <v>23</v>
      </c>
      <c r="E605" s="10" t="s">
        <v>178</v>
      </c>
      <c r="F605" s="10" t="s">
        <v>882</v>
      </c>
      <c r="G605" s="10" t="s">
        <v>610</v>
      </c>
      <c r="H605" s="10">
        <v>10</v>
      </c>
      <c r="I605" s="12">
        <v>10</v>
      </c>
      <c r="J605" s="9">
        <f>VLOOKUP(E605,DB!E:F,2,0)</f>
        <v>5182</v>
      </c>
      <c r="K605" s="9" t="str">
        <f t="shared" si="20"/>
        <v>SHIVAM FARSAN_TEEN DONGARI</v>
      </c>
    </row>
    <row r="606" spans="1:11" ht="14.25" customHeight="1" x14ac:dyDescent="0.35">
      <c r="A606" s="9" t="s">
        <v>10</v>
      </c>
      <c r="B606" s="5">
        <f t="shared" si="19"/>
        <v>605</v>
      </c>
      <c r="C606" s="10" t="s">
        <v>34</v>
      </c>
      <c r="D606" s="11">
        <f>_xlfn.XLOOKUP(E606,DB!E:E,DB!C:C,)</f>
        <v>23</v>
      </c>
      <c r="E606" s="10" t="s">
        <v>178</v>
      </c>
      <c r="F606" s="10" t="s">
        <v>883</v>
      </c>
      <c r="G606" s="10" t="s">
        <v>400</v>
      </c>
      <c r="H606" s="10">
        <v>10</v>
      </c>
      <c r="I606" s="12">
        <v>10</v>
      </c>
      <c r="J606" s="9">
        <f>VLOOKUP(E606,DB!E:F,2,0)</f>
        <v>5182</v>
      </c>
      <c r="K606" s="9" t="str">
        <f t="shared" si="20"/>
        <v>BARAMBAUG SUPARI_BEHRAM BAUG</v>
      </c>
    </row>
    <row r="607" spans="1:11" ht="14.25" customHeight="1" x14ac:dyDescent="0.35">
      <c r="A607" s="9" t="s">
        <v>10</v>
      </c>
      <c r="B607" s="5">
        <f t="shared" si="19"/>
        <v>606</v>
      </c>
      <c r="C607" s="10" t="s">
        <v>34</v>
      </c>
      <c r="D607" s="11">
        <f>_xlfn.XLOOKUP(E607,DB!E:E,DB!C:C,)</f>
        <v>17</v>
      </c>
      <c r="E607" s="10" t="s">
        <v>99</v>
      </c>
      <c r="F607" s="10" t="s">
        <v>884</v>
      </c>
      <c r="G607" s="10" t="s">
        <v>193</v>
      </c>
      <c r="H607" s="10">
        <v>10</v>
      </c>
      <c r="I607" s="12">
        <v>10</v>
      </c>
      <c r="J607" s="9">
        <f>VLOOKUP(E607,DB!E:F,2,0)</f>
        <v>4773</v>
      </c>
      <c r="K607" s="9" t="str">
        <f t="shared" si="20"/>
        <v>CHAURASIYA STORE_BANDRA E</v>
      </c>
    </row>
    <row r="608" spans="1:11" ht="14.25" customHeight="1" x14ac:dyDescent="0.35">
      <c r="A608" s="9" t="s">
        <v>10</v>
      </c>
      <c r="B608" s="5">
        <f t="shared" si="19"/>
        <v>607</v>
      </c>
      <c r="C608" s="10" t="s">
        <v>34</v>
      </c>
      <c r="D608" s="11">
        <f>_xlfn.XLOOKUP(E608,DB!E:E,DB!C:C,)</f>
        <v>13</v>
      </c>
      <c r="E608" s="10" t="s">
        <v>63</v>
      </c>
      <c r="F608" s="10" t="s">
        <v>885</v>
      </c>
      <c r="G608" s="10" t="s">
        <v>514</v>
      </c>
      <c r="H608" s="10">
        <v>10</v>
      </c>
      <c r="I608" s="12">
        <v>10</v>
      </c>
      <c r="J608" s="9">
        <f>VLOOKUP(E608,DB!E:F,2,0)</f>
        <v>4314</v>
      </c>
      <c r="K608" s="9" t="str">
        <f t="shared" si="20"/>
        <v>RAJAGI ENTERPRISES_BAWANI WADI</v>
      </c>
    </row>
    <row r="609" spans="1:11" ht="14.25" customHeight="1" x14ac:dyDescent="0.35">
      <c r="A609" s="9" t="s">
        <v>10</v>
      </c>
      <c r="B609" s="5">
        <f t="shared" si="19"/>
        <v>608</v>
      </c>
      <c r="C609" s="10" t="s">
        <v>34</v>
      </c>
      <c r="D609" s="11">
        <f>_xlfn.XLOOKUP(E609,DB!E:E,DB!C:C,)</f>
        <v>13</v>
      </c>
      <c r="E609" s="10" t="s">
        <v>63</v>
      </c>
      <c r="F609" s="10" t="s">
        <v>886</v>
      </c>
      <c r="G609" s="10" t="s">
        <v>887</v>
      </c>
      <c r="H609" s="10">
        <v>10</v>
      </c>
      <c r="I609" s="12">
        <v>10</v>
      </c>
      <c r="J609" s="9">
        <f>VLOOKUP(E609,DB!E:F,2,0)</f>
        <v>4314</v>
      </c>
      <c r="K609" s="9" t="str">
        <f t="shared" si="20"/>
        <v>RIGHT CHOICE_JUHU GALI</v>
      </c>
    </row>
    <row r="610" spans="1:11" ht="14.25" customHeight="1" x14ac:dyDescent="0.35">
      <c r="A610" s="9" t="s">
        <v>10</v>
      </c>
      <c r="B610" s="5">
        <f t="shared" si="19"/>
        <v>609</v>
      </c>
      <c r="C610" s="10" t="s">
        <v>11</v>
      </c>
      <c r="D610" s="11">
        <f>_xlfn.XLOOKUP(E610,DB!E:E,DB!C:C,)</f>
        <v>4</v>
      </c>
      <c r="E610" s="10" t="s">
        <v>25</v>
      </c>
      <c r="F610" s="10" t="s">
        <v>888</v>
      </c>
      <c r="G610" s="10" t="s">
        <v>312</v>
      </c>
      <c r="H610" s="10">
        <v>10</v>
      </c>
      <c r="I610" s="12">
        <v>10</v>
      </c>
      <c r="J610" s="9">
        <f>VLOOKUP(E610,DB!E:F,2,0)</f>
        <v>4049</v>
      </c>
      <c r="K610" s="9" t="str">
        <f t="shared" si="20"/>
        <v>AMARIT LAL PREM CHAND_SAPHALE</v>
      </c>
    </row>
    <row r="611" spans="1:11" ht="14.25" customHeight="1" x14ac:dyDescent="0.35">
      <c r="A611" s="9" t="s">
        <v>10</v>
      </c>
      <c r="B611" s="5">
        <f t="shared" si="19"/>
        <v>610</v>
      </c>
      <c r="C611" s="10" t="s">
        <v>11</v>
      </c>
      <c r="D611" s="11">
        <f>_xlfn.XLOOKUP(E611,DB!E:E,DB!C:C,)</f>
        <v>4</v>
      </c>
      <c r="E611" s="10" t="s">
        <v>25</v>
      </c>
      <c r="F611" s="10" t="s">
        <v>889</v>
      </c>
      <c r="G611" s="10" t="s">
        <v>312</v>
      </c>
      <c r="H611" s="10">
        <v>10</v>
      </c>
      <c r="I611" s="12">
        <v>10</v>
      </c>
      <c r="J611" s="9">
        <f>VLOOKUP(E611,DB!E:F,2,0)</f>
        <v>4049</v>
      </c>
      <c r="K611" s="9" t="str">
        <f t="shared" si="20"/>
        <v>A.S BHARAT KUMAR_SAPHALE</v>
      </c>
    </row>
    <row r="612" spans="1:11" ht="14.25" customHeight="1" x14ac:dyDescent="0.35">
      <c r="A612" s="9" t="s">
        <v>10</v>
      </c>
      <c r="B612" s="5">
        <f t="shared" si="19"/>
        <v>611</v>
      </c>
      <c r="C612" s="10" t="s">
        <v>11</v>
      </c>
      <c r="D612" s="11">
        <f>_xlfn.XLOOKUP(E612,DB!E:E,DB!C:C,)</f>
        <v>4</v>
      </c>
      <c r="E612" s="10" t="s">
        <v>25</v>
      </c>
      <c r="F612" s="10" t="s">
        <v>890</v>
      </c>
      <c r="G612" s="10" t="s">
        <v>312</v>
      </c>
      <c r="H612" s="10">
        <v>10</v>
      </c>
      <c r="I612" s="12">
        <v>10</v>
      </c>
      <c r="J612" s="9">
        <f>VLOOKUP(E612,DB!E:F,2,0)</f>
        <v>4049</v>
      </c>
      <c r="K612" s="9" t="str">
        <f t="shared" si="20"/>
        <v>BHANUSALI TREDARS_SAPHALE</v>
      </c>
    </row>
    <row r="613" spans="1:11" ht="14.25" customHeight="1" x14ac:dyDescent="0.35">
      <c r="A613" s="9" t="s">
        <v>10</v>
      </c>
      <c r="B613" s="5">
        <f t="shared" si="19"/>
        <v>612</v>
      </c>
      <c r="C613" s="10" t="s">
        <v>11</v>
      </c>
      <c r="D613" s="11">
        <f>_xlfn.XLOOKUP(E613,DB!E:E,DB!C:C,)</f>
        <v>4</v>
      </c>
      <c r="E613" s="10" t="s">
        <v>25</v>
      </c>
      <c r="F613" s="10" t="s">
        <v>891</v>
      </c>
      <c r="G613" s="10" t="s">
        <v>408</v>
      </c>
      <c r="H613" s="10">
        <v>10</v>
      </c>
      <c r="I613" s="12">
        <v>10</v>
      </c>
      <c r="J613" s="9">
        <f>VLOOKUP(E613,DB!E:F,2,0)</f>
        <v>4049</v>
      </c>
      <c r="K613" s="9" t="str">
        <f t="shared" si="20"/>
        <v>BADAL KIRANA_PALGHAR</v>
      </c>
    </row>
    <row r="614" spans="1:11" ht="14.25" customHeight="1" x14ac:dyDescent="0.35">
      <c r="A614" s="9" t="s">
        <v>10</v>
      </c>
      <c r="B614" s="5">
        <f t="shared" si="19"/>
        <v>613</v>
      </c>
      <c r="C614" s="10" t="s">
        <v>11</v>
      </c>
      <c r="D614" s="11">
        <f>_xlfn.XLOOKUP(E614,DB!E:E,DB!C:C,)</f>
        <v>4</v>
      </c>
      <c r="E614" s="10" t="s">
        <v>25</v>
      </c>
      <c r="F614" s="10" t="s">
        <v>892</v>
      </c>
      <c r="G614" s="10" t="s">
        <v>408</v>
      </c>
      <c r="H614" s="10">
        <v>10</v>
      </c>
      <c r="I614" s="12">
        <v>10</v>
      </c>
      <c r="J614" s="9">
        <f>VLOOKUP(E614,DB!E:F,2,0)</f>
        <v>4049</v>
      </c>
      <c r="K614" s="9" t="str">
        <f t="shared" si="20"/>
        <v>BHIKCHU STORE_PALGHAR</v>
      </c>
    </row>
    <row r="615" spans="1:11" ht="14.25" customHeight="1" x14ac:dyDescent="0.35">
      <c r="A615" s="9" t="s">
        <v>10</v>
      </c>
      <c r="B615" s="5">
        <f t="shared" si="19"/>
        <v>614</v>
      </c>
      <c r="C615" s="10" t="s">
        <v>11</v>
      </c>
      <c r="D615" s="11">
        <f>_xlfn.XLOOKUP(E615,DB!E:E,DB!C:C,)</f>
        <v>4</v>
      </c>
      <c r="E615" s="10" t="s">
        <v>25</v>
      </c>
      <c r="F615" s="10" t="s">
        <v>893</v>
      </c>
      <c r="G615" s="10" t="s">
        <v>314</v>
      </c>
      <c r="H615" s="10">
        <v>10</v>
      </c>
      <c r="I615" s="12">
        <v>10</v>
      </c>
      <c r="J615" s="9">
        <f>VLOOKUP(E615,DB!E:F,2,0)</f>
        <v>4049</v>
      </c>
      <c r="K615" s="9" t="str">
        <f t="shared" si="20"/>
        <v>RATHOD BRITHORS_BOISAR</v>
      </c>
    </row>
    <row r="616" spans="1:11" ht="14.25" customHeight="1" x14ac:dyDescent="0.35">
      <c r="A616" s="9" t="s">
        <v>10</v>
      </c>
      <c r="B616" s="5">
        <f t="shared" si="19"/>
        <v>615</v>
      </c>
      <c r="C616" s="10" t="s">
        <v>11</v>
      </c>
      <c r="D616" s="11">
        <f>_xlfn.XLOOKUP(E616,DB!E:E,DB!C:C,)</f>
        <v>4</v>
      </c>
      <c r="E616" s="10" t="s">
        <v>25</v>
      </c>
      <c r="F616" s="10" t="s">
        <v>894</v>
      </c>
      <c r="G616" s="10" t="s">
        <v>314</v>
      </c>
      <c r="H616" s="10">
        <v>10</v>
      </c>
      <c r="I616" s="12">
        <v>10</v>
      </c>
      <c r="J616" s="9">
        <f>VLOOKUP(E616,DB!E:F,2,0)</f>
        <v>4049</v>
      </c>
      <c r="K616" s="9" t="str">
        <f t="shared" si="20"/>
        <v>BAPHANA STORE_BOISAR</v>
      </c>
    </row>
    <row r="617" spans="1:11" ht="14.25" customHeight="1" x14ac:dyDescent="0.35">
      <c r="A617" s="9" t="s">
        <v>10</v>
      </c>
      <c r="B617" s="5">
        <f t="shared" si="19"/>
        <v>616</v>
      </c>
      <c r="C617" s="10" t="s">
        <v>11</v>
      </c>
      <c r="D617" s="11">
        <f>_xlfn.XLOOKUP(E617,DB!E:E,DB!C:C,)</f>
        <v>4</v>
      </c>
      <c r="E617" s="10" t="s">
        <v>25</v>
      </c>
      <c r="F617" s="10" t="s">
        <v>895</v>
      </c>
      <c r="G617" s="10" t="s">
        <v>314</v>
      </c>
      <c r="H617" s="10">
        <v>10</v>
      </c>
      <c r="I617" s="12">
        <v>10</v>
      </c>
      <c r="J617" s="9">
        <f>VLOOKUP(E617,DB!E:F,2,0)</f>
        <v>4049</v>
      </c>
      <c r="K617" s="9" t="str">
        <f t="shared" si="20"/>
        <v>SADGURU ENTERPRISES_BOISAR</v>
      </c>
    </row>
    <row r="618" spans="1:11" ht="14.25" customHeight="1" x14ac:dyDescent="0.35">
      <c r="A618" s="9" t="s">
        <v>10</v>
      </c>
      <c r="B618" s="5">
        <f t="shared" si="19"/>
        <v>617</v>
      </c>
      <c r="C618" s="10" t="s">
        <v>11</v>
      </c>
      <c r="D618" s="11">
        <f>_xlfn.XLOOKUP(E618,DB!E:E,DB!C:C,)</f>
        <v>4</v>
      </c>
      <c r="E618" s="10" t="s">
        <v>25</v>
      </c>
      <c r="F618" s="10" t="s">
        <v>896</v>
      </c>
      <c r="G618" s="10" t="s">
        <v>691</v>
      </c>
      <c r="H618" s="10">
        <v>10</v>
      </c>
      <c r="I618" s="12">
        <v>10</v>
      </c>
      <c r="J618" s="9">
        <f>VLOOKUP(E618,DB!E:F,2,0)</f>
        <v>4049</v>
      </c>
      <c r="K618" s="9" t="str">
        <f t="shared" si="20"/>
        <v>MONA KIRANA_BHAJI MARKET BOISAR</v>
      </c>
    </row>
    <row r="619" spans="1:11" ht="14.25" customHeight="1" x14ac:dyDescent="0.35">
      <c r="A619" s="9" t="s">
        <v>10</v>
      </c>
      <c r="B619" s="5">
        <f t="shared" si="19"/>
        <v>618</v>
      </c>
      <c r="C619" s="10" t="s">
        <v>11</v>
      </c>
      <c r="D619" s="11">
        <f>_xlfn.XLOOKUP(E619,DB!E:E,DB!C:C,)</f>
        <v>30</v>
      </c>
      <c r="E619" s="10" t="s">
        <v>246</v>
      </c>
      <c r="F619" s="10" t="s">
        <v>897</v>
      </c>
      <c r="G619" s="10" t="s">
        <v>898</v>
      </c>
      <c r="H619" s="10">
        <v>10</v>
      </c>
      <c r="I619" s="12">
        <v>10</v>
      </c>
      <c r="J619" s="9">
        <f>VLOOKUP(E619,DB!E:F,2,0)</f>
        <v>4079</v>
      </c>
      <c r="K619" s="9" t="str">
        <f t="shared" si="20"/>
        <v xml:space="preserve">ASIF SUPER MARKET_SAMEL </v>
      </c>
    </row>
    <row r="620" spans="1:11" ht="14.25" customHeight="1" x14ac:dyDescent="0.35">
      <c r="A620" s="9" t="s">
        <v>10</v>
      </c>
      <c r="B620" s="5">
        <f t="shared" si="19"/>
        <v>619</v>
      </c>
      <c r="C620" s="10" t="s">
        <v>11</v>
      </c>
      <c r="D620" s="11">
        <f>_xlfn.XLOOKUP(E620,DB!E:E,DB!C:C,)</f>
        <v>30</v>
      </c>
      <c r="E620" s="10" t="s">
        <v>246</v>
      </c>
      <c r="F620" s="10" t="s">
        <v>899</v>
      </c>
      <c r="G620" s="10" t="s">
        <v>529</v>
      </c>
      <c r="H620" s="10">
        <v>10</v>
      </c>
      <c r="I620" s="12">
        <v>10</v>
      </c>
      <c r="J620" s="9">
        <f>VLOOKUP(E620,DB!E:F,2,0)</f>
        <v>4079</v>
      </c>
      <c r="K620" s="9" t="str">
        <f t="shared" si="20"/>
        <v>ROYAL PHARSAN_WALIV</v>
      </c>
    </row>
    <row r="621" spans="1:11" ht="14.25" customHeight="1" x14ac:dyDescent="0.35">
      <c r="A621" s="9" t="s">
        <v>10</v>
      </c>
      <c r="B621" s="5">
        <f t="shared" si="19"/>
        <v>620</v>
      </c>
      <c r="C621" s="10" t="s">
        <v>11</v>
      </c>
      <c r="D621" s="11">
        <f>_xlfn.XLOOKUP(E621,DB!E:E,DB!C:C,)</f>
        <v>30</v>
      </c>
      <c r="E621" s="10" t="s">
        <v>246</v>
      </c>
      <c r="F621" s="10" t="s">
        <v>900</v>
      </c>
      <c r="G621" s="10" t="s">
        <v>529</v>
      </c>
      <c r="H621" s="10">
        <v>10</v>
      </c>
      <c r="I621" s="12">
        <v>10</v>
      </c>
      <c r="J621" s="9">
        <f>VLOOKUP(E621,DB!E:F,2,0)</f>
        <v>4079</v>
      </c>
      <c r="K621" s="9" t="str">
        <f t="shared" si="20"/>
        <v>MAHADEV WHOLESALE_WALIV</v>
      </c>
    </row>
    <row r="622" spans="1:11" ht="14.25" customHeight="1" x14ac:dyDescent="0.35">
      <c r="A622" s="9" t="s">
        <v>10</v>
      </c>
      <c r="B622" s="5">
        <f t="shared" si="19"/>
        <v>621</v>
      </c>
      <c r="C622" s="10" t="s">
        <v>11</v>
      </c>
      <c r="D622" s="11">
        <f>_xlfn.XLOOKUP(E622,DB!E:E,DB!C:C,)</f>
        <v>30</v>
      </c>
      <c r="E622" s="10" t="s">
        <v>246</v>
      </c>
      <c r="F622" s="10" t="s">
        <v>901</v>
      </c>
      <c r="G622" s="10" t="s">
        <v>529</v>
      </c>
      <c r="H622" s="10">
        <v>10</v>
      </c>
      <c r="I622" s="12">
        <v>10</v>
      </c>
      <c r="J622" s="9">
        <f>VLOOKUP(E622,DB!E:F,2,0)</f>
        <v>4079</v>
      </c>
      <c r="K622" s="9" t="str">
        <f t="shared" si="20"/>
        <v>PARASH STORE_WALIV</v>
      </c>
    </row>
    <row r="623" spans="1:11" ht="14.25" customHeight="1" x14ac:dyDescent="0.35">
      <c r="A623" s="9" t="s">
        <v>10</v>
      </c>
      <c r="B623" s="5">
        <f t="shared" si="19"/>
        <v>622</v>
      </c>
      <c r="C623" s="10" t="s">
        <v>11</v>
      </c>
      <c r="D623" s="11">
        <f>_xlfn.XLOOKUP(E623,DB!E:E,DB!C:C,)</f>
        <v>30</v>
      </c>
      <c r="E623" s="10" t="s">
        <v>246</v>
      </c>
      <c r="F623" s="10" t="s">
        <v>902</v>
      </c>
      <c r="G623" s="10" t="s">
        <v>248</v>
      </c>
      <c r="H623" s="10">
        <v>10</v>
      </c>
      <c r="I623" s="12">
        <v>10</v>
      </c>
      <c r="J623" s="9">
        <f>VLOOKUP(E623,DB!E:F,2,0)</f>
        <v>4079</v>
      </c>
      <c r="K623" s="9" t="str">
        <f t="shared" si="20"/>
        <v>BABALU WHOLESALE_PELAHAR</v>
      </c>
    </row>
    <row r="624" spans="1:11" ht="14.25" customHeight="1" x14ac:dyDescent="0.35">
      <c r="A624" s="9" t="s">
        <v>10</v>
      </c>
      <c r="B624" s="5">
        <f t="shared" si="19"/>
        <v>623</v>
      </c>
      <c r="C624" s="10" t="s">
        <v>11</v>
      </c>
      <c r="D624" s="11">
        <f>_xlfn.XLOOKUP(E624,DB!E:E,DB!C:C,)</f>
        <v>30</v>
      </c>
      <c r="E624" s="10" t="s">
        <v>246</v>
      </c>
      <c r="F624" s="10" t="s">
        <v>903</v>
      </c>
      <c r="G624" s="10" t="s">
        <v>248</v>
      </c>
      <c r="H624" s="10">
        <v>10</v>
      </c>
      <c r="I624" s="12">
        <v>10</v>
      </c>
      <c r="J624" s="9">
        <f>VLOOKUP(E624,DB!E:F,2,0)</f>
        <v>4079</v>
      </c>
      <c r="K624" s="9" t="str">
        <f t="shared" si="20"/>
        <v>RAZA WHOLESALE_PELAHAR</v>
      </c>
    </row>
    <row r="625" spans="1:11" ht="14.25" customHeight="1" x14ac:dyDescent="0.35">
      <c r="A625" s="9" t="s">
        <v>10</v>
      </c>
      <c r="B625" s="5">
        <f t="shared" si="19"/>
        <v>624</v>
      </c>
      <c r="C625" s="10" t="s">
        <v>11</v>
      </c>
      <c r="D625" s="11">
        <f>_xlfn.XLOOKUP(E625,DB!E:E,DB!C:C,)</f>
        <v>30</v>
      </c>
      <c r="E625" s="10" t="s">
        <v>246</v>
      </c>
      <c r="F625" s="10" t="s">
        <v>904</v>
      </c>
      <c r="G625" s="10" t="s">
        <v>248</v>
      </c>
      <c r="H625" s="10">
        <v>10</v>
      </c>
      <c r="I625" s="12">
        <v>10</v>
      </c>
      <c r="J625" s="9">
        <f>VLOOKUP(E625,DB!E:F,2,0)</f>
        <v>4079</v>
      </c>
      <c r="K625" s="9" t="str">
        <f t="shared" si="20"/>
        <v>DIM0N WHOLESALE_PELAHAR</v>
      </c>
    </row>
    <row r="626" spans="1:11" ht="14.25" customHeight="1" x14ac:dyDescent="0.35">
      <c r="A626" s="9" t="s">
        <v>10</v>
      </c>
      <c r="B626" s="5">
        <f t="shared" si="19"/>
        <v>625</v>
      </c>
      <c r="C626" s="10" t="s">
        <v>11</v>
      </c>
      <c r="D626" s="11">
        <f>_xlfn.XLOOKUP(E626,DB!E:E,DB!C:C,)</f>
        <v>30</v>
      </c>
      <c r="E626" s="10" t="s">
        <v>246</v>
      </c>
      <c r="F626" s="10" t="s">
        <v>905</v>
      </c>
      <c r="G626" s="10" t="s">
        <v>248</v>
      </c>
      <c r="H626" s="10">
        <v>10</v>
      </c>
      <c r="I626" s="12">
        <v>10</v>
      </c>
      <c r="J626" s="9">
        <f>VLOOKUP(E626,DB!E:F,2,0)</f>
        <v>4079</v>
      </c>
      <c r="K626" s="9" t="str">
        <f t="shared" si="20"/>
        <v>ARNAW WHOLESALE_PELAHAR</v>
      </c>
    </row>
    <row r="627" spans="1:11" ht="14.25" customHeight="1" x14ac:dyDescent="0.35">
      <c r="A627" s="9" t="s">
        <v>10</v>
      </c>
      <c r="B627" s="5">
        <f t="shared" si="19"/>
        <v>626</v>
      </c>
      <c r="C627" s="10" t="s">
        <v>11</v>
      </c>
      <c r="D627" s="11">
        <f>_xlfn.XLOOKUP(E627,DB!E:E,DB!C:C,)</f>
        <v>30</v>
      </c>
      <c r="E627" s="10" t="s">
        <v>246</v>
      </c>
      <c r="F627" s="10" t="s">
        <v>906</v>
      </c>
      <c r="G627" s="10" t="s">
        <v>907</v>
      </c>
      <c r="H627" s="10">
        <v>10</v>
      </c>
      <c r="I627" s="12">
        <v>10</v>
      </c>
      <c r="J627" s="9">
        <f>VLOOKUP(E627,DB!E:F,2,0)</f>
        <v>4079</v>
      </c>
      <c r="K627" s="9" t="str">
        <f t="shared" si="20"/>
        <v>SHIVAY GANARAL STORE_EVERSHIN</v>
      </c>
    </row>
    <row r="628" spans="1:11" ht="14.25" customHeight="1" x14ac:dyDescent="0.35">
      <c r="A628" s="9" t="s">
        <v>10</v>
      </c>
      <c r="B628" s="5">
        <f t="shared" si="19"/>
        <v>627</v>
      </c>
      <c r="C628" s="10" t="s">
        <v>11</v>
      </c>
      <c r="D628" s="11">
        <f>_xlfn.XLOOKUP(E628,DB!E:E,DB!C:C,)</f>
        <v>30</v>
      </c>
      <c r="E628" s="10" t="s">
        <v>246</v>
      </c>
      <c r="F628" s="10" t="s">
        <v>908</v>
      </c>
      <c r="G628" s="10" t="s">
        <v>319</v>
      </c>
      <c r="H628" s="10">
        <v>10</v>
      </c>
      <c r="I628" s="12">
        <v>10</v>
      </c>
      <c r="J628" s="9">
        <f>VLOOKUP(E628,DB!E:F,2,0)</f>
        <v>4079</v>
      </c>
      <c r="K628" s="9" t="str">
        <f t="shared" si="20"/>
        <v>HUSEN STORE_SATIVALI</v>
      </c>
    </row>
    <row r="629" spans="1:11" ht="14.25" customHeight="1" x14ac:dyDescent="0.35">
      <c r="A629" s="9" t="s">
        <v>10</v>
      </c>
      <c r="B629" s="5">
        <f t="shared" si="19"/>
        <v>628</v>
      </c>
      <c r="C629" s="10" t="s">
        <v>11</v>
      </c>
      <c r="D629" s="11">
        <f>_xlfn.XLOOKUP(E629,DB!E:E,DB!C:C,)</f>
        <v>30</v>
      </c>
      <c r="E629" s="10" t="s">
        <v>246</v>
      </c>
      <c r="F629" s="10" t="s">
        <v>909</v>
      </c>
      <c r="G629" s="10" t="s">
        <v>248</v>
      </c>
      <c r="H629" s="10">
        <v>10</v>
      </c>
      <c r="I629" s="12">
        <v>10</v>
      </c>
      <c r="J629" s="9">
        <f>VLOOKUP(E629,DB!E:F,2,0)</f>
        <v>4079</v>
      </c>
      <c r="K629" s="9" t="str">
        <f t="shared" si="20"/>
        <v>SHREE RAM DEV WHOLESALE_PELAHAR</v>
      </c>
    </row>
    <row r="630" spans="1:11" ht="14.25" customHeight="1" x14ac:dyDescent="0.35">
      <c r="A630" s="9" t="s">
        <v>10</v>
      </c>
      <c r="B630" s="5">
        <f t="shared" si="19"/>
        <v>629</v>
      </c>
      <c r="C630" s="10" t="s">
        <v>11</v>
      </c>
      <c r="D630" s="11">
        <f>_xlfn.XLOOKUP(E630,DB!E:E,DB!C:C,)</f>
        <v>45</v>
      </c>
      <c r="E630" s="10" t="s">
        <v>637</v>
      </c>
      <c r="F630" s="10" t="s">
        <v>910</v>
      </c>
      <c r="G630" s="10" t="s">
        <v>639</v>
      </c>
      <c r="H630" s="10">
        <v>10</v>
      </c>
      <c r="I630" s="12">
        <v>10</v>
      </c>
      <c r="J630" s="9">
        <f>VLOOKUP(E630,DB!E:F,2,0)</f>
        <v>6410</v>
      </c>
      <c r="K630" s="9" t="str">
        <f t="shared" si="20"/>
        <v>ANKIT GANARL STORE_ANAND NAGAR</v>
      </c>
    </row>
    <row r="631" spans="1:11" ht="14.25" customHeight="1" x14ac:dyDescent="0.35">
      <c r="A631" s="9" t="s">
        <v>10</v>
      </c>
      <c r="B631" s="5">
        <f t="shared" si="19"/>
        <v>630</v>
      </c>
      <c r="C631" s="10" t="s">
        <v>11</v>
      </c>
      <c r="D631" s="11">
        <f>_xlfn.XLOOKUP(E631,DB!E:E,DB!C:C,)</f>
        <v>45</v>
      </c>
      <c r="E631" s="10" t="s">
        <v>637</v>
      </c>
      <c r="F631" s="10" t="s">
        <v>911</v>
      </c>
      <c r="G631" s="10" t="s">
        <v>912</v>
      </c>
      <c r="H631" s="10">
        <v>10</v>
      </c>
      <c r="I631" s="12">
        <v>10</v>
      </c>
      <c r="J631" s="9">
        <f>VLOOKUP(E631,DB!E:F,2,0)</f>
        <v>6410</v>
      </c>
      <c r="K631" s="9" t="str">
        <f t="shared" si="20"/>
        <v>KAMESHVAR TABACO_MADARASHI PADA</v>
      </c>
    </row>
    <row r="632" spans="1:11" ht="14.25" customHeight="1" x14ac:dyDescent="0.35">
      <c r="A632" s="9" t="s">
        <v>10</v>
      </c>
      <c r="B632" s="5">
        <f t="shared" si="19"/>
        <v>631</v>
      </c>
      <c r="C632" s="13" t="s">
        <v>17</v>
      </c>
      <c r="D632" s="11">
        <f>_xlfn.XLOOKUP(E632,DB!E:E,DB!C:C,)</f>
        <v>34</v>
      </c>
      <c r="E632" s="13" t="s">
        <v>322</v>
      </c>
      <c r="F632" s="13" t="s">
        <v>913</v>
      </c>
      <c r="G632" s="13" t="s">
        <v>411</v>
      </c>
      <c r="H632" s="13">
        <v>10</v>
      </c>
      <c r="I632" s="12">
        <v>10</v>
      </c>
      <c r="J632" s="9">
        <f>VLOOKUP(E632,DB!E:F,2,0)</f>
        <v>9876</v>
      </c>
      <c r="K632" s="9" t="str">
        <f t="shared" si="20"/>
        <v>NOORANI SOAP_MUMBRA MKT</v>
      </c>
    </row>
    <row r="633" spans="1:11" ht="14.25" customHeight="1" x14ac:dyDescent="0.35">
      <c r="A633" s="9" t="s">
        <v>10</v>
      </c>
      <c r="B633" s="5">
        <f t="shared" si="19"/>
        <v>632</v>
      </c>
      <c r="C633" s="13" t="s">
        <v>17</v>
      </c>
      <c r="D633" s="11">
        <f>_xlfn.XLOOKUP(E633,DB!E:E,DB!C:C,)</f>
        <v>34</v>
      </c>
      <c r="E633" s="13" t="s">
        <v>322</v>
      </c>
      <c r="F633" s="13" t="s">
        <v>914</v>
      </c>
      <c r="G633" s="13" t="s">
        <v>411</v>
      </c>
      <c r="H633" s="13">
        <v>10</v>
      </c>
      <c r="I633" s="12">
        <v>10</v>
      </c>
      <c r="J633" s="9">
        <f>VLOOKUP(E633,DB!E:F,2,0)</f>
        <v>9876</v>
      </c>
      <c r="K633" s="9" t="str">
        <f t="shared" si="20"/>
        <v>GARIB NAWAJ W/S_MUMBRA MKT</v>
      </c>
    </row>
    <row r="634" spans="1:11" ht="14.25" customHeight="1" x14ac:dyDescent="0.35">
      <c r="A634" s="9" t="s">
        <v>10</v>
      </c>
      <c r="B634" s="5">
        <f t="shared" si="19"/>
        <v>633</v>
      </c>
      <c r="C634" s="13" t="s">
        <v>17</v>
      </c>
      <c r="D634" s="11">
        <f>_xlfn.XLOOKUP(E634,DB!E:E,DB!C:C,)</f>
        <v>34</v>
      </c>
      <c r="E634" s="13" t="s">
        <v>322</v>
      </c>
      <c r="F634" s="13" t="s">
        <v>915</v>
      </c>
      <c r="G634" s="13" t="s">
        <v>916</v>
      </c>
      <c r="H634" s="13">
        <v>10</v>
      </c>
      <c r="I634" s="12">
        <v>10</v>
      </c>
      <c r="J634" s="9">
        <f>VLOOKUP(E634,DB!E:F,2,0)</f>
        <v>9876</v>
      </c>
      <c r="K634" s="9" t="str">
        <f t="shared" si="20"/>
        <v>MUKADDAS W/S_SHILFATA</v>
      </c>
    </row>
    <row r="635" spans="1:11" ht="14.25" customHeight="1" x14ac:dyDescent="0.35">
      <c r="A635" s="9" t="s">
        <v>10</v>
      </c>
      <c r="B635" s="5">
        <f t="shared" si="19"/>
        <v>634</v>
      </c>
      <c r="C635" s="13" t="s">
        <v>17</v>
      </c>
      <c r="D635" s="11">
        <f>_xlfn.XLOOKUP(E635,DB!E:E,DB!C:C,)</f>
        <v>34</v>
      </c>
      <c r="E635" s="13" t="s">
        <v>322</v>
      </c>
      <c r="F635" s="13" t="s">
        <v>917</v>
      </c>
      <c r="G635" s="13" t="s">
        <v>821</v>
      </c>
      <c r="H635" s="13">
        <v>10</v>
      </c>
      <c r="I635" s="12">
        <v>10</v>
      </c>
      <c r="J635" s="9">
        <f>VLOOKUP(E635,DB!E:F,2,0)</f>
        <v>9876</v>
      </c>
      <c r="K635" s="9" t="str">
        <f t="shared" si="20"/>
        <v>NEW SAMA SUPARI_SHIL FATA</v>
      </c>
    </row>
    <row r="636" spans="1:11" ht="14.25" customHeight="1" x14ac:dyDescent="0.35">
      <c r="A636" s="9" t="s">
        <v>10</v>
      </c>
      <c r="B636" s="5">
        <f t="shared" si="19"/>
        <v>635</v>
      </c>
      <c r="C636" s="13" t="s">
        <v>17</v>
      </c>
      <c r="D636" s="11">
        <f>_xlfn.XLOOKUP(E636,DB!E:E,DB!C:C,)</f>
        <v>34</v>
      </c>
      <c r="E636" s="13" t="s">
        <v>322</v>
      </c>
      <c r="F636" s="13" t="s">
        <v>918</v>
      </c>
      <c r="G636" s="13" t="s">
        <v>821</v>
      </c>
      <c r="H636" s="13">
        <v>10</v>
      </c>
      <c r="I636" s="12">
        <v>10</v>
      </c>
      <c r="J636" s="9">
        <f>VLOOKUP(E636,DB!E:F,2,0)</f>
        <v>9876</v>
      </c>
      <c r="K636" s="9" t="str">
        <f t="shared" si="20"/>
        <v>A S WHOLE SALE_SHIL FATA</v>
      </c>
    </row>
    <row r="637" spans="1:11" ht="14.25" customHeight="1" x14ac:dyDescent="0.35">
      <c r="A637" s="9" t="s">
        <v>10</v>
      </c>
      <c r="B637" s="5">
        <f t="shared" si="19"/>
        <v>636</v>
      </c>
      <c r="C637" s="13" t="s">
        <v>17</v>
      </c>
      <c r="D637" s="11">
        <f>_xlfn.XLOOKUP(E637,DB!E:E,DB!C:C,)</f>
        <v>34</v>
      </c>
      <c r="E637" s="13" t="s">
        <v>322</v>
      </c>
      <c r="F637" s="13" t="s">
        <v>919</v>
      </c>
      <c r="G637" s="13" t="s">
        <v>920</v>
      </c>
      <c r="H637" s="13">
        <v>10</v>
      </c>
      <c r="I637" s="12">
        <v>10</v>
      </c>
      <c r="J637" s="9">
        <f>VLOOKUP(E637,DB!E:F,2,0)</f>
        <v>9876</v>
      </c>
      <c r="K637" s="9" t="str">
        <f t="shared" si="20"/>
        <v>BHARAT W/S_ SHIL FATA</v>
      </c>
    </row>
    <row r="638" spans="1:11" ht="14.25" customHeight="1" x14ac:dyDescent="0.35">
      <c r="A638" s="9" t="s">
        <v>10</v>
      </c>
      <c r="B638" s="5">
        <f t="shared" si="19"/>
        <v>637</v>
      </c>
      <c r="C638" s="13" t="s">
        <v>17</v>
      </c>
      <c r="D638" s="11">
        <f>_xlfn.XLOOKUP(E638,DB!E:E,DB!C:C,)</f>
        <v>34</v>
      </c>
      <c r="E638" s="13" t="s">
        <v>322</v>
      </c>
      <c r="F638" s="13" t="s">
        <v>921</v>
      </c>
      <c r="G638" s="13" t="s">
        <v>324</v>
      </c>
      <c r="H638" s="13">
        <v>10</v>
      </c>
      <c r="I638" s="12">
        <v>10</v>
      </c>
      <c r="J638" s="9">
        <f>VLOOKUP(E638,DB!E:F,2,0)</f>
        <v>9876</v>
      </c>
      <c r="K638" s="9" t="str">
        <f t="shared" si="20"/>
        <v>SADIYA W/S_RASHID COMPOUND</v>
      </c>
    </row>
    <row r="639" spans="1:11" ht="14.25" customHeight="1" x14ac:dyDescent="0.35">
      <c r="A639" s="9" t="s">
        <v>10</v>
      </c>
      <c r="B639" s="5">
        <f t="shared" si="19"/>
        <v>638</v>
      </c>
      <c r="C639" s="13" t="s">
        <v>17</v>
      </c>
      <c r="D639" s="11">
        <f>_xlfn.XLOOKUP(E639,DB!E:E,DB!C:C,)</f>
        <v>34</v>
      </c>
      <c r="E639" s="13" t="s">
        <v>322</v>
      </c>
      <c r="F639" s="13" t="s">
        <v>919</v>
      </c>
      <c r="G639" s="13" t="s">
        <v>324</v>
      </c>
      <c r="H639" s="13">
        <v>10</v>
      </c>
      <c r="I639" s="12">
        <v>10</v>
      </c>
      <c r="J639" s="9">
        <f>VLOOKUP(E639,DB!E:F,2,0)</f>
        <v>9876</v>
      </c>
      <c r="K639" s="9" t="str">
        <f t="shared" si="20"/>
        <v>BHARAT W/S_RASHID COMPOUND</v>
      </c>
    </row>
    <row r="640" spans="1:11" ht="14.25" customHeight="1" x14ac:dyDescent="0.35">
      <c r="A640" s="9" t="s">
        <v>10</v>
      </c>
      <c r="B640" s="5">
        <f t="shared" si="19"/>
        <v>639</v>
      </c>
      <c r="C640" s="13" t="s">
        <v>17</v>
      </c>
      <c r="D640" s="11">
        <f>_xlfn.XLOOKUP(E640,DB!E:E,DB!C:C,)</f>
        <v>34</v>
      </c>
      <c r="E640" s="13" t="s">
        <v>322</v>
      </c>
      <c r="F640" s="13" t="s">
        <v>922</v>
      </c>
      <c r="G640" s="13" t="s">
        <v>923</v>
      </c>
      <c r="H640" s="13">
        <v>10</v>
      </c>
      <c r="I640" s="12">
        <v>10</v>
      </c>
      <c r="J640" s="9">
        <f>VLOOKUP(E640,DB!E:F,2,0)</f>
        <v>9876</v>
      </c>
      <c r="K640" s="9" t="str">
        <f t="shared" si="20"/>
        <v>BHARAT TRADERS_KISMAT COLONY</v>
      </c>
    </row>
    <row r="641" spans="1:11" ht="14.25" customHeight="1" x14ac:dyDescent="0.35">
      <c r="A641" s="9" t="s">
        <v>10</v>
      </c>
      <c r="B641" s="5">
        <f t="shared" si="19"/>
        <v>640</v>
      </c>
      <c r="C641" s="13" t="s">
        <v>17</v>
      </c>
      <c r="D641" s="11">
        <f>_xlfn.XLOOKUP(E641,DB!E:E,DB!C:C,)</f>
        <v>34</v>
      </c>
      <c r="E641" s="13" t="s">
        <v>322</v>
      </c>
      <c r="F641" s="13" t="s">
        <v>924</v>
      </c>
      <c r="G641" s="13" t="s">
        <v>923</v>
      </c>
      <c r="H641" s="13">
        <v>10</v>
      </c>
      <c r="I641" s="12">
        <v>10</v>
      </c>
      <c r="J641" s="9">
        <f>VLOOKUP(E641,DB!E:F,2,0)</f>
        <v>9876</v>
      </c>
      <c r="K641" s="9" t="str">
        <f t="shared" si="20"/>
        <v>RAHMAT W/S_KISMAT COLONY</v>
      </c>
    </row>
    <row r="642" spans="1:11" ht="14.25" customHeight="1" x14ac:dyDescent="0.35">
      <c r="A642" s="9" t="s">
        <v>10</v>
      </c>
      <c r="B642" s="5">
        <f t="shared" si="19"/>
        <v>641</v>
      </c>
      <c r="C642" s="13" t="s">
        <v>17</v>
      </c>
      <c r="D642" s="11">
        <f>_xlfn.XLOOKUP(E642,DB!E:E,DB!C:C,)</f>
        <v>34</v>
      </c>
      <c r="E642" s="13" t="s">
        <v>322</v>
      </c>
      <c r="F642" s="13" t="s">
        <v>925</v>
      </c>
      <c r="G642" s="13" t="s">
        <v>327</v>
      </c>
      <c r="H642" s="13">
        <v>10</v>
      </c>
      <c r="I642" s="12">
        <v>10</v>
      </c>
      <c r="J642" s="9">
        <f>VLOOKUP(E642,DB!E:F,2,0)</f>
        <v>9876</v>
      </c>
      <c r="K642" s="9" t="str">
        <f t="shared" si="20"/>
        <v>MUNNA TOBACO_SANJAY NAGAR</v>
      </c>
    </row>
    <row r="643" spans="1:11" ht="14.25" customHeight="1" x14ac:dyDescent="0.35">
      <c r="A643" s="9" t="s">
        <v>10</v>
      </c>
      <c r="B643" s="5">
        <f t="shared" ref="B643:B706" si="21">B642+1</f>
        <v>642</v>
      </c>
      <c r="C643" s="13" t="s">
        <v>17</v>
      </c>
      <c r="D643" s="11">
        <f>_xlfn.XLOOKUP(E643,DB!E:E,DB!C:C,)</f>
        <v>34</v>
      </c>
      <c r="E643" s="13" t="s">
        <v>322</v>
      </c>
      <c r="F643" s="13" t="s">
        <v>926</v>
      </c>
      <c r="G643" s="13" t="s">
        <v>826</v>
      </c>
      <c r="H643" s="13">
        <v>10</v>
      </c>
      <c r="I643" s="12">
        <v>10</v>
      </c>
      <c r="J643" s="9">
        <f>VLOOKUP(E643,DB!E:F,2,0)</f>
        <v>9876</v>
      </c>
      <c r="K643" s="9" t="str">
        <f t="shared" si="20"/>
        <v>SINGH TOBACO_B P ROAD</v>
      </c>
    </row>
    <row r="644" spans="1:11" ht="14.25" customHeight="1" x14ac:dyDescent="0.35">
      <c r="A644" s="9" t="s">
        <v>10</v>
      </c>
      <c r="B644" s="5">
        <f t="shared" si="21"/>
        <v>643</v>
      </c>
      <c r="C644" s="13" t="s">
        <v>17</v>
      </c>
      <c r="D644" s="11">
        <f>_xlfn.XLOOKUP(E644,DB!E:E,DB!C:C,)</f>
        <v>31</v>
      </c>
      <c r="E644" s="13" t="s">
        <v>251</v>
      </c>
      <c r="F644" s="13" t="s">
        <v>927</v>
      </c>
      <c r="G644" s="13" t="s">
        <v>928</v>
      </c>
      <c r="H644" s="13">
        <v>10</v>
      </c>
      <c r="I644" s="12">
        <v>10</v>
      </c>
      <c r="J644" s="9">
        <f>VLOOKUP(E644,DB!E:F,2,0)</f>
        <v>8018</v>
      </c>
      <c r="K644" s="9" t="str">
        <f t="shared" ref="K644:K707" si="22">F644&amp;"_"&amp;G644</f>
        <v>SHREE SAMARTH KRIPA_BAPGAON</v>
      </c>
    </row>
    <row r="645" spans="1:11" ht="14.25" customHeight="1" x14ac:dyDescent="0.35">
      <c r="A645" s="9" t="s">
        <v>10</v>
      </c>
      <c r="B645" s="5">
        <f t="shared" si="21"/>
        <v>644</v>
      </c>
      <c r="C645" s="13" t="s">
        <v>17</v>
      </c>
      <c r="D645" s="11">
        <f>_xlfn.XLOOKUP(E645,DB!E:E,DB!C:C,)</f>
        <v>31</v>
      </c>
      <c r="E645" s="13" t="s">
        <v>251</v>
      </c>
      <c r="F645" s="13" t="s">
        <v>929</v>
      </c>
      <c r="G645" s="13" t="s">
        <v>930</v>
      </c>
      <c r="H645" s="13">
        <v>10</v>
      </c>
      <c r="I645" s="12">
        <v>10</v>
      </c>
      <c r="J645" s="9">
        <f>VLOOKUP(E645,DB!E:F,2,0)</f>
        <v>8018</v>
      </c>
      <c r="K645" s="9" t="str">
        <f t="shared" si="22"/>
        <v>SHREE SAMARTH G STORE_RAJNOLI</v>
      </c>
    </row>
    <row r="646" spans="1:11" ht="14.25" customHeight="1" x14ac:dyDescent="0.35">
      <c r="A646" s="9" t="s">
        <v>10</v>
      </c>
      <c r="B646" s="5">
        <f t="shared" si="21"/>
        <v>645</v>
      </c>
      <c r="C646" s="13" t="s">
        <v>17</v>
      </c>
      <c r="D646" s="11">
        <f>_xlfn.XLOOKUP(E646,DB!E:E,DB!C:C,)</f>
        <v>14</v>
      </c>
      <c r="E646" s="13" t="s">
        <v>73</v>
      </c>
      <c r="F646" s="13" t="s">
        <v>931</v>
      </c>
      <c r="G646" s="13" t="s">
        <v>551</v>
      </c>
      <c r="H646" s="13">
        <v>10</v>
      </c>
      <c r="I646" s="12">
        <v>10</v>
      </c>
      <c r="J646" s="9">
        <f>VLOOKUP(E646,DB!E:F,2,0)</f>
        <v>2272</v>
      </c>
      <c r="K646" s="9" t="str">
        <f t="shared" si="22"/>
        <v>AMIT STORE_ANSARI CHOWK</v>
      </c>
    </row>
    <row r="647" spans="1:11" ht="14.25" customHeight="1" x14ac:dyDescent="0.35">
      <c r="A647" s="9" t="s">
        <v>10</v>
      </c>
      <c r="B647" s="5">
        <f t="shared" si="21"/>
        <v>646</v>
      </c>
      <c r="C647" s="13" t="s">
        <v>17</v>
      </c>
      <c r="D647" s="11">
        <f>_xlfn.XLOOKUP(E647,DB!E:E,DB!C:C,)</f>
        <v>14</v>
      </c>
      <c r="E647" s="13" t="s">
        <v>73</v>
      </c>
      <c r="F647" s="13" t="s">
        <v>76</v>
      </c>
      <c r="G647" s="13" t="s">
        <v>713</v>
      </c>
      <c r="H647" s="13">
        <v>10</v>
      </c>
      <c r="I647" s="12">
        <v>10</v>
      </c>
      <c r="J647" s="9">
        <f>VLOOKUP(E647,DB!E:F,2,0)</f>
        <v>2272</v>
      </c>
      <c r="K647" s="9" t="str">
        <f t="shared" si="22"/>
        <v>GURU DEV STORE W/S_NANDIVALI</v>
      </c>
    </row>
    <row r="648" spans="1:11" ht="14.25" customHeight="1" x14ac:dyDescent="0.35">
      <c r="A648" s="9" t="s">
        <v>10</v>
      </c>
      <c r="B648" s="5">
        <f t="shared" si="21"/>
        <v>647</v>
      </c>
      <c r="C648" s="13" t="s">
        <v>17</v>
      </c>
      <c r="D648" s="11">
        <f>_xlfn.XLOOKUP(E648,DB!E:E,DB!C:C,)</f>
        <v>14</v>
      </c>
      <c r="E648" s="13" t="s">
        <v>73</v>
      </c>
      <c r="F648" s="13" t="s">
        <v>76</v>
      </c>
      <c r="G648" s="13" t="s">
        <v>932</v>
      </c>
      <c r="H648" s="13">
        <v>10</v>
      </c>
      <c r="I648" s="12">
        <v>10</v>
      </c>
      <c r="J648" s="9">
        <f>VLOOKUP(E648,DB!E:F,2,0)</f>
        <v>2272</v>
      </c>
      <c r="K648" s="9" t="str">
        <f t="shared" si="22"/>
        <v>GURU DEV STORE W/S_HAJIMALANG RD</v>
      </c>
    </row>
    <row r="649" spans="1:11" ht="14.25" customHeight="1" x14ac:dyDescent="0.35">
      <c r="A649" s="9" t="s">
        <v>10</v>
      </c>
      <c r="B649" s="5">
        <f t="shared" si="21"/>
        <v>648</v>
      </c>
      <c r="C649" s="13" t="s">
        <v>17</v>
      </c>
      <c r="D649" s="11">
        <f>_xlfn.XLOOKUP(E649,DB!E:E,DB!C:C,)</f>
        <v>14</v>
      </c>
      <c r="E649" s="13" t="s">
        <v>73</v>
      </c>
      <c r="F649" s="13" t="s">
        <v>933</v>
      </c>
      <c r="G649" s="13" t="s">
        <v>932</v>
      </c>
      <c r="H649" s="13">
        <v>10</v>
      </c>
      <c r="I649" s="12">
        <v>10</v>
      </c>
      <c r="J649" s="9">
        <f>VLOOKUP(E649,DB!E:F,2,0)</f>
        <v>2272</v>
      </c>
      <c r="K649" s="9" t="str">
        <f t="shared" si="22"/>
        <v>NAKODA _HAJIMALANG RD</v>
      </c>
    </row>
    <row r="650" spans="1:11" ht="14.25" customHeight="1" x14ac:dyDescent="0.35">
      <c r="A650" s="9" t="s">
        <v>10</v>
      </c>
      <c r="B650" s="5">
        <f t="shared" si="21"/>
        <v>649</v>
      </c>
      <c r="C650" s="13" t="s">
        <v>17</v>
      </c>
      <c r="D650" s="11">
        <f>_xlfn.XLOOKUP(E650,DB!E:E,DB!C:C,)</f>
        <v>14</v>
      </c>
      <c r="E650" s="13" t="s">
        <v>73</v>
      </c>
      <c r="F650" s="13" t="s">
        <v>934</v>
      </c>
      <c r="G650" s="13" t="s">
        <v>203</v>
      </c>
      <c r="H650" s="13">
        <v>10</v>
      </c>
      <c r="I650" s="12">
        <v>10</v>
      </c>
      <c r="J650" s="9">
        <f>VLOOKUP(E650,DB!E:F,2,0)</f>
        <v>2272</v>
      </c>
      <c r="K650" s="9" t="str">
        <f t="shared" si="22"/>
        <v>MAHESH TOBACO_BAZAR PETH</v>
      </c>
    </row>
    <row r="651" spans="1:11" ht="14.25" customHeight="1" x14ac:dyDescent="0.35">
      <c r="A651" s="9" t="s">
        <v>10</v>
      </c>
      <c r="B651" s="5">
        <f t="shared" si="21"/>
        <v>650</v>
      </c>
      <c r="C651" s="13" t="s">
        <v>17</v>
      </c>
      <c r="D651" s="11">
        <f>_xlfn.XLOOKUP(E651,DB!E:E,DB!C:C,)</f>
        <v>14</v>
      </c>
      <c r="E651" s="13" t="s">
        <v>73</v>
      </c>
      <c r="F651" s="13" t="s">
        <v>935</v>
      </c>
      <c r="G651" s="13" t="s">
        <v>936</v>
      </c>
      <c r="H651" s="13">
        <v>10</v>
      </c>
      <c r="I651" s="12">
        <v>10</v>
      </c>
      <c r="J651" s="9">
        <f>VLOOKUP(E651,DB!E:F,2,0)</f>
        <v>2272</v>
      </c>
      <c r="K651" s="9" t="str">
        <f t="shared" si="22"/>
        <v>SHAHU GENERAL_KHADAK PADA</v>
      </c>
    </row>
    <row r="652" spans="1:11" ht="14.25" customHeight="1" x14ac:dyDescent="0.35">
      <c r="A652" s="9" t="s">
        <v>10</v>
      </c>
      <c r="B652" s="5">
        <f t="shared" si="21"/>
        <v>651</v>
      </c>
      <c r="C652" s="13" t="s">
        <v>17</v>
      </c>
      <c r="D652" s="11">
        <f>_xlfn.XLOOKUP(E652,DB!E:E,DB!C:C,)</f>
        <v>14</v>
      </c>
      <c r="E652" s="13" t="s">
        <v>73</v>
      </c>
      <c r="F652" s="13" t="s">
        <v>937</v>
      </c>
      <c r="G652" s="13" t="s">
        <v>715</v>
      </c>
      <c r="H652" s="13">
        <v>10</v>
      </c>
      <c r="I652" s="12">
        <v>10</v>
      </c>
      <c r="J652" s="9">
        <f>VLOOKUP(E652,DB!E:F,2,0)</f>
        <v>2272</v>
      </c>
      <c r="K652" s="9" t="str">
        <f t="shared" si="22"/>
        <v>JAY BHOLE NATH_MALANG RD</v>
      </c>
    </row>
    <row r="653" spans="1:11" ht="14.25" customHeight="1" x14ac:dyDescent="0.35">
      <c r="A653" s="9" t="s">
        <v>10</v>
      </c>
      <c r="B653" s="5">
        <f t="shared" si="21"/>
        <v>652</v>
      </c>
      <c r="C653" s="13" t="s">
        <v>17</v>
      </c>
      <c r="D653" s="11">
        <f>_xlfn.XLOOKUP(E653,DB!E:E,DB!C:C,)</f>
        <v>35</v>
      </c>
      <c r="E653" s="13" t="s">
        <v>330</v>
      </c>
      <c r="F653" s="13" t="s">
        <v>938</v>
      </c>
      <c r="G653" s="13" t="s">
        <v>332</v>
      </c>
      <c r="H653" s="13">
        <v>10</v>
      </c>
      <c r="I653" s="12">
        <v>10</v>
      </c>
      <c r="J653" s="9">
        <f>VLOOKUP(E653,DB!E:F,2,0)</f>
        <v>4083</v>
      </c>
      <c r="K653" s="9" t="str">
        <f t="shared" si="22"/>
        <v>B B PRASAD_LADI NAKA</v>
      </c>
    </row>
    <row r="654" spans="1:11" ht="14.25" customHeight="1" x14ac:dyDescent="0.35">
      <c r="A654" s="9" t="s">
        <v>10</v>
      </c>
      <c r="B654" s="5">
        <f t="shared" si="21"/>
        <v>653</v>
      </c>
      <c r="C654" s="13" t="s">
        <v>17</v>
      </c>
      <c r="D654" s="11">
        <f>_xlfn.XLOOKUP(E654,DB!E:E,DB!C:C,)</f>
        <v>35</v>
      </c>
      <c r="E654" s="13" t="s">
        <v>330</v>
      </c>
      <c r="F654" s="13" t="s">
        <v>939</v>
      </c>
      <c r="G654" s="13" t="s">
        <v>332</v>
      </c>
      <c r="H654" s="13">
        <v>10</v>
      </c>
      <c r="I654" s="12">
        <v>10</v>
      </c>
      <c r="J654" s="9">
        <f>VLOOKUP(E654,DB!E:F,2,0)</f>
        <v>4083</v>
      </c>
      <c r="K654" s="9" t="str">
        <f t="shared" si="22"/>
        <v>KRISHNA S/M_LADI NAKA</v>
      </c>
    </row>
    <row r="655" spans="1:11" ht="14.25" customHeight="1" x14ac:dyDescent="0.35">
      <c r="A655" s="9" t="s">
        <v>10</v>
      </c>
      <c r="B655" s="5">
        <f t="shared" si="21"/>
        <v>654</v>
      </c>
      <c r="C655" s="13" t="s">
        <v>17</v>
      </c>
      <c r="D655" s="11">
        <f>_xlfn.XLOOKUP(E655,DB!E:E,DB!C:C,)</f>
        <v>35</v>
      </c>
      <c r="E655" s="13" t="s">
        <v>330</v>
      </c>
      <c r="F655" s="13" t="s">
        <v>716</v>
      </c>
      <c r="G655" s="13" t="s">
        <v>555</v>
      </c>
      <c r="H655" s="13">
        <v>10</v>
      </c>
      <c r="I655" s="12">
        <v>10</v>
      </c>
      <c r="J655" s="9">
        <f>VLOOKUP(E655,DB!E:F,2,0)</f>
        <v>4083</v>
      </c>
      <c r="K655" s="9" t="str">
        <f t="shared" si="22"/>
        <v>K G N STORE_VANDRA PADA</v>
      </c>
    </row>
    <row r="656" spans="1:11" ht="14.25" customHeight="1" x14ac:dyDescent="0.35">
      <c r="A656" s="9" t="s">
        <v>10</v>
      </c>
      <c r="B656" s="5">
        <f t="shared" si="21"/>
        <v>655</v>
      </c>
      <c r="C656" s="13" t="s">
        <v>17</v>
      </c>
      <c r="D656" s="11">
        <f>_xlfn.XLOOKUP(E656,DB!E:E,DB!C:C,)</f>
        <v>35</v>
      </c>
      <c r="E656" s="13" t="s">
        <v>330</v>
      </c>
      <c r="F656" s="13" t="s">
        <v>940</v>
      </c>
      <c r="G656" s="13" t="s">
        <v>416</v>
      </c>
      <c r="H656" s="13">
        <v>10</v>
      </c>
      <c r="I656" s="12">
        <v>10</v>
      </c>
      <c r="J656" s="9">
        <f>VLOOKUP(E656,DB!E:F,2,0)</f>
        <v>4083</v>
      </c>
      <c r="K656" s="9" t="str">
        <f t="shared" si="22"/>
        <v>HARSHA TOBACO_S V P ROAD</v>
      </c>
    </row>
    <row r="657" spans="1:11" ht="14.25" customHeight="1" x14ac:dyDescent="0.35">
      <c r="A657" s="9" t="s">
        <v>10</v>
      </c>
      <c r="B657" s="5">
        <f t="shared" si="21"/>
        <v>656</v>
      </c>
      <c r="C657" s="13" t="s">
        <v>17</v>
      </c>
      <c r="D657" s="11">
        <f>_xlfn.XLOOKUP(E657,DB!E:E,DB!C:C,)</f>
        <v>35</v>
      </c>
      <c r="E657" s="13" t="s">
        <v>330</v>
      </c>
      <c r="F657" s="13" t="s">
        <v>941</v>
      </c>
      <c r="G657" s="13" t="s">
        <v>416</v>
      </c>
      <c r="H657" s="13">
        <v>10</v>
      </c>
      <c r="I657" s="12">
        <v>10</v>
      </c>
      <c r="J657" s="9">
        <f>VLOOKUP(E657,DB!E:F,2,0)</f>
        <v>4083</v>
      </c>
      <c r="K657" s="9" t="str">
        <f t="shared" si="22"/>
        <v>KISHORE STORE_S V P ROAD</v>
      </c>
    </row>
    <row r="658" spans="1:11" ht="14.25" customHeight="1" x14ac:dyDescent="0.35">
      <c r="A658" s="9" t="s">
        <v>10</v>
      </c>
      <c r="B658" s="5">
        <f t="shared" si="21"/>
        <v>657</v>
      </c>
      <c r="C658" s="13" t="s">
        <v>17</v>
      </c>
      <c r="D658" s="11">
        <f>_xlfn.XLOOKUP(E658,DB!E:E,DB!C:C,)</f>
        <v>26</v>
      </c>
      <c r="E658" s="13" t="s">
        <v>204</v>
      </c>
      <c r="F658" s="13" t="s">
        <v>942</v>
      </c>
      <c r="G658" s="13" t="s">
        <v>206</v>
      </c>
      <c r="H658" s="13">
        <v>10</v>
      </c>
      <c r="I658" s="12">
        <v>10</v>
      </c>
      <c r="J658" s="9">
        <f>VLOOKUP(E658,DB!E:F,2,0)</f>
        <v>8516</v>
      </c>
      <c r="K658" s="9" t="str">
        <f t="shared" si="22"/>
        <v>MAHESH STORE_BHATIYA ROAD</v>
      </c>
    </row>
    <row r="659" spans="1:11" ht="14.25" customHeight="1" x14ac:dyDescent="0.35">
      <c r="A659" s="9" t="s">
        <v>10</v>
      </c>
      <c r="B659" s="5">
        <f t="shared" si="21"/>
        <v>658</v>
      </c>
      <c r="C659" s="13" t="s">
        <v>17</v>
      </c>
      <c r="D659" s="11">
        <f>_xlfn.XLOOKUP(E659,DB!E:E,DB!C:C,)</f>
        <v>26</v>
      </c>
      <c r="E659" s="13" t="s">
        <v>204</v>
      </c>
      <c r="F659" s="13" t="s">
        <v>943</v>
      </c>
      <c r="G659" s="13" t="s">
        <v>206</v>
      </c>
      <c r="H659" s="13">
        <v>10</v>
      </c>
      <c r="I659" s="12">
        <v>10</v>
      </c>
      <c r="J659" s="9">
        <f>VLOOKUP(E659,DB!E:F,2,0)</f>
        <v>8516</v>
      </c>
      <c r="K659" s="9" t="str">
        <f t="shared" si="22"/>
        <v>MURLIDHAR STORE_BHATIYA ROAD</v>
      </c>
    </row>
    <row r="660" spans="1:11" ht="14.25" customHeight="1" x14ac:dyDescent="0.35">
      <c r="A660" s="9" t="s">
        <v>10</v>
      </c>
      <c r="B660" s="5">
        <f t="shared" si="21"/>
        <v>659</v>
      </c>
      <c r="C660" s="13" t="s">
        <v>17</v>
      </c>
      <c r="D660" s="11">
        <f>_xlfn.XLOOKUP(E660,DB!E:E,DB!C:C,)</f>
        <v>26</v>
      </c>
      <c r="E660" s="13" t="s">
        <v>204</v>
      </c>
      <c r="F660" s="13" t="s">
        <v>685</v>
      </c>
      <c r="G660" s="13" t="s">
        <v>206</v>
      </c>
      <c r="H660" s="13">
        <v>10</v>
      </c>
      <c r="I660" s="12">
        <v>10</v>
      </c>
      <c r="J660" s="9">
        <f>VLOOKUP(E660,DB!E:F,2,0)</f>
        <v>8516</v>
      </c>
      <c r="K660" s="9" t="str">
        <f t="shared" si="22"/>
        <v>MARUTI STORE_BHATIYA ROAD</v>
      </c>
    </row>
    <row r="661" spans="1:11" ht="14.25" customHeight="1" x14ac:dyDescent="0.35">
      <c r="A661" s="9" t="s">
        <v>10</v>
      </c>
      <c r="B661" s="5">
        <f t="shared" si="21"/>
        <v>660</v>
      </c>
      <c r="C661" s="13" t="s">
        <v>17</v>
      </c>
      <c r="D661" s="11">
        <f>_xlfn.XLOOKUP(E661,DB!E:E,DB!C:C,)</f>
        <v>26</v>
      </c>
      <c r="E661" s="13" t="s">
        <v>204</v>
      </c>
      <c r="F661" s="13" t="s">
        <v>944</v>
      </c>
      <c r="G661" s="13" t="s">
        <v>388</v>
      </c>
      <c r="H661" s="13">
        <v>10</v>
      </c>
      <c r="I661" s="12">
        <v>10</v>
      </c>
      <c r="J661" s="9">
        <f>VLOOKUP(E661,DB!E:F,2,0)</f>
        <v>8516</v>
      </c>
      <c r="K661" s="9" t="str">
        <f t="shared" si="22"/>
        <v>KAILASHPATI TRADERS_ULHAS NAGAR NO 5</v>
      </c>
    </row>
    <row r="662" spans="1:11" ht="14.25" customHeight="1" x14ac:dyDescent="0.35">
      <c r="A662" s="9" t="s">
        <v>10</v>
      </c>
      <c r="B662" s="5">
        <f t="shared" si="21"/>
        <v>661</v>
      </c>
      <c r="C662" s="13" t="s">
        <v>17</v>
      </c>
      <c r="D662" s="11">
        <f>_xlfn.XLOOKUP(E662,DB!E:E,DB!C:C,)</f>
        <v>26</v>
      </c>
      <c r="E662" s="13" t="s">
        <v>204</v>
      </c>
      <c r="F662" s="13" t="s">
        <v>945</v>
      </c>
      <c r="G662" s="13" t="s">
        <v>725</v>
      </c>
      <c r="H662" s="13">
        <v>10</v>
      </c>
      <c r="I662" s="12">
        <v>10</v>
      </c>
      <c r="J662" s="9">
        <f>VLOOKUP(E662,DB!E:F,2,0)</f>
        <v>8516</v>
      </c>
      <c r="K662" s="9" t="str">
        <f t="shared" si="22"/>
        <v>ROOPCHAND STORE_HIRA GHAT</v>
      </c>
    </row>
    <row r="663" spans="1:11" ht="14.25" customHeight="1" x14ac:dyDescent="0.35">
      <c r="A663" s="9" t="s">
        <v>10</v>
      </c>
      <c r="B663" s="5">
        <f t="shared" si="21"/>
        <v>662</v>
      </c>
      <c r="C663" s="13" t="s">
        <v>17</v>
      </c>
      <c r="D663" s="11">
        <f>_xlfn.XLOOKUP(E663,DB!E:E,DB!C:C,)</f>
        <v>8</v>
      </c>
      <c r="E663" s="13" t="s">
        <v>40</v>
      </c>
      <c r="F663" s="13" t="s">
        <v>946</v>
      </c>
      <c r="G663" s="13" t="s">
        <v>725</v>
      </c>
      <c r="H663" s="13">
        <v>10</v>
      </c>
      <c r="I663" s="12">
        <v>10</v>
      </c>
      <c r="J663" s="9">
        <f>VLOOKUP(E663,DB!E:F,2,0)</f>
        <v>5625</v>
      </c>
      <c r="K663" s="9" t="str">
        <f t="shared" si="22"/>
        <v>JAY SHANKAR W/S_HIRA GHAT</v>
      </c>
    </row>
    <row r="664" spans="1:11" ht="14.25" customHeight="1" x14ac:dyDescent="0.35">
      <c r="A664" s="9" t="s">
        <v>10</v>
      </c>
      <c r="B664" s="5">
        <f t="shared" si="21"/>
        <v>663</v>
      </c>
      <c r="C664" s="13" t="s">
        <v>17</v>
      </c>
      <c r="D664" s="11">
        <f>_xlfn.XLOOKUP(E664,DB!E:E,DB!C:C,)</f>
        <v>8</v>
      </c>
      <c r="E664" s="13" t="s">
        <v>40</v>
      </c>
      <c r="F664" s="13" t="s">
        <v>947</v>
      </c>
      <c r="G664" s="13" t="s">
        <v>948</v>
      </c>
      <c r="H664" s="13">
        <v>10</v>
      </c>
      <c r="I664" s="12">
        <v>10</v>
      </c>
      <c r="J664" s="9">
        <f>VLOOKUP(E664,DB!E:F,2,0)</f>
        <v>5625</v>
      </c>
      <c r="K664" s="9" t="str">
        <f t="shared" si="22"/>
        <v>MAHDEV  W/S_O T N0 3</v>
      </c>
    </row>
    <row r="665" spans="1:11" ht="14.25" customHeight="1" x14ac:dyDescent="0.35">
      <c r="A665" s="9" t="s">
        <v>10</v>
      </c>
      <c r="B665" s="5">
        <f t="shared" si="21"/>
        <v>664</v>
      </c>
      <c r="C665" s="13" t="s">
        <v>17</v>
      </c>
      <c r="D665" s="11">
        <f>_xlfn.XLOOKUP(E665,DB!E:E,DB!C:C,)</f>
        <v>8</v>
      </c>
      <c r="E665" s="13" t="s">
        <v>40</v>
      </c>
      <c r="F665" s="13" t="s">
        <v>949</v>
      </c>
      <c r="G665" s="13" t="s">
        <v>948</v>
      </c>
      <c r="H665" s="13">
        <v>10</v>
      </c>
      <c r="I665" s="12">
        <v>10</v>
      </c>
      <c r="J665" s="9">
        <f>VLOOKUP(E665,DB!E:F,2,0)</f>
        <v>5625</v>
      </c>
      <c r="K665" s="9" t="str">
        <f t="shared" si="22"/>
        <v>MAHAVEER STORE_O T N0 3</v>
      </c>
    </row>
    <row r="666" spans="1:11" ht="14.25" customHeight="1" x14ac:dyDescent="0.35">
      <c r="A666" s="9" t="s">
        <v>10</v>
      </c>
      <c r="B666" s="5">
        <f t="shared" si="21"/>
        <v>665</v>
      </c>
      <c r="C666" s="13" t="s">
        <v>17</v>
      </c>
      <c r="D666" s="11">
        <f>_xlfn.XLOOKUP(E666,DB!E:E,DB!C:C,)</f>
        <v>8</v>
      </c>
      <c r="E666" s="13" t="s">
        <v>40</v>
      </c>
      <c r="F666" s="13" t="s">
        <v>950</v>
      </c>
      <c r="G666" s="13" t="s">
        <v>948</v>
      </c>
      <c r="H666" s="13">
        <v>10</v>
      </c>
      <c r="I666" s="12">
        <v>10</v>
      </c>
      <c r="J666" s="9">
        <f>VLOOKUP(E666,DB!E:F,2,0)</f>
        <v>5625</v>
      </c>
      <c r="K666" s="9" t="str">
        <f t="shared" si="22"/>
        <v>DINESH  STORE_O T N0 3</v>
      </c>
    </row>
    <row r="667" spans="1:11" ht="14.25" customHeight="1" x14ac:dyDescent="0.35">
      <c r="A667" s="9" t="s">
        <v>10</v>
      </c>
      <c r="B667" s="5">
        <f t="shared" si="21"/>
        <v>666</v>
      </c>
      <c r="C667" s="13" t="s">
        <v>17</v>
      </c>
      <c r="D667" s="11">
        <f>_xlfn.XLOOKUP(E667,DB!E:E,DB!C:C,)</f>
        <v>8</v>
      </c>
      <c r="E667" s="13" t="s">
        <v>40</v>
      </c>
      <c r="F667" s="13" t="s">
        <v>951</v>
      </c>
      <c r="G667" s="13" t="s">
        <v>952</v>
      </c>
      <c r="H667" s="13">
        <v>10</v>
      </c>
      <c r="I667" s="12">
        <v>10</v>
      </c>
      <c r="J667" s="9">
        <f>VLOOKUP(E667,DB!E:F,2,0)</f>
        <v>5625</v>
      </c>
      <c r="K667" s="9" t="str">
        <f t="shared" si="22"/>
        <v>MURLI STORE_AMAN ROAD</v>
      </c>
    </row>
    <row r="668" spans="1:11" ht="14.25" customHeight="1" x14ac:dyDescent="0.35">
      <c r="A668" s="9" t="s">
        <v>10</v>
      </c>
      <c r="B668" s="5">
        <f t="shared" si="21"/>
        <v>667</v>
      </c>
      <c r="C668" s="13" t="s">
        <v>17</v>
      </c>
      <c r="D668" s="11">
        <f>_xlfn.XLOOKUP(E668,DB!E:E,DB!C:C,)</f>
        <v>8</v>
      </c>
      <c r="E668" s="13" t="s">
        <v>40</v>
      </c>
      <c r="F668" s="13" t="s">
        <v>953</v>
      </c>
      <c r="G668" s="13" t="s">
        <v>952</v>
      </c>
      <c r="H668" s="13">
        <v>10</v>
      </c>
      <c r="I668" s="12">
        <v>10</v>
      </c>
      <c r="J668" s="9">
        <f>VLOOKUP(E668,DB!E:F,2,0)</f>
        <v>5625</v>
      </c>
      <c r="K668" s="9" t="str">
        <f t="shared" si="22"/>
        <v>JAY GURUDEV STORE_AMAN ROAD</v>
      </c>
    </row>
    <row r="669" spans="1:11" ht="14.25" customHeight="1" x14ac:dyDescent="0.35">
      <c r="A669" s="9" t="s">
        <v>10</v>
      </c>
      <c r="B669" s="5">
        <f t="shared" si="21"/>
        <v>668</v>
      </c>
      <c r="C669" s="13" t="s">
        <v>17</v>
      </c>
      <c r="D669" s="11">
        <f>_xlfn.XLOOKUP(E669,DB!E:E,DB!C:C,)</f>
        <v>8</v>
      </c>
      <c r="E669" s="13" t="s">
        <v>40</v>
      </c>
      <c r="F669" s="13" t="s">
        <v>954</v>
      </c>
      <c r="G669" s="13" t="s">
        <v>342</v>
      </c>
      <c r="H669" s="13">
        <v>10</v>
      </c>
      <c r="I669" s="12">
        <v>10</v>
      </c>
      <c r="J669" s="9">
        <f>VLOOKUP(E669,DB!E:F,2,0)</f>
        <v>5625</v>
      </c>
      <c r="K669" s="9" t="str">
        <f t="shared" si="22"/>
        <v>RAMESH CHANGUMAL_SHIV ROAD</v>
      </c>
    </row>
    <row r="670" spans="1:11" ht="14.25" customHeight="1" x14ac:dyDescent="0.35">
      <c r="A670" s="9" t="s">
        <v>10</v>
      </c>
      <c r="B670" s="5">
        <f t="shared" si="21"/>
        <v>669</v>
      </c>
      <c r="C670" s="13" t="s">
        <v>17</v>
      </c>
      <c r="D670" s="11">
        <f>_xlfn.XLOOKUP(E670,DB!E:E,DB!C:C,)</f>
        <v>8</v>
      </c>
      <c r="E670" s="13" t="s">
        <v>40</v>
      </c>
      <c r="F670" s="13" t="s">
        <v>955</v>
      </c>
      <c r="G670" s="13" t="s">
        <v>956</v>
      </c>
      <c r="H670" s="13">
        <v>10</v>
      </c>
      <c r="I670" s="12">
        <v>10</v>
      </c>
      <c r="J670" s="9">
        <f>VLOOKUP(E670,DB!E:F,2,0)</f>
        <v>5625</v>
      </c>
      <c r="K670" s="9" t="str">
        <f t="shared" si="22"/>
        <v>HARIOM W/S_MAHARAL GAON</v>
      </c>
    </row>
    <row r="671" spans="1:11" ht="14.25" customHeight="1" x14ac:dyDescent="0.35">
      <c r="A671" s="9" t="s">
        <v>10</v>
      </c>
      <c r="B671" s="5">
        <f t="shared" si="21"/>
        <v>670</v>
      </c>
      <c r="C671" s="13" t="s">
        <v>17</v>
      </c>
      <c r="D671" s="11">
        <f>_xlfn.XLOOKUP(E671,DB!E:E,DB!C:C,)</f>
        <v>8</v>
      </c>
      <c r="E671" s="13" t="s">
        <v>40</v>
      </c>
      <c r="F671" s="13" t="s">
        <v>957</v>
      </c>
      <c r="G671" s="13" t="s">
        <v>255</v>
      </c>
      <c r="H671" s="13">
        <v>10</v>
      </c>
      <c r="I671" s="12">
        <v>10</v>
      </c>
      <c r="J671" s="9">
        <f>VLOOKUP(E671,DB!E:F,2,0)</f>
        <v>5625</v>
      </c>
      <c r="K671" s="9" t="str">
        <f t="shared" si="22"/>
        <v>AHUJA W/S_KHEMANI</v>
      </c>
    </row>
    <row r="672" spans="1:11" ht="14.25" customHeight="1" x14ac:dyDescent="0.35">
      <c r="A672" s="9" t="s">
        <v>10</v>
      </c>
      <c r="B672" s="5">
        <f t="shared" si="21"/>
        <v>671</v>
      </c>
      <c r="C672" s="13" t="s">
        <v>17</v>
      </c>
      <c r="D672" s="11">
        <f>_xlfn.XLOOKUP(E672,DB!E:E,DB!C:C,)</f>
        <v>15</v>
      </c>
      <c r="E672" s="13" t="s">
        <v>79</v>
      </c>
      <c r="F672" s="13" t="s">
        <v>958</v>
      </c>
      <c r="G672" s="13" t="s">
        <v>959</v>
      </c>
      <c r="H672" s="13">
        <v>10</v>
      </c>
      <c r="I672" s="12">
        <v>10</v>
      </c>
      <c r="J672" s="9">
        <f>VLOOKUP(E672,DB!E:F,2,0)</f>
        <v>9313</v>
      </c>
      <c r="K672" s="9" t="str">
        <f t="shared" si="22"/>
        <v>K M PATEL _MANDA</v>
      </c>
    </row>
    <row r="673" spans="1:11" ht="14.25" customHeight="1" x14ac:dyDescent="0.35">
      <c r="A673" s="9" t="s">
        <v>10</v>
      </c>
      <c r="B673" s="5">
        <f t="shared" si="21"/>
        <v>672</v>
      </c>
      <c r="C673" s="13" t="s">
        <v>17</v>
      </c>
      <c r="D673" s="11">
        <f>_xlfn.XLOOKUP(E673,DB!E:E,DB!C:C,)</f>
        <v>15</v>
      </c>
      <c r="E673" s="13" t="s">
        <v>79</v>
      </c>
      <c r="F673" s="13" t="s">
        <v>960</v>
      </c>
      <c r="G673" s="13" t="s">
        <v>81</v>
      </c>
      <c r="H673" s="13">
        <v>10</v>
      </c>
      <c r="I673" s="12">
        <v>10</v>
      </c>
      <c r="J673" s="9">
        <f>VLOOKUP(E673,DB!E:F,2,0)</f>
        <v>9313</v>
      </c>
      <c r="K673" s="9" t="str">
        <f t="shared" si="22"/>
        <v>LAXMI W/S_BANELI</v>
      </c>
    </row>
    <row r="674" spans="1:11" ht="14.25" customHeight="1" x14ac:dyDescent="0.35">
      <c r="A674" s="9" t="s">
        <v>10</v>
      </c>
      <c r="B674" s="5">
        <f t="shared" si="21"/>
        <v>673</v>
      </c>
      <c r="C674" s="13" t="s">
        <v>17</v>
      </c>
      <c r="D674" s="11">
        <f>_xlfn.XLOOKUP(E674,DB!E:E,DB!C:C,)</f>
        <v>15</v>
      </c>
      <c r="E674" s="13" t="s">
        <v>79</v>
      </c>
      <c r="F674" s="13" t="s">
        <v>961</v>
      </c>
      <c r="G674" s="13" t="s">
        <v>216</v>
      </c>
      <c r="H674" s="13">
        <v>10</v>
      </c>
      <c r="I674" s="12">
        <v>10</v>
      </c>
      <c r="J674" s="9">
        <f>VLOOKUP(E674,DB!E:F,2,0)</f>
        <v>9313</v>
      </c>
      <c r="K674" s="9" t="str">
        <f t="shared" si="22"/>
        <v>TITWALA GRAIN _TITWALA EAST</v>
      </c>
    </row>
    <row r="675" spans="1:11" ht="14.25" customHeight="1" x14ac:dyDescent="0.35">
      <c r="A675" s="9" t="s">
        <v>10</v>
      </c>
      <c r="B675" s="5">
        <f t="shared" si="21"/>
        <v>674</v>
      </c>
      <c r="C675" s="13" t="s">
        <v>17</v>
      </c>
      <c r="D675" s="11">
        <f>_xlfn.XLOOKUP(E675,DB!E:E,DB!C:C,)</f>
        <v>2</v>
      </c>
      <c r="E675" s="13" t="s">
        <v>18</v>
      </c>
      <c r="F675" s="13" t="s">
        <v>962</v>
      </c>
      <c r="G675" s="13" t="s">
        <v>413</v>
      </c>
      <c r="H675" s="13">
        <v>10</v>
      </c>
      <c r="I675" s="12">
        <v>10</v>
      </c>
      <c r="J675" s="9">
        <f>VLOOKUP(E675,DB!E:F,2,0)</f>
        <v>9618</v>
      </c>
      <c r="K675" s="9" t="str">
        <f t="shared" si="22"/>
        <v>ASHIRWAD TOBACO_STATION ROAD</v>
      </c>
    </row>
    <row r="676" spans="1:11" ht="14.25" customHeight="1" x14ac:dyDescent="0.35">
      <c r="A676" s="9" t="s">
        <v>10</v>
      </c>
      <c r="B676" s="5">
        <f t="shared" si="21"/>
        <v>675</v>
      </c>
      <c r="C676" s="13" t="s">
        <v>17</v>
      </c>
      <c r="D676" s="11">
        <f>_xlfn.XLOOKUP(E676,DB!E:E,DB!C:C,)</f>
        <v>2</v>
      </c>
      <c r="E676" s="13" t="s">
        <v>18</v>
      </c>
      <c r="F676" s="13" t="s">
        <v>963</v>
      </c>
      <c r="G676" s="13" t="s">
        <v>59</v>
      </c>
      <c r="H676" s="13">
        <v>10</v>
      </c>
      <c r="I676" s="12">
        <v>10</v>
      </c>
      <c r="J676" s="9">
        <f>VLOOKUP(E676,DB!E:F,2,0)</f>
        <v>9618</v>
      </c>
      <c r="K676" s="9" t="str">
        <f t="shared" si="22"/>
        <v>DEV NARAYAN FARSAN_GANESH NAGAR</v>
      </c>
    </row>
    <row r="677" spans="1:11" ht="14.25" customHeight="1" x14ac:dyDescent="0.35">
      <c r="A677" s="9" t="s">
        <v>10</v>
      </c>
      <c r="B677" s="5">
        <f t="shared" si="21"/>
        <v>676</v>
      </c>
      <c r="C677" s="13" t="s">
        <v>17</v>
      </c>
      <c r="D677" s="11">
        <f>_xlfn.XLOOKUP(E677,DB!E:E,DB!C:C,)</f>
        <v>2</v>
      </c>
      <c r="E677" s="13" t="s">
        <v>18</v>
      </c>
      <c r="F677" s="13" t="s">
        <v>964</v>
      </c>
      <c r="G677" s="13" t="s">
        <v>59</v>
      </c>
      <c r="H677" s="13">
        <v>10</v>
      </c>
      <c r="I677" s="12">
        <v>10</v>
      </c>
      <c r="J677" s="9">
        <f>VLOOKUP(E677,DB!E:F,2,0)</f>
        <v>9618</v>
      </c>
      <c r="K677" s="9" t="str">
        <f t="shared" si="22"/>
        <v>BHAIRAV NATH FARSAN_GANESH NAGAR</v>
      </c>
    </row>
    <row r="678" spans="1:11" ht="14.25" customHeight="1" x14ac:dyDescent="0.35">
      <c r="A678" s="9" t="s">
        <v>10</v>
      </c>
      <c r="B678" s="5">
        <f t="shared" si="21"/>
        <v>677</v>
      </c>
      <c r="C678" s="13" t="s">
        <v>17</v>
      </c>
      <c r="D678" s="11">
        <f>_xlfn.XLOOKUP(E678,DB!E:E,DB!C:C,)</f>
        <v>2</v>
      </c>
      <c r="E678" s="13" t="s">
        <v>18</v>
      </c>
      <c r="F678" s="13" t="s">
        <v>965</v>
      </c>
      <c r="G678" s="13" t="s">
        <v>233</v>
      </c>
      <c r="H678" s="13">
        <v>10</v>
      </c>
      <c r="I678" s="12">
        <v>10</v>
      </c>
      <c r="J678" s="9">
        <f>VLOOKUP(E678,DB!E:F,2,0)</f>
        <v>9618</v>
      </c>
      <c r="K678" s="9" t="str">
        <f t="shared" si="22"/>
        <v>JYOTIRLING BAKERY_B R NAGAR</v>
      </c>
    </row>
    <row r="679" spans="1:11" ht="14.25" customHeight="1" x14ac:dyDescent="0.35">
      <c r="A679" s="9" t="s">
        <v>10</v>
      </c>
      <c r="B679" s="5">
        <f t="shared" si="21"/>
        <v>678</v>
      </c>
      <c r="C679" s="13" t="s">
        <v>17</v>
      </c>
      <c r="D679" s="11">
        <f>_xlfn.XLOOKUP(E679,DB!E:E,DB!C:C,)</f>
        <v>36</v>
      </c>
      <c r="E679" s="13" t="s">
        <v>354</v>
      </c>
      <c r="F679" s="13" t="s">
        <v>966</v>
      </c>
      <c r="G679" s="13" t="s">
        <v>356</v>
      </c>
      <c r="H679" s="13">
        <v>10</v>
      </c>
      <c r="I679" s="12">
        <v>10</v>
      </c>
      <c r="J679" s="9">
        <f>VLOOKUP(E679,DB!E:F,2,0)</f>
        <v>4967</v>
      </c>
      <c r="K679" s="9" t="str">
        <f t="shared" si="22"/>
        <v>KASIM STORE_THANE MKT</v>
      </c>
    </row>
    <row r="680" spans="1:11" ht="14.25" customHeight="1" x14ac:dyDescent="0.35">
      <c r="A680" s="9" t="s">
        <v>10</v>
      </c>
      <c r="B680" s="5">
        <f t="shared" si="21"/>
        <v>679</v>
      </c>
      <c r="C680" s="13" t="s">
        <v>17</v>
      </c>
      <c r="D680" s="11">
        <f>_xlfn.XLOOKUP(E680,DB!E:E,DB!C:C,)</f>
        <v>36</v>
      </c>
      <c r="E680" s="13" t="s">
        <v>354</v>
      </c>
      <c r="F680" s="13" t="s">
        <v>967</v>
      </c>
      <c r="G680" s="13" t="s">
        <v>968</v>
      </c>
      <c r="H680" s="13">
        <v>10</v>
      </c>
      <c r="I680" s="12">
        <v>10</v>
      </c>
      <c r="J680" s="9">
        <f>VLOOKUP(E680,DB!E:F,2,0)</f>
        <v>4967</v>
      </c>
      <c r="K680" s="9" t="str">
        <f t="shared" si="22"/>
        <v>SANDESH TOBACO_MANPADA</v>
      </c>
    </row>
    <row r="681" spans="1:11" ht="14.25" customHeight="1" x14ac:dyDescent="0.35">
      <c r="A681" s="9" t="s">
        <v>10</v>
      </c>
      <c r="B681" s="5">
        <f t="shared" si="21"/>
        <v>680</v>
      </c>
      <c r="C681" s="13" t="s">
        <v>17</v>
      </c>
      <c r="D681" s="11">
        <f>_xlfn.XLOOKUP(E681,DB!E:E,DB!C:C,)</f>
        <v>36</v>
      </c>
      <c r="E681" s="13" t="s">
        <v>354</v>
      </c>
      <c r="F681" s="13" t="s">
        <v>969</v>
      </c>
      <c r="G681" s="13" t="s">
        <v>970</v>
      </c>
      <c r="H681" s="13">
        <v>10</v>
      </c>
      <c r="I681" s="12">
        <v>10</v>
      </c>
      <c r="J681" s="9">
        <f>VLOOKUP(E681,DB!E:F,2,0)</f>
        <v>4967</v>
      </c>
      <c r="K681" s="9" t="str">
        <f t="shared" si="22"/>
        <v>KARIYA STORE_BRAHMAND</v>
      </c>
    </row>
    <row r="682" spans="1:11" ht="14.25" customHeight="1" x14ac:dyDescent="0.35">
      <c r="A682" s="9" t="s">
        <v>10</v>
      </c>
      <c r="B682" s="5">
        <f t="shared" si="21"/>
        <v>681</v>
      </c>
      <c r="C682" s="13" t="s">
        <v>17</v>
      </c>
      <c r="D682" s="11">
        <f>_xlfn.XLOOKUP(E682,DB!E:E,DB!C:C,)</f>
        <v>5</v>
      </c>
      <c r="E682" s="13" t="s">
        <v>28</v>
      </c>
      <c r="F682" s="13" t="s">
        <v>971</v>
      </c>
      <c r="G682" s="13" t="s">
        <v>30</v>
      </c>
      <c r="H682" s="13">
        <v>10</v>
      </c>
      <c r="I682" s="12">
        <v>10</v>
      </c>
      <c r="J682" s="9">
        <f>VLOOKUP(E682,DB!E:F,2,0)</f>
        <v>9985</v>
      </c>
      <c r="K682" s="9" t="str">
        <f t="shared" si="22"/>
        <v>AAI MATA TOBACO_PHOOLPADA</v>
      </c>
    </row>
    <row r="683" spans="1:11" ht="14.25" customHeight="1" x14ac:dyDescent="0.35">
      <c r="A683" s="9" t="s">
        <v>10</v>
      </c>
      <c r="B683" s="5">
        <f t="shared" si="21"/>
        <v>682</v>
      </c>
      <c r="C683" s="13" t="s">
        <v>17</v>
      </c>
      <c r="D683" s="11">
        <f>_xlfn.XLOOKUP(E683,DB!E:E,DB!C:C,)</f>
        <v>28</v>
      </c>
      <c r="E683" s="13" t="s">
        <v>222</v>
      </c>
      <c r="F683" s="13" t="s">
        <v>972</v>
      </c>
      <c r="G683" s="13" t="s">
        <v>224</v>
      </c>
      <c r="H683" s="13">
        <v>10</v>
      </c>
      <c r="I683" s="12">
        <v>10</v>
      </c>
      <c r="J683" s="9">
        <f>VLOOKUP(E683,DB!E:F,2,0)</f>
        <v>7328</v>
      </c>
      <c r="K683" s="9" t="str">
        <f t="shared" si="22"/>
        <v>SHREE MAHADEV G STORE_ANJUR FATA</v>
      </c>
    </row>
    <row r="684" spans="1:11" ht="14.25" customHeight="1" x14ac:dyDescent="0.35">
      <c r="A684" s="9" t="s">
        <v>10</v>
      </c>
      <c r="B684" s="5">
        <f t="shared" si="21"/>
        <v>683</v>
      </c>
      <c r="C684" s="13" t="s">
        <v>17</v>
      </c>
      <c r="D684" s="11">
        <f>_xlfn.XLOOKUP(E684,DB!E:E,DB!C:C,)</f>
        <v>28</v>
      </c>
      <c r="E684" s="13" t="s">
        <v>222</v>
      </c>
      <c r="F684" s="13" t="s">
        <v>973</v>
      </c>
      <c r="G684" s="13" t="s">
        <v>746</v>
      </c>
      <c r="H684" s="13">
        <v>10</v>
      </c>
      <c r="I684" s="12">
        <v>10</v>
      </c>
      <c r="J684" s="9">
        <f>VLOOKUP(E684,DB!E:F,2,0)</f>
        <v>7328</v>
      </c>
      <c r="K684" s="9" t="str">
        <f t="shared" si="22"/>
        <v>SALMAN GENERAL _SHANTI NGR</v>
      </c>
    </row>
    <row r="685" spans="1:11" ht="14.25" customHeight="1" x14ac:dyDescent="0.35">
      <c r="A685" s="9" t="s">
        <v>10</v>
      </c>
      <c r="B685" s="5">
        <f t="shared" si="21"/>
        <v>684</v>
      </c>
      <c r="C685" s="13" t="s">
        <v>17</v>
      </c>
      <c r="D685" s="11">
        <f>_xlfn.XLOOKUP(E685,DB!E:E,DB!C:C,)</f>
        <v>29</v>
      </c>
      <c r="E685" s="13" t="s">
        <v>225</v>
      </c>
      <c r="F685" s="13" t="s">
        <v>974</v>
      </c>
      <c r="G685" s="13" t="s">
        <v>263</v>
      </c>
      <c r="H685" s="13">
        <v>10</v>
      </c>
      <c r="I685" s="12">
        <v>10</v>
      </c>
      <c r="J685" s="9">
        <f>VLOOKUP(E685,DB!E:F,2,0)</f>
        <v>1159</v>
      </c>
      <c r="K685" s="9" t="str">
        <f t="shared" si="22"/>
        <v>LAXMI GENERAL_WASIND</v>
      </c>
    </row>
    <row r="686" spans="1:11" ht="14.25" customHeight="1" x14ac:dyDescent="0.35">
      <c r="A686" s="9" t="s">
        <v>10</v>
      </c>
      <c r="B686" s="5">
        <f t="shared" si="21"/>
        <v>685</v>
      </c>
      <c r="C686" s="13" t="s">
        <v>17</v>
      </c>
      <c r="D686" s="11">
        <f>_xlfn.XLOOKUP(E686,DB!E:E,DB!C:C,)</f>
        <v>47</v>
      </c>
      <c r="E686" s="13" t="s">
        <v>975</v>
      </c>
      <c r="F686" s="13" t="s">
        <v>976</v>
      </c>
      <c r="G686" s="13" t="s">
        <v>977</v>
      </c>
      <c r="H686" s="13">
        <v>10</v>
      </c>
      <c r="I686" s="12">
        <v>10</v>
      </c>
      <c r="J686" s="9">
        <f>VLOOKUP(E686,DB!E:F,2,0)</f>
        <v>6139</v>
      </c>
      <c r="K686" s="9" t="str">
        <f t="shared" si="22"/>
        <v>TIRUPATI TRADING_SHENWA</v>
      </c>
    </row>
    <row r="687" spans="1:11" ht="14.25" customHeight="1" x14ac:dyDescent="0.35">
      <c r="A687" s="9" t="s">
        <v>10</v>
      </c>
      <c r="B687" s="5">
        <f t="shared" si="21"/>
        <v>686</v>
      </c>
      <c r="C687" s="13" t="s">
        <v>17</v>
      </c>
      <c r="D687" s="11">
        <f>_xlfn.XLOOKUP(E687,DB!E:E,DB!C:C,)</f>
        <v>47</v>
      </c>
      <c r="E687" s="13" t="s">
        <v>975</v>
      </c>
      <c r="F687" s="13" t="s">
        <v>978</v>
      </c>
      <c r="G687" s="13" t="s">
        <v>979</v>
      </c>
      <c r="H687" s="13">
        <v>10</v>
      </c>
      <c r="I687" s="12">
        <v>10</v>
      </c>
      <c r="J687" s="9">
        <f>VLOOKUP(E687,DB!E:F,2,0)</f>
        <v>6139</v>
      </c>
      <c r="K687" s="9" t="str">
        <f t="shared" si="22"/>
        <v>SWAMI KIRANA_KHARDI</v>
      </c>
    </row>
    <row r="688" spans="1:11" ht="14.25" customHeight="1" x14ac:dyDescent="0.35">
      <c r="A688" s="9" t="s">
        <v>10</v>
      </c>
      <c r="B688" s="5">
        <f t="shared" si="21"/>
        <v>687</v>
      </c>
      <c r="C688" s="13" t="s">
        <v>17</v>
      </c>
      <c r="D688" s="11">
        <f>_xlfn.XLOOKUP(E688,DB!E:E,DB!C:C,)</f>
        <v>42</v>
      </c>
      <c r="E688" s="13" t="s">
        <v>592</v>
      </c>
      <c r="F688" s="13" t="s">
        <v>980</v>
      </c>
      <c r="G688" s="13" t="s">
        <v>750</v>
      </c>
      <c r="H688" s="13">
        <v>10</v>
      </c>
      <c r="I688" s="12">
        <v>10</v>
      </c>
      <c r="J688" s="9">
        <f>VLOOKUP(E688,DB!E:F,2,0)</f>
        <v>4251</v>
      </c>
      <c r="K688" s="9" t="str">
        <f t="shared" si="22"/>
        <v>NAVIN  STORE_KAMAT GHAR</v>
      </c>
    </row>
    <row r="689" spans="1:11" ht="14.25" customHeight="1" x14ac:dyDescent="0.35">
      <c r="A689" s="9" t="s">
        <v>10</v>
      </c>
      <c r="B689" s="5">
        <f t="shared" si="21"/>
        <v>688</v>
      </c>
      <c r="C689" s="13" t="s">
        <v>17</v>
      </c>
      <c r="D689" s="11">
        <f>_xlfn.XLOOKUP(E689,DB!E:E,DB!C:C,)</f>
        <v>42</v>
      </c>
      <c r="E689" s="13" t="s">
        <v>592</v>
      </c>
      <c r="F689" s="13" t="s">
        <v>981</v>
      </c>
      <c r="G689" s="13" t="s">
        <v>842</v>
      </c>
      <c r="H689" s="13">
        <v>10</v>
      </c>
      <c r="I689" s="12">
        <v>10</v>
      </c>
      <c r="J689" s="9">
        <f>VLOOKUP(E689,DB!E:F,2,0)</f>
        <v>4251</v>
      </c>
      <c r="K689" s="9" t="str">
        <f t="shared" si="22"/>
        <v>MARIYA ZARDA_DARGAH ROAD</v>
      </c>
    </row>
    <row r="690" spans="1:11" ht="14.25" customHeight="1" x14ac:dyDescent="0.35">
      <c r="A690" s="9" t="s">
        <v>10</v>
      </c>
      <c r="B690" s="5">
        <f t="shared" si="21"/>
        <v>689</v>
      </c>
      <c r="C690" s="13" t="s">
        <v>17</v>
      </c>
      <c r="D690" s="11">
        <f>_xlfn.XLOOKUP(E690,DB!E:E,DB!C:C,)</f>
        <v>42</v>
      </c>
      <c r="E690" s="13" t="s">
        <v>592</v>
      </c>
      <c r="F690" s="13" t="s">
        <v>775</v>
      </c>
      <c r="G690" s="13" t="s">
        <v>842</v>
      </c>
      <c r="H690" s="13">
        <v>10</v>
      </c>
      <c r="I690" s="12">
        <v>10</v>
      </c>
      <c r="J690" s="9">
        <f>VLOOKUP(E690,DB!E:F,2,0)</f>
        <v>4251</v>
      </c>
      <c r="K690" s="9" t="str">
        <f t="shared" si="22"/>
        <v>HUMA SUPARI_DARGAH ROAD</v>
      </c>
    </row>
    <row r="691" spans="1:11" ht="14.25" customHeight="1" x14ac:dyDescent="0.35">
      <c r="A691" s="9" t="s">
        <v>10</v>
      </c>
      <c r="B691" s="5">
        <f t="shared" si="21"/>
        <v>690</v>
      </c>
      <c r="C691" s="13" t="s">
        <v>17</v>
      </c>
      <c r="D691" s="11">
        <f>_xlfn.XLOOKUP(E691,DB!E:E,DB!C:C,)</f>
        <v>42</v>
      </c>
      <c r="E691" s="13" t="s">
        <v>592</v>
      </c>
      <c r="F691" s="13" t="s">
        <v>982</v>
      </c>
      <c r="G691" s="13" t="s">
        <v>844</v>
      </c>
      <c r="H691" s="13">
        <v>10</v>
      </c>
      <c r="I691" s="12">
        <v>10</v>
      </c>
      <c r="J691" s="9">
        <f>VLOOKUP(E691,DB!E:F,2,0)</f>
        <v>4251</v>
      </c>
      <c r="K691" s="9" t="str">
        <f t="shared" si="22"/>
        <v xml:space="preserve">ALI G STORE_DHAMANKARNAKA  </v>
      </c>
    </row>
    <row r="692" spans="1:11" ht="14.25" customHeight="1" x14ac:dyDescent="0.35">
      <c r="A692" s="9" t="s">
        <v>10</v>
      </c>
      <c r="B692" s="5">
        <f t="shared" si="21"/>
        <v>691</v>
      </c>
      <c r="C692" s="13" t="s">
        <v>17</v>
      </c>
      <c r="D692" s="11">
        <f>_xlfn.XLOOKUP(E692,DB!E:E,DB!C:C,)</f>
        <v>42</v>
      </c>
      <c r="E692" s="13" t="s">
        <v>592</v>
      </c>
      <c r="F692" s="13" t="s">
        <v>983</v>
      </c>
      <c r="G692" s="13" t="s">
        <v>844</v>
      </c>
      <c r="H692" s="13">
        <v>10</v>
      </c>
      <c r="I692" s="12">
        <v>10</v>
      </c>
      <c r="J692" s="9">
        <f>VLOOKUP(E692,DB!E:F,2,0)</f>
        <v>4251</v>
      </c>
      <c r="K692" s="9" t="str">
        <f t="shared" si="22"/>
        <v xml:space="preserve">BHARAT TRADERS _DHAMANKARNAKA  </v>
      </c>
    </row>
    <row r="693" spans="1:11" ht="14.25" customHeight="1" x14ac:dyDescent="0.35">
      <c r="A693" s="9" t="s">
        <v>10</v>
      </c>
      <c r="B693" s="5">
        <f t="shared" si="21"/>
        <v>692</v>
      </c>
      <c r="C693" s="13" t="s">
        <v>17</v>
      </c>
      <c r="D693" s="11">
        <f>_xlfn.XLOOKUP(E693,DB!E:E,DB!C:C,)</f>
        <v>42</v>
      </c>
      <c r="E693" s="13" t="s">
        <v>592</v>
      </c>
      <c r="F693" s="13" t="s">
        <v>984</v>
      </c>
      <c r="G693" s="13" t="s">
        <v>752</v>
      </c>
      <c r="H693" s="13">
        <v>10</v>
      </c>
      <c r="I693" s="12">
        <v>10</v>
      </c>
      <c r="J693" s="9">
        <f>VLOOKUP(E693,DB!E:F,2,0)</f>
        <v>4251</v>
      </c>
      <c r="K693" s="9" t="str">
        <f t="shared" si="22"/>
        <v>PRAYAG SUPARI_NIZAMPURA</v>
      </c>
    </row>
    <row r="694" spans="1:11" ht="14.25" customHeight="1" x14ac:dyDescent="0.35">
      <c r="A694" s="9" t="s">
        <v>10</v>
      </c>
      <c r="B694" s="5">
        <f t="shared" si="21"/>
        <v>693</v>
      </c>
      <c r="C694" s="13" t="s">
        <v>17</v>
      </c>
      <c r="D694" s="11">
        <f>_xlfn.XLOOKUP(E694,DB!E:E,DB!C:C,)</f>
        <v>42</v>
      </c>
      <c r="E694" s="13" t="s">
        <v>592</v>
      </c>
      <c r="F694" s="13" t="s">
        <v>985</v>
      </c>
      <c r="G694" s="13" t="s">
        <v>754</v>
      </c>
      <c r="H694" s="13">
        <v>10</v>
      </c>
      <c r="I694" s="12">
        <v>10</v>
      </c>
      <c r="J694" s="9">
        <f>VLOOKUP(E694,DB!E:F,2,0)</f>
        <v>4251</v>
      </c>
      <c r="K694" s="9" t="str">
        <f t="shared" si="22"/>
        <v>SHREE RAM TOBACO_KHADIPAR</v>
      </c>
    </row>
    <row r="695" spans="1:11" ht="14.25" customHeight="1" x14ac:dyDescent="0.35">
      <c r="A695" s="9" t="s">
        <v>10</v>
      </c>
      <c r="B695" s="5">
        <f t="shared" si="21"/>
        <v>694</v>
      </c>
      <c r="C695" s="13" t="s">
        <v>17</v>
      </c>
      <c r="D695" s="11">
        <f>_xlfn.XLOOKUP(E695,DB!E:E,DB!C:C,)</f>
        <v>42</v>
      </c>
      <c r="E695" s="13" t="s">
        <v>592</v>
      </c>
      <c r="F695" s="13" t="s">
        <v>832</v>
      </c>
      <c r="G695" s="13" t="s">
        <v>594</v>
      </c>
      <c r="H695" s="13">
        <v>10</v>
      </c>
      <c r="I695" s="12">
        <v>10</v>
      </c>
      <c r="J695" s="9">
        <f>VLOOKUP(E695,DB!E:F,2,0)</f>
        <v>4251</v>
      </c>
      <c r="K695" s="9" t="str">
        <f t="shared" si="22"/>
        <v>KAMAL STORE_BAZARPETH</v>
      </c>
    </row>
    <row r="696" spans="1:11" ht="14.25" customHeight="1" x14ac:dyDescent="0.35">
      <c r="A696" s="9" t="s">
        <v>10</v>
      </c>
      <c r="B696" s="5">
        <f t="shared" si="21"/>
        <v>695</v>
      </c>
      <c r="C696" s="13" t="s">
        <v>17</v>
      </c>
      <c r="D696" s="11">
        <f>_xlfn.XLOOKUP(E696,DB!E:E,DB!C:C,)</f>
        <v>46</v>
      </c>
      <c r="E696" s="13" t="s">
        <v>761</v>
      </c>
      <c r="F696" s="13" t="s">
        <v>986</v>
      </c>
      <c r="G696" s="13" t="s">
        <v>987</v>
      </c>
      <c r="H696" s="13">
        <v>10</v>
      </c>
      <c r="I696" s="12">
        <v>10</v>
      </c>
      <c r="J696" s="9">
        <f>VLOOKUP(E696,DB!E:F,2,0)</f>
        <v>3110</v>
      </c>
      <c r="K696" s="9" t="str">
        <f t="shared" si="22"/>
        <v>SHANTI G STORE_SAGARLI</v>
      </c>
    </row>
    <row r="697" spans="1:11" ht="14.25" customHeight="1" x14ac:dyDescent="0.35">
      <c r="A697" s="9" t="s">
        <v>10</v>
      </c>
      <c r="B697" s="5">
        <f t="shared" si="21"/>
        <v>696</v>
      </c>
      <c r="C697" s="13" t="s">
        <v>17</v>
      </c>
      <c r="D697" s="11">
        <f>_xlfn.XLOOKUP(E697,DB!E:E,DB!C:C,)</f>
        <v>37</v>
      </c>
      <c r="E697" s="13" t="s">
        <v>364</v>
      </c>
      <c r="F697" s="13" t="s">
        <v>988</v>
      </c>
      <c r="G697" s="13" t="s">
        <v>112</v>
      </c>
      <c r="H697" s="13">
        <v>10</v>
      </c>
      <c r="I697" s="12">
        <v>10</v>
      </c>
      <c r="J697" s="9">
        <f>VLOOKUP(E697,DB!E:F,2,0)</f>
        <v>4611</v>
      </c>
      <c r="K697" s="9" t="str">
        <f t="shared" si="22"/>
        <v>KAKA GEN STORE_WADA</v>
      </c>
    </row>
    <row r="698" spans="1:11" ht="14.25" customHeight="1" x14ac:dyDescent="0.35">
      <c r="A698" s="9" t="s">
        <v>10</v>
      </c>
      <c r="B698" s="5">
        <f t="shared" si="21"/>
        <v>697</v>
      </c>
      <c r="C698" s="13" t="s">
        <v>17</v>
      </c>
      <c r="D698" s="11">
        <f>_xlfn.XLOOKUP(E698,DB!E:E,DB!C:C,)</f>
        <v>37</v>
      </c>
      <c r="E698" s="13" t="s">
        <v>364</v>
      </c>
      <c r="F698" s="13" t="s">
        <v>989</v>
      </c>
      <c r="G698" s="13" t="s">
        <v>603</v>
      </c>
      <c r="H698" s="13">
        <v>10</v>
      </c>
      <c r="I698" s="12">
        <v>10</v>
      </c>
      <c r="J698" s="9">
        <f>VLOOKUP(E698,DB!E:F,2,0)</f>
        <v>4611</v>
      </c>
      <c r="K698" s="9" t="str">
        <f t="shared" si="22"/>
        <v>SURAJ KUMAR JAIN_KANCHAD</v>
      </c>
    </row>
    <row r="699" spans="1:11" ht="14.25" customHeight="1" x14ac:dyDescent="0.35">
      <c r="A699" s="9" t="s">
        <v>10</v>
      </c>
      <c r="B699" s="5">
        <f t="shared" si="21"/>
        <v>698</v>
      </c>
      <c r="C699" s="13" t="s">
        <v>21</v>
      </c>
      <c r="D699" s="11">
        <f>_xlfn.XLOOKUP(E699,DB!E:E,DB!C:C,)</f>
        <v>3</v>
      </c>
      <c r="E699" s="13" t="s">
        <v>22</v>
      </c>
      <c r="F699" s="13" t="s">
        <v>990</v>
      </c>
      <c r="G699" s="13" t="s">
        <v>92</v>
      </c>
      <c r="H699" s="13">
        <v>9</v>
      </c>
      <c r="I699" s="12">
        <v>10</v>
      </c>
      <c r="J699" s="9">
        <f>VLOOKUP(E699,DB!E:F,2,0)</f>
        <v>2400</v>
      </c>
      <c r="K699" s="9" t="str">
        <f t="shared" si="22"/>
        <v>GANESH TOB_MANDALA</v>
      </c>
    </row>
    <row r="700" spans="1:11" ht="14.25" customHeight="1" x14ac:dyDescent="0.35">
      <c r="A700" s="9" t="s">
        <v>10</v>
      </c>
      <c r="B700" s="5">
        <f t="shared" si="21"/>
        <v>699</v>
      </c>
      <c r="C700" s="13" t="s">
        <v>17</v>
      </c>
      <c r="D700" s="11">
        <f>_xlfn.XLOOKUP(E700,DB!E:E,DB!C:C,)</f>
        <v>36</v>
      </c>
      <c r="E700" s="13" t="s">
        <v>354</v>
      </c>
      <c r="F700" s="13" t="s">
        <v>991</v>
      </c>
      <c r="G700" s="13" t="s">
        <v>356</v>
      </c>
      <c r="H700" s="13">
        <v>9</v>
      </c>
      <c r="I700" s="12">
        <v>10</v>
      </c>
      <c r="J700" s="9">
        <f>VLOOKUP(E700,DB!E:F,2,0)</f>
        <v>4967</v>
      </c>
      <c r="K700" s="9" t="str">
        <f t="shared" si="22"/>
        <v>JAY AMBE STORE_THANE MKT</v>
      </c>
    </row>
    <row r="701" spans="1:11" ht="14.25" customHeight="1" x14ac:dyDescent="0.35">
      <c r="A701" s="9" t="s">
        <v>10</v>
      </c>
      <c r="B701" s="5">
        <f t="shared" si="21"/>
        <v>700</v>
      </c>
      <c r="C701" s="13" t="s">
        <v>17</v>
      </c>
      <c r="D701" s="11">
        <f>_xlfn.XLOOKUP(E701,DB!E:E,DB!C:C,)</f>
        <v>36</v>
      </c>
      <c r="E701" s="13" t="s">
        <v>354</v>
      </c>
      <c r="F701" s="13" t="s">
        <v>992</v>
      </c>
      <c r="G701" s="13" t="s">
        <v>993</v>
      </c>
      <c r="H701" s="13">
        <v>9</v>
      </c>
      <c r="I701" s="12">
        <v>10</v>
      </c>
      <c r="J701" s="9">
        <f>VLOOKUP(E701,DB!E:F,2,0)</f>
        <v>4967</v>
      </c>
      <c r="K701" s="9" t="str">
        <f t="shared" si="22"/>
        <v>WELCOME G STORE_GYANESHWER NGR</v>
      </c>
    </row>
    <row r="702" spans="1:11" ht="14.25" customHeight="1" x14ac:dyDescent="0.35">
      <c r="A702" s="9" t="s">
        <v>10</v>
      </c>
      <c r="B702" s="5">
        <f t="shared" si="21"/>
        <v>701</v>
      </c>
      <c r="C702" s="13" t="s">
        <v>17</v>
      </c>
      <c r="D702" s="11">
        <f>_xlfn.XLOOKUP(E702,DB!E:E,DB!C:C,)</f>
        <v>28</v>
      </c>
      <c r="E702" s="13" t="s">
        <v>222</v>
      </c>
      <c r="F702" s="13" t="s">
        <v>994</v>
      </c>
      <c r="G702" s="13" t="s">
        <v>746</v>
      </c>
      <c r="H702" s="13">
        <v>9</v>
      </c>
      <c r="I702" s="12">
        <v>10</v>
      </c>
      <c r="J702" s="9">
        <f>VLOOKUP(E702,DB!E:F,2,0)</f>
        <v>7328</v>
      </c>
      <c r="K702" s="9" t="str">
        <f t="shared" si="22"/>
        <v>AMAN SUPARI_SHANTI NGR</v>
      </c>
    </row>
    <row r="703" spans="1:11" ht="14.25" customHeight="1" x14ac:dyDescent="0.35">
      <c r="A703" s="9" t="s">
        <v>10</v>
      </c>
      <c r="B703" s="5">
        <f t="shared" si="21"/>
        <v>702</v>
      </c>
      <c r="C703" s="13" t="s">
        <v>17</v>
      </c>
      <c r="D703" s="11">
        <f>_xlfn.XLOOKUP(E703,DB!E:E,DB!C:C,)</f>
        <v>28</v>
      </c>
      <c r="E703" s="13" t="s">
        <v>222</v>
      </c>
      <c r="F703" s="13" t="s">
        <v>995</v>
      </c>
      <c r="G703" s="13" t="s">
        <v>996</v>
      </c>
      <c r="H703" s="13">
        <v>9</v>
      </c>
      <c r="I703" s="12">
        <v>10</v>
      </c>
      <c r="J703" s="9">
        <f>VLOOKUP(E703,DB!E:F,2,0)</f>
        <v>7328</v>
      </c>
      <c r="K703" s="9" t="str">
        <f t="shared" si="22"/>
        <v>RAHUL G STORE_KHADAN ROAD</v>
      </c>
    </row>
    <row r="704" spans="1:11" ht="14.25" customHeight="1" x14ac:dyDescent="0.35">
      <c r="A704" s="9" t="s">
        <v>10</v>
      </c>
      <c r="B704" s="5">
        <f t="shared" si="21"/>
        <v>703</v>
      </c>
      <c r="C704" s="13" t="s">
        <v>21</v>
      </c>
      <c r="D704" s="11">
        <f>_xlfn.XLOOKUP(E704,DB!E:E,DB!C:C,)</f>
        <v>39</v>
      </c>
      <c r="E704" s="13" t="s">
        <v>422</v>
      </c>
      <c r="F704" s="13" t="s">
        <v>482</v>
      </c>
      <c r="G704" s="13" t="s">
        <v>780</v>
      </c>
      <c r="H704" s="13">
        <v>8</v>
      </c>
      <c r="I704" s="12">
        <v>10</v>
      </c>
      <c r="J704" s="9">
        <f>VLOOKUP(E704,DB!E:F,2,0)</f>
        <v>7593</v>
      </c>
      <c r="K704" s="9" t="str">
        <f t="shared" si="22"/>
        <v>A S SUPARI_MULUND MARKET</v>
      </c>
    </row>
    <row r="705" spans="1:11" ht="14.25" customHeight="1" x14ac:dyDescent="0.35">
      <c r="A705" s="9" t="s">
        <v>10</v>
      </c>
      <c r="B705" s="5">
        <f t="shared" si="21"/>
        <v>704</v>
      </c>
      <c r="C705" s="13" t="s">
        <v>21</v>
      </c>
      <c r="D705" s="11">
        <f>_xlfn.XLOOKUP(E705,DB!E:E,DB!C:C,)</f>
        <v>32</v>
      </c>
      <c r="E705" s="13" t="s">
        <v>257</v>
      </c>
      <c r="F705" s="13" t="s">
        <v>997</v>
      </c>
      <c r="G705" s="13" t="s">
        <v>790</v>
      </c>
      <c r="H705" s="13">
        <v>8</v>
      </c>
      <c r="I705" s="12">
        <v>10</v>
      </c>
      <c r="J705" s="9">
        <f>VLOOKUP(E705,DB!E:F,2,0)</f>
        <v>5513</v>
      </c>
      <c r="K705" s="9" t="str">
        <f t="shared" si="22"/>
        <v xml:space="preserve">MHOMOD PART 1_KAMLARAMAN </v>
      </c>
    </row>
    <row r="706" spans="1:11" ht="14.25" customHeight="1" x14ac:dyDescent="0.35">
      <c r="A706" s="9" t="s">
        <v>10</v>
      </c>
      <c r="B706" s="5">
        <f t="shared" si="21"/>
        <v>705</v>
      </c>
      <c r="C706" s="13" t="s">
        <v>21</v>
      </c>
      <c r="D706" s="11">
        <f>_xlfn.XLOOKUP(E706,DB!E:E,DB!C:C,)</f>
        <v>32</v>
      </c>
      <c r="E706" s="13" t="s">
        <v>257</v>
      </c>
      <c r="F706" s="13" t="s">
        <v>998</v>
      </c>
      <c r="G706" s="13" t="s">
        <v>275</v>
      </c>
      <c r="H706" s="13">
        <v>8</v>
      </c>
      <c r="I706" s="12">
        <v>10</v>
      </c>
      <c r="J706" s="9">
        <f>VLOOKUP(E706,DB!E:F,2,0)</f>
        <v>5513</v>
      </c>
      <c r="K706" s="9" t="str">
        <f t="shared" si="22"/>
        <v>NARZA HOL_BAIGANWADI</v>
      </c>
    </row>
    <row r="707" spans="1:11" ht="14.25" customHeight="1" x14ac:dyDescent="0.35">
      <c r="A707" s="9" t="s">
        <v>10</v>
      </c>
      <c r="B707" s="5">
        <f t="shared" ref="B707:B770" si="23">B706+1</f>
        <v>706</v>
      </c>
      <c r="C707" s="13" t="s">
        <v>21</v>
      </c>
      <c r="D707" s="11">
        <f>_xlfn.XLOOKUP(E707,DB!E:E,DB!C:C,)</f>
        <v>18</v>
      </c>
      <c r="E707" s="13" t="s">
        <v>118</v>
      </c>
      <c r="F707" s="13" t="s">
        <v>999</v>
      </c>
      <c r="G707" s="13" t="s">
        <v>278</v>
      </c>
      <c r="H707" s="13">
        <v>8</v>
      </c>
      <c r="I707" s="12">
        <v>10</v>
      </c>
      <c r="J707" s="9">
        <f>VLOOKUP(E707,DB!E:F,2,0)</f>
        <v>1410</v>
      </c>
      <c r="K707" s="9" t="str">
        <f t="shared" si="22"/>
        <v>SAMEER HOL_KAJUPADA</v>
      </c>
    </row>
    <row r="708" spans="1:11" ht="14.25" customHeight="1" x14ac:dyDescent="0.35">
      <c r="A708" s="9" t="s">
        <v>10</v>
      </c>
      <c r="B708" s="5">
        <f t="shared" si="23"/>
        <v>707</v>
      </c>
      <c r="C708" s="13" t="s">
        <v>21</v>
      </c>
      <c r="D708" s="11">
        <f>_xlfn.XLOOKUP(E708,DB!E:E,DB!C:C,)</f>
        <v>18</v>
      </c>
      <c r="E708" s="13" t="s">
        <v>118</v>
      </c>
      <c r="F708" s="13" t="s">
        <v>1000</v>
      </c>
      <c r="G708" s="13" t="s">
        <v>278</v>
      </c>
      <c r="H708" s="13">
        <v>8</v>
      </c>
      <c r="I708" s="12">
        <v>10</v>
      </c>
      <c r="J708" s="9">
        <f>VLOOKUP(E708,DB!E:F,2,0)</f>
        <v>1410</v>
      </c>
      <c r="K708" s="9" t="str">
        <f t="shared" ref="K708:K771" si="24">F708&amp;"_"&amp;G708</f>
        <v>TAYAB HOL_KAJUPADA</v>
      </c>
    </row>
    <row r="709" spans="1:11" ht="14.25" customHeight="1" x14ac:dyDescent="0.35">
      <c r="A709" s="9" t="s">
        <v>10</v>
      </c>
      <c r="B709" s="5">
        <f t="shared" si="23"/>
        <v>708</v>
      </c>
      <c r="C709" s="13" t="s">
        <v>21</v>
      </c>
      <c r="D709" s="11">
        <f>_xlfn.XLOOKUP(E709,DB!E:E,DB!C:C,)</f>
        <v>18</v>
      </c>
      <c r="E709" s="13" t="s">
        <v>118</v>
      </c>
      <c r="F709" s="13" t="s">
        <v>1001</v>
      </c>
      <c r="G709" s="13" t="s">
        <v>278</v>
      </c>
      <c r="H709" s="13">
        <v>8</v>
      </c>
      <c r="I709" s="12">
        <v>10</v>
      </c>
      <c r="J709" s="9">
        <f>VLOOKUP(E709,DB!E:F,2,0)</f>
        <v>1410</v>
      </c>
      <c r="K709" s="9" t="str">
        <f t="shared" si="24"/>
        <v>MANSA TOB_KAJUPADA</v>
      </c>
    </row>
    <row r="710" spans="1:11" ht="14.25" customHeight="1" x14ac:dyDescent="0.35">
      <c r="A710" s="9" t="s">
        <v>10</v>
      </c>
      <c r="B710" s="5">
        <f t="shared" si="23"/>
        <v>709</v>
      </c>
      <c r="C710" s="13" t="s">
        <v>21</v>
      </c>
      <c r="D710" s="11">
        <f>_xlfn.XLOOKUP(E710,DB!E:E,DB!C:C,)</f>
        <v>18</v>
      </c>
      <c r="E710" s="13" t="s">
        <v>118</v>
      </c>
      <c r="F710" s="13" t="s">
        <v>1002</v>
      </c>
      <c r="G710" s="13" t="s">
        <v>282</v>
      </c>
      <c r="H710" s="13">
        <v>8</v>
      </c>
      <c r="I710" s="12">
        <v>10</v>
      </c>
      <c r="J710" s="9">
        <f>VLOOKUP(E710,DB!E:F,2,0)</f>
        <v>1410</v>
      </c>
      <c r="K710" s="9" t="str">
        <f t="shared" si="24"/>
        <v>JALARAM PAN BHANDAR HOL_ZARIMARI</v>
      </c>
    </row>
    <row r="711" spans="1:11" ht="14.25" customHeight="1" x14ac:dyDescent="0.35">
      <c r="A711" s="9" t="s">
        <v>10</v>
      </c>
      <c r="B711" s="5">
        <f t="shared" si="23"/>
        <v>710</v>
      </c>
      <c r="C711" s="13" t="s">
        <v>21</v>
      </c>
      <c r="D711" s="11">
        <f>_xlfn.XLOOKUP(E711,DB!E:E,DB!C:C,)</f>
        <v>18</v>
      </c>
      <c r="E711" s="13" t="s">
        <v>118</v>
      </c>
      <c r="F711" s="13" t="s">
        <v>1003</v>
      </c>
      <c r="G711" s="13" t="s">
        <v>282</v>
      </c>
      <c r="H711" s="13">
        <v>8</v>
      </c>
      <c r="I711" s="12">
        <v>10</v>
      </c>
      <c r="J711" s="9">
        <f>VLOOKUP(E711,DB!E:F,2,0)</f>
        <v>1410</v>
      </c>
      <c r="K711" s="9" t="str">
        <f t="shared" si="24"/>
        <v>GUPTA TOB_ZARIMARI</v>
      </c>
    </row>
    <row r="712" spans="1:11" ht="14.25" customHeight="1" x14ac:dyDescent="0.35">
      <c r="A712" s="9" t="s">
        <v>10</v>
      </c>
      <c r="B712" s="5">
        <f t="shared" si="23"/>
        <v>711</v>
      </c>
      <c r="C712" s="13" t="s">
        <v>21</v>
      </c>
      <c r="D712" s="11">
        <f>_xlfn.XLOOKUP(E712,DB!E:E,DB!C:C,)</f>
        <v>3</v>
      </c>
      <c r="E712" s="13" t="s">
        <v>22</v>
      </c>
      <c r="F712" s="13" t="s">
        <v>1004</v>
      </c>
      <c r="G712" s="13" t="s">
        <v>1005</v>
      </c>
      <c r="H712" s="13">
        <v>8</v>
      </c>
      <c r="I712" s="12">
        <v>10</v>
      </c>
      <c r="J712" s="9">
        <f>VLOOKUP(E712,DB!E:F,2,0)</f>
        <v>2400</v>
      </c>
      <c r="K712" s="9" t="str">
        <f t="shared" si="24"/>
        <v>NEW PRAVIN TOB_TATA NAGAR</v>
      </c>
    </row>
    <row r="713" spans="1:11" ht="14.25" customHeight="1" x14ac:dyDescent="0.35">
      <c r="A713" s="9" t="s">
        <v>10</v>
      </c>
      <c r="B713" s="5">
        <f t="shared" si="23"/>
        <v>712</v>
      </c>
      <c r="C713" s="13" t="s">
        <v>21</v>
      </c>
      <c r="D713" s="11">
        <f>_xlfn.XLOOKUP(E713,DB!E:E,DB!C:C,)</f>
        <v>19</v>
      </c>
      <c r="E713" s="13" t="s">
        <v>121</v>
      </c>
      <c r="F713" s="13" t="s">
        <v>1006</v>
      </c>
      <c r="G713" s="13" t="s">
        <v>284</v>
      </c>
      <c r="H713" s="13">
        <v>8</v>
      </c>
      <c r="I713" s="12">
        <v>10</v>
      </c>
      <c r="J713" s="9">
        <f>VLOOKUP(E713,DB!E:F,2,0)</f>
        <v>7102</v>
      </c>
      <c r="K713" s="9" t="str">
        <f t="shared" si="24"/>
        <v>MAMTA TOB_HARIALIVHILEG</v>
      </c>
    </row>
    <row r="714" spans="1:11" ht="14.25" customHeight="1" x14ac:dyDescent="0.35">
      <c r="A714" s="9" t="s">
        <v>10</v>
      </c>
      <c r="B714" s="5">
        <f t="shared" si="23"/>
        <v>713</v>
      </c>
      <c r="C714" s="13" t="s">
        <v>21</v>
      </c>
      <c r="D714" s="11">
        <f>_xlfn.XLOOKUP(E714,DB!E:E,DB!C:C,)</f>
        <v>20</v>
      </c>
      <c r="E714" s="13" t="s">
        <v>138</v>
      </c>
      <c r="F714" s="13" t="s">
        <v>1007</v>
      </c>
      <c r="G714" s="13" t="s">
        <v>678</v>
      </c>
      <c r="H714" s="13">
        <v>8</v>
      </c>
      <c r="I714" s="12">
        <v>10</v>
      </c>
      <c r="J714" s="9">
        <f>VLOOKUP(E714,DB!E:F,2,0)</f>
        <v>1769</v>
      </c>
      <c r="K714" s="9" t="str">
        <f t="shared" si="24"/>
        <v>NAVAR TOB_PRATAPNAGAR</v>
      </c>
    </row>
    <row r="715" spans="1:11" ht="14.25" customHeight="1" x14ac:dyDescent="0.35">
      <c r="A715" s="9" t="s">
        <v>10</v>
      </c>
      <c r="B715" s="5">
        <f t="shared" si="23"/>
        <v>714</v>
      </c>
      <c r="C715" s="13" t="s">
        <v>21</v>
      </c>
      <c r="D715" s="11">
        <f>_xlfn.XLOOKUP(E715,DB!E:E,DB!C:C,)</f>
        <v>40</v>
      </c>
      <c r="E715" s="13" t="s">
        <v>428</v>
      </c>
      <c r="F715" s="13" t="s">
        <v>1008</v>
      </c>
      <c r="G715" s="13" t="s">
        <v>489</v>
      </c>
      <c r="H715" s="13">
        <v>8</v>
      </c>
      <c r="I715" s="12">
        <v>10</v>
      </c>
      <c r="J715" s="9">
        <f>VLOOKUP(E715,DB!E:F,2,0)</f>
        <v>4945</v>
      </c>
      <c r="K715" s="9" t="str">
        <f t="shared" si="24"/>
        <v>YADAGAR SUPARI_VASHINAKA</v>
      </c>
    </row>
    <row r="716" spans="1:11" ht="14.25" customHeight="1" x14ac:dyDescent="0.35">
      <c r="A716" s="9" t="s">
        <v>10</v>
      </c>
      <c r="B716" s="5">
        <f t="shared" si="23"/>
        <v>715</v>
      </c>
      <c r="C716" s="13" t="s">
        <v>21</v>
      </c>
      <c r="D716" s="11">
        <f>_xlfn.XLOOKUP(E716,DB!E:E,DB!C:C,)</f>
        <v>40</v>
      </c>
      <c r="E716" s="13" t="s">
        <v>428</v>
      </c>
      <c r="F716" s="13" t="s">
        <v>1009</v>
      </c>
      <c r="G716" s="13" t="s">
        <v>1010</v>
      </c>
      <c r="H716" s="13">
        <v>8</v>
      </c>
      <c r="I716" s="12">
        <v>10</v>
      </c>
      <c r="J716" s="9">
        <f>VLOOKUP(E716,DB!E:F,2,0)</f>
        <v>4945</v>
      </c>
      <c r="K716" s="9" t="str">
        <f t="shared" si="24"/>
        <v>AI EKVIRA TOB_GOVONDI</v>
      </c>
    </row>
    <row r="717" spans="1:11" ht="14.25" customHeight="1" x14ac:dyDescent="0.35">
      <c r="A717" s="9" t="s">
        <v>10</v>
      </c>
      <c r="B717" s="5">
        <f t="shared" si="23"/>
        <v>716</v>
      </c>
      <c r="C717" s="13" t="s">
        <v>21</v>
      </c>
      <c r="D717" s="11">
        <f>_xlfn.XLOOKUP(E717,DB!E:E,DB!C:C,)</f>
        <v>21</v>
      </c>
      <c r="E717" s="13" t="s">
        <v>143</v>
      </c>
      <c r="F717" s="13" t="s">
        <v>1011</v>
      </c>
      <c r="G717" s="13" t="s">
        <v>145</v>
      </c>
      <c r="H717" s="13">
        <v>8</v>
      </c>
      <c r="I717" s="12">
        <v>10</v>
      </c>
      <c r="J717" s="9">
        <f>VLOOKUP(E717,DB!E:F,2,0)</f>
        <v>4111</v>
      </c>
      <c r="K717" s="9" t="str">
        <f t="shared" si="24"/>
        <v>VISHANU HOL_90 FHIT</v>
      </c>
    </row>
    <row r="718" spans="1:11" ht="14.25" customHeight="1" x14ac:dyDescent="0.35">
      <c r="A718" s="9" t="s">
        <v>10</v>
      </c>
      <c r="B718" s="5">
        <f t="shared" si="23"/>
        <v>717</v>
      </c>
      <c r="C718" s="13" t="s">
        <v>21</v>
      </c>
      <c r="D718" s="11">
        <f>_xlfn.XLOOKUP(E718,DB!E:E,DB!C:C,)</f>
        <v>21</v>
      </c>
      <c r="E718" s="13" t="s">
        <v>143</v>
      </c>
      <c r="F718" s="13" t="s">
        <v>1012</v>
      </c>
      <c r="G718" s="13" t="s">
        <v>145</v>
      </c>
      <c r="H718" s="13">
        <v>8</v>
      </c>
      <c r="I718" s="12">
        <v>10</v>
      </c>
      <c r="J718" s="9">
        <f>VLOOKUP(E718,DB!E:F,2,0)</f>
        <v>4111</v>
      </c>
      <c r="K718" s="9" t="str">
        <f t="shared" si="24"/>
        <v>BALSHI HOLSAR_90 FHIT</v>
      </c>
    </row>
    <row r="719" spans="1:11" ht="14.25" customHeight="1" x14ac:dyDescent="0.35">
      <c r="A719" s="9" t="s">
        <v>10</v>
      </c>
      <c r="B719" s="5">
        <f t="shared" si="23"/>
        <v>718</v>
      </c>
      <c r="C719" s="13" t="s">
        <v>21</v>
      </c>
      <c r="D719" s="11">
        <f>_xlfn.XLOOKUP(E719,DB!E:E,DB!C:C,)</f>
        <v>21</v>
      </c>
      <c r="E719" s="13" t="s">
        <v>143</v>
      </c>
      <c r="F719" s="13" t="s">
        <v>1013</v>
      </c>
      <c r="G719" s="13" t="s">
        <v>152</v>
      </c>
      <c r="H719" s="13">
        <v>8</v>
      </c>
      <c r="I719" s="12">
        <v>10</v>
      </c>
      <c r="J719" s="9">
        <f>VLOOKUP(E719,DB!E:F,2,0)</f>
        <v>4111</v>
      </c>
      <c r="K719" s="9" t="str">
        <f t="shared" si="24"/>
        <v>ARUL JYOTI_60FHIT</v>
      </c>
    </row>
    <row r="720" spans="1:11" ht="14.25" customHeight="1" x14ac:dyDescent="0.35">
      <c r="A720" s="9" t="s">
        <v>10</v>
      </c>
      <c r="B720" s="5">
        <f t="shared" si="23"/>
        <v>719</v>
      </c>
      <c r="C720" s="13" t="s">
        <v>21</v>
      </c>
      <c r="D720" s="11">
        <f>_xlfn.XLOOKUP(E720,DB!E:E,DB!C:C,)</f>
        <v>21</v>
      </c>
      <c r="E720" s="13" t="s">
        <v>143</v>
      </c>
      <c r="F720" s="13" t="s">
        <v>1014</v>
      </c>
      <c r="G720" s="13" t="s">
        <v>152</v>
      </c>
      <c r="H720" s="13">
        <v>8</v>
      </c>
      <c r="I720" s="12">
        <v>10</v>
      </c>
      <c r="J720" s="9">
        <f>VLOOKUP(E720,DB!E:F,2,0)</f>
        <v>4111</v>
      </c>
      <c r="K720" s="9" t="str">
        <f t="shared" si="24"/>
        <v>ANSARI HOL_60FHIT</v>
      </c>
    </row>
    <row r="721" spans="1:11" ht="14.25" customHeight="1" x14ac:dyDescent="0.35">
      <c r="A721" s="9" t="s">
        <v>10</v>
      </c>
      <c r="B721" s="5">
        <f t="shared" si="23"/>
        <v>720</v>
      </c>
      <c r="C721" s="13" t="s">
        <v>21</v>
      </c>
      <c r="D721" s="11">
        <f>_xlfn.XLOOKUP(E721,DB!E:E,DB!C:C,)</f>
        <v>21</v>
      </c>
      <c r="E721" s="13" t="s">
        <v>143</v>
      </c>
      <c r="F721" s="13" t="s">
        <v>1015</v>
      </c>
      <c r="G721" s="13" t="s">
        <v>152</v>
      </c>
      <c r="H721" s="13">
        <v>8</v>
      </c>
      <c r="I721" s="12">
        <v>10</v>
      </c>
      <c r="J721" s="9">
        <f>VLOOKUP(E721,DB!E:F,2,0)</f>
        <v>4111</v>
      </c>
      <c r="K721" s="9" t="str">
        <f t="shared" si="24"/>
        <v>ANA RATAN _60FHIT</v>
      </c>
    </row>
    <row r="722" spans="1:11" ht="14.25" customHeight="1" x14ac:dyDescent="0.35">
      <c r="A722" s="9" t="s">
        <v>10</v>
      </c>
      <c r="B722" s="5">
        <f t="shared" si="23"/>
        <v>721</v>
      </c>
      <c r="C722" s="13" t="s">
        <v>21</v>
      </c>
      <c r="D722" s="11">
        <f>_xlfn.XLOOKUP(E722,DB!E:E,DB!C:C,)</f>
        <v>21</v>
      </c>
      <c r="E722" s="13" t="s">
        <v>143</v>
      </c>
      <c r="F722" s="13" t="s">
        <v>1016</v>
      </c>
      <c r="G722" s="13" t="s">
        <v>152</v>
      </c>
      <c r="H722" s="13">
        <v>8</v>
      </c>
      <c r="I722" s="12">
        <v>10</v>
      </c>
      <c r="J722" s="9">
        <f>VLOOKUP(E722,DB!E:F,2,0)</f>
        <v>4111</v>
      </c>
      <c r="K722" s="9" t="str">
        <f t="shared" si="24"/>
        <v>ARUN VILAS_60FHIT</v>
      </c>
    </row>
    <row r="723" spans="1:11" ht="14.25" customHeight="1" x14ac:dyDescent="0.35">
      <c r="A723" s="9" t="s">
        <v>10</v>
      </c>
      <c r="B723" s="5">
        <f t="shared" si="23"/>
        <v>722</v>
      </c>
      <c r="C723" s="13" t="s">
        <v>21</v>
      </c>
      <c r="D723" s="11">
        <f>_xlfn.XLOOKUP(E723,DB!E:E,DB!C:C,)</f>
        <v>21</v>
      </c>
      <c r="E723" s="13" t="s">
        <v>143</v>
      </c>
      <c r="F723" s="13" t="s">
        <v>1017</v>
      </c>
      <c r="G723" s="13" t="s">
        <v>157</v>
      </c>
      <c r="H723" s="13">
        <v>8</v>
      </c>
      <c r="I723" s="12">
        <v>10</v>
      </c>
      <c r="J723" s="9">
        <f>VLOOKUP(E723,DB!E:F,2,0)</f>
        <v>4111</v>
      </c>
      <c r="K723" s="9" t="str">
        <f t="shared" si="24"/>
        <v>BETRI VILAS_MAHIMFHATAK</v>
      </c>
    </row>
    <row r="724" spans="1:11" ht="14.25" customHeight="1" x14ac:dyDescent="0.35">
      <c r="A724" s="9" t="s">
        <v>10</v>
      </c>
      <c r="B724" s="5">
        <f t="shared" si="23"/>
        <v>723</v>
      </c>
      <c r="C724" s="13" t="s">
        <v>21</v>
      </c>
      <c r="D724" s="11">
        <f>_xlfn.XLOOKUP(E724,DB!E:E,DB!C:C,)</f>
        <v>21</v>
      </c>
      <c r="E724" s="13" t="s">
        <v>143</v>
      </c>
      <c r="F724" s="13" t="s">
        <v>1018</v>
      </c>
      <c r="G724" s="13" t="s">
        <v>157</v>
      </c>
      <c r="H724" s="13">
        <v>8</v>
      </c>
      <c r="I724" s="12">
        <v>10</v>
      </c>
      <c r="J724" s="9">
        <f>VLOOKUP(E724,DB!E:F,2,0)</f>
        <v>4111</v>
      </c>
      <c r="K724" s="9" t="str">
        <f t="shared" si="24"/>
        <v>JYAOTI_MAHIMFHATAK</v>
      </c>
    </row>
    <row r="725" spans="1:11" ht="14.25" customHeight="1" x14ac:dyDescent="0.35">
      <c r="A725" s="9" t="s">
        <v>10</v>
      </c>
      <c r="B725" s="5">
        <f t="shared" si="23"/>
        <v>724</v>
      </c>
      <c r="C725" s="13" t="s">
        <v>21</v>
      </c>
      <c r="D725" s="11">
        <f>_xlfn.XLOOKUP(E725,DB!E:E,DB!C:C,)</f>
        <v>21</v>
      </c>
      <c r="E725" s="13" t="s">
        <v>143</v>
      </c>
      <c r="F725" s="13" t="s">
        <v>1019</v>
      </c>
      <c r="G725" s="13" t="s">
        <v>160</v>
      </c>
      <c r="H725" s="13">
        <v>8</v>
      </c>
      <c r="I725" s="12">
        <v>10</v>
      </c>
      <c r="J725" s="9">
        <f>VLOOKUP(E725,DB!E:F,2,0)</f>
        <v>4111</v>
      </c>
      <c r="K725" s="9" t="str">
        <f t="shared" si="24"/>
        <v>ARABAJ TOB_KALAKILA</v>
      </c>
    </row>
    <row r="726" spans="1:11" ht="14.25" customHeight="1" x14ac:dyDescent="0.35">
      <c r="A726" s="9" t="s">
        <v>10</v>
      </c>
      <c r="B726" s="5">
        <f t="shared" si="23"/>
        <v>725</v>
      </c>
      <c r="C726" s="13" t="s">
        <v>1210</v>
      </c>
      <c r="D726" s="11">
        <f>_xlfn.XLOOKUP(E726,DB!E:E,DB!C:C,)</f>
        <v>22</v>
      </c>
      <c r="E726" s="13" t="s">
        <v>161</v>
      </c>
      <c r="F726" s="13" t="s">
        <v>1020</v>
      </c>
      <c r="G726" s="13" t="s">
        <v>168</v>
      </c>
      <c r="H726" s="13">
        <v>8</v>
      </c>
      <c r="I726" s="12">
        <v>10</v>
      </c>
      <c r="J726" s="9">
        <f>VLOOKUP(E726,DB!E:F,2,0)</f>
        <v>7933</v>
      </c>
      <c r="K726" s="9" t="str">
        <f t="shared" si="24"/>
        <v>PRAVIN TOB_SANGAM NAGAR</v>
      </c>
    </row>
    <row r="727" spans="1:11" ht="14.25" customHeight="1" x14ac:dyDescent="0.35">
      <c r="A727" s="9" t="s">
        <v>10</v>
      </c>
      <c r="B727" s="5">
        <f t="shared" si="23"/>
        <v>726</v>
      </c>
      <c r="C727" s="10" t="s">
        <v>34</v>
      </c>
      <c r="D727" s="11">
        <f>_xlfn.XLOOKUP(E727,DB!E:E,DB!C:C,)</f>
        <v>12</v>
      </c>
      <c r="E727" s="10" t="s">
        <v>60</v>
      </c>
      <c r="F727" s="10" t="s">
        <v>1021</v>
      </c>
      <c r="G727" s="10" t="s">
        <v>636</v>
      </c>
      <c r="H727" s="10">
        <v>8</v>
      </c>
      <c r="I727" s="12">
        <v>10</v>
      </c>
      <c r="J727" s="9">
        <f>VLOOKUP(E727,DB!E:F,2,0)</f>
        <v>6849</v>
      </c>
      <c r="K727" s="9" t="str">
        <f t="shared" si="24"/>
        <v>HANSRAJ STORE_AAREY ROAD</v>
      </c>
    </row>
    <row r="728" spans="1:11" ht="14.25" customHeight="1" x14ac:dyDescent="0.35">
      <c r="A728" s="9" t="s">
        <v>10</v>
      </c>
      <c r="B728" s="5">
        <f t="shared" si="23"/>
        <v>727</v>
      </c>
      <c r="C728" s="10" t="s">
        <v>34</v>
      </c>
      <c r="D728" s="11">
        <f>_xlfn.XLOOKUP(E728,DB!E:E,DB!C:C,)</f>
        <v>12</v>
      </c>
      <c r="E728" s="10" t="s">
        <v>60</v>
      </c>
      <c r="F728" s="10" t="s">
        <v>1022</v>
      </c>
      <c r="G728" s="10" t="s">
        <v>1023</v>
      </c>
      <c r="H728" s="10">
        <v>8</v>
      </c>
      <c r="I728" s="12">
        <v>10</v>
      </c>
      <c r="J728" s="9">
        <f>VLOOKUP(E728,DB!E:F,2,0)</f>
        <v>6849</v>
      </c>
      <c r="K728" s="9" t="str">
        <f t="shared" si="24"/>
        <v>GOVIND SUPARI_HAJIBAPU ROAD</v>
      </c>
    </row>
    <row r="729" spans="1:11" ht="14.25" customHeight="1" x14ac:dyDescent="0.35">
      <c r="A729" s="9" t="s">
        <v>10</v>
      </c>
      <c r="B729" s="5">
        <f t="shared" si="23"/>
        <v>728</v>
      </c>
      <c r="C729" s="10" t="s">
        <v>11</v>
      </c>
      <c r="D729" s="11">
        <f>_xlfn.XLOOKUP(E729,DB!E:E,DB!C:C,)</f>
        <v>30</v>
      </c>
      <c r="E729" s="10" t="s">
        <v>246</v>
      </c>
      <c r="F729" s="10" t="s">
        <v>1024</v>
      </c>
      <c r="G729" s="10" t="s">
        <v>1025</v>
      </c>
      <c r="H729" s="10">
        <v>8</v>
      </c>
      <c r="I729" s="12">
        <v>10</v>
      </c>
      <c r="J729" s="9">
        <f>VLOOKUP(E729,DB!E:F,2,0)</f>
        <v>4079</v>
      </c>
      <c r="K729" s="9" t="str">
        <f t="shared" si="24"/>
        <v>BISMILA WHOLESALE_SOPARA GAV</v>
      </c>
    </row>
    <row r="730" spans="1:11" ht="14.25" customHeight="1" x14ac:dyDescent="0.35">
      <c r="A730" s="9" t="s">
        <v>10</v>
      </c>
      <c r="B730" s="5">
        <f t="shared" si="23"/>
        <v>729</v>
      </c>
      <c r="C730" s="13" t="s">
        <v>17</v>
      </c>
      <c r="D730" s="11">
        <f>_xlfn.XLOOKUP(E730,DB!E:E,DB!C:C,)</f>
        <v>34</v>
      </c>
      <c r="E730" s="13" t="s">
        <v>322</v>
      </c>
      <c r="F730" s="13" t="s">
        <v>1026</v>
      </c>
      <c r="G730" s="13" t="s">
        <v>826</v>
      </c>
      <c r="H730" s="13">
        <v>8</v>
      </c>
      <c r="I730" s="12">
        <v>10</v>
      </c>
      <c r="J730" s="9">
        <f>VLOOKUP(E730,DB!E:F,2,0)</f>
        <v>9876</v>
      </c>
      <c r="K730" s="9" t="str">
        <f t="shared" si="24"/>
        <v>SHREE DARSHAN W/S_B P ROAD</v>
      </c>
    </row>
    <row r="731" spans="1:11" ht="14.25" customHeight="1" x14ac:dyDescent="0.35">
      <c r="A731" s="9" t="s">
        <v>10</v>
      </c>
      <c r="B731" s="5">
        <f t="shared" si="23"/>
        <v>730</v>
      </c>
      <c r="C731" s="13" t="s">
        <v>17</v>
      </c>
      <c r="D731" s="11">
        <f>_xlfn.XLOOKUP(E731,DB!E:E,DB!C:C,)</f>
        <v>34</v>
      </c>
      <c r="E731" s="13" t="s">
        <v>322</v>
      </c>
      <c r="F731" s="13" t="s">
        <v>1027</v>
      </c>
      <c r="G731" s="13" t="s">
        <v>826</v>
      </c>
      <c r="H731" s="13">
        <v>8</v>
      </c>
      <c r="I731" s="12">
        <v>10</v>
      </c>
      <c r="J731" s="9">
        <f>VLOOKUP(E731,DB!E:F,2,0)</f>
        <v>9876</v>
      </c>
      <c r="K731" s="9" t="str">
        <f t="shared" si="24"/>
        <v>KRISHNA W/S_B P ROAD</v>
      </c>
    </row>
    <row r="732" spans="1:11" ht="14.25" customHeight="1" x14ac:dyDescent="0.35">
      <c r="A732" s="9" t="s">
        <v>10</v>
      </c>
      <c r="B732" s="5">
        <f t="shared" si="23"/>
        <v>731</v>
      </c>
      <c r="C732" s="13" t="s">
        <v>17</v>
      </c>
      <c r="D732" s="11">
        <f>_xlfn.XLOOKUP(E732,DB!E:E,DB!C:C,)</f>
        <v>31</v>
      </c>
      <c r="E732" s="13" t="s">
        <v>251</v>
      </c>
      <c r="F732" s="13" t="s">
        <v>1028</v>
      </c>
      <c r="G732" s="13" t="s">
        <v>707</v>
      </c>
      <c r="H732" s="13">
        <v>8</v>
      </c>
      <c r="I732" s="12">
        <v>10</v>
      </c>
      <c r="J732" s="9">
        <f>VLOOKUP(E732,DB!E:F,2,0)</f>
        <v>8018</v>
      </c>
      <c r="K732" s="9" t="str">
        <f t="shared" si="24"/>
        <v>SAI KRUPA STORE_MANKOLI</v>
      </c>
    </row>
    <row r="733" spans="1:11" ht="14.25" customHeight="1" x14ac:dyDescent="0.35">
      <c r="A733" s="9" t="s">
        <v>10</v>
      </c>
      <c r="B733" s="5">
        <f t="shared" si="23"/>
        <v>732</v>
      </c>
      <c r="C733" s="13" t="s">
        <v>17</v>
      </c>
      <c r="D733" s="11">
        <f>_xlfn.XLOOKUP(E733,DB!E:E,DB!C:C,)</f>
        <v>14</v>
      </c>
      <c r="E733" s="13" t="s">
        <v>73</v>
      </c>
      <c r="F733" s="13" t="s">
        <v>1029</v>
      </c>
      <c r="G733" s="13" t="s">
        <v>1030</v>
      </c>
      <c r="H733" s="13">
        <v>8</v>
      </c>
      <c r="I733" s="12">
        <v>10</v>
      </c>
      <c r="J733" s="9">
        <f>VLOOKUP(E733,DB!E:F,2,0)</f>
        <v>2272</v>
      </c>
      <c r="K733" s="9" t="str">
        <f t="shared" si="24"/>
        <v>SARA&amp; SORA W/S_KAILASH NAGAR</v>
      </c>
    </row>
    <row r="734" spans="1:11" ht="14.25" customHeight="1" x14ac:dyDescent="0.35">
      <c r="A734" s="9" t="s">
        <v>10</v>
      </c>
      <c r="B734" s="5">
        <f t="shared" si="23"/>
        <v>733</v>
      </c>
      <c r="C734" s="13" t="s">
        <v>17</v>
      </c>
      <c r="D734" s="11">
        <f>_xlfn.XLOOKUP(E734,DB!E:E,DB!C:C,)</f>
        <v>26</v>
      </c>
      <c r="E734" s="13" t="s">
        <v>204</v>
      </c>
      <c r="F734" s="13" t="s">
        <v>1031</v>
      </c>
      <c r="G734" s="13" t="s">
        <v>206</v>
      </c>
      <c r="H734" s="13">
        <v>8</v>
      </c>
      <c r="I734" s="12">
        <v>10</v>
      </c>
      <c r="J734" s="9">
        <f>VLOOKUP(E734,DB!E:F,2,0)</f>
        <v>8516</v>
      </c>
      <c r="K734" s="9" t="str">
        <f t="shared" si="24"/>
        <v>JHULELAL STORE_BHATIYA ROAD</v>
      </c>
    </row>
    <row r="735" spans="1:11" ht="14.25" customHeight="1" x14ac:dyDescent="0.35">
      <c r="A735" s="9" t="s">
        <v>10</v>
      </c>
      <c r="B735" s="5">
        <f t="shared" si="23"/>
        <v>734</v>
      </c>
      <c r="C735" s="13" t="s">
        <v>17</v>
      </c>
      <c r="D735" s="11">
        <f>_xlfn.XLOOKUP(E735,DB!E:E,DB!C:C,)</f>
        <v>8</v>
      </c>
      <c r="E735" s="13" t="s">
        <v>40</v>
      </c>
      <c r="F735" s="13" t="s">
        <v>1032</v>
      </c>
      <c r="G735" s="13" t="s">
        <v>255</v>
      </c>
      <c r="H735" s="13">
        <v>8</v>
      </c>
      <c r="I735" s="12">
        <v>10</v>
      </c>
      <c r="J735" s="9">
        <f>VLOOKUP(E735,DB!E:F,2,0)</f>
        <v>5625</v>
      </c>
      <c r="K735" s="9" t="str">
        <f t="shared" si="24"/>
        <v>PRAKASH W/S_KHEMANI</v>
      </c>
    </row>
    <row r="736" spans="1:11" ht="14.25" customHeight="1" x14ac:dyDescent="0.35">
      <c r="A736" s="9" t="s">
        <v>10</v>
      </c>
      <c r="B736" s="5">
        <f t="shared" si="23"/>
        <v>735</v>
      </c>
      <c r="C736" s="13" t="s">
        <v>17</v>
      </c>
      <c r="D736" s="11">
        <f>_xlfn.XLOOKUP(E736,DB!E:E,DB!C:C,)</f>
        <v>27</v>
      </c>
      <c r="E736" s="13" t="s">
        <v>207</v>
      </c>
      <c r="F736" s="13" t="s">
        <v>1033</v>
      </c>
      <c r="G736" s="13" t="s">
        <v>345</v>
      </c>
      <c r="H736" s="13">
        <v>8</v>
      </c>
      <c r="I736" s="12">
        <v>10</v>
      </c>
      <c r="J736" s="9">
        <f>VLOOKUP(E736,DB!E:F,2,0)</f>
        <v>3255</v>
      </c>
      <c r="K736" s="9" t="str">
        <f t="shared" si="24"/>
        <v>SNATAN G STORE_AMBADI</v>
      </c>
    </row>
    <row r="737" spans="1:11" ht="14.25" customHeight="1" x14ac:dyDescent="0.35">
      <c r="A737" s="9" t="s">
        <v>10</v>
      </c>
      <c r="B737" s="5">
        <f t="shared" si="23"/>
        <v>736</v>
      </c>
      <c r="C737" s="13" t="s">
        <v>17</v>
      </c>
      <c r="D737" s="11">
        <f>_xlfn.XLOOKUP(E737,DB!E:E,DB!C:C,)</f>
        <v>2</v>
      </c>
      <c r="E737" s="13" t="s">
        <v>18</v>
      </c>
      <c r="F737" s="13" t="s">
        <v>1034</v>
      </c>
      <c r="G737" s="13" t="s">
        <v>1035</v>
      </c>
      <c r="H737" s="13">
        <v>8</v>
      </c>
      <c r="I737" s="12">
        <v>10</v>
      </c>
      <c r="J737" s="9">
        <f>VLOOKUP(E737,DB!E:F,2,0)</f>
        <v>9618</v>
      </c>
      <c r="K737" s="9" t="str">
        <f t="shared" si="24"/>
        <v>KRISHNA MART_SLOK NAGAR</v>
      </c>
    </row>
    <row r="738" spans="1:11" ht="14.25" customHeight="1" x14ac:dyDescent="0.35">
      <c r="A738" s="9" t="s">
        <v>10</v>
      </c>
      <c r="B738" s="5">
        <f t="shared" si="23"/>
        <v>737</v>
      </c>
      <c r="C738" s="13" t="s">
        <v>17</v>
      </c>
      <c r="D738" s="11">
        <f>_xlfn.XLOOKUP(E738,DB!E:E,DB!C:C,)</f>
        <v>36</v>
      </c>
      <c r="E738" s="13" t="s">
        <v>354</v>
      </c>
      <c r="F738" s="13" t="s">
        <v>1036</v>
      </c>
      <c r="G738" s="13" t="s">
        <v>1037</v>
      </c>
      <c r="H738" s="13">
        <v>8</v>
      </c>
      <c r="I738" s="12">
        <v>10</v>
      </c>
      <c r="J738" s="9">
        <f>VLOOKUP(E738,DB!E:F,2,0)</f>
        <v>4967</v>
      </c>
      <c r="K738" s="9" t="str">
        <f t="shared" si="24"/>
        <v>SAJANAND STORE_KISAN NAGAR</v>
      </c>
    </row>
    <row r="739" spans="1:11" ht="14.25" customHeight="1" x14ac:dyDescent="0.35">
      <c r="A739" s="9" t="s">
        <v>10</v>
      </c>
      <c r="B739" s="5">
        <f t="shared" si="23"/>
        <v>738</v>
      </c>
      <c r="C739" s="13" t="s">
        <v>17</v>
      </c>
      <c r="D739" s="11">
        <f>_xlfn.XLOOKUP(E739,DB!E:E,DB!C:C,)</f>
        <v>36</v>
      </c>
      <c r="E739" s="13" t="s">
        <v>354</v>
      </c>
      <c r="F739" s="13" t="s">
        <v>1038</v>
      </c>
      <c r="G739" s="13" t="s">
        <v>1039</v>
      </c>
      <c r="H739" s="13">
        <v>8</v>
      </c>
      <c r="I739" s="12">
        <v>10</v>
      </c>
      <c r="J739" s="9">
        <f>VLOOKUP(E739,DB!E:F,2,0)</f>
        <v>4967</v>
      </c>
      <c r="K739" s="9" t="str">
        <f t="shared" si="24"/>
        <v>MILAN TOBACO_RAM CHANDRA NGR</v>
      </c>
    </row>
    <row r="740" spans="1:11" ht="14.25" customHeight="1" x14ac:dyDescent="0.35">
      <c r="A740" s="9" t="s">
        <v>10</v>
      </c>
      <c r="B740" s="5">
        <f t="shared" si="23"/>
        <v>739</v>
      </c>
      <c r="C740" s="13" t="s">
        <v>17</v>
      </c>
      <c r="D740" s="11">
        <f>_xlfn.XLOOKUP(E740,DB!E:E,DB!C:C,)</f>
        <v>5</v>
      </c>
      <c r="E740" s="13" t="s">
        <v>28</v>
      </c>
      <c r="F740" s="13" t="s">
        <v>1040</v>
      </c>
      <c r="G740" s="13" t="s">
        <v>30</v>
      </c>
      <c r="H740" s="13">
        <v>8</v>
      </c>
      <c r="I740" s="12">
        <v>10</v>
      </c>
      <c r="J740" s="9">
        <f>VLOOKUP(E740,DB!E:F,2,0)</f>
        <v>9985</v>
      </c>
      <c r="K740" s="9" t="str">
        <f t="shared" si="24"/>
        <v>TULSHARAM TOBACO_PHOOLPADA</v>
      </c>
    </row>
    <row r="741" spans="1:11" ht="14.25" customHeight="1" x14ac:dyDescent="0.35">
      <c r="A741" s="9" t="s">
        <v>10</v>
      </c>
      <c r="B741" s="5">
        <f t="shared" si="23"/>
        <v>740</v>
      </c>
      <c r="C741" s="13" t="s">
        <v>17</v>
      </c>
      <c r="D741" s="11">
        <f>_xlfn.XLOOKUP(E741,DB!E:E,DB!C:C,)</f>
        <v>28</v>
      </c>
      <c r="E741" s="13" t="s">
        <v>222</v>
      </c>
      <c r="F741" s="13" t="s">
        <v>1041</v>
      </c>
      <c r="G741" s="13" t="s">
        <v>746</v>
      </c>
      <c r="H741" s="13">
        <v>8</v>
      </c>
      <c r="I741" s="12">
        <v>10</v>
      </c>
      <c r="J741" s="9">
        <f>VLOOKUP(E741,DB!E:F,2,0)</f>
        <v>7328</v>
      </c>
      <c r="K741" s="9" t="str">
        <f t="shared" si="24"/>
        <v>MADANI G STORE_SHANTI NGR</v>
      </c>
    </row>
    <row r="742" spans="1:11" ht="14.25" customHeight="1" x14ac:dyDescent="0.35">
      <c r="A742" s="9" t="s">
        <v>10</v>
      </c>
      <c r="B742" s="5">
        <f t="shared" si="23"/>
        <v>741</v>
      </c>
      <c r="C742" s="13" t="s">
        <v>17</v>
      </c>
      <c r="D742" s="11">
        <f>_xlfn.XLOOKUP(E742,DB!E:E,DB!C:C,)</f>
        <v>28</v>
      </c>
      <c r="E742" s="13" t="s">
        <v>222</v>
      </c>
      <c r="F742" s="13" t="s">
        <v>1042</v>
      </c>
      <c r="G742" s="13" t="s">
        <v>746</v>
      </c>
      <c r="H742" s="13">
        <v>8</v>
      </c>
      <c r="I742" s="12">
        <v>10</v>
      </c>
      <c r="J742" s="9">
        <f>VLOOKUP(E742,DB!E:F,2,0)</f>
        <v>7328</v>
      </c>
      <c r="K742" s="9" t="str">
        <f t="shared" si="24"/>
        <v>JUBER G STORE_SHANTI NGR</v>
      </c>
    </row>
    <row r="743" spans="1:11" ht="14.25" customHeight="1" x14ac:dyDescent="0.35">
      <c r="A743" s="9" t="s">
        <v>10</v>
      </c>
      <c r="B743" s="5">
        <f t="shared" si="23"/>
        <v>742</v>
      </c>
      <c r="C743" s="13" t="s">
        <v>17</v>
      </c>
      <c r="D743" s="11">
        <f>_xlfn.XLOOKUP(E743,DB!E:E,DB!C:C,)</f>
        <v>28</v>
      </c>
      <c r="E743" s="13" t="s">
        <v>222</v>
      </c>
      <c r="F743" s="13" t="s">
        <v>1043</v>
      </c>
      <c r="G743" s="13" t="s">
        <v>605</v>
      </c>
      <c r="H743" s="13">
        <v>8</v>
      </c>
      <c r="I743" s="12">
        <v>10</v>
      </c>
      <c r="J743" s="9">
        <f>VLOOKUP(E743,DB!E:F,2,0)</f>
        <v>7328</v>
      </c>
      <c r="K743" s="9" t="str">
        <f t="shared" si="24"/>
        <v>NAVSAD G STORE_V P NAKA</v>
      </c>
    </row>
    <row r="744" spans="1:11" ht="14.25" customHeight="1" x14ac:dyDescent="0.35">
      <c r="A744" s="9" t="s">
        <v>10</v>
      </c>
      <c r="B744" s="5">
        <f t="shared" si="23"/>
        <v>743</v>
      </c>
      <c r="C744" s="13" t="s">
        <v>17</v>
      </c>
      <c r="D744" s="11">
        <f>_xlfn.XLOOKUP(E744,DB!E:E,DB!C:C,)</f>
        <v>28</v>
      </c>
      <c r="E744" s="13" t="s">
        <v>222</v>
      </c>
      <c r="F744" s="13" t="s">
        <v>1044</v>
      </c>
      <c r="G744" s="13" t="s">
        <v>996</v>
      </c>
      <c r="H744" s="13">
        <v>8</v>
      </c>
      <c r="I744" s="12">
        <v>10</v>
      </c>
      <c r="J744" s="9">
        <f>VLOOKUP(E744,DB!E:F,2,0)</f>
        <v>7328</v>
      </c>
      <c r="K744" s="9" t="str">
        <f t="shared" si="24"/>
        <v>NEW AZAMI G STORE_KHADAN ROAD</v>
      </c>
    </row>
    <row r="745" spans="1:11" ht="14.25" customHeight="1" x14ac:dyDescent="0.35">
      <c r="A745" s="9" t="s">
        <v>10</v>
      </c>
      <c r="B745" s="5">
        <f t="shared" si="23"/>
        <v>744</v>
      </c>
      <c r="C745" s="13" t="s">
        <v>17</v>
      </c>
      <c r="D745" s="11">
        <f>_xlfn.XLOOKUP(E745,DB!E:E,DB!C:C,)</f>
        <v>29</v>
      </c>
      <c r="E745" s="13" t="s">
        <v>225</v>
      </c>
      <c r="F745" s="13" t="s">
        <v>1045</v>
      </c>
      <c r="G745" s="13" t="s">
        <v>263</v>
      </c>
      <c r="H745" s="13">
        <v>8</v>
      </c>
      <c r="I745" s="12">
        <v>10</v>
      </c>
      <c r="J745" s="9">
        <f>VLOOKUP(E745,DB!E:F,2,0)</f>
        <v>1159</v>
      </c>
      <c r="K745" s="9" t="str">
        <f t="shared" si="24"/>
        <v>MAULI GENERAL_WASIND</v>
      </c>
    </row>
    <row r="746" spans="1:11" ht="14.25" customHeight="1" x14ac:dyDescent="0.35">
      <c r="A746" s="9" t="s">
        <v>10</v>
      </c>
      <c r="B746" s="5">
        <f t="shared" si="23"/>
        <v>745</v>
      </c>
      <c r="C746" s="13" t="s">
        <v>17</v>
      </c>
      <c r="D746" s="11">
        <f>_xlfn.XLOOKUP(E746,DB!E:E,DB!C:C,)</f>
        <v>29</v>
      </c>
      <c r="E746" s="13" t="s">
        <v>225</v>
      </c>
      <c r="F746" s="13" t="s">
        <v>1046</v>
      </c>
      <c r="G746" s="13" t="s">
        <v>363</v>
      </c>
      <c r="H746" s="13">
        <v>8</v>
      </c>
      <c r="I746" s="12">
        <v>10</v>
      </c>
      <c r="J746" s="9">
        <f>VLOOKUP(E746,DB!E:F,2,0)</f>
        <v>1159</v>
      </c>
      <c r="K746" s="9" t="str">
        <f t="shared" si="24"/>
        <v>BALAJI KIRANA_KHADAVALI</v>
      </c>
    </row>
    <row r="747" spans="1:11" ht="14.25" customHeight="1" x14ac:dyDescent="0.35">
      <c r="A747" s="9" t="s">
        <v>10</v>
      </c>
      <c r="B747" s="5">
        <f t="shared" si="23"/>
        <v>746</v>
      </c>
      <c r="C747" s="13" t="s">
        <v>17</v>
      </c>
      <c r="D747" s="11">
        <f>_xlfn.XLOOKUP(E747,DB!E:E,DB!C:C,)</f>
        <v>47</v>
      </c>
      <c r="E747" s="13" t="s">
        <v>975</v>
      </c>
      <c r="F747" s="13" t="s">
        <v>1047</v>
      </c>
      <c r="G747" s="13"/>
      <c r="H747" s="13">
        <v>8</v>
      </c>
      <c r="I747" s="12">
        <v>10</v>
      </c>
      <c r="J747" s="9">
        <f>VLOOKUP(E747,DB!E:F,2,0)</f>
        <v>6139</v>
      </c>
      <c r="K747" s="9" t="str">
        <f t="shared" si="24"/>
        <v>DUTTAKRIPA GOLI BISCUITSHENWA_</v>
      </c>
    </row>
    <row r="748" spans="1:11" ht="14.25" customHeight="1" x14ac:dyDescent="0.35">
      <c r="A748" s="9" t="s">
        <v>10</v>
      </c>
      <c r="B748" s="5">
        <f t="shared" si="23"/>
        <v>747</v>
      </c>
      <c r="C748" s="13" t="s">
        <v>17</v>
      </c>
      <c r="D748" s="11">
        <f>_xlfn.XLOOKUP(E748,DB!E:E,DB!C:C,)</f>
        <v>42</v>
      </c>
      <c r="E748" s="13" t="s">
        <v>592</v>
      </c>
      <c r="F748" s="13" t="s">
        <v>1048</v>
      </c>
      <c r="G748" s="13" t="s">
        <v>842</v>
      </c>
      <c r="H748" s="13">
        <v>8</v>
      </c>
      <c r="I748" s="12">
        <v>10</v>
      </c>
      <c r="J748" s="9">
        <f>VLOOKUP(E748,DB!E:F,2,0)</f>
        <v>4251</v>
      </c>
      <c r="K748" s="9" t="str">
        <f t="shared" si="24"/>
        <v>SALIM SUPARI_DARGAH ROAD</v>
      </c>
    </row>
    <row r="749" spans="1:11" ht="14.25" customHeight="1" x14ac:dyDescent="0.35">
      <c r="A749" s="9" t="s">
        <v>10</v>
      </c>
      <c r="B749" s="5">
        <f t="shared" si="23"/>
        <v>748</v>
      </c>
      <c r="C749" s="13" t="s">
        <v>17</v>
      </c>
      <c r="D749" s="11">
        <f>_xlfn.XLOOKUP(E749,DB!E:E,DB!C:C,)</f>
        <v>42</v>
      </c>
      <c r="E749" s="13" t="s">
        <v>592</v>
      </c>
      <c r="F749" s="13" t="s">
        <v>1049</v>
      </c>
      <c r="G749" s="13" t="s">
        <v>752</v>
      </c>
      <c r="H749" s="13">
        <v>8</v>
      </c>
      <c r="I749" s="12">
        <v>10</v>
      </c>
      <c r="J749" s="9">
        <f>VLOOKUP(E749,DB!E:F,2,0)</f>
        <v>4251</v>
      </c>
      <c r="K749" s="9" t="str">
        <f t="shared" si="24"/>
        <v>FIRDOSH SUPARI_NIZAMPURA</v>
      </c>
    </row>
    <row r="750" spans="1:11" ht="14.25" customHeight="1" x14ac:dyDescent="0.35">
      <c r="A750" s="9" t="s">
        <v>10</v>
      </c>
      <c r="B750" s="5">
        <f t="shared" si="23"/>
        <v>749</v>
      </c>
      <c r="C750" s="13" t="s">
        <v>17</v>
      </c>
      <c r="D750" s="11">
        <f>_xlfn.XLOOKUP(E750,DB!E:E,DB!C:C,)</f>
        <v>42</v>
      </c>
      <c r="E750" s="13" t="s">
        <v>592</v>
      </c>
      <c r="F750" s="13" t="s">
        <v>1050</v>
      </c>
      <c r="G750" s="13" t="s">
        <v>594</v>
      </c>
      <c r="H750" s="13">
        <v>8</v>
      </c>
      <c r="I750" s="12">
        <v>10</v>
      </c>
      <c r="J750" s="9">
        <f>VLOOKUP(E750,DB!E:F,2,0)</f>
        <v>4251</v>
      </c>
      <c r="K750" s="9" t="str">
        <f t="shared" si="24"/>
        <v>SONAM STORE_BAZARPETH</v>
      </c>
    </row>
    <row r="751" spans="1:11" ht="14.25" customHeight="1" x14ac:dyDescent="0.35">
      <c r="A751" s="9" t="s">
        <v>10</v>
      </c>
      <c r="B751" s="5">
        <f t="shared" si="23"/>
        <v>750</v>
      </c>
      <c r="C751" s="13" t="s">
        <v>17</v>
      </c>
      <c r="D751" s="11">
        <f>_xlfn.XLOOKUP(E751,DB!E:E,DB!C:C,)</f>
        <v>42</v>
      </c>
      <c r="E751" s="13" t="s">
        <v>592</v>
      </c>
      <c r="F751" s="13" t="s">
        <v>1051</v>
      </c>
      <c r="G751" s="13" t="s">
        <v>594</v>
      </c>
      <c r="H751" s="13">
        <v>8</v>
      </c>
      <c r="I751" s="12">
        <v>10</v>
      </c>
      <c r="J751" s="9">
        <f>VLOOKUP(E751,DB!E:F,2,0)</f>
        <v>4251</v>
      </c>
      <c r="K751" s="9" t="str">
        <f t="shared" si="24"/>
        <v>SATYA G STORE_BAZARPETH</v>
      </c>
    </row>
    <row r="752" spans="1:11" ht="14.25" customHeight="1" x14ac:dyDescent="0.35">
      <c r="A752" s="9" t="s">
        <v>10</v>
      </c>
      <c r="B752" s="5">
        <f t="shared" si="23"/>
        <v>751</v>
      </c>
      <c r="C752" s="13" t="s">
        <v>17</v>
      </c>
      <c r="D752" s="11">
        <f>_xlfn.XLOOKUP(E752,DB!E:E,DB!C:C,)</f>
        <v>42</v>
      </c>
      <c r="E752" s="13" t="s">
        <v>592</v>
      </c>
      <c r="F752" s="13" t="s">
        <v>722</v>
      </c>
      <c r="G752" s="13" t="s">
        <v>594</v>
      </c>
      <c r="H752" s="13">
        <v>8</v>
      </c>
      <c r="I752" s="12">
        <v>10</v>
      </c>
      <c r="J752" s="9">
        <f>VLOOKUP(E752,DB!E:F,2,0)</f>
        <v>4251</v>
      </c>
      <c r="K752" s="9" t="str">
        <f t="shared" si="24"/>
        <v>KRISHNA STORE_BAZARPETH</v>
      </c>
    </row>
    <row r="753" spans="1:11" ht="14.25" customHeight="1" x14ac:dyDescent="0.35">
      <c r="A753" s="9" t="s">
        <v>10</v>
      </c>
      <c r="B753" s="5">
        <f t="shared" si="23"/>
        <v>752</v>
      </c>
      <c r="C753" s="13" t="s">
        <v>17</v>
      </c>
      <c r="D753" s="11">
        <f>_xlfn.XLOOKUP(E753,DB!E:E,DB!C:C,)</f>
        <v>48</v>
      </c>
      <c r="E753" s="13" t="s">
        <v>1052</v>
      </c>
      <c r="F753" s="13" t="s">
        <v>1053</v>
      </c>
      <c r="G753" s="13" t="s">
        <v>413</v>
      </c>
      <c r="H753" s="13">
        <v>8</v>
      </c>
      <c r="I753" s="12">
        <v>10</v>
      </c>
      <c r="J753" s="9">
        <f>VLOOKUP(E753,DB!E:F,2,0)</f>
        <v>9576</v>
      </c>
      <c r="K753" s="9" t="str">
        <f t="shared" si="24"/>
        <v>CHIRAG BISCUTE_STATION ROAD</v>
      </c>
    </row>
    <row r="754" spans="1:11" ht="14.25" customHeight="1" x14ac:dyDescent="0.35">
      <c r="A754" s="9" t="s">
        <v>10</v>
      </c>
      <c r="B754" s="5">
        <f t="shared" si="23"/>
        <v>753</v>
      </c>
      <c r="C754" s="13" t="s">
        <v>17</v>
      </c>
      <c r="D754" s="11">
        <f>_xlfn.XLOOKUP(E754,DB!E:E,DB!C:C,)</f>
        <v>48</v>
      </c>
      <c r="E754" s="13" t="s">
        <v>1052</v>
      </c>
      <c r="F754" s="13" t="s">
        <v>1054</v>
      </c>
      <c r="G754" s="13" t="s">
        <v>1055</v>
      </c>
      <c r="H754" s="13">
        <v>8</v>
      </c>
      <c r="I754" s="12">
        <v>10</v>
      </c>
      <c r="J754" s="9">
        <f>VLOOKUP(E754,DB!E:F,2,0)</f>
        <v>9576</v>
      </c>
      <c r="K754" s="9" t="str">
        <f t="shared" si="24"/>
        <v>BHAVNA GEN STORE_ARNALA</v>
      </c>
    </row>
    <row r="755" spans="1:11" ht="14.25" customHeight="1" x14ac:dyDescent="0.35">
      <c r="A755" s="9" t="s">
        <v>10</v>
      </c>
      <c r="B755" s="5">
        <f t="shared" si="23"/>
        <v>754</v>
      </c>
      <c r="C755" s="13" t="s">
        <v>17</v>
      </c>
      <c r="D755" s="11">
        <f>_xlfn.XLOOKUP(E755,DB!E:E,DB!C:C,)</f>
        <v>48</v>
      </c>
      <c r="E755" s="13" t="s">
        <v>1052</v>
      </c>
      <c r="F755" s="13" t="s">
        <v>1056</v>
      </c>
      <c r="G755" s="13" t="s">
        <v>1055</v>
      </c>
      <c r="H755" s="13">
        <v>8</v>
      </c>
      <c r="I755" s="12">
        <v>10</v>
      </c>
      <c r="J755" s="9">
        <f>VLOOKUP(E755,DB!E:F,2,0)</f>
        <v>9576</v>
      </c>
      <c r="K755" s="9" t="str">
        <f t="shared" si="24"/>
        <v>PRADEEP TOBACO_ARNALA</v>
      </c>
    </row>
    <row r="756" spans="1:11" ht="14.25" customHeight="1" x14ac:dyDescent="0.35">
      <c r="A756" s="9" t="s">
        <v>10</v>
      </c>
      <c r="B756" s="5">
        <f t="shared" si="23"/>
        <v>755</v>
      </c>
      <c r="C756" s="10" t="s">
        <v>34</v>
      </c>
      <c r="D756" s="11">
        <f>_xlfn.XLOOKUP(E756,DB!E:E,DB!C:C,)</f>
        <v>13</v>
      </c>
      <c r="E756" s="10" t="s">
        <v>63</v>
      </c>
      <c r="F756" s="10" t="s">
        <v>297</v>
      </c>
      <c r="G756" s="10" t="s">
        <v>887</v>
      </c>
      <c r="H756" s="10">
        <v>7</v>
      </c>
      <c r="I756" s="12">
        <v>10</v>
      </c>
      <c r="J756" s="9">
        <f>VLOOKUP(E756,DB!E:F,2,0)</f>
        <v>4314</v>
      </c>
      <c r="K756" s="9" t="str">
        <f t="shared" si="24"/>
        <v>GUPTA STORE_JUHU GALI</v>
      </c>
    </row>
    <row r="757" spans="1:11" ht="14.25" customHeight="1" x14ac:dyDescent="0.35">
      <c r="A757" s="9" t="s">
        <v>10</v>
      </c>
      <c r="B757" s="5">
        <f t="shared" si="23"/>
        <v>756</v>
      </c>
      <c r="C757" s="10" t="s">
        <v>11</v>
      </c>
      <c r="D757" s="11">
        <f>_xlfn.XLOOKUP(E757,DB!E:E,DB!C:C,)</f>
        <v>30</v>
      </c>
      <c r="E757" s="10" t="s">
        <v>246</v>
      </c>
      <c r="F757" s="10" t="s">
        <v>1057</v>
      </c>
      <c r="G757" s="10" t="s">
        <v>1058</v>
      </c>
      <c r="H757" s="10">
        <v>7</v>
      </c>
      <c r="I757" s="12">
        <v>10</v>
      </c>
      <c r="J757" s="9">
        <f>VLOOKUP(E757,DB!E:F,2,0)</f>
        <v>4079</v>
      </c>
      <c r="K757" s="9" t="str">
        <f t="shared" si="24"/>
        <v>MOHAK SUPARI_NALLASOPARA WEST</v>
      </c>
    </row>
    <row r="758" spans="1:11" ht="14.25" customHeight="1" x14ac:dyDescent="0.35">
      <c r="A758" s="9" t="s">
        <v>10</v>
      </c>
      <c r="B758" s="5">
        <f t="shared" si="23"/>
        <v>757</v>
      </c>
      <c r="C758" s="13" t="s">
        <v>17</v>
      </c>
      <c r="D758" s="11">
        <f>_xlfn.XLOOKUP(E758,DB!E:E,DB!C:C,)</f>
        <v>24</v>
      </c>
      <c r="E758" s="13" t="s">
        <v>198</v>
      </c>
      <c r="F758" s="13" t="s">
        <v>1059</v>
      </c>
      <c r="G758" s="13" t="s">
        <v>1060</v>
      </c>
      <c r="H758" s="13">
        <v>7</v>
      </c>
      <c r="I758" s="12">
        <v>10</v>
      </c>
      <c r="J758" s="9">
        <f>VLOOKUP(E758,DB!E:F,2,0)</f>
        <v>1284</v>
      </c>
      <c r="K758" s="9" t="str">
        <f t="shared" si="24"/>
        <v>RUDRA ENTERPRISES_VADAVALI</v>
      </c>
    </row>
    <row r="759" spans="1:11" ht="14.25" customHeight="1" x14ac:dyDescent="0.35">
      <c r="A759" s="9" t="s">
        <v>10</v>
      </c>
      <c r="B759" s="5">
        <f t="shared" si="23"/>
        <v>758</v>
      </c>
      <c r="C759" s="13" t="s">
        <v>17</v>
      </c>
      <c r="D759" s="11">
        <f>_xlfn.XLOOKUP(E759,DB!E:E,DB!C:C,)</f>
        <v>26</v>
      </c>
      <c r="E759" s="13" t="s">
        <v>204</v>
      </c>
      <c r="F759" s="13" t="s">
        <v>1061</v>
      </c>
      <c r="G759" s="13" t="s">
        <v>206</v>
      </c>
      <c r="H759" s="13">
        <v>7</v>
      </c>
      <c r="I759" s="12">
        <v>10</v>
      </c>
      <c r="J759" s="9">
        <f>VLOOKUP(E759,DB!E:F,2,0)</f>
        <v>8516</v>
      </c>
      <c r="K759" s="9" t="str">
        <f t="shared" si="24"/>
        <v>AMIT TRADERS_BHATIYA ROAD</v>
      </c>
    </row>
    <row r="760" spans="1:11" ht="14.25" customHeight="1" x14ac:dyDescent="0.35">
      <c r="A760" s="9" t="s">
        <v>10</v>
      </c>
      <c r="B760" s="5">
        <f t="shared" si="23"/>
        <v>759</v>
      </c>
      <c r="C760" s="13" t="s">
        <v>17</v>
      </c>
      <c r="D760" s="11">
        <f>_xlfn.XLOOKUP(E760,DB!E:E,DB!C:C,)</f>
        <v>8</v>
      </c>
      <c r="E760" s="13" t="s">
        <v>40</v>
      </c>
      <c r="F760" s="13" t="s">
        <v>1062</v>
      </c>
      <c r="G760" s="13" t="s">
        <v>255</v>
      </c>
      <c r="H760" s="13">
        <v>7</v>
      </c>
      <c r="I760" s="12">
        <v>10</v>
      </c>
      <c r="J760" s="9">
        <f>VLOOKUP(E760,DB!E:F,2,0)</f>
        <v>5625</v>
      </c>
      <c r="K760" s="9" t="str">
        <f t="shared" si="24"/>
        <v>MADAM W/S_KHEMANI</v>
      </c>
    </row>
    <row r="761" spans="1:11" ht="14.25" customHeight="1" x14ac:dyDescent="0.35">
      <c r="A761" s="9" t="s">
        <v>10</v>
      </c>
      <c r="B761" s="5">
        <f t="shared" si="23"/>
        <v>760</v>
      </c>
      <c r="C761" s="13" t="s">
        <v>17</v>
      </c>
      <c r="D761" s="11">
        <f>_xlfn.XLOOKUP(E761,DB!E:E,DB!C:C,)</f>
        <v>2</v>
      </c>
      <c r="E761" s="13" t="s">
        <v>18</v>
      </c>
      <c r="F761" s="13" t="s">
        <v>1063</v>
      </c>
      <c r="G761" s="13" t="s">
        <v>1064</v>
      </c>
      <c r="H761" s="13">
        <v>7</v>
      </c>
      <c r="I761" s="12">
        <v>10</v>
      </c>
      <c r="J761" s="9">
        <f>VLOOKUP(E761,DB!E:F,2,0)</f>
        <v>9618</v>
      </c>
      <c r="K761" s="9" t="str">
        <f t="shared" si="24"/>
        <v>SHREE ODHAV FOODS_SABE GAON</v>
      </c>
    </row>
    <row r="762" spans="1:11" ht="14.25" customHeight="1" x14ac:dyDescent="0.35">
      <c r="A762" s="9" t="s">
        <v>10</v>
      </c>
      <c r="B762" s="5">
        <f t="shared" si="23"/>
        <v>761</v>
      </c>
      <c r="C762" s="13" t="s">
        <v>17</v>
      </c>
      <c r="D762" s="11">
        <f>_xlfn.XLOOKUP(E762,DB!E:E,DB!C:C,)</f>
        <v>28</v>
      </c>
      <c r="E762" s="13" t="s">
        <v>222</v>
      </c>
      <c r="F762" s="13" t="s">
        <v>1065</v>
      </c>
      <c r="G762" s="13" t="s">
        <v>224</v>
      </c>
      <c r="H762" s="13">
        <v>7</v>
      </c>
      <c r="I762" s="12">
        <v>10</v>
      </c>
      <c r="J762" s="9">
        <f>VLOOKUP(E762,DB!E:F,2,0)</f>
        <v>7328</v>
      </c>
      <c r="K762" s="9" t="str">
        <f t="shared" si="24"/>
        <v>SHALIMAR SUPARI_ANJUR FATA</v>
      </c>
    </row>
    <row r="763" spans="1:11" ht="14.25" customHeight="1" x14ac:dyDescent="0.35">
      <c r="A763" s="9" t="s">
        <v>10</v>
      </c>
      <c r="B763" s="5">
        <f t="shared" si="23"/>
        <v>762</v>
      </c>
      <c r="C763" s="13" t="s">
        <v>17</v>
      </c>
      <c r="D763" s="11">
        <f>_xlfn.XLOOKUP(E763,DB!E:E,DB!C:C,)</f>
        <v>28</v>
      </c>
      <c r="E763" s="13" t="s">
        <v>222</v>
      </c>
      <c r="F763" s="13" t="s">
        <v>1066</v>
      </c>
      <c r="G763" s="13" t="s">
        <v>746</v>
      </c>
      <c r="H763" s="13">
        <v>7</v>
      </c>
      <c r="I763" s="12">
        <v>10</v>
      </c>
      <c r="J763" s="9">
        <f>VLOOKUP(E763,DB!E:F,2,0)</f>
        <v>7328</v>
      </c>
      <c r="K763" s="9" t="str">
        <f t="shared" si="24"/>
        <v>UTKARSH G STORE_SHANTI NGR</v>
      </c>
    </row>
    <row r="764" spans="1:11" ht="14.25" customHeight="1" x14ac:dyDescent="0.35">
      <c r="A764" s="9" t="s">
        <v>10</v>
      </c>
      <c r="B764" s="5">
        <f t="shared" si="23"/>
        <v>763</v>
      </c>
      <c r="C764" s="13" t="s">
        <v>17</v>
      </c>
      <c r="D764" s="11">
        <f>_xlfn.XLOOKUP(E764,DB!E:E,DB!C:C,)</f>
        <v>28</v>
      </c>
      <c r="E764" s="13" t="s">
        <v>222</v>
      </c>
      <c r="F764" s="13" t="s">
        <v>1067</v>
      </c>
      <c r="G764" s="13" t="s">
        <v>746</v>
      </c>
      <c r="H764" s="13">
        <v>7</v>
      </c>
      <c r="I764" s="12">
        <v>10</v>
      </c>
      <c r="J764" s="9">
        <f>VLOOKUP(E764,DB!E:F,2,0)</f>
        <v>7328</v>
      </c>
      <c r="K764" s="9" t="str">
        <f t="shared" si="24"/>
        <v>NEW AZAMI STORE_SHANTI NGR</v>
      </c>
    </row>
    <row r="765" spans="1:11" ht="14.25" customHeight="1" x14ac:dyDescent="0.35">
      <c r="A765" s="9" t="s">
        <v>10</v>
      </c>
      <c r="B765" s="5">
        <f t="shared" si="23"/>
        <v>764</v>
      </c>
      <c r="C765" s="13" t="s">
        <v>17</v>
      </c>
      <c r="D765" s="11">
        <f>_xlfn.XLOOKUP(E765,DB!E:E,DB!C:C,)</f>
        <v>29</v>
      </c>
      <c r="E765" s="13" t="s">
        <v>225</v>
      </c>
      <c r="F765" s="13" t="s">
        <v>1068</v>
      </c>
      <c r="G765" s="13" t="s">
        <v>363</v>
      </c>
      <c r="H765" s="13">
        <v>7</v>
      </c>
      <c r="I765" s="12">
        <v>10</v>
      </c>
      <c r="J765" s="9">
        <f>VLOOKUP(E765,DB!E:F,2,0)</f>
        <v>1159</v>
      </c>
      <c r="K765" s="9" t="str">
        <f t="shared" si="24"/>
        <v>AGIVALE KIRANA _KHADAVALI</v>
      </c>
    </row>
    <row r="766" spans="1:11" ht="14.25" customHeight="1" x14ac:dyDescent="0.35">
      <c r="A766" s="9" t="s">
        <v>10</v>
      </c>
      <c r="B766" s="5">
        <f t="shared" si="23"/>
        <v>765</v>
      </c>
      <c r="C766" s="13" t="s">
        <v>17</v>
      </c>
      <c r="D766" s="11">
        <f>_xlfn.XLOOKUP(E766,DB!E:E,DB!C:C,)</f>
        <v>47</v>
      </c>
      <c r="E766" s="13" t="s">
        <v>975</v>
      </c>
      <c r="F766" s="13" t="s">
        <v>1069</v>
      </c>
      <c r="G766" s="13" t="s">
        <v>979</v>
      </c>
      <c r="H766" s="13">
        <v>7</v>
      </c>
      <c r="I766" s="12">
        <v>10</v>
      </c>
      <c r="J766" s="9">
        <f>VLOOKUP(E766,DB!E:F,2,0)</f>
        <v>6139</v>
      </c>
      <c r="K766" s="9" t="str">
        <f t="shared" si="24"/>
        <v>RAMKRISHNAHARI KIRANA _KHARDI</v>
      </c>
    </row>
    <row r="767" spans="1:11" ht="14.25" customHeight="1" x14ac:dyDescent="0.35">
      <c r="A767" s="9" t="s">
        <v>10</v>
      </c>
      <c r="B767" s="5">
        <f t="shared" si="23"/>
        <v>766</v>
      </c>
      <c r="C767" s="13" t="s">
        <v>17</v>
      </c>
      <c r="D767" s="11">
        <f>_xlfn.XLOOKUP(E767,DB!E:E,DB!C:C,)</f>
        <v>42</v>
      </c>
      <c r="E767" s="13" t="s">
        <v>592</v>
      </c>
      <c r="F767" s="13" t="s">
        <v>1070</v>
      </c>
      <c r="G767" s="13" t="s">
        <v>842</v>
      </c>
      <c r="H767" s="13">
        <v>7</v>
      </c>
      <c r="I767" s="12">
        <v>10</v>
      </c>
      <c r="J767" s="9">
        <f>VLOOKUP(E767,DB!E:F,2,0)</f>
        <v>4251</v>
      </c>
      <c r="K767" s="9" t="str">
        <f t="shared" si="24"/>
        <v>SHREE DURGA TOBACO_DARGAH ROAD</v>
      </c>
    </row>
    <row r="768" spans="1:11" ht="14.25" customHeight="1" x14ac:dyDescent="0.35">
      <c r="A768" s="9" t="s">
        <v>10</v>
      </c>
      <c r="B768" s="5">
        <f t="shared" si="23"/>
        <v>767</v>
      </c>
      <c r="C768" s="13" t="s">
        <v>17</v>
      </c>
      <c r="D768" s="11">
        <f>_xlfn.XLOOKUP(E768,DB!E:E,DB!C:C,)</f>
        <v>42</v>
      </c>
      <c r="E768" s="13" t="s">
        <v>592</v>
      </c>
      <c r="F768" s="13" t="s">
        <v>1071</v>
      </c>
      <c r="G768" s="13" t="s">
        <v>754</v>
      </c>
      <c r="H768" s="13">
        <v>7</v>
      </c>
      <c r="I768" s="12">
        <v>10</v>
      </c>
      <c r="J768" s="9">
        <f>VLOOKUP(E768,DB!E:F,2,0)</f>
        <v>4251</v>
      </c>
      <c r="K768" s="9" t="str">
        <f t="shared" si="24"/>
        <v>GOLDEN STORE_KHADIPAR</v>
      </c>
    </row>
    <row r="769" spans="1:11" ht="14.25" customHeight="1" x14ac:dyDescent="0.35">
      <c r="A769" s="9" t="s">
        <v>10</v>
      </c>
      <c r="B769" s="5">
        <f t="shared" si="23"/>
        <v>768</v>
      </c>
      <c r="C769" s="13" t="s">
        <v>17</v>
      </c>
      <c r="D769" s="11">
        <f>_xlfn.XLOOKUP(E769,DB!E:E,DB!C:C,)</f>
        <v>42</v>
      </c>
      <c r="E769" s="13" t="s">
        <v>592</v>
      </c>
      <c r="F769" s="13" t="s">
        <v>1072</v>
      </c>
      <c r="G769" s="13" t="s">
        <v>594</v>
      </c>
      <c r="H769" s="13">
        <v>7</v>
      </c>
      <c r="I769" s="12">
        <v>10</v>
      </c>
      <c r="J769" s="9">
        <f>VLOOKUP(E769,DB!E:F,2,0)</f>
        <v>4251</v>
      </c>
      <c r="K769" s="9" t="str">
        <f t="shared" si="24"/>
        <v>KRUSHNA GENERAL_BAZARPETH</v>
      </c>
    </row>
    <row r="770" spans="1:11" ht="14.25" customHeight="1" x14ac:dyDescent="0.35">
      <c r="A770" s="9" t="s">
        <v>10</v>
      </c>
      <c r="B770" s="5">
        <f t="shared" si="23"/>
        <v>769</v>
      </c>
      <c r="C770" s="13" t="s">
        <v>21</v>
      </c>
      <c r="D770" s="11">
        <f>_xlfn.XLOOKUP(E770,DB!E:E,DB!C:C,)</f>
        <v>33</v>
      </c>
      <c r="E770" s="13" t="s">
        <v>268</v>
      </c>
      <c r="F770" s="13" t="s">
        <v>1073</v>
      </c>
      <c r="G770" s="13" t="s">
        <v>270</v>
      </c>
      <c r="H770" s="13">
        <v>6</v>
      </c>
      <c r="I770" s="12">
        <v>10</v>
      </c>
      <c r="J770" s="9">
        <f>VLOOKUP(E770,DB!E:F,2,0)</f>
        <v>5725</v>
      </c>
      <c r="K770" s="9" t="str">
        <f t="shared" si="24"/>
        <v>DINESH TOB_MANIKLAL</v>
      </c>
    </row>
    <row r="771" spans="1:11" ht="14.25" customHeight="1" x14ac:dyDescent="0.35">
      <c r="A771" s="9" t="s">
        <v>10</v>
      </c>
      <c r="B771" s="5">
        <f t="shared" ref="B771:B834" si="25">B770+1</f>
        <v>770</v>
      </c>
      <c r="C771" s="13" t="s">
        <v>21</v>
      </c>
      <c r="D771" s="11">
        <f>_xlfn.XLOOKUP(E771,DB!E:E,DB!C:C,)</f>
        <v>32</v>
      </c>
      <c r="E771" s="13" t="s">
        <v>257</v>
      </c>
      <c r="F771" s="13" t="s">
        <v>1074</v>
      </c>
      <c r="G771" s="13" t="s">
        <v>665</v>
      </c>
      <c r="H771" s="13">
        <v>6</v>
      </c>
      <c r="I771" s="12">
        <v>10</v>
      </c>
      <c r="J771" s="9">
        <f>VLOOKUP(E771,DB!E:F,2,0)</f>
        <v>5513</v>
      </c>
      <c r="K771" s="9" t="str">
        <f t="shared" si="24"/>
        <v>S K JAFHARI_SHIVAJINAGAR 1</v>
      </c>
    </row>
    <row r="772" spans="1:11" ht="14.25" customHeight="1" x14ac:dyDescent="0.35">
      <c r="A772" s="9" t="s">
        <v>10</v>
      </c>
      <c r="B772" s="5">
        <f t="shared" si="25"/>
        <v>771</v>
      </c>
      <c r="C772" s="13" t="s">
        <v>21</v>
      </c>
      <c r="D772" s="11">
        <f>_xlfn.XLOOKUP(E772,DB!E:E,DB!C:C,)</f>
        <v>32</v>
      </c>
      <c r="E772" s="13" t="s">
        <v>257</v>
      </c>
      <c r="F772" s="13" t="s">
        <v>1075</v>
      </c>
      <c r="G772" s="13" t="s">
        <v>790</v>
      </c>
      <c r="H772" s="13">
        <v>6</v>
      </c>
      <c r="I772" s="12">
        <v>10</v>
      </c>
      <c r="J772" s="9">
        <f>VLOOKUP(E772,DB!E:F,2,0)</f>
        <v>5513</v>
      </c>
      <c r="K772" s="9" t="str">
        <f t="shared" ref="K772:K835" si="26">F772&amp;"_"&amp;G772</f>
        <v xml:space="preserve">STAR HOL_KAMLARAMAN </v>
      </c>
    </row>
    <row r="773" spans="1:11" ht="14.25" customHeight="1" x14ac:dyDescent="0.35">
      <c r="A773" s="9" t="s">
        <v>10</v>
      </c>
      <c r="B773" s="5">
        <f t="shared" si="25"/>
        <v>772</v>
      </c>
      <c r="C773" s="13" t="s">
        <v>21</v>
      </c>
      <c r="D773" s="11">
        <f>_xlfn.XLOOKUP(E773,DB!E:E,DB!C:C,)</f>
        <v>32</v>
      </c>
      <c r="E773" s="13" t="s">
        <v>257</v>
      </c>
      <c r="F773" s="13" t="s">
        <v>1076</v>
      </c>
      <c r="G773" s="13" t="s">
        <v>790</v>
      </c>
      <c r="H773" s="13">
        <v>6</v>
      </c>
      <c r="I773" s="12">
        <v>10</v>
      </c>
      <c r="J773" s="9">
        <f>VLOOKUP(E773,DB!E:F,2,0)</f>
        <v>5513</v>
      </c>
      <c r="K773" s="9" t="str">
        <f t="shared" si="26"/>
        <v xml:space="preserve">Z A HOL_KAMLARAMAN </v>
      </c>
    </row>
    <row r="774" spans="1:11" ht="14.25" customHeight="1" x14ac:dyDescent="0.35">
      <c r="A774" s="9" t="s">
        <v>10</v>
      </c>
      <c r="B774" s="5">
        <f t="shared" si="25"/>
        <v>773</v>
      </c>
      <c r="C774" s="13" t="s">
        <v>21</v>
      </c>
      <c r="D774" s="11">
        <f>_xlfn.XLOOKUP(E774,DB!E:E,DB!C:C,)</f>
        <v>18</v>
      </c>
      <c r="E774" s="13" t="s">
        <v>118</v>
      </c>
      <c r="F774" s="13" t="s">
        <v>1077</v>
      </c>
      <c r="G774" s="13" t="s">
        <v>280</v>
      </c>
      <c r="H774" s="13">
        <v>6</v>
      </c>
      <c r="I774" s="12">
        <v>10</v>
      </c>
      <c r="J774" s="9">
        <f>VLOOKUP(E774,DB!E:F,2,0)</f>
        <v>1410</v>
      </c>
      <c r="K774" s="9" t="str">
        <f t="shared" si="26"/>
        <v>NEW JANTA TOB_NARAYAN NAGAR</v>
      </c>
    </row>
    <row r="775" spans="1:11" ht="14.25" customHeight="1" x14ac:dyDescent="0.35">
      <c r="A775" s="9" t="s">
        <v>10</v>
      </c>
      <c r="B775" s="5">
        <f t="shared" si="25"/>
        <v>774</v>
      </c>
      <c r="C775" s="13" t="s">
        <v>21</v>
      </c>
      <c r="D775" s="11">
        <f>_xlfn.XLOOKUP(E775,DB!E:E,DB!C:C,)</f>
        <v>18</v>
      </c>
      <c r="E775" s="13" t="s">
        <v>118</v>
      </c>
      <c r="F775" s="13" t="s">
        <v>1014</v>
      </c>
      <c r="G775" s="13" t="s">
        <v>280</v>
      </c>
      <c r="H775" s="13">
        <v>6</v>
      </c>
      <c r="I775" s="12">
        <v>10</v>
      </c>
      <c r="J775" s="9">
        <f>VLOOKUP(E775,DB!E:F,2,0)</f>
        <v>1410</v>
      </c>
      <c r="K775" s="9" t="str">
        <f t="shared" si="26"/>
        <v>ANSARI HOL_NARAYAN NAGAR</v>
      </c>
    </row>
    <row r="776" spans="1:11" ht="14.25" customHeight="1" x14ac:dyDescent="0.35">
      <c r="A776" s="9" t="s">
        <v>10</v>
      </c>
      <c r="B776" s="5">
        <f t="shared" si="25"/>
        <v>775</v>
      </c>
      <c r="C776" s="13" t="s">
        <v>21</v>
      </c>
      <c r="D776" s="11">
        <f>_xlfn.XLOOKUP(E776,DB!E:E,DB!C:C,)</f>
        <v>18</v>
      </c>
      <c r="E776" s="13" t="s">
        <v>118</v>
      </c>
      <c r="F776" s="13" t="s">
        <v>1078</v>
      </c>
      <c r="G776" s="13" t="s">
        <v>133</v>
      </c>
      <c r="H776" s="13">
        <v>6</v>
      </c>
      <c r="I776" s="12">
        <v>10</v>
      </c>
      <c r="J776" s="9">
        <f>VLOOKUP(E776,DB!E:F,2,0)</f>
        <v>1410</v>
      </c>
      <c r="K776" s="9" t="str">
        <f t="shared" si="26"/>
        <v>RAKESH HOL_CIRAG NAGAR</v>
      </c>
    </row>
    <row r="777" spans="1:11" ht="14.25" customHeight="1" x14ac:dyDescent="0.35">
      <c r="A777" s="9" t="s">
        <v>10</v>
      </c>
      <c r="B777" s="5">
        <f t="shared" si="25"/>
        <v>776</v>
      </c>
      <c r="C777" s="13" t="s">
        <v>21</v>
      </c>
      <c r="D777" s="11">
        <f>_xlfn.XLOOKUP(E777,DB!E:E,DB!C:C,)</f>
        <v>18</v>
      </c>
      <c r="E777" s="13" t="s">
        <v>118</v>
      </c>
      <c r="F777" s="13" t="s">
        <v>1079</v>
      </c>
      <c r="G777" s="13" t="s">
        <v>280</v>
      </c>
      <c r="H777" s="13">
        <v>6</v>
      </c>
      <c r="I777" s="12">
        <v>10</v>
      </c>
      <c r="J777" s="9">
        <f>VLOOKUP(E777,DB!E:F,2,0)</f>
        <v>1410</v>
      </c>
      <c r="K777" s="9" t="str">
        <f t="shared" si="26"/>
        <v>KASHIMA HOL_NARAYAN NAGAR</v>
      </c>
    </row>
    <row r="778" spans="1:11" ht="14.25" customHeight="1" x14ac:dyDescent="0.35">
      <c r="A778" s="9" t="s">
        <v>10</v>
      </c>
      <c r="B778" s="5">
        <f t="shared" si="25"/>
        <v>777</v>
      </c>
      <c r="C778" s="13" t="s">
        <v>21</v>
      </c>
      <c r="D778" s="11">
        <f>_xlfn.XLOOKUP(E778,DB!E:E,DB!C:C,)</f>
        <v>18</v>
      </c>
      <c r="E778" s="13" t="s">
        <v>118</v>
      </c>
      <c r="F778" s="13" t="s">
        <v>1080</v>
      </c>
      <c r="G778" s="13" t="s">
        <v>1081</v>
      </c>
      <c r="H778" s="13">
        <v>6</v>
      </c>
      <c r="I778" s="12">
        <v>10</v>
      </c>
      <c r="J778" s="9">
        <f>VLOOKUP(E778,DB!E:F,2,0)</f>
        <v>1410</v>
      </c>
      <c r="K778" s="9" t="str">
        <f t="shared" si="26"/>
        <v>SAKY BLU_C S T RO</v>
      </c>
    </row>
    <row r="779" spans="1:11" ht="14.25" customHeight="1" x14ac:dyDescent="0.35">
      <c r="A779" s="9" t="s">
        <v>10</v>
      </c>
      <c r="B779" s="5">
        <f t="shared" si="25"/>
        <v>778</v>
      </c>
      <c r="C779" s="10" t="s">
        <v>11</v>
      </c>
      <c r="D779" s="11">
        <f>_xlfn.XLOOKUP(E779,DB!E:E,DB!C:C,)</f>
        <v>45</v>
      </c>
      <c r="E779" s="10" t="s">
        <v>637</v>
      </c>
      <c r="F779" s="10" t="s">
        <v>1082</v>
      </c>
      <c r="G779" s="10" t="s">
        <v>639</v>
      </c>
      <c r="H779" s="10">
        <v>6</v>
      </c>
      <c r="I779" s="12">
        <v>10</v>
      </c>
      <c r="J779" s="9">
        <f>VLOOKUP(E779,DB!E:F,2,0)</f>
        <v>6410</v>
      </c>
      <c r="K779" s="9" t="str">
        <f t="shared" si="26"/>
        <v>MAMO STORE_ANAND NAGAR</v>
      </c>
    </row>
    <row r="780" spans="1:11" ht="14.25" customHeight="1" x14ac:dyDescent="0.35">
      <c r="A780" s="9" t="s">
        <v>10</v>
      </c>
      <c r="B780" s="5">
        <f t="shared" si="25"/>
        <v>779</v>
      </c>
      <c r="C780" s="13" t="s">
        <v>17</v>
      </c>
      <c r="D780" s="11">
        <f>_xlfn.XLOOKUP(E780,DB!E:E,DB!C:C,)</f>
        <v>34</v>
      </c>
      <c r="E780" s="13" t="s">
        <v>322</v>
      </c>
      <c r="F780" s="13" t="s">
        <v>1083</v>
      </c>
      <c r="G780" s="13" t="s">
        <v>327</v>
      </c>
      <c r="H780" s="13">
        <v>6</v>
      </c>
      <c r="I780" s="12">
        <v>10</v>
      </c>
      <c r="J780" s="9">
        <f>VLOOKUP(E780,DB!E:F,2,0)</f>
        <v>9876</v>
      </c>
      <c r="K780" s="9" t="str">
        <f t="shared" si="26"/>
        <v>ASHOK W/S_SANJAY NAGAR</v>
      </c>
    </row>
    <row r="781" spans="1:11" ht="14.25" customHeight="1" x14ac:dyDescent="0.35">
      <c r="A781" s="9" t="s">
        <v>10</v>
      </c>
      <c r="B781" s="5">
        <f t="shared" si="25"/>
        <v>780</v>
      </c>
      <c r="C781" s="13" t="s">
        <v>17</v>
      </c>
      <c r="D781" s="11">
        <f>_xlfn.XLOOKUP(E781,DB!E:E,DB!C:C,)</f>
        <v>14</v>
      </c>
      <c r="E781" s="13" t="s">
        <v>73</v>
      </c>
      <c r="F781" s="13" t="s">
        <v>1084</v>
      </c>
      <c r="G781" s="13" t="s">
        <v>550</v>
      </c>
      <c r="H781" s="13">
        <v>6</v>
      </c>
      <c r="I781" s="12">
        <v>10</v>
      </c>
      <c r="J781" s="9">
        <f>VLOOKUP(E781,DB!E:F,2,0)</f>
        <v>2272</v>
      </c>
      <c r="K781" s="9" t="str">
        <f t="shared" si="26"/>
        <v>DHANLAXMI _PATRIPUL</v>
      </c>
    </row>
    <row r="782" spans="1:11" ht="14.25" customHeight="1" x14ac:dyDescent="0.35">
      <c r="A782" s="9" t="s">
        <v>10</v>
      </c>
      <c r="B782" s="5">
        <f t="shared" si="25"/>
        <v>781</v>
      </c>
      <c r="C782" s="13" t="s">
        <v>17</v>
      </c>
      <c r="D782" s="11">
        <f>_xlfn.XLOOKUP(E782,DB!E:E,DB!C:C,)</f>
        <v>14</v>
      </c>
      <c r="E782" s="13" t="s">
        <v>73</v>
      </c>
      <c r="F782" s="13" t="s">
        <v>1085</v>
      </c>
      <c r="G782" s="13" t="s">
        <v>1086</v>
      </c>
      <c r="H782" s="13">
        <v>6</v>
      </c>
      <c r="I782" s="12">
        <v>10</v>
      </c>
      <c r="J782" s="9">
        <f>VLOOKUP(E782,DB!E:F,2,0)</f>
        <v>2272</v>
      </c>
      <c r="K782" s="9" t="str">
        <f t="shared" si="26"/>
        <v xml:space="preserve">ARIHANT STORE_STATION ROAD </v>
      </c>
    </row>
    <row r="783" spans="1:11" ht="14.25" customHeight="1" x14ac:dyDescent="0.35">
      <c r="A783" s="9" t="s">
        <v>10</v>
      </c>
      <c r="B783" s="5">
        <f t="shared" si="25"/>
        <v>782</v>
      </c>
      <c r="C783" s="13" t="s">
        <v>17</v>
      </c>
      <c r="D783" s="11">
        <f>_xlfn.XLOOKUP(E783,DB!E:E,DB!C:C,)</f>
        <v>25</v>
      </c>
      <c r="E783" s="13" t="s">
        <v>201</v>
      </c>
      <c r="F783" s="13" t="s">
        <v>1087</v>
      </c>
      <c r="G783" s="13" t="s">
        <v>441</v>
      </c>
      <c r="H783" s="13">
        <v>6</v>
      </c>
      <c r="I783" s="12">
        <v>10</v>
      </c>
      <c r="J783" s="9">
        <f>VLOOKUP(E783,DB!E:F,2,0)</f>
        <v>3281</v>
      </c>
      <c r="K783" s="9" t="str">
        <f t="shared" si="26"/>
        <v>OMKAR STORE_SHIVAJI CHOWK</v>
      </c>
    </row>
    <row r="784" spans="1:11" ht="14.25" customHeight="1" x14ac:dyDescent="0.35">
      <c r="A784" s="9" t="s">
        <v>10</v>
      </c>
      <c r="B784" s="5">
        <f t="shared" si="25"/>
        <v>783</v>
      </c>
      <c r="C784" s="13" t="s">
        <v>17</v>
      </c>
      <c r="D784" s="11">
        <f>_xlfn.XLOOKUP(E784,DB!E:E,DB!C:C,)</f>
        <v>26</v>
      </c>
      <c r="E784" s="13" t="s">
        <v>204</v>
      </c>
      <c r="F784" s="13" t="s">
        <v>1088</v>
      </c>
      <c r="G784" s="13" t="s">
        <v>206</v>
      </c>
      <c r="H784" s="13">
        <v>6</v>
      </c>
      <c r="I784" s="12">
        <v>10</v>
      </c>
      <c r="J784" s="9">
        <f>VLOOKUP(E784,DB!E:F,2,0)</f>
        <v>8516</v>
      </c>
      <c r="K784" s="9" t="str">
        <f t="shared" si="26"/>
        <v>PAWAN TRADERS_BHATIYA ROAD</v>
      </c>
    </row>
    <row r="785" spans="1:11" ht="14.25" customHeight="1" x14ac:dyDescent="0.35">
      <c r="A785" s="9" t="s">
        <v>10</v>
      </c>
      <c r="B785" s="5">
        <f t="shared" si="25"/>
        <v>784</v>
      </c>
      <c r="C785" s="13" t="s">
        <v>17</v>
      </c>
      <c r="D785" s="11">
        <f>_xlfn.XLOOKUP(E785,DB!E:E,DB!C:C,)</f>
        <v>26</v>
      </c>
      <c r="E785" s="13" t="s">
        <v>204</v>
      </c>
      <c r="F785" s="13" t="s">
        <v>1089</v>
      </c>
      <c r="G785" s="13" t="s">
        <v>725</v>
      </c>
      <c r="H785" s="13">
        <v>6</v>
      </c>
      <c r="I785" s="12">
        <v>10</v>
      </c>
      <c r="J785" s="9">
        <f>VLOOKUP(E785,DB!E:F,2,0)</f>
        <v>8516</v>
      </c>
      <c r="K785" s="9" t="str">
        <f t="shared" si="26"/>
        <v>BHOLENATH TRADERS_HIRA GHAT</v>
      </c>
    </row>
    <row r="786" spans="1:11" ht="14.25" customHeight="1" x14ac:dyDescent="0.35">
      <c r="A786" s="9" t="s">
        <v>10</v>
      </c>
      <c r="B786" s="5">
        <f t="shared" si="25"/>
        <v>785</v>
      </c>
      <c r="C786" s="13" t="s">
        <v>17</v>
      </c>
      <c r="D786" s="11">
        <f>_xlfn.XLOOKUP(E786,DB!E:E,DB!C:C,)</f>
        <v>26</v>
      </c>
      <c r="E786" s="13" t="s">
        <v>204</v>
      </c>
      <c r="F786" s="13" t="s">
        <v>1090</v>
      </c>
      <c r="G786" s="13" t="s">
        <v>725</v>
      </c>
      <c r="H786" s="13">
        <v>6</v>
      </c>
      <c r="I786" s="12">
        <v>10</v>
      </c>
      <c r="J786" s="9">
        <f>VLOOKUP(E786,DB!E:F,2,0)</f>
        <v>8516</v>
      </c>
      <c r="K786" s="9" t="str">
        <f t="shared" si="26"/>
        <v>RAMCHANRA D STORE_HIRA GHAT</v>
      </c>
    </row>
    <row r="787" spans="1:11" ht="14.25" customHeight="1" x14ac:dyDescent="0.35">
      <c r="A787" s="9" t="s">
        <v>10</v>
      </c>
      <c r="B787" s="5">
        <f t="shared" si="25"/>
        <v>786</v>
      </c>
      <c r="C787" s="13" t="s">
        <v>17</v>
      </c>
      <c r="D787" s="11">
        <f>_xlfn.XLOOKUP(E787,DB!E:E,DB!C:C,)</f>
        <v>27</v>
      </c>
      <c r="E787" s="13" t="s">
        <v>207</v>
      </c>
      <c r="F787" s="13" t="s">
        <v>1091</v>
      </c>
      <c r="G787" s="13" t="s">
        <v>345</v>
      </c>
      <c r="H787" s="13">
        <v>6</v>
      </c>
      <c r="I787" s="12">
        <v>10</v>
      </c>
      <c r="J787" s="9">
        <f>VLOOKUP(E787,DB!E:F,2,0)</f>
        <v>3255</v>
      </c>
      <c r="K787" s="9" t="str">
        <f t="shared" si="26"/>
        <v>ADITYA G. STORE_AMBADI</v>
      </c>
    </row>
    <row r="788" spans="1:11" ht="14.25" customHeight="1" x14ac:dyDescent="0.35">
      <c r="A788" s="9" t="s">
        <v>10</v>
      </c>
      <c r="B788" s="5">
        <f t="shared" si="25"/>
        <v>787</v>
      </c>
      <c r="C788" s="13" t="s">
        <v>17</v>
      </c>
      <c r="D788" s="11">
        <f>_xlfn.XLOOKUP(E788,DB!E:E,DB!C:C,)</f>
        <v>27</v>
      </c>
      <c r="E788" s="13" t="s">
        <v>207</v>
      </c>
      <c r="F788" s="13" t="s">
        <v>1092</v>
      </c>
      <c r="G788" s="13" t="s">
        <v>1093</v>
      </c>
      <c r="H788" s="13">
        <v>6</v>
      </c>
      <c r="I788" s="12">
        <v>10</v>
      </c>
      <c r="J788" s="9">
        <f>VLOOKUP(E788,DB!E:F,2,0)</f>
        <v>3255</v>
      </c>
      <c r="K788" s="9" t="str">
        <f t="shared" si="26"/>
        <v>SNEHA G STORE_CHANDIP</v>
      </c>
    </row>
    <row r="789" spans="1:11" ht="14.25" customHeight="1" x14ac:dyDescent="0.35">
      <c r="A789" s="9" t="s">
        <v>10</v>
      </c>
      <c r="B789" s="5">
        <f t="shared" si="25"/>
        <v>788</v>
      </c>
      <c r="C789" s="13" t="s">
        <v>17</v>
      </c>
      <c r="D789" s="11">
        <f>_xlfn.XLOOKUP(E789,DB!E:E,DB!C:C,)</f>
        <v>36</v>
      </c>
      <c r="E789" s="13" t="s">
        <v>354</v>
      </c>
      <c r="F789" s="13" t="s">
        <v>1094</v>
      </c>
      <c r="G789" s="13" t="s">
        <v>356</v>
      </c>
      <c r="H789" s="13">
        <v>6</v>
      </c>
      <c r="I789" s="12">
        <v>10</v>
      </c>
      <c r="J789" s="9">
        <f>VLOOKUP(E789,DB!E:F,2,0)</f>
        <v>4967</v>
      </c>
      <c r="K789" s="9" t="str">
        <f t="shared" si="26"/>
        <v>SHREE AMBIKA STORE_THANE MKT</v>
      </c>
    </row>
    <row r="790" spans="1:11" ht="14.25" customHeight="1" x14ac:dyDescent="0.35">
      <c r="A790" s="9" t="s">
        <v>10</v>
      </c>
      <c r="B790" s="5">
        <f t="shared" si="25"/>
        <v>789</v>
      </c>
      <c r="C790" s="13" t="s">
        <v>17</v>
      </c>
      <c r="D790" s="11">
        <f>_xlfn.XLOOKUP(E790,DB!E:E,DB!C:C,)</f>
        <v>28</v>
      </c>
      <c r="E790" s="13" t="s">
        <v>222</v>
      </c>
      <c r="F790" s="13" t="s">
        <v>825</v>
      </c>
      <c r="G790" s="13" t="s">
        <v>224</v>
      </c>
      <c r="H790" s="13">
        <v>6</v>
      </c>
      <c r="I790" s="12">
        <v>10</v>
      </c>
      <c r="J790" s="9">
        <f>VLOOKUP(E790,DB!E:F,2,0)</f>
        <v>7328</v>
      </c>
      <c r="K790" s="9" t="str">
        <f t="shared" si="26"/>
        <v>HARIOM TOBACO_ANJUR FATA</v>
      </c>
    </row>
    <row r="791" spans="1:11" ht="14.25" customHeight="1" x14ac:dyDescent="0.35">
      <c r="A791" s="9" t="s">
        <v>10</v>
      </c>
      <c r="B791" s="5">
        <f t="shared" si="25"/>
        <v>790</v>
      </c>
      <c r="C791" s="13" t="s">
        <v>17</v>
      </c>
      <c r="D791" s="11">
        <f>_xlfn.XLOOKUP(E791,DB!E:E,DB!C:C,)</f>
        <v>28</v>
      </c>
      <c r="E791" s="13" t="s">
        <v>222</v>
      </c>
      <c r="F791" s="13" t="s">
        <v>1095</v>
      </c>
      <c r="G791" s="13" t="s">
        <v>1096</v>
      </c>
      <c r="H791" s="13">
        <v>6</v>
      </c>
      <c r="I791" s="12">
        <v>10</v>
      </c>
      <c r="J791" s="9">
        <f>VLOOKUP(E791,DB!E:F,2,0)</f>
        <v>7328</v>
      </c>
      <c r="K791" s="9" t="str">
        <f t="shared" si="26"/>
        <v>NEHA GENERAL_ V P NAKA</v>
      </c>
    </row>
    <row r="792" spans="1:11" ht="14.25" customHeight="1" x14ac:dyDescent="0.35">
      <c r="A792" s="9" t="s">
        <v>10</v>
      </c>
      <c r="B792" s="5">
        <f t="shared" si="25"/>
        <v>791</v>
      </c>
      <c r="C792" s="13" t="s">
        <v>17</v>
      </c>
      <c r="D792" s="11">
        <f>_xlfn.XLOOKUP(E792,DB!E:E,DB!C:C,)</f>
        <v>47</v>
      </c>
      <c r="E792" s="13" t="s">
        <v>975</v>
      </c>
      <c r="F792" s="13" t="s">
        <v>1097</v>
      </c>
      <c r="G792" s="13" t="s">
        <v>977</v>
      </c>
      <c r="H792" s="13">
        <v>6</v>
      </c>
      <c r="I792" s="12">
        <v>10</v>
      </c>
      <c r="J792" s="9">
        <f>VLOOKUP(E792,DB!E:F,2,0)</f>
        <v>6139</v>
      </c>
      <c r="K792" s="9" t="str">
        <f t="shared" si="26"/>
        <v>SIDDHI STORE_SHENWA</v>
      </c>
    </row>
    <row r="793" spans="1:11" ht="14.25" customHeight="1" x14ac:dyDescent="0.35">
      <c r="A793" s="9" t="s">
        <v>10</v>
      </c>
      <c r="B793" s="5">
        <f t="shared" si="25"/>
        <v>792</v>
      </c>
      <c r="C793" s="13" t="s">
        <v>17</v>
      </c>
      <c r="D793" s="11">
        <f>_xlfn.XLOOKUP(E793,DB!E:E,DB!C:C,)</f>
        <v>47</v>
      </c>
      <c r="E793" s="13" t="s">
        <v>975</v>
      </c>
      <c r="F793" s="13" t="s">
        <v>1098</v>
      </c>
      <c r="G793" s="13" t="s">
        <v>1099</v>
      </c>
      <c r="H793" s="13">
        <v>6</v>
      </c>
      <c r="I793" s="12">
        <v>10</v>
      </c>
      <c r="J793" s="9">
        <f>VLOOKUP(E793,DB!E:F,2,0)</f>
        <v>6139</v>
      </c>
      <c r="K793" s="9" t="str">
        <f t="shared" si="26"/>
        <v>ANSARI G STORE_DOLKHAM</v>
      </c>
    </row>
    <row r="794" spans="1:11" ht="14.25" customHeight="1" x14ac:dyDescent="0.35">
      <c r="A794" s="9" t="s">
        <v>10</v>
      </c>
      <c r="B794" s="5">
        <f t="shared" si="25"/>
        <v>793</v>
      </c>
      <c r="C794" s="13" t="s">
        <v>17</v>
      </c>
      <c r="D794" s="11">
        <f>_xlfn.XLOOKUP(E794,DB!E:E,DB!C:C,)</f>
        <v>47</v>
      </c>
      <c r="E794" s="13" t="s">
        <v>975</v>
      </c>
      <c r="F794" s="13" t="s">
        <v>1100</v>
      </c>
      <c r="G794" s="13" t="s">
        <v>979</v>
      </c>
      <c r="H794" s="13">
        <v>6</v>
      </c>
      <c r="I794" s="12">
        <v>10</v>
      </c>
      <c r="J794" s="9">
        <f>VLOOKUP(E794,DB!E:F,2,0)</f>
        <v>6139</v>
      </c>
      <c r="K794" s="9" t="str">
        <f t="shared" si="26"/>
        <v>MEMON ENTERPRISES_KHARDI</v>
      </c>
    </row>
    <row r="795" spans="1:11" ht="14.25" customHeight="1" x14ac:dyDescent="0.35">
      <c r="A795" s="9" t="s">
        <v>10</v>
      </c>
      <c r="B795" s="5">
        <f t="shared" si="25"/>
        <v>794</v>
      </c>
      <c r="C795" s="13" t="s">
        <v>17</v>
      </c>
      <c r="D795" s="11">
        <f>_xlfn.XLOOKUP(E795,DB!E:E,DB!C:C,)</f>
        <v>42</v>
      </c>
      <c r="E795" s="13" t="s">
        <v>592</v>
      </c>
      <c r="F795" s="13" t="s">
        <v>832</v>
      </c>
      <c r="G795" s="13" t="s">
        <v>844</v>
      </c>
      <c r="H795" s="13">
        <v>6</v>
      </c>
      <c r="I795" s="12">
        <v>10</v>
      </c>
      <c r="J795" s="9">
        <f>VLOOKUP(E795,DB!E:F,2,0)</f>
        <v>4251</v>
      </c>
      <c r="K795" s="9" t="str">
        <f t="shared" si="26"/>
        <v xml:space="preserve">KAMAL STORE_DHAMANKARNAKA  </v>
      </c>
    </row>
    <row r="796" spans="1:11" ht="14.25" customHeight="1" x14ac:dyDescent="0.35">
      <c r="A796" s="9" t="s">
        <v>10</v>
      </c>
      <c r="B796" s="5">
        <f t="shared" si="25"/>
        <v>795</v>
      </c>
      <c r="C796" s="13" t="s">
        <v>17</v>
      </c>
      <c r="D796" s="11">
        <f>_xlfn.XLOOKUP(E796,DB!E:E,DB!C:C,)</f>
        <v>42</v>
      </c>
      <c r="E796" s="13" t="s">
        <v>592</v>
      </c>
      <c r="F796" s="13" t="s">
        <v>1101</v>
      </c>
      <c r="G796" s="13" t="s">
        <v>594</v>
      </c>
      <c r="H796" s="13">
        <v>6</v>
      </c>
      <c r="I796" s="12">
        <v>10</v>
      </c>
      <c r="J796" s="9">
        <f>VLOOKUP(E796,DB!E:F,2,0)</f>
        <v>4251</v>
      </c>
      <c r="K796" s="9" t="str">
        <f t="shared" si="26"/>
        <v>SAI NATH _BAZARPETH</v>
      </c>
    </row>
    <row r="797" spans="1:11" ht="14.25" customHeight="1" x14ac:dyDescent="0.35">
      <c r="A797" s="9" t="s">
        <v>10</v>
      </c>
      <c r="B797" s="5">
        <f t="shared" si="25"/>
        <v>796</v>
      </c>
      <c r="C797" s="13" t="s">
        <v>17</v>
      </c>
      <c r="D797" s="11">
        <f>_xlfn.XLOOKUP(E797,DB!E:E,DB!C:C,)</f>
        <v>48</v>
      </c>
      <c r="E797" s="13" t="s">
        <v>1052</v>
      </c>
      <c r="F797" s="13" t="s">
        <v>1102</v>
      </c>
      <c r="G797" s="13" t="s">
        <v>413</v>
      </c>
      <c r="H797" s="13">
        <v>6</v>
      </c>
      <c r="I797" s="12">
        <v>10</v>
      </c>
      <c r="J797" s="9">
        <f>VLOOKUP(E797,DB!E:F,2,0)</f>
        <v>9576</v>
      </c>
      <c r="K797" s="9" t="str">
        <f t="shared" si="26"/>
        <v>MANISH BISCUTE_STATION ROAD</v>
      </c>
    </row>
    <row r="798" spans="1:11" ht="14.25" customHeight="1" x14ac:dyDescent="0.35">
      <c r="A798" s="9" t="s">
        <v>10</v>
      </c>
      <c r="B798" s="5">
        <f t="shared" si="25"/>
        <v>797</v>
      </c>
      <c r="C798" s="13" t="s">
        <v>17</v>
      </c>
      <c r="D798" s="11">
        <f>_xlfn.XLOOKUP(E798,DB!E:E,DB!C:C,)</f>
        <v>48</v>
      </c>
      <c r="E798" s="13" t="s">
        <v>1052</v>
      </c>
      <c r="F798" s="13" t="s">
        <v>1103</v>
      </c>
      <c r="G798" s="13" t="s">
        <v>1055</v>
      </c>
      <c r="H798" s="13">
        <v>6</v>
      </c>
      <c r="I798" s="12">
        <v>10</v>
      </c>
      <c r="J798" s="9">
        <f>VLOOKUP(E798,DB!E:F,2,0)</f>
        <v>9576</v>
      </c>
      <c r="K798" s="9" t="str">
        <f t="shared" si="26"/>
        <v>GOPAL KRISHNA_ARNALA</v>
      </c>
    </row>
    <row r="799" spans="1:11" ht="14.25" customHeight="1" x14ac:dyDescent="0.35">
      <c r="A799" s="9" t="s">
        <v>10</v>
      </c>
      <c r="B799" s="5">
        <f t="shared" si="25"/>
        <v>798</v>
      </c>
      <c r="C799" s="13" t="s">
        <v>21</v>
      </c>
      <c r="D799" s="11">
        <f>_xlfn.XLOOKUP(E799,DB!E:E,DB!C:C,)</f>
        <v>39</v>
      </c>
      <c r="E799" s="13" t="s">
        <v>422</v>
      </c>
      <c r="F799" s="13" t="s">
        <v>1104</v>
      </c>
      <c r="G799" s="13" t="s">
        <v>780</v>
      </c>
      <c r="H799" s="13">
        <v>5</v>
      </c>
      <c r="I799" s="12">
        <v>10</v>
      </c>
      <c r="J799" s="9">
        <f>VLOOKUP(E799,DB!E:F,2,0)</f>
        <v>7593</v>
      </c>
      <c r="K799" s="9" t="str">
        <f t="shared" si="26"/>
        <v>DHANLAXMI_MULUND MARKET</v>
      </c>
    </row>
    <row r="800" spans="1:11" ht="14.25" customHeight="1" x14ac:dyDescent="0.35">
      <c r="A800" s="9" t="s">
        <v>10</v>
      </c>
      <c r="B800" s="5">
        <f t="shared" si="25"/>
        <v>799</v>
      </c>
      <c r="C800" s="13" t="s">
        <v>21</v>
      </c>
      <c r="D800" s="11">
        <f>_xlfn.XLOOKUP(E800,DB!E:E,DB!C:C,)</f>
        <v>33</v>
      </c>
      <c r="E800" s="13" t="s">
        <v>268</v>
      </c>
      <c r="F800" s="13" t="s">
        <v>1105</v>
      </c>
      <c r="G800" s="13" t="s">
        <v>608</v>
      </c>
      <c r="H800" s="13">
        <v>5</v>
      </c>
      <c r="I800" s="12">
        <v>10</v>
      </c>
      <c r="J800" s="9">
        <f>VLOOKUP(E800,DB!E:F,2,0)</f>
        <v>5725</v>
      </c>
      <c r="K800" s="9" t="str">
        <f t="shared" si="26"/>
        <v>A ONE W/S_SATYA NAGAR</v>
      </c>
    </row>
    <row r="801" spans="1:11" ht="14.25" customHeight="1" x14ac:dyDescent="0.35">
      <c r="A801" s="9" t="s">
        <v>10</v>
      </c>
      <c r="B801" s="5">
        <f t="shared" si="25"/>
        <v>800</v>
      </c>
      <c r="C801" s="13" t="s">
        <v>21</v>
      </c>
      <c r="D801" s="11">
        <f>_xlfn.XLOOKUP(E801,DB!E:E,DB!C:C,)</f>
        <v>32</v>
      </c>
      <c r="E801" s="13" t="s">
        <v>257</v>
      </c>
      <c r="F801" s="13" t="s">
        <v>1106</v>
      </c>
      <c r="G801" s="13" t="s">
        <v>790</v>
      </c>
      <c r="H801" s="13">
        <v>5</v>
      </c>
      <c r="I801" s="12">
        <v>10</v>
      </c>
      <c r="J801" s="9">
        <f>VLOOKUP(E801,DB!E:F,2,0)</f>
        <v>5513</v>
      </c>
      <c r="K801" s="9" t="str">
        <f t="shared" si="26"/>
        <v xml:space="preserve">MHOMOD PART 2_KAMLARAMAN </v>
      </c>
    </row>
    <row r="802" spans="1:11" ht="14.25" customHeight="1" x14ac:dyDescent="0.35">
      <c r="A802" s="9" t="s">
        <v>10</v>
      </c>
      <c r="B802" s="5">
        <f t="shared" si="25"/>
        <v>801</v>
      </c>
      <c r="C802" s="13" t="s">
        <v>21</v>
      </c>
      <c r="D802" s="11">
        <f>_xlfn.XLOOKUP(E802,DB!E:E,DB!C:C,)</f>
        <v>32</v>
      </c>
      <c r="E802" s="13" t="s">
        <v>257</v>
      </c>
      <c r="F802" s="13" t="s">
        <v>999</v>
      </c>
      <c r="G802" s="13" t="s">
        <v>790</v>
      </c>
      <c r="H802" s="13">
        <v>5</v>
      </c>
      <c r="I802" s="12">
        <v>10</v>
      </c>
      <c r="J802" s="9">
        <f>VLOOKUP(E802,DB!E:F,2,0)</f>
        <v>5513</v>
      </c>
      <c r="K802" s="9" t="str">
        <f t="shared" si="26"/>
        <v xml:space="preserve">SAMEER HOL_KAMLARAMAN </v>
      </c>
    </row>
    <row r="803" spans="1:11" ht="14.25" customHeight="1" x14ac:dyDescent="0.35">
      <c r="A803" s="9" t="s">
        <v>10</v>
      </c>
      <c r="B803" s="5">
        <f t="shared" si="25"/>
        <v>802</v>
      </c>
      <c r="C803" s="13" t="s">
        <v>21</v>
      </c>
      <c r="D803" s="11">
        <f>_xlfn.XLOOKUP(E803,DB!E:E,DB!C:C,)</f>
        <v>32</v>
      </c>
      <c r="E803" s="13" t="s">
        <v>257</v>
      </c>
      <c r="F803" s="13" t="s">
        <v>1107</v>
      </c>
      <c r="G803" s="13" t="s">
        <v>790</v>
      </c>
      <c r="H803" s="13">
        <v>5</v>
      </c>
      <c r="I803" s="12">
        <v>10</v>
      </c>
      <c r="J803" s="9">
        <f>VLOOKUP(E803,DB!E:F,2,0)</f>
        <v>5513</v>
      </c>
      <c r="K803" s="9" t="str">
        <f t="shared" si="26"/>
        <v xml:space="preserve">REZAWAN TOB_KAMLARAMAN </v>
      </c>
    </row>
    <row r="804" spans="1:11" ht="14.25" customHeight="1" x14ac:dyDescent="0.35">
      <c r="A804" s="9" t="s">
        <v>10</v>
      </c>
      <c r="B804" s="5">
        <f t="shared" si="25"/>
        <v>803</v>
      </c>
      <c r="C804" s="13" t="s">
        <v>21</v>
      </c>
      <c r="D804" s="11">
        <f>_xlfn.XLOOKUP(E804,DB!E:E,DB!C:C,)</f>
        <v>32</v>
      </c>
      <c r="E804" s="13" t="s">
        <v>257</v>
      </c>
      <c r="F804" s="13" t="s">
        <v>1108</v>
      </c>
      <c r="G804" s="13" t="s">
        <v>275</v>
      </c>
      <c r="H804" s="13">
        <v>5</v>
      </c>
      <c r="I804" s="12">
        <v>10</v>
      </c>
      <c r="J804" s="9">
        <f>VLOOKUP(E804,DB!E:F,2,0)</f>
        <v>5513</v>
      </c>
      <c r="K804" s="9" t="str">
        <f t="shared" si="26"/>
        <v>F K SUPARI_BAIGANWADI</v>
      </c>
    </row>
    <row r="805" spans="1:11" ht="14.25" customHeight="1" x14ac:dyDescent="0.35">
      <c r="A805" s="9" t="s">
        <v>10</v>
      </c>
      <c r="B805" s="5">
        <f t="shared" si="25"/>
        <v>804</v>
      </c>
      <c r="C805" s="13" t="s">
        <v>21</v>
      </c>
      <c r="D805" s="11">
        <f>_xlfn.XLOOKUP(E805,DB!E:E,DB!C:C,)</f>
        <v>32</v>
      </c>
      <c r="E805" s="13" t="s">
        <v>257</v>
      </c>
      <c r="F805" s="13" t="s">
        <v>1109</v>
      </c>
      <c r="G805" s="13" t="s">
        <v>275</v>
      </c>
      <c r="H805" s="13">
        <v>5</v>
      </c>
      <c r="I805" s="12">
        <v>10</v>
      </c>
      <c r="J805" s="9">
        <f>VLOOKUP(E805,DB!E:F,2,0)</f>
        <v>5513</v>
      </c>
      <c r="K805" s="9" t="str">
        <f t="shared" si="26"/>
        <v>AISHA TOB_BAIGANWADI</v>
      </c>
    </row>
    <row r="806" spans="1:11" ht="14.25" customHeight="1" x14ac:dyDescent="0.35">
      <c r="A806" s="9" t="s">
        <v>10</v>
      </c>
      <c r="B806" s="5">
        <f t="shared" si="25"/>
        <v>805</v>
      </c>
      <c r="C806" s="13" t="s">
        <v>21</v>
      </c>
      <c r="D806" s="11">
        <f>_xlfn.XLOOKUP(E806,DB!E:E,DB!C:C,)</f>
        <v>10</v>
      </c>
      <c r="E806" s="13" t="s">
        <v>46</v>
      </c>
      <c r="F806" s="13" t="s">
        <v>1110</v>
      </c>
      <c r="G806" s="13" t="s">
        <v>861</v>
      </c>
      <c r="H806" s="13">
        <v>5</v>
      </c>
      <c r="I806" s="12">
        <v>10</v>
      </c>
      <c r="J806" s="9">
        <f>VLOOKUP(E806,DB!E:F,2,0)</f>
        <v>9013</v>
      </c>
      <c r="K806" s="9" t="str">
        <f t="shared" si="26"/>
        <v>GULASHAN HOL_KASAIWADA</v>
      </c>
    </row>
    <row r="807" spans="1:11" ht="14.25" customHeight="1" x14ac:dyDescent="0.35">
      <c r="A807" s="9" t="s">
        <v>10</v>
      </c>
      <c r="B807" s="5">
        <f t="shared" si="25"/>
        <v>806</v>
      </c>
      <c r="C807" s="13" t="s">
        <v>21</v>
      </c>
      <c r="D807" s="11">
        <f>_xlfn.XLOOKUP(E807,DB!E:E,DB!C:C,)</f>
        <v>10</v>
      </c>
      <c r="E807" s="13" t="s">
        <v>46</v>
      </c>
      <c r="F807" s="13" t="s">
        <v>1111</v>
      </c>
      <c r="G807" s="13" t="s">
        <v>463</v>
      </c>
      <c r="H807" s="13">
        <v>5</v>
      </c>
      <c r="I807" s="12">
        <v>10</v>
      </c>
      <c r="J807" s="9">
        <f>VLOOKUP(E807,DB!E:F,2,0)</f>
        <v>9013</v>
      </c>
      <c r="K807" s="9" t="str">
        <f t="shared" si="26"/>
        <v>GULASHAN BEKRY HOL_KURLA</v>
      </c>
    </row>
    <row r="808" spans="1:11" ht="14.25" customHeight="1" x14ac:dyDescent="0.35">
      <c r="A808" s="9" t="s">
        <v>10</v>
      </c>
      <c r="B808" s="5">
        <f t="shared" si="25"/>
        <v>807</v>
      </c>
      <c r="C808" s="13" t="s">
        <v>21</v>
      </c>
      <c r="D808" s="11">
        <f>_xlfn.XLOOKUP(E808,DB!E:E,DB!C:C,)</f>
        <v>10</v>
      </c>
      <c r="E808" s="13" t="s">
        <v>46</v>
      </c>
      <c r="F808" s="13" t="s">
        <v>1112</v>
      </c>
      <c r="G808" s="13" t="s">
        <v>463</v>
      </c>
      <c r="H808" s="13">
        <v>5</v>
      </c>
      <c r="I808" s="12">
        <v>10</v>
      </c>
      <c r="J808" s="9">
        <f>VLOOKUP(E808,DB!E:F,2,0)</f>
        <v>9013</v>
      </c>
      <c r="K808" s="9" t="str">
        <f t="shared" si="26"/>
        <v>NILESH TOB_KURLA</v>
      </c>
    </row>
    <row r="809" spans="1:11" ht="14.25" customHeight="1" x14ac:dyDescent="0.35">
      <c r="A809" s="9" t="s">
        <v>10</v>
      </c>
      <c r="B809" s="5">
        <f t="shared" si="25"/>
        <v>808</v>
      </c>
      <c r="C809" s="13" t="s">
        <v>21</v>
      </c>
      <c r="D809" s="11">
        <f>_xlfn.XLOOKUP(E809,DB!E:E,DB!C:C,)</f>
        <v>10</v>
      </c>
      <c r="E809" s="13" t="s">
        <v>46</v>
      </c>
      <c r="F809" s="13" t="s">
        <v>1113</v>
      </c>
      <c r="G809" s="13" t="s">
        <v>463</v>
      </c>
      <c r="H809" s="13">
        <v>5</v>
      </c>
      <c r="I809" s="12">
        <v>10</v>
      </c>
      <c r="J809" s="9">
        <f>VLOOKUP(E809,DB!E:F,2,0)</f>
        <v>9013</v>
      </c>
      <c r="K809" s="9" t="str">
        <f t="shared" si="26"/>
        <v>MHADEV TOB_KURLA</v>
      </c>
    </row>
    <row r="810" spans="1:11" ht="14.25" customHeight="1" x14ac:dyDescent="0.35">
      <c r="A810" s="9" t="s">
        <v>10</v>
      </c>
      <c r="B810" s="5">
        <f t="shared" si="25"/>
        <v>809</v>
      </c>
      <c r="C810" s="13" t="s">
        <v>21</v>
      </c>
      <c r="D810" s="11">
        <f>_xlfn.XLOOKUP(E810,DB!E:E,DB!C:C,)</f>
        <v>10</v>
      </c>
      <c r="E810" s="13" t="s">
        <v>46</v>
      </c>
      <c r="F810" s="13" t="s">
        <v>1114</v>
      </c>
      <c r="G810" s="13" t="s">
        <v>1115</v>
      </c>
      <c r="H810" s="13">
        <v>5</v>
      </c>
      <c r="I810" s="12">
        <v>10</v>
      </c>
      <c r="J810" s="9">
        <f>VLOOKUP(E810,DB!E:F,2,0)</f>
        <v>9013</v>
      </c>
      <c r="K810" s="9" t="str">
        <f t="shared" si="26"/>
        <v>ROHIT TOB_NIMONIYABAG</v>
      </c>
    </row>
    <row r="811" spans="1:11" ht="14.25" customHeight="1" x14ac:dyDescent="0.35">
      <c r="A811" s="9" t="s">
        <v>10</v>
      </c>
      <c r="B811" s="5">
        <f t="shared" si="25"/>
        <v>810</v>
      </c>
      <c r="C811" s="13" t="s">
        <v>21</v>
      </c>
      <c r="D811" s="11">
        <f>_xlfn.XLOOKUP(E811,DB!E:E,DB!C:C,)</f>
        <v>10</v>
      </c>
      <c r="E811" s="13" t="s">
        <v>46</v>
      </c>
      <c r="F811" s="13" t="s">
        <v>1116</v>
      </c>
      <c r="G811" s="13" t="s">
        <v>869</v>
      </c>
      <c r="H811" s="13">
        <v>5</v>
      </c>
      <c r="I811" s="12">
        <v>10</v>
      </c>
      <c r="J811" s="9">
        <f>VLOOKUP(E811,DB!E:F,2,0)</f>
        <v>9013</v>
      </c>
      <c r="K811" s="9" t="str">
        <f t="shared" si="26"/>
        <v>GANESH JARADA _P L LOKANDE</v>
      </c>
    </row>
    <row r="812" spans="1:11" ht="14.25" customHeight="1" x14ac:dyDescent="0.35">
      <c r="A812" s="9" t="s">
        <v>10</v>
      </c>
      <c r="B812" s="5">
        <f t="shared" si="25"/>
        <v>811</v>
      </c>
      <c r="C812" s="13" t="s">
        <v>21</v>
      </c>
      <c r="D812" s="11">
        <f>_xlfn.XLOOKUP(E812,DB!E:E,DB!C:C,)</f>
        <v>20</v>
      </c>
      <c r="E812" s="13" t="s">
        <v>138</v>
      </c>
      <c r="F812" s="13" t="s">
        <v>1117</v>
      </c>
      <c r="G812" s="13" t="s">
        <v>1118</v>
      </c>
      <c r="H812" s="13">
        <v>5</v>
      </c>
      <c r="I812" s="12">
        <v>10</v>
      </c>
      <c r="J812" s="9">
        <f>VLOOKUP(E812,DB!E:F,2,0)</f>
        <v>1769</v>
      </c>
      <c r="K812" s="9" t="str">
        <f t="shared" si="26"/>
        <v>RAJ TOB_KANJUR ST</v>
      </c>
    </row>
    <row r="813" spans="1:11" ht="14.25" customHeight="1" x14ac:dyDescent="0.35">
      <c r="A813" s="9" t="s">
        <v>10</v>
      </c>
      <c r="B813" s="5">
        <f t="shared" si="25"/>
        <v>812</v>
      </c>
      <c r="C813" s="10" t="s">
        <v>34</v>
      </c>
      <c r="D813" s="11">
        <f>_xlfn.XLOOKUP(E813,DB!E:E,DB!C:C,)</f>
        <v>23</v>
      </c>
      <c r="E813" s="10" t="s">
        <v>178</v>
      </c>
      <c r="F813" s="10" t="s">
        <v>1119</v>
      </c>
      <c r="G813" s="10" t="s">
        <v>400</v>
      </c>
      <c r="H813" s="10">
        <v>5</v>
      </c>
      <c r="I813" s="12">
        <v>10</v>
      </c>
      <c r="J813" s="9">
        <f>VLOOKUP(E813,DB!E:F,2,0)</f>
        <v>5182</v>
      </c>
      <c r="K813" s="9" t="str">
        <f t="shared" si="26"/>
        <v>SAI KRUPA BISCUIT_BEHRAM BAUG</v>
      </c>
    </row>
    <row r="814" spans="1:11" ht="14.25" customHeight="1" x14ac:dyDescent="0.35">
      <c r="A814" s="9" t="s">
        <v>10</v>
      </c>
      <c r="B814" s="5">
        <f t="shared" si="25"/>
        <v>813</v>
      </c>
      <c r="C814" s="13" t="s">
        <v>17</v>
      </c>
      <c r="D814" s="11">
        <f>_xlfn.XLOOKUP(E814,DB!E:E,DB!C:C,)</f>
        <v>34</v>
      </c>
      <c r="E814" s="13" t="s">
        <v>322</v>
      </c>
      <c r="F814" s="13" t="s">
        <v>1120</v>
      </c>
      <c r="G814" s="13" t="s">
        <v>324</v>
      </c>
      <c r="H814" s="13">
        <v>5</v>
      </c>
      <c r="I814" s="12">
        <v>10</v>
      </c>
      <c r="J814" s="9">
        <f>VLOOKUP(E814,DB!E:F,2,0)</f>
        <v>9876</v>
      </c>
      <c r="K814" s="9" t="str">
        <f t="shared" si="26"/>
        <v>MUKADDAS TOBACO_RASHID COMPOUND</v>
      </c>
    </row>
    <row r="815" spans="1:11" ht="14.25" customHeight="1" x14ac:dyDescent="0.35">
      <c r="A815" s="9" t="s">
        <v>10</v>
      </c>
      <c r="B815" s="5">
        <f t="shared" si="25"/>
        <v>814</v>
      </c>
      <c r="C815" s="13" t="s">
        <v>17</v>
      </c>
      <c r="D815" s="11">
        <f>_xlfn.XLOOKUP(E815,DB!E:E,DB!C:C,)</f>
        <v>14</v>
      </c>
      <c r="E815" s="13" t="s">
        <v>73</v>
      </c>
      <c r="F815" s="13" t="s">
        <v>1121</v>
      </c>
      <c r="G815" s="13" t="s">
        <v>713</v>
      </c>
      <c r="H815" s="13">
        <v>5</v>
      </c>
      <c r="I815" s="12">
        <v>10</v>
      </c>
      <c r="J815" s="9">
        <f>VLOOKUP(E815,DB!E:F,2,0)</f>
        <v>2272</v>
      </c>
      <c r="K815" s="9" t="str">
        <f t="shared" si="26"/>
        <v>ANJALI TOBACO_NANDIVALI</v>
      </c>
    </row>
    <row r="816" spans="1:11" ht="14.25" customHeight="1" x14ac:dyDescent="0.35">
      <c r="A816" s="9" t="s">
        <v>10</v>
      </c>
      <c r="B816" s="5">
        <f t="shared" si="25"/>
        <v>815</v>
      </c>
      <c r="C816" s="13" t="s">
        <v>17</v>
      </c>
      <c r="D816" s="11">
        <f>_xlfn.XLOOKUP(E816,DB!E:E,DB!C:C,)</f>
        <v>8</v>
      </c>
      <c r="E816" s="13" t="s">
        <v>40</v>
      </c>
      <c r="F816" s="13" t="s">
        <v>1122</v>
      </c>
      <c r="G816" s="13" t="s">
        <v>42</v>
      </c>
      <c r="H816" s="13">
        <v>5</v>
      </c>
      <c r="I816" s="12">
        <v>10</v>
      </c>
      <c r="J816" s="9">
        <f>VLOOKUP(E816,DB!E:F,2,0)</f>
        <v>5625</v>
      </c>
      <c r="K816" s="9" t="str">
        <f t="shared" si="26"/>
        <v>LAL GENERAL STORE_SHAHAD ROAD</v>
      </c>
    </row>
    <row r="817" spans="1:11" ht="14.25" customHeight="1" x14ac:dyDescent="0.35">
      <c r="A817" s="9" t="s">
        <v>10</v>
      </c>
      <c r="B817" s="5">
        <f t="shared" si="25"/>
        <v>816</v>
      </c>
      <c r="C817" s="13" t="s">
        <v>17</v>
      </c>
      <c r="D817" s="11">
        <f>_xlfn.XLOOKUP(E817,DB!E:E,DB!C:C,)</f>
        <v>8</v>
      </c>
      <c r="E817" s="13" t="s">
        <v>40</v>
      </c>
      <c r="F817" s="13" t="s">
        <v>1123</v>
      </c>
      <c r="G817" s="13" t="s">
        <v>1124</v>
      </c>
      <c r="H817" s="13">
        <v>5</v>
      </c>
      <c r="I817" s="12">
        <v>10</v>
      </c>
      <c r="J817" s="9">
        <f>VLOOKUP(E817,DB!E:F,2,0)</f>
        <v>5625</v>
      </c>
      <c r="K817" s="9" t="str">
        <f t="shared" si="26"/>
        <v>PANJU W/S_HEMRAJ DAIRY</v>
      </c>
    </row>
    <row r="818" spans="1:11" ht="14.25" customHeight="1" x14ac:dyDescent="0.35">
      <c r="A818" s="9" t="s">
        <v>10</v>
      </c>
      <c r="B818" s="5">
        <f t="shared" si="25"/>
        <v>817</v>
      </c>
      <c r="C818" s="13" t="s">
        <v>17</v>
      </c>
      <c r="D818" s="11">
        <f>_xlfn.XLOOKUP(E818,DB!E:E,DB!C:C,)</f>
        <v>27</v>
      </c>
      <c r="E818" s="13" t="s">
        <v>207</v>
      </c>
      <c r="F818" s="13" t="s">
        <v>1125</v>
      </c>
      <c r="G818" s="13" t="s">
        <v>1126</v>
      </c>
      <c r="H818" s="13">
        <v>5</v>
      </c>
      <c r="I818" s="12">
        <v>10</v>
      </c>
      <c r="J818" s="9">
        <f>VLOOKUP(E818,DB!E:F,2,0)</f>
        <v>3255</v>
      </c>
      <c r="K818" s="9" t="str">
        <f t="shared" si="26"/>
        <v>VINITA G STORE_PAROL FATA</v>
      </c>
    </row>
    <row r="819" spans="1:11" ht="14.25" customHeight="1" x14ac:dyDescent="0.35">
      <c r="A819" s="9" t="s">
        <v>10</v>
      </c>
      <c r="B819" s="5">
        <f t="shared" si="25"/>
        <v>818</v>
      </c>
      <c r="C819" s="13" t="s">
        <v>17</v>
      </c>
      <c r="D819" s="11">
        <f>_xlfn.XLOOKUP(E819,DB!E:E,DB!C:C,)</f>
        <v>36</v>
      </c>
      <c r="E819" s="13" t="s">
        <v>354</v>
      </c>
      <c r="F819" s="13" t="s">
        <v>1127</v>
      </c>
      <c r="G819" s="13" t="s">
        <v>356</v>
      </c>
      <c r="H819" s="13">
        <v>5</v>
      </c>
      <c r="I819" s="12">
        <v>10</v>
      </c>
      <c r="J819" s="9">
        <f>VLOOKUP(E819,DB!E:F,2,0)</f>
        <v>4967</v>
      </c>
      <c r="K819" s="9" t="str">
        <f t="shared" si="26"/>
        <v>NANDU G STORE_THANE MKT</v>
      </c>
    </row>
    <row r="820" spans="1:11" ht="14.25" customHeight="1" x14ac:dyDescent="0.35">
      <c r="A820" s="9" t="s">
        <v>10</v>
      </c>
      <c r="B820" s="5">
        <f t="shared" si="25"/>
        <v>819</v>
      </c>
      <c r="C820" s="13" t="s">
        <v>17</v>
      </c>
      <c r="D820" s="11">
        <f>_xlfn.XLOOKUP(E820,DB!E:E,DB!C:C,)</f>
        <v>36</v>
      </c>
      <c r="E820" s="13" t="s">
        <v>354</v>
      </c>
      <c r="F820" s="13" t="s">
        <v>1128</v>
      </c>
      <c r="G820" s="13" t="s">
        <v>1129</v>
      </c>
      <c r="H820" s="13">
        <v>5</v>
      </c>
      <c r="I820" s="12">
        <v>10</v>
      </c>
      <c r="J820" s="9">
        <f>VLOOKUP(E820,DB!E:F,2,0)</f>
        <v>4967</v>
      </c>
      <c r="K820" s="9" t="str">
        <f t="shared" si="26"/>
        <v>ROOPCHAND MADHAV DAS_KOPARI</v>
      </c>
    </row>
    <row r="821" spans="1:11" ht="14.25" customHeight="1" x14ac:dyDescent="0.35">
      <c r="A821" s="9" t="s">
        <v>10</v>
      </c>
      <c r="B821" s="5">
        <f t="shared" si="25"/>
        <v>820</v>
      </c>
      <c r="C821" s="13" t="s">
        <v>17</v>
      </c>
      <c r="D821" s="11">
        <f>_xlfn.XLOOKUP(E821,DB!E:E,DB!C:C,)</f>
        <v>28</v>
      </c>
      <c r="E821" s="13" t="s">
        <v>222</v>
      </c>
      <c r="F821" s="13" t="s">
        <v>1130</v>
      </c>
      <c r="G821" s="13" t="s">
        <v>224</v>
      </c>
      <c r="H821" s="13">
        <v>5</v>
      </c>
      <c r="I821" s="12">
        <v>10</v>
      </c>
      <c r="J821" s="9">
        <f>VLOOKUP(E821,DB!E:F,2,0)</f>
        <v>7328</v>
      </c>
      <c r="K821" s="9" t="str">
        <f t="shared" si="26"/>
        <v>SHANTI TRADING_ANJUR FATA</v>
      </c>
    </row>
    <row r="822" spans="1:11" ht="14.25" customHeight="1" x14ac:dyDescent="0.35">
      <c r="A822" s="9" t="s">
        <v>10</v>
      </c>
      <c r="B822" s="5">
        <f t="shared" si="25"/>
        <v>821</v>
      </c>
      <c r="C822" s="13" t="s">
        <v>17</v>
      </c>
      <c r="D822" s="11">
        <f>_xlfn.XLOOKUP(E822,DB!E:E,DB!C:C,)</f>
        <v>28</v>
      </c>
      <c r="E822" s="13" t="s">
        <v>222</v>
      </c>
      <c r="F822" s="13" t="s">
        <v>1131</v>
      </c>
      <c r="G822" s="13" t="s">
        <v>224</v>
      </c>
      <c r="H822" s="13">
        <v>5</v>
      </c>
      <c r="I822" s="12">
        <v>10</v>
      </c>
      <c r="J822" s="9">
        <f>VLOOKUP(E822,DB!E:F,2,0)</f>
        <v>7328</v>
      </c>
      <c r="K822" s="9" t="str">
        <f t="shared" si="26"/>
        <v>SHAMA G STORE_ANJUR FATA</v>
      </c>
    </row>
    <row r="823" spans="1:11" ht="14.25" customHeight="1" x14ac:dyDescent="0.35">
      <c r="A823" s="9" t="s">
        <v>10</v>
      </c>
      <c r="B823" s="5">
        <f t="shared" si="25"/>
        <v>822</v>
      </c>
      <c r="C823" s="13" t="s">
        <v>17</v>
      </c>
      <c r="D823" s="11">
        <f>_xlfn.XLOOKUP(E823,DB!E:E,DB!C:C,)</f>
        <v>28</v>
      </c>
      <c r="E823" s="13" t="s">
        <v>222</v>
      </c>
      <c r="F823" s="13" t="s">
        <v>1132</v>
      </c>
      <c r="G823" s="13" t="s">
        <v>224</v>
      </c>
      <c r="H823" s="13">
        <v>5</v>
      </c>
      <c r="I823" s="12">
        <v>10</v>
      </c>
      <c r="J823" s="9">
        <f>VLOOKUP(E823,DB!E:F,2,0)</f>
        <v>7328</v>
      </c>
      <c r="K823" s="9" t="str">
        <f t="shared" si="26"/>
        <v>NEW SAMA G STORE_ANJUR FATA</v>
      </c>
    </row>
    <row r="824" spans="1:11" ht="14.25" customHeight="1" x14ac:dyDescent="0.35">
      <c r="A824" s="9" t="s">
        <v>10</v>
      </c>
      <c r="B824" s="5">
        <f t="shared" si="25"/>
        <v>823</v>
      </c>
      <c r="C824" s="13" t="s">
        <v>17</v>
      </c>
      <c r="D824" s="11">
        <f>_xlfn.XLOOKUP(E824,DB!E:E,DB!C:C,)</f>
        <v>28</v>
      </c>
      <c r="E824" s="13" t="s">
        <v>222</v>
      </c>
      <c r="F824" s="13" t="s">
        <v>1133</v>
      </c>
      <c r="G824" s="13" t="s">
        <v>746</v>
      </c>
      <c r="H824" s="13">
        <v>5</v>
      </c>
      <c r="I824" s="12">
        <v>10</v>
      </c>
      <c r="J824" s="9">
        <f>VLOOKUP(E824,DB!E:F,2,0)</f>
        <v>7328</v>
      </c>
      <c r="K824" s="9" t="str">
        <f t="shared" si="26"/>
        <v>SUNIL GUPTA  STORE_SHANTI NGR</v>
      </c>
    </row>
    <row r="825" spans="1:11" ht="14.25" customHeight="1" x14ac:dyDescent="0.35">
      <c r="A825" s="9" t="s">
        <v>10</v>
      </c>
      <c r="B825" s="5">
        <f t="shared" si="25"/>
        <v>824</v>
      </c>
      <c r="C825" s="13" t="s">
        <v>17</v>
      </c>
      <c r="D825" s="11">
        <f>_xlfn.XLOOKUP(E825,DB!E:E,DB!C:C,)</f>
        <v>28</v>
      </c>
      <c r="E825" s="13" t="s">
        <v>222</v>
      </c>
      <c r="F825" s="13" t="s">
        <v>1134</v>
      </c>
      <c r="G825" s="13" t="s">
        <v>996</v>
      </c>
      <c r="H825" s="13">
        <v>5</v>
      </c>
      <c r="I825" s="12">
        <v>10</v>
      </c>
      <c r="J825" s="9">
        <f>VLOOKUP(E825,DB!E:F,2,0)</f>
        <v>7328</v>
      </c>
      <c r="K825" s="9" t="str">
        <f t="shared" si="26"/>
        <v>RAM RAHIM G STORE_KHADAN ROAD</v>
      </c>
    </row>
    <row r="826" spans="1:11" ht="14.25" customHeight="1" x14ac:dyDescent="0.35">
      <c r="A826" s="9" t="s">
        <v>10</v>
      </c>
      <c r="B826" s="5">
        <f t="shared" si="25"/>
        <v>825</v>
      </c>
      <c r="C826" s="13" t="s">
        <v>17</v>
      </c>
      <c r="D826" s="11">
        <f>_xlfn.XLOOKUP(E826,DB!E:E,DB!C:C,)</f>
        <v>28</v>
      </c>
      <c r="E826" s="13" t="s">
        <v>222</v>
      </c>
      <c r="F826" s="13" t="s">
        <v>1135</v>
      </c>
      <c r="G826" s="13" t="s">
        <v>996</v>
      </c>
      <c r="H826" s="13">
        <v>5</v>
      </c>
      <c r="I826" s="12">
        <v>10</v>
      </c>
      <c r="J826" s="9">
        <f>VLOOKUP(E826,DB!E:F,2,0)</f>
        <v>7328</v>
      </c>
      <c r="K826" s="9" t="str">
        <f t="shared" si="26"/>
        <v>SHIVSHAKTI G STORE_KHADAN ROAD</v>
      </c>
    </row>
    <row r="827" spans="1:11" ht="14.25" customHeight="1" x14ac:dyDescent="0.35">
      <c r="A827" s="9" t="s">
        <v>10</v>
      </c>
      <c r="B827" s="5">
        <f t="shared" si="25"/>
        <v>826</v>
      </c>
      <c r="C827" s="13" t="s">
        <v>17</v>
      </c>
      <c r="D827" s="11">
        <f>_xlfn.XLOOKUP(E827,DB!E:E,DB!C:C,)</f>
        <v>47</v>
      </c>
      <c r="E827" s="13" t="s">
        <v>975</v>
      </c>
      <c r="F827" s="13" t="s">
        <v>1136</v>
      </c>
      <c r="G827" s="13" t="s">
        <v>1099</v>
      </c>
      <c r="H827" s="13">
        <v>5</v>
      </c>
      <c r="I827" s="12">
        <v>10</v>
      </c>
      <c r="J827" s="9">
        <f>VLOOKUP(E827,DB!E:F,2,0)</f>
        <v>6139</v>
      </c>
      <c r="K827" s="9" t="str">
        <f t="shared" si="26"/>
        <v>SADGURU GOLI BISCUIT_DOLKHAM</v>
      </c>
    </row>
    <row r="828" spans="1:11" ht="14.25" customHeight="1" x14ac:dyDescent="0.35">
      <c r="A828" s="9" t="s">
        <v>10</v>
      </c>
      <c r="B828" s="5">
        <f t="shared" si="25"/>
        <v>827</v>
      </c>
      <c r="C828" s="13" t="s">
        <v>17</v>
      </c>
      <c r="D828" s="11">
        <f>_xlfn.XLOOKUP(E828,DB!E:E,DB!C:C,)</f>
        <v>47</v>
      </c>
      <c r="E828" s="13" t="s">
        <v>975</v>
      </c>
      <c r="F828" s="13" t="s">
        <v>1137</v>
      </c>
      <c r="G828" s="13" t="s">
        <v>1099</v>
      </c>
      <c r="H828" s="13">
        <v>5</v>
      </c>
      <c r="I828" s="12">
        <v>10</v>
      </c>
      <c r="J828" s="9">
        <f>VLOOKUP(E828,DB!E:F,2,0)</f>
        <v>6139</v>
      </c>
      <c r="K828" s="9" t="str">
        <f t="shared" si="26"/>
        <v>C K SHAH &amp; COMPANY_DOLKHAM</v>
      </c>
    </row>
    <row r="829" spans="1:11" ht="14.25" customHeight="1" x14ac:dyDescent="0.35">
      <c r="A829" s="9" t="s">
        <v>10</v>
      </c>
      <c r="B829" s="5">
        <f t="shared" si="25"/>
        <v>828</v>
      </c>
      <c r="C829" s="13" t="s">
        <v>17</v>
      </c>
      <c r="D829" s="11">
        <f>_xlfn.XLOOKUP(E829,DB!E:E,DB!C:C,)</f>
        <v>47</v>
      </c>
      <c r="E829" s="13" t="s">
        <v>975</v>
      </c>
      <c r="F829" s="13" t="s">
        <v>1138</v>
      </c>
      <c r="G829" s="13" t="s">
        <v>979</v>
      </c>
      <c r="H829" s="13">
        <v>5</v>
      </c>
      <c r="I829" s="12">
        <v>10</v>
      </c>
      <c r="J829" s="9">
        <f>VLOOKUP(E829,DB!E:F,2,0)</f>
        <v>6139</v>
      </c>
      <c r="K829" s="9" t="str">
        <f t="shared" si="26"/>
        <v>RAJESH KIRANA_KHARDI</v>
      </c>
    </row>
    <row r="830" spans="1:11" ht="14.25" customHeight="1" x14ac:dyDescent="0.35">
      <c r="A830" s="9" t="s">
        <v>10</v>
      </c>
      <c r="B830" s="5">
        <f t="shared" si="25"/>
        <v>829</v>
      </c>
      <c r="C830" s="13" t="s">
        <v>17</v>
      </c>
      <c r="D830" s="11">
        <f>_xlfn.XLOOKUP(E830,DB!E:E,DB!C:C,)</f>
        <v>47</v>
      </c>
      <c r="E830" s="13" t="s">
        <v>975</v>
      </c>
      <c r="F830" s="13" t="s">
        <v>1139</v>
      </c>
      <c r="G830" s="13" t="s">
        <v>979</v>
      </c>
      <c r="H830" s="13">
        <v>5</v>
      </c>
      <c r="I830" s="12">
        <v>10</v>
      </c>
      <c r="J830" s="9">
        <f>VLOOKUP(E830,DB!E:F,2,0)</f>
        <v>6139</v>
      </c>
      <c r="K830" s="9" t="str">
        <f t="shared" si="26"/>
        <v>R N GENERAL STORE_KHARDI</v>
      </c>
    </row>
    <row r="831" spans="1:11" ht="14.25" customHeight="1" x14ac:dyDescent="0.35">
      <c r="A831" s="9" t="s">
        <v>10</v>
      </c>
      <c r="B831" s="5">
        <f t="shared" si="25"/>
        <v>830</v>
      </c>
      <c r="C831" s="13" t="s">
        <v>17</v>
      </c>
      <c r="D831" s="11">
        <f>_xlfn.XLOOKUP(E831,DB!E:E,DB!C:C,)</f>
        <v>42</v>
      </c>
      <c r="E831" s="13" t="s">
        <v>592</v>
      </c>
      <c r="F831" s="13" t="s">
        <v>1140</v>
      </c>
      <c r="G831" s="13" t="s">
        <v>750</v>
      </c>
      <c r="H831" s="13">
        <v>5</v>
      </c>
      <c r="I831" s="12">
        <v>10</v>
      </c>
      <c r="J831" s="9">
        <f>VLOOKUP(E831,DB!E:F,2,0)</f>
        <v>4251</v>
      </c>
      <c r="K831" s="9" t="str">
        <f t="shared" si="26"/>
        <v>KAVITA TRADING_KAMAT GHAR</v>
      </c>
    </row>
    <row r="832" spans="1:11" ht="14.25" customHeight="1" x14ac:dyDescent="0.35">
      <c r="A832" s="9" t="s">
        <v>10</v>
      </c>
      <c r="B832" s="5">
        <f t="shared" si="25"/>
        <v>831</v>
      </c>
      <c r="C832" s="13" t="s">
        <v>17</v>
      </c>
      <c r="D832" s="11">
        <f>_xlfn.XLOOKUP(E832,DB!E:E,DB!C:C,)</f>
        <v>42</v>
      </c>
      <c r="E832" s="13" t="s">
        <v>592</v>
      </c>
      <c r="F832" s="13" t="s">
        <v>939</v>
      </c>
      <c r="G832" s="13" t="s">
        <v>750</v>
      </c>
      <c r="H832" s="13">
        <v>5</v>
      </c>
      <c r="I832" s="12">
        <v>10</v>
      </c>
      <c r="J832" s="9">
        <f>VLOOKUP(E832,DB!E:F,2,0)</f>
        <v>4251</v>
      </c>
      <c r="K832" s="9" t="str">
        <f t="shared" si="26"/>
        <v>KRISHNA S/M_KAMAT GHAR</v>
      </c>
    </row>
    <row r="833" spans="1:11" ht="14.25" customHeight="1" x14ac:dyDescent="0.35">
      <c r="A833" s="9" t="s">
        <v>10</v>
      </c>
      <c r="B833" s="5">
        <f t="shared" si="25"/>
        <v>832</v>
      </c>
      <c r="C833" s="13" t="s">
        <v>17</v>
      </c>
      <c r="D833" s="11">
        <f>_xlfn.XLOOKUP(E833,DB!E:E,DB!C:C,)</f>
        <v>42</v>
      </c>
      <c r="E833" s="13" t="s">
        <v>592</v>
      </c>
      <c r="F833" s="13" t="s">
        <v>1141</v>
      </c>
      <c r="G833" s="13" t="s">
        <v>842</v>
      </c>
      <c r="H833" s="13">
        <v>5</v>
      </c>
      <c r="I833" s="12">
        <v>10</v>
      </c>
      <c r="J833" s="9">
        <f>VLOOKUP(E833,DB!E:F,2,0)</f>
        <v>4251</v>
      </c>
      <c r="K833" s="9" t="str">
        <f t="shared" si="26"/>
        <v>ABDULLA SUPARI_DARGAH ROAD</v>
      </c>
    </row>
    <row r="834" spans="1:11" ht="14.25" customHeight="1" x14ac:dyDescent="0.35">
      <c r="A834" s="9" t="s">
        <v>10</v>
      </c>
      <c r="B834" s="5">
        <f t="shared" si="25"/>
        <v>833</v>
      </c>
      <c r="C834" s="13" t="s">
        <v>17</v>
      </c>
      <c r="D834" s="11">
        <f>_xlfn.XLOOKUP(E834,DB!E:E,DB!C:C,)</f>
        <v>42</v>
      </c>
      <c r="E834" s="13" t="s">
        <v>592</v>
      </c>
      <c r="F834" s="13" t="s">
        <v>1142</v>
      </c>
      <c r="G834" s="13" t="s">
        <v>844</v>
      </c>
      <c r="H834" s="13">
        <v>5</v>
      </c>
      <c r="I834" s="12">
        <v>10</v>
      </c>
      <c r="J834" s="9">
        <f>VLOOKUP(E834,DB!E:F,2,0)</f>
        <v>4251</v>
      </c>
      <c r="K834" s="9" t="str">
        <f t="shared" si="26"/>
        <v xml:space="preserve">SAMRAT G STORE_DHAMANKARNAKA  </v>
      </c>
    </row>
    <row r="835" spans="1:11" ht="14.25" customHeight="1" x14ac:dyDescent="0.35">
      <c r="A835" s="9" t="s">
        <v>10</v>
      </c>
      <c r="B835" s="5">
        <f t="shared" ref="B835:B898" si="27">B834+1</f>
        <v>834</v>
      </c>
      <c r="C835" s="13" t="s">
        <v>17</v>
      </c>
      <c r="D835" s="11">
        <f>_xlfn.XLOOKUP(E835,DB!E:E,DB!C:C,)</f>
        <v>42</v>
      </c>
      <c r="E835" s="13" t="s">
        <v>592</v>
      </c>
      <c r="F835" s="13" t="s">
        <v>1143</v>
      </c>
      <c r="G835" s="13" t="s">
        <v>844</v>
      </c>
      <c r="H835" s="13">
        <v>5</v>
      </c>
      <c r="I835" s="12">
        <v>10</v>
      </c>
      <c r="J835" s="9">
        <f>VLOOKUP(E835,DB!E:F,2,0)</f>
        <v>4251</v>
      </c>
      <c r="K835" s="9" t="str">
        <f t="shared" si="26"/>
        <v xml:space="preserve">CHAUDHARY G STORE_DHAMANKARNAKA  </v>
      </c>
    </row>
    <row r="836" spans="1:11" ht="14.25" customHeight="1" x14ac:dyDescent="0.35">
      <c r="A836" s="9" t="s">
        <v>10</v>
      </c>
      <c r="B836" s="5">
        <f t="shared" si="27"/>
        <v>835</v>
      </c>
      <c r="C836" s="13" t="s">
        <v>17</v>
      </c>
      <c r="D836" s="11">
        <f>_xlfn.XLOOKUP(E836,DB!E:E,DB!C:C,)</f>
        <v>42</v>
      </c>
      <c r="E836" s="13" t="s">
        <v>592</v>
      </c>
      <c r="F836" s="13" t="s">
        <v>1144</v>
      </c>
      <c r="G836" s="13" t="s">
        <v>844</v>
      </c>
      <c r="H836" s="13">
        <v>5</v>
      </c>
      <c r="I836" s="12">
        <v>10</v>
      </c>
      <c r="J836" s="9">
        <f>VLOOKUP(E836,DB!E:F,2,0)</f>
        <v>4251</v>
      </c>
      <c r="K836" s="9" t="str">
        <f t="shared" ref="K836:K899" si="28">F836&amp;"_"&amp;G836</f>
        <v xml:space="preserve">TAJ G STORE_DHAMANKARNAKA  </v>
      </c>
    </row>
    <row r="837" spans="1:11" ht="14.25" customHeight="1" x14ac:dyDescent="0.35">
      <c r="A837" s="9" t="s">
        <v>10</v>
      </c>
      <c r="B837" s="5">
        <f t="shared" si="27"/>
        <v>836</v>
      </c>
      <c r="C837" s="13" t="s">
        <v>17</v>
      </c>
      <c r="D837" s="11">
        <f>_xlfn.XLOOKUP(E837,DB!E:E,DB!C:C,)</f>
        <v>42</v>
      </c>
      <c r="E837" s="13" t="s">
        <v>592</v>
      </c>
      <c r="F837" s="13" t="s">
        <v>1145</v>
      </c>
      <c r="G837" s="13" t="s">
        <v>752</v>
      </c>
      <c r="H837" s="13">
        <v>5</v>
      </c>
      <c r="I837" s="12">
        <v>10</v>
      </c>
      <c r="J837" s="9">
        <f>VLOOKUP(E837,DB!E:F,2,0)</f>
        <v>4251</v>
      </c>
      <c r="K837" s="9" t="str">
        <f t="shared" si="28"/>
        <v>MAYUR TOBACO_NIZAMPURA</v>
      </c>
    </row>
    <row r="838" spans="1:11" ht="14.25" customHeight="1" x14ac:dyDescent="0.35">
      <c r="A838" s="9" t="s">
        <v>10</v>
      </c>
      <c r="B838" s="5">
        <f t="shared" si="27"/>
        <v>837</v>
      </c>
      <c r="C838" s="13" t="s">
        <v>17</v>
      </c>
      <c r="D838" s="11">
        <f>_xlfn.XLOOKUP(E838,DB!E:E,DB!C:C,)</f>
        <v>42</v>
      </c>
      <c r="E838" s="13" t="s">
        <v>592</v>
      </c>
      <c r="F838" s="13" t="s">
        <v>1146</v>
      </c>
      <c r="G838" s="13" t="s">
        <v>752</v>
      </c>
      <c r="H838" s="13">
        <v>5</v>
      </c>
      <c r="I838" s="12">
        <v>10</v>
      </c>
      <c r="J838" s="9">
        <f>VLOOKUP(E838,DB!E:F,2,0)</f>
        <v>4251</v>
      </c>
      <c r="K838" s="9" t="str">
        <f t="shared" si="28"/>
        <v>HASAN ENT_NIZAMPURA</v>
      </c>
    </row>
    <row r="839" spans="1:11" ht="14.25" customHeight="1" x14ac:dyDescent="0.35">
      <c r="A839" s="9" t="s">
        <v>10</v>
      </c>
      <c r="B839" s="5">
        <f t="shared" si="27"/>
        <v>838</v>
      </c>
      <c r="C839" s="13" t="s">
        <v>17</v>
      </c>
      <c r="D839" s="11">
        <f>_xlfn.XLOOKUP(E839,DB!E:E,DB!C:C,)</f>
        <v>42</v>
      </c>
      <c r="E839" s="13" t="s">
        <v>592</v>
      </c>
      <c r="F839" s="13" t="s">
        <v>1147</v>
      </c>
      <c r="G839" s="13" t="s">
        <v>594</v>
      </c>
      <c r="H839" s="13">
        <v>5</v>
      </c>
      <c r="I839" s="12">
        <v>10</v>
      </c>
      <c r="J839" s="9">
        <f>VLOOKUP(E839,DB!E:F,2,0)</f>
        <v>4251</v>
      </c>
      <c r="K839" s="9" t="str">
        <f t="shared" si="28"/>
        <v>NAV BHARAT STORE_BAZARPETH</v>
      </c>
    </row>
    <row r="840" spans="1:11" ht="14.25" customHeight="1" x14ac:dyDescent="0.35">
      <c r="A840" s="9" t="s">
        <v>10</v>
      </c>
      <c r="B840" s="5">
        <f t="shared" si="27"/>
        <v>839</v>
      </c>
      <c r="C840" s="13" t="s">
        <v>17</v>
      </c>
      <c r="D840" s="11">
        <f>_xlfn.XLOOKUP(E840,DB!E:E,DB!C:C,)</f>
        <v>42</v>
      </c>
      <c r="E840" s="13" t="s">
        <v>592</v>
      </c>
      <c r="F840" s="13" t="s">
        <v>1148</v>
      </c>
      <c r="G840" s="13" t="s">
        <v>594</v>
      </c>
      <c r="H840" s="13">
        <v>5</v>
      </c>
      <c r="I840" s="12">
        <v>10</v>
      </c>
      <c r="J840" s="9">
        <f>VLOOKUP(E840,DB!E:F,2,0)</f>
        <v>4251</v>
      </c>
      <c r="K840" s="9" t="str">
        <f t="shared" si="28"/>
        <v>RAMILA STORE_BAZARPETH</v>
      </c>
    </row>
    <row r="841" spans="1:11" ht="14.25" customHeight="1" x14ac:dyDescent="0.35">
      <c r="A841" s="9" t="s">
        <v>10</v>
      </c>
      <c r="B841" s="5">
        <f t="shared" si="27"/>
        <v>840</v>
      </c>
      <c r="C841" s="13" t="s">
        <v>17</v>
      </c>
      <c r="D841" s="11">
        <f>_xlfn.XLOOKUP(E841,DB!E:E,DB!C:C,)</f>
        <v>42</v>
      </c>
      <c r="E841" s="13" t="s">
        <v>592</v>
      </c>
      <c r="F841" s="13" t="s">
        <v>188</v>
      </c>
      <c r="G841" s="13" t="s">
        <v>594</v>
      </c>
      <c r="H841" s="13">
        <v>5</v>
      </c>
      <c r="I841" s="12">
        <v>10</v>
      </c>
      <c r="J841" s="9">
        <f>VLOOKUP(E841,DB!E:F,2,0)</f>
        <v>4251</v>
      </c>
      <c r="K841" s="9" t="str">
        <f t="shared" si="28"/>
        <v>LUCKY STORE_BAZARPETH</v>
      </c>
    </row>
    <row r="842" spans="1:11" ht="14.25" customHeight="1" x14ac:dyDescent="0.35">
      <c r="A842" s="9" t="s">
        <v>10</v>
      </c>
      <c r="B842" s="5">
        <f t="shared" si="27"/>
        <v>841</v>
      </c>
      <c r="C842" s="13" t="s">
        <v>17</v>
      </c>
      <c r="D842" s="11">
        <f>_xlfn.XLOOKUP(E842,DB!E:E,DB!C:C,)</f>
        <v>48</v>
      </c>
      <c r="E842" s="13" t="s">
        <v>1052</v>
      </c>
      <c r="F842" s="13" t="s">
        <v>1149</v>
      </c>
      <c r="G842" s="13" t="s">
        <v>1055</v>
      </c>
      <c r="H842" s="13">
        <v>5</v>
      </c>
      <c r="I842" s="12">
        <v>10</v>
      </c>
      <c r="J842" s="9">
        <f>VLOOKUP(E842,DB!E:F,2,0)</f>
        <v>9576</v>
      </c>
      <c r="K842" s="9" t="str">
        <f t="shared" si="28"/>
        <v>SULTAN BAKREY_ARNALA</v>
      </c>
    </row>
    <row r="843" spans="1:11" ht="14.25" customHeight="1" x14ac:dyDescent="0.35">
      <c r="A843" s="9" t="s">
        <v>10</v>
      </c>
      <c r="B843" s="5">
        <f t="shared" si="27"/>
        <v>842</v>
      </c>
      <c r="C843" s="13" t="s">
        <v>21</v>
      </c>
      <c r="D843" s="11">
        <f>_xlfn.XLOOKUP(E843,DB!E:E,DB!C:C,)</f>
        <v>3</v>
      </c>
      <c r="E843" s="13" t="s">
        <v>22</v>
      </c>
      <c r="F843" s="13" t="s">
        <v>796</v>
      </c>
      <c r="G843" s="13" t="s">
        <v>92</v>
      </c>
      <c r="H843" s="13">
        <v>4</v>
      </c>
      <c r="I843" s="12">
        <v>10</v>
      </c>
      <c r="J843" s="9">
        <f>VLOOKUP(E843,DB!E:F,2,0)</f>
        <v>2400</v>
      </c>
      <c r="K843" s="9" t="str">
        <f t="shared" si="28"/>
        <v>RAJESH TOB_MANDALA</v>
      </c>
    </row>
    <row r="844" spans="1:11" ht="14.25" customHeight="1" x14ac:dyDescent="0.35">
      <c r="A844" s="9" t="s">
        <v>10</v>
      </c>
      <c r="B844" s="5">
        <f t="shared" si="27"/>
        <v>843</v>
      </c>
      <c r="C844" s="13" t="s">
        <v>21</v>
      </c>
      <c r="D844" s="11">
        <f>_xlfn.XLOOKUP(E844,DB!E:E,DB!C:C,)</f>
        <v>20</v>
      </c>
      <c r="E844" s="13" t="s">
        <v>138</v>
      </c>
      <c r="F844" s="13" t="s">
        <v>990</v>
      </c>
      <c r="G844" s="13" t="s">
        <v>1118</v>
      </c>
      <c r="H844" s="13">
        <v>4</v>
      </c>
      <c r="I844" s="12">
        <v>10</v>
      </c>
      <c r="J844" s="9">
        <f>VLOOKUP(E844,DB!E:F,2,0)</f>
        <v>1769</v>
      </c>
      <c r="K844" s="9" t="str">
        <f t="shared" si="28"/>
        <v>GANESH TOB_KANJUR ST</v>
      </c>
    </row>
    <row r="845" spans="1:11" ht="14.25" customHeight="1" x14ac:dyDescent="0.35">
      <c r="A845" s="9" t="s">
        <v>10</v>
      </c>
      <c r="B845" s="5">
        <f t="shared" si="27"/>
        <v>844</v>
      </c>
      <c r="C845" s="13" t="s">
        <v>21</v>
      </c>
      <c r="D845" s="11">
        <f>_xlfn.XLOOKUP(E845,DB!E:E,DB!C:C,)</f>
        <v>40</v>
      </c>
      <c r="E845" s="13" t="s">
        <v>428</v>
      </c>
      <c r="F845" s="13" t="s">
        <v>1150</v>
      </c>
      <c r="G845" s="13" t="s">
        <v>489</v>
      </c>
      <c r="H845" s="13">
        <v>4</v>
      </c>
      <c r="I845" s="12">
        <v>10</v>
      </c>
      <c r="J845" s="9">
        <f>VLOOKUP(E845,DB!E:F,2,0)</f>
        <v>4945</v>
      </c>
      <c r="K845" s="9" t="str">
        <f t="shared" si="28"/>
        <v>C EBARAHIM_VASHINAKA</v>
      </c>
    </row>
    <row r="846" spans="1:11" ht="14.25" customHeight="1" x14ac:dyDescent="0.35">
      <c r="A846" s="9" t="s">
        <v>10</v>
      </c>
      <c r="B846" s="5">
        <f t="shared" si="27"/>
        <v>845</v>
      </c>
      <c r="C846" s="10" t="s">
        <v>34</v>
      </c>
      <c r="D846" s="11">
        <f>_xlfn.XLOOKUP(E846,DB!E:E,DB!C:C,)</f>
        <v>23</v>
      </c>
      <c r="E846" s="10" t="s">
        <v>178</v>
      </c>
      <c r="F846" s="10" t="s">
        <v>1151</v>
      </c>
      <c r="G846" s="10" t="s">
        <v>400</v>
      </c>
      <c r="H846" s="10">
        <v>4</v>
      </c>
      <c r="I846" s="12">
        <v>10</v>
      </c>
      <c r="J846" s="9">
        <f>VLOOKUP(E846,DB!E:F,2,0)</f>
        <v>5182</v>
      </c>
      <c r="K846" s="9" t="str">
        <f t="shared" si="28"/>
        <v>KAILASH BISCUIT_BEHRAM BAUG</v>
      </c>
    </row>
    <row r="847" spans="1:11" ht="14.25" customHeight="1" x14ac:dyDescent="0.35">
      <c r="A847" s="9" t="s">
        <v>10</v>
      </c>
      <c r="B847" s="5">
        <f t="shared" si="27"/>
        <v>846</v>
      </c>
      <c r="C847" s="13" t="s">
        <v>17</v>
      </c>
      <c r="D847" s="11">
        <f>_xlfn.XLOOKUP(E847,DB!E:E,DB!C:C,)</f>
        <v>31</v>
      </c>
      <c r="E847" s="13" t="s">
        <v>251</v>
      </c>
      <c r="F847" s="13" t="s">
        <v>1152</v>
      </c>
      <c r="G847" s="13" t="s">
        <v>1153</v>
      </c>
      <c r="H847" s="13">
        <v>4</v>
      </c>
      <c r="I847" s="12">
        <v>10</v>
      </c>
      <c r="J847" s="9">
        <f>VLOOKUP(E847,DB!E:F,2,0)</f>
        <v>8018</v>
      </c>
      <c r="K847" s="9" t="str">
        <f t="shared" si="28"/>
        <v xml:space="preserve">RAJ MAHESH K STORE_GOVE NAKA </v>
      </c>
    </row>
    <row r="848" spans="1:11" ht="14.25" customHeight="1" x14ac:dyDescent="0.35">
      <c r="A848" s="9" t="s">
        <v>10</v>
      </c>
      <c r="B848" s="5">
        <f t="shared" si="27"/>
        <v>847</v>
      </c>
      <c r="C848" s="13" t="s">
        <v>17</v>
      </c>
      <c r="D848" s="11">
        <f>_xlfn.XLOOKUP(E848,DB!E:E,DB!C:C,)</f>
        <v>31</v>
      </c>
      <c r="E848" s="13" t="s">
        <v>251</v>
      </c>
      <c r="F848" s="13" t="s">
        <v>1154</v>
      </c>
      <c r="G848" s="13" t="s">
        <v>1153</v>
      </c>
      <c r="H848" s="13">
        <v>4</v>
      </c>
      <c r="I848" s="12">
        <v>10</v>
      </c>
      <c r="J848" s="9">
        <f>VLOOKUP(E848,DB!E:F,2,0)</f>
        <v>8018</v>
      </c>
      <c r="K848" s="9" t="str">
        <f t="shared" si="28"/>
        <v xml:space="preserve">ASHAPURA K  STORE_GOVE NAKA </v>
      </c>
    </row>
    <row r="849" spans="1:11" ht="14.25" customHeight="1" x14ac:dyDescent="0.35">
      <c r="A849" s="9" t="s">
        <v>10</v>
      </c>
      <c r="B849" s="5">
        <f t="shared" si="27"/>
        <v>848</v>
      </c>
      <c r="C849" s="13" t="s">
        <v>17</v>
      </c>
      <c r="D849" s="11">
        <f>_xlfn.XLOOKUP(E849,DB!E:E,DB!C:C,)</f>
        <v>31</v>
      </c>
      <c r="E849" s="13" t="s">
        <v>251</v>
      </c>
      <c r="F849" s="13" t="s">
        <v>1155</v>
      </c>
      <c r="G849" s="13" t="s">
        <v>1156</v>
      </c>
      <c r="H849" s="13">
        <v>4</v>
      </c>
      <c r="I849" s="12">
        <v>10</v>
      </c>
      <c r="J849" s="9">
        <f>VLOOKUP(E849,DB!E:F,2,0)</f>
        <v>8018</v>
      </c>
      <c r="K849" s="9" t="str">
        <f t="shared" si="28"/>
        <v>VAKHARE K STORE_SONALE</v>
      </c>
    </row>
    <row r="850" spans="1:11" ht="14.25" customHeight="1" x14ac:dyDescent="0.35">
      <c r="A850" s="9" t="s">
        <v>10</v>
      </c>
      <c r="B850" s="5">
        <f t="shared" si="27"/>
        <v>849</v>
      </c>
      <c r="C850" s="13" t="s">
        <v>17</v>
      </c>
      <c r="D850" s="11">
        <f>_xlfn.XLOOKUP(E850,DB!E:E,DB!C:C,)</f>
        <v>31</v>
      </c>
      <c r="E850" s="13" t="s">
        <v>251</v>
      </c>
      <c r="F850" s="13" t="s">
        <v>1157</v>
      </c>
      <c r="G850" s="13" t="s">
        <v>707</v>
      </c>
      <c r="H850" s="13">
        <v>4</v>
      </c>
      <c r="I850" s="12">
        <v>10</v>
      </c>
      <c r="J850" s="9">
        <f>VLOOKUP(E850,DB!E:F,2,0)</f>
        <v>8018</v>
      </c>
      <c r="K850" s="9" t="str">
        <f t="shared" si="28"/>
        <v>ROHIT KIRANA STORE_MANKOLI</v>
      </c>
    </row>
    <row r="851" spans="1:11" ht="14.25" customHeight="1" x14ac:dyDescent="0.35">
      <c r="A851" s="9" t="s">
        <v>10</v>
      </c>
      <c r="B851" s="5">
        <f t="shared" si="27"/>
        <v>850</v>
      </c>
      <c r="C851" s="13" t="s">
        <v>17</v>
      </c>
      <c r="D851" s="11">
        <f>_xlfn.XLOOKUP(E851,DB!E:E,DB!C:C,)</f>
        <v>31</v>
      </c>
      <c r="E851" s="13" t="s">
        <v>251</v>
      </c>
      <c r="F851" s="13" t="s">
        <v>1158</v>
      </c>
      <c r="G851" s="13" t="s">
        <v>928</v>
      </c>
      <c r="H851" s="13">
        <v>4</v>
      </c>
      <c r="I851" s="12">
        <v>10</v>
      </c>
      <c r="J851" s="9">
        <f>VLOOKUP(E851,DB!E:F,2,0)</f>
        <v>8018</v>
      </c>
      <c r="K851" s="9" t="str">
        <f t="shared" si="28"/>
        <v>VIJAY TRADES_BAPGAON</v>
      </c>
    </row>
    <row r="852" spans="1:11" ht="14.25" customHeight="1" x14ac:dyDescent="0.35">
      <c r="A852" s="9" t="s">
        <v>10</v>
      </c>
      <c r="B852" s="5">
        <f t="shared" si="27"/>
        <v>851</v>
      </c>
      <c r="C852" s="13" t="s">
        <v>17</v>
      </c>
      <c r="D852" s="11">
        <f>_xlfn.XLOOKUP(E852,DB!E:E,DB!C:C,)</f>
        <v>14</v>
      </c>
      <c r="E852" s="13" t="s">
        <v>73</v>
      </c>
      <c r="F852" s="13" t="s">
        <v>1159</v>
      </c>
      <c r="G852" s="13" t="s">
        <v>550</v>
      </c>
      <c r="H852" s="13">
        <v>4</v>
      </c>
      <c r="I852" s="12">
        <v>10</v>
      </c>
      <c r="J852" s="9">
        <f>VLOOKUP(E852,DB!E:F,2,0)</f>
        <v>2272</v>
      </c>
      <c r="K852" s="9" t="str">
        <f t="shared" si="28"/>
        <v>SHAH GENERAL_PATRIPUL</v>
      </c>
    </row>
    <row r="853" spans="1:11" ht="14.25" customHeight="1" x14ac:dyDescent="0.35">
      <c r="A853" s="9" t="s">
        <v>10</v>
      </c>
      <c r="B853" s="5">
        <f t="shared" si="27"/>
        <v>852</v>
      </c>
      <c r="C853" s="13" t="s">
        <v>17</v>
      </c>
      <c r="D853" s="11">
        <f>_xlfn.XLOOKUP(E853,DB!E:E,DB!C:C,)</f>
        <v>14</v>
      </c>
      <c r="E853" s="13" t="s">
        <v>73</v>
      </c>
      <c r="F853" s="13" t="s">
        <v>1160</v>
      </c>
      <c r="G853" s="13" t="s">
        <v>1161</v>
      </c>
      <c r="H853" s="13">
        <v>4</v>
      </c>
      <c r="I853" s="12">
        <v>10</v>
      </c>
      <c r="J853" s="9">
        <f>VLOOKUP(E853,DB!E:F,2,0)</f>
        <v>2272</v>
      </c>
      <c r="K853" s="9" t="str">
        <f t="shared" si="28"/>
        <v>AKSHAR TOBACO_KATEMANAVLI</v>
      </c>
    </row>
    <row r="854" spans="1:11" ht="14.25" customHeight="1" x14ac:dyDescent="0.35">
      <c r="A854" s="9" t="s">
        <v>10</v>
      </c>
      <c r="B854" s="5">
        <f t="shared" si="27"/>
        <v>853</v>
      </c>
      <c r="C854" s="13" t="s">
        <v>17</v>
      </c>
      <c r="D854" s="11">
        <f>_xlfn.XLOOKUP(E854,DB!E:E,DB!C:C,)</f>
        <v>8</v>
      </c>
      <c r="E854" s="13" t="s">
        <v>40</v>
      </c>
      <c r="F854" s="13" t="s">
        <v>1162</v>
      </c>
      <c r="G854" s="13" t="s">
        <v>231</v>
      </c>
      <c r="H854" s="13">
        <v>4</v>
      </c>
      <c r="I854" s="12">
        <v>10</v>
      </c>
      <c r="J854" s="9">
        <f>VLOOKUP(E854,DB!E:F,2,0)</f>
        <v>5625</v>
      </c>
      <c r="K854" s="9" t="str">
        <f t="shared" si="28"/>
        <v>HARI VITHAL W/S_SHIVAJI NAGAR</v>
      </c>
    </row>
    <row r="855" spans="1:11" ht="14.25" customHeight="1" x14ac:dyDescent="0.35">
      <c r="A855" s="9" t="s">
        <v>10</v>
      </c>
      <c r="B855" s="5">
        <f t="shared" si="27"/>
        <v>854</v>
      </c>
      <c r="C855" s="13" t="s">
        <v>17</v>
      </c>
      <c r="D855" s="11">
        <f>_xlfn.XLOOKUP(E855,DB!E:E,DB!C:C,)</f>
        <v>8</v>
      </c>
      <c r="E855" s="13" t="s">
        <v>40</v>
      </c>
      <c r="F855" s="13" t="s">
        <v>1163</v>
      </c>
      <c r="G855" s="13" t="s">
        <v>255</v>
      </c>
      <c r="H855" s="13">
        <v>4</v>
      </c>
      <c r="I855" s="12">
        <v>10</v>
      </c>
      <c r="J855" s="9">
        <f>VLOOKUP(E855,DB!E:F,2,0)</f>
        <v>5625</v>
      </c>
      <c r="K855" s="9" t="str">
        <f t="shared" si="28"/>
        <v>PARAS RAM W/S_KHEMANI</v>
      </c>
    </row>
    <row r="856" spans="1:11" ht="14.25" customHeight="1" x14ac:dyDescent="0.35">
      <c r="A856" s="9" t="s">
        <v>10</v>
      </c>
      <c r="B856" s="5">
        <f t="shared" si="27"/>
        <v>855</v>
      </c>
      <c r="C856" s="13" t="s">
        <v>17</v>
      </c>
      <c r="D856" s="11">
        <f>_xlfn.XLOOKUP(E856,DB!E:E,DB!C:C,)</f>
        <v>8</v>
      </c>
      <c r="E856" s="13" t="s">
        <v>40</v>
      </c>
      <c r="F856" s="13" t="s">
        <v>1164</v>
      </c>
      <c r="G856" s="13" t="s">
        <v>255</v>
      </c>
      <c r="H856" s="13">
        <v>4</v>
      </c>
      <c r="I856" s="12">
        <v>10</v>
      </c>
      <c r="J856" s="9">
        <f>VLOOKUP(E856,DB!E:F,2,0)</f>
        <v>5625</v>
      </c>
      <c r="K856" s="9" t="str">
        <f t="shared" si="28"/>
        <v>N  D W/S_KHEMANI</v>
      </c>
    </row>
    <row r="857" spans="1:11" ht="14.25" customHeight="1" x14ac:dyDescent="0.35">
      <c r="A857" s="9" t="s">
        <v>10</v>
      </c>
      <c r="B857" s="5">
        <f t="shared" si="27"/>
        <v>856</v>
      </c>
      <c r="C857" s="13" t="s">
        <v>17</v>
      </c>
      <c r="D857" s="11">
        <f>_xlfn.XLOOKUP(E857,DB!E:E,DB!C:C,)</f>
        <v>8</v>
      </c>
      <c r="E857" s="13" t="s">
        <v>40</v>
      </c>
      <c r="F857" s="13" t="s">
        <v>1165</v>
      </c>
      <c r="G857" s="13" t="s">
        <v>1124</v>
      </c>
      <c r="H857" s="13">
        <v>4</v>
      </c>
      <c r="I857" s="12">
        <v>10</v>
      </c>
      <c r="J857" s="9">
        <f>VLOOKUP(E857,DB!E:F,2,0)</f>
        <v>5625</v>
      </c>
      <c r="K857" s="9" t="str">
        <f t="shared" si="28"/>
        <v>B.NANIKRAM W/S_HEMRAJ DAIRY</v>
      </c>
    </row>
    <row r="858" spans="1:11" ht="14.25" customHeight="1" x14ac:dyDescent="0.35">
      <c r="A858" s="9" t="s">
        <v>10</v>
      </c>
      <c r="B858" s="5">
        <f t="shared" si="27"/>
        <v>857</v>
      </c>
      <c r="C858" s="13" t="s">
        <v>17</v>
      </c>
      <c r="D858" s="11">
        <f>_xlfn.XLOOKUP(E858,DB!E:E,DB!C:C,)</f>
        <v>8</v>
      </c>
      <c r="E858" s="13" t="s">
        <v>40</v>
      </c>
      <c r="F858" s="13" t="s">
        <v>1166</v>
      </c>
      <c r="G858" s="13" t="s">
        <v>1167</v>
      </c>
      <c r="H858" s="13">
        <v>4</v>
      </c>
      <c r="I858" s="12">
        <v>10</v>
      </c>
      <c r="J858" s="9">
        <f>VLOOKUP(E858,DB!E:F,2,0)</f>
        <v>5625</v>
      </c>
      <c r="K858" s="9" t="str">
        <f t="shared" si="28"/>
        <v>NARESH W/S_POST OFFICE</v>
      </c>
    </row>
    <row r="859" spans="1:11" ht="14.25" customHeight="1" x14ac:dyDescent="0.35">
      <c r="A859" s="9" t="s">
        <v>10</v>
      </c>
      <c r="B859" s="5">
        <f t="shared" si="27"/>
        <v>858</v>
      </c>
      <c r="C859" s="13" t="s">
        <v>17</v>
      </c>
      <c r="D859" s="11">
        <f>_xlfn.XLOOKUP(E859,DB!E:E,DB!C:C,)</f>
        <v>28</v>
      </c>
      <c r="E859" s="13" t="s">
        <v>222</v>
      </c>
      <c r="F859" s="13" t="s">
        <v>1168</v>
      </c>
      <c r="G859" s="13" t="s">
        <v>224</v>
      </c>
      <c r="H859" s="13">
        <v>4</v>
      </c>
      <c r="I859" s="12">
        <v>10</v>
      </c>
      <c r="J859" s="9">
        <f>VLOOKUP(E859,DB!E:F,2,0)</f>
        <v>7328</v>
      </c>
      <c r="K859" s="9" t="str">
        <f t="shared" si="28"/>
        <v>NEW SANIYA STORE_ANJUR FATA</v>
      </c>
    </row>
    <row r="860" spans="1:11" ht="14.25" customHeight="1" x14ac:dyDescent="0.35">
      <c r="A860" s="9" t="s">
        <v>10</v>
      </c>
      <c r="B860" s="5">
        <f t="shared" si="27"/>
        <v>859</v>
      </c>
      <c r="C860" s="13" t="s">
        <v>17</v>
      </c>
      <c r="D860" s="11">
        <f>_xlfn.XLOOKUP(E860,DB!E:E,DB!C:C,)</f>
        <v>28</v>
      </c>
      <c r="E860" s="13" t="s">
        <v>222</v>
      </c>
      <c r="F860" s="13" t="s">
        <v>1169</v>
      </c>
      <c r="G860" s="13" t="s">
        <v>224</v>
      </c>
      <c r="H860" s="13">
        <v>4</v>
      </c>
      <c r="I860" s="12">
        <v>10</v>
      </c>
      <c r="J860" s="9">
        <f>VLOOKUP(E860,DB!E:F,2,0)</f>
        <v>7328</v>
      </c>
      <c r="K860" s="9" t="str">
        <f t="shared" si="28"/>
        <v>HARI G STORE_ANJUR FATA</v>
      </c>
    </row>
    <row r="861" spans="1:11" ht="14.25" customHeight="1" x14ac:dyDescent="0.35">
      <c r="A861" s="9" t="s">
        <v>10</v>
      </c>
      <c r="B861" s="5">
        <f t="shared" si="27"/>
        <v>860</v>
      </c>
      <c r="C861" s="13" t="s">
        <v>17</v>
      </c>
      <c r="D861" s="11">
        <f>_xlfn.XLOOKUP(E861,DB!E:E,DB!C:C,)</f>
        <v>28</v>
      </c>
      <c r="E861" s="13" t="s">
        <v>222</v>
      </c>
      <c r="F861" s="13" t="s">
        <v>1170</v>
      </c>
      <c r="G861" s="13" t="s">
        <v>224</v>
      </c>
      <c r="H861" s="13">
        <v>4</v>
      </c>
      <c r="I861" s="12">
        <v>10</v>
      </c>
      <c r="J861" s="9">
        <f>VLOOKUP(E861,DB!E:F,2,0)</f>
        <v>7328</v>
      </c>
      <c r="K861" s="9" t="str">
        <f t="shared" si="28"/>
        <v>GUPTA CHANA _ANJUR FATA</v>
      </c>
    </row>
    <row r="862" spans="1:11" ht="14.25" customHeight="1" x14ac:dyDescent="0.35">
      <c r="A862" s="9" t="s">
        <v>10</v>
      </c>
      <c r="B862" s="5">
        <f t="shared" si="27"/>
        <v>861</v>
      </c>
      <c r="C862" s="13" t="s">
        <v>17</v>
      </c>
      <c r="D862" s="11">
        <f>_xlfn.XLOOKUP(E862,DB!E:E,DB!C:C,)</f>
        <v>28</v>
      </c>
      <c r="E862" s="13" t="s">
        <v>222</v>
      </c>
      <c r="F862" s="13" t="s">
        <v>1171</v>
      </c>
      <c r="G862" s="13" t="s">
        <v>746</v>
      </c>
      <c r="H862" s="13">
        <v>4</v>
      </c>
      <c r="I862" s="12">
        <v>10</v>
      </c>
      <c r="J862" s="9">
        <f>VLOOKUP(E862,DB!E:F,2,0)</f>
        <v>7328</v>
      </c>
      <c r="K862" s="9" t="str">
        <f t="shared" si="28"/>
        <v>MASTAN FARSAN_SHANTI NGR</v>
      </c>
    </row>
    <row r="863" spans="1:11" ht="14.25" customHeight="1" x14ac:dyDescent="0.35">
      <c r="A863" s="9" t="s">
        <v>10</v>
      </c>
      <c r="B863" s="5">
        <f t="shared" si="27"/>
        <v>862</v>
      </c>
      <c r="C863" s="13" t="s">
        <v>17</v>
      </c>
      <c r="D863" s="11">
        <f>_xlfn.XLOOKUP(E863,DB!E:E,DB!C:C,)</f>
        <v>28</v>
      </c>
      <c r="E863" s="13" t="s">
        <v>222</v>
      </c>
      <c r="F863" s="13" t="s">
        <v>1172</v>
      </c>
      <c r="G863" s="13" t="s">
        <v>605</v>
      </c>
      <c r="H863" s="13">
        <v>4</v>
      </c>
      <c r="I863" s="12">
        <v>10</v>
      </c>
      <c r="J863" s="9">
        <f>VLOOKUP(E863,DB!E:F,2,0)</f>
        <v>7328</v>
      </c>
      <c r="K863" s="9" t="str">
        <f t="shared" si="28"/>
        <v>RIYA SUPARI _V P NAKA</v>
      </c>
    </row>
    <row r="864" spans="1:11" ht="14.25" customHeight="1" x14ac:dyDescent="0.35">
      <c r="A864" s="9" t="s">
        <v>10</v>
      </c>
      <c r="B864" s="5">
        <f t="shared" si="27"/>
        <v>863</v>
      </c>
      <c r="C864" s="13" t="s">
        <v>17</v>
      </c>
      <c r="D864" s="11">
        <f>_xlfn.XLOOKUP(E864,DB!E:E,DB!C:C,)</f>
        <v>28</v>
      </c>
      <c r="E864" s="13" t="s">
        <v>222</v>
      </c>
      <c r="F864" s="13" t="s">
        <v>1173</v>
      </c>
      <c r="G864" s="13" t="s">
        <v>605</v>
      </c>
      <c r="H864" s="13">
        <v>4</v>
      </c>
      <c r="I864" s="12">
        <v>10</v>
      </c>
      <c r="J864" s="9">
        <f>VLOOKUP(E864,DB!E:F,2,0)</f>
        <v>7328</v>
      </c>
      <c r="K864" s="9" t="str">
        <f t="shared" si="28"/>
        <v>ARVIND STORE_V P NAKA</v>
      </c>
    </row>
    <row r="865" spans="1:11" ht="14.25" customHeight="1" x14ac:dyDescent="0.35">
      <c r="A865" s="9" t="s">
        <v>10</v>
      </c>
      <c r="B865" s="5">
        <f t="shared" si="27"/>
        <v>864</v>
      </c>
      <c r="C865" s="13" t="s">
        <v>17</v>
      </c>
      <c r="D865" s="11">
        <f>_xlfn.XLOOKUP(E865,DB!E:E,DB!C:C,)</f>
        <v>28</v>
      </c>
      <c r="E865" s="13" t="s">
        <v>222</v>
      </c>
      <c r="F865" s="13" t="s">
        <v>1174</v>
      </c>
      <c r="G865" s="13" t="s">
        <v>996</v>
      </c>
      <c r="H865" s="13">
        <v>4</v>
      </c>
      <c r="I865" s="12">
        <v>10</v>
      </c>
      <c r="J865" s="9">
        <f>VLOOKUP(E865,DB!E:F,2,0)</f>
        <v>7328</v>
      </c>
      <c r="K865" s="9" t="str">
        <f t="shared" si="28"/>
        <v>ASADAZAMI G STORE_KHADAN ROAD</v>
      </c>
    </row>
    <row r="866" spans="1:11" ht="14.25" customHeight="1" x14ac:dyDescent="0.35">
      <c r="A866" s="9" t="s">
        <v>10</v>
      </c>
      <c r="B866" s="5">
        <f t="shared" si="27"/>
        <v>865</v>
      </c>
      <c r="C866" s="13" t="s">
        <v>17</v>
      </c>
      <c r="D866" s="11">
        <f>_xlfn.XLOOKUP(E866,DB!E:E,DB!C:C,)</f>
        <v>28</v>
      </c>
      <c r="E866" s="13" t="s">
        <v>222</v>
      </c>
      <c r="F866" s="13" t="s">
        <v>1098</v>
      </c>
      <c r="G866" s="13" t="s">
        <v>652</v>
      </c>
      <c r="H866" s="13">
        <v>4</v>
      </c>
      <c r="I866" s="12">
        <v>10</v>
      </c>
      <c r="J866" s="9">
        <f>VLOOKUP(E866,DB!E:F,2,0)</f>
        <v>7328</v>
      </c>
      <c r="K866" s="9" t="str">
        <f t="shared" si="28"/>
        <v>ANSARI G STORE_PIPLINE</v>
      </c>
    </row>
    <row r="867" spans="1:11" ht="14.25" customHeight="1" x14ac:dyDescent="0.35">
      <c r="A867" s="9" t="s">
        <v>10</v>
      </c>
      <c r="B867" s="5">
        <f t="shared" si="27"/>
        <v>866</v>
      </c>
      <c r="C867" s="13" t="s">
        <v>17</v>
      </c>
      <c r="D867" s="11">
        <f>_xlfn.XLOOKUP(E867,DB!E:E,DB!C:C,)</f>
        <v>28</v>
      </c>
      <c r="E867" s="13" t="s">
        <v>222</v>
      </c>
      <c r="F867" s="13" t="s">
        <v>1175</v>
      </c>
      <c r="G867" s="13" t="s">
        <v>652</v>
      </c>
      <c r="H867" s="13">
        <v>4</v>
      </c>
      <c r="I867" s="12">
        <v>10</v>
      </c>
      <c r="J867" s="9">
        <f>VLOOKUP(E867,DB!E:F,2,0)</f>
        <v>7328</v>
      </c>
      <c r="K867" s="9" t="str">
        <f t="shared" si="28"/>
        <v>SHIV SHANKAR K STORE_PIPLINE</v>
      </c>
    </row>
    <row r="868" spans="1:11" ht="14.25" customHeight="1" x14ac:dyDescent="0.35">
      <c r="A868" s="9" t="s">
        <v>10</v>
      </c>
      <c r="B868" s="5">
        <f t="shared" si="27"/>
        <v>867</v>
      </c>
      <c r="C868" s="13" t="s">
        <v>17</v>
      </c>
      <c r="D868" s="11">
        <f>_xlfn.XLOOKUP(E868,DB!E:E,DB!C:C,)</f>
        <v>28</v>
      </c>
      <c r="E868" s="13" t="s">
        <v>222</v>
      </c>
      <c r="F868" s="13" t="s">
        <v>1176</v>
      </c>
      <c r="G868" s="13" t="s">
        <v>652</v>
      </c>
      <c r="H868" s="13">
        <v>4</v>
      </c>
      <c r="I868" s="12">
        <v>10</v>
      </c>
      <c r="J868" s="9">
        <f>VLOOKUP(E868,DB!E:F,2,0)</f>
        <v>7328</v>
      </c>
      <c r="K868" s="9" t="str">
        <f t="shared" si="28"/>
        <v>SHIV SHANKAR FARSAN_PIPLINE</v>
      </c>
    </row>
    <row r="869" spans="1:11" ht="14.25" customHeight="1" x14ac:dyDescent="0.35">
      <c r="A869" s="9" t="s">
        <v>10</v>
      </c>
      <c r="B869" s="5">
        <f t="shared" si="27"/>
        <v>868</v>
      </c>
      <c r="C869" s="13" t="s">
        <v>17</v>
      </c>
      <c r="D869" s="11">
        <f>_xlfn.XLOOKUP(E869,DB!E:E,DB!C:C,)</f>
        <v>28</v>
      </c>
      <c r="E869" s="13" t="s">
        <v>222</v>
      </c>
      <c r="F869" s="13" t="s">
        <v>1177</v>
      </c>
      <c r="G869" s="13" t="s">
        <v>777</v>
      </c>
      <c r="H869" s="13">
        <v>4</v>
      </c>
      <c r="I869" s="12">
        <v>10</v>
      </c>
      <c r="J869" s="9">
        <f>VLOOKUP(E869,DB!E:F,2,0)</f>
        <v>7328</v>
      </c>
      <c r="K869" s="9" t="str">
        <f t="shared" si="28"/>
        <v>VIVEK KIRANA_PADMA NAGAR</v>
      </c>
    </row>
    <row r="870" spans="1:11" ht="14.25" customHeight="1" x14ac:dyDescent="0.35">
      <c r="A870" s="9" t="s">
        <v>10</v>
      </c>
      <c r="B870" s="5">
        <f t="shared" si="27"/>
        <v>869</v>
      </c>
      <c r="C870" s="13" t="s">
        <v>17</v>
      </c>
      <c r="D870" s="11">
        <f>_xlfn.XLOOKUP(E870,DB!E:E,DB!C:C,)</f>
        <v>42</v>
      </c>
      <c r="E870" s="13" t="s">
        <v>592</v>
      </c>
      <c r="F870" s="13" t="s">
        <v>1178</v>
      </c>
      <c r="G870" s="13" t="s">
        <v>842</v>
      </c>
      <c r="H870" s="13">
        <v>4</v>
      </c>
      <c r="I870" s="12">
        <v>10</v>
      </c>
      <c r="J870" s="9">
        <f>VLOOKUP(E870,DB!E:F,2,0)</f>
        <v>4251</v>
      </c>
      <c r="K870" s="9" t="str">
        <f t="shared" si="28"/>
        <v>MIRAJ ZARDA_DARGAH ROAD</v>
      </c>
    </row>
    <row r="871" spans="1:11" ht="14.25" customHeight="1" x14ac:dyDescent="0.35">
      <c r="A871" s="9" t="s">
        <v>10</v>
      </c>
      <c r="B871" s="5">
        <f t="shared" si="27"/>
        <v>870</v>
      </c>
      <c r="C871" s="13" t="s">
        <v>17</v>
      </c>
      <c r="D871" s="11">
        <f>_xlfn.XLOOKUP(E871,DB!E:E,DB!C:C,)</f>
        <v>14</v>
      </c>
      <c r="E871" s="13" t="s">
        <v>73</v>
      </c>
      <c r="F871" s="13" t="s">
        <v>1179</v>
      </c>
      <c r="G871" s="13" t="s">
        <v>413</v>
      </c>
      <c r="H871" s="13">
        <v>3</v>
      </c>
      <c r="I871" s="12">
        <v>10</v>
      </c>
      <c r="J871" s="9">
        <f>VLOOKUP(E871,DB!E:F,2,0)</f>
        <v>2272</v>
      </c>
      <c r="K871" s="9" t="str">
        <f t="shared" si="28"/>
        <v>VIPUL STORE_STATION ROAD</v>
      </c>
    </row>
    <row r="872" spans="1:11" ht="14.25" customHeight="1" x14ac:dyDescent="0.35">
      <c r="A872" s="9" t="s">
        <v>10</v>
      </c>
      <c r="B872" s="5">
        <f t="shared" si="27"/>
        <v>871</v>
      </c>
      <c r="C872" s="13" t="s">
        <v>17</v>
      </c>
      <c r="D872" s="11">
        <f>_xlfn.XLOOKUP(E872,DB!E:E,DB!C:C,)</f>
        <v>8</v>
      </c>
      <c r="E872" s="13" t="s">
        <v>40</v>
      </c>
      <c r="F872" s="13" t="s">
        <v>1180</v>
      </c>
      <c r="G872" s="13" t="s">
        <v>255</v>
      </c>
      <c r="H872" s="13">
        <v>3</v>
      </c>
      <c r="I872" s="12">
        <v>10</v>
      </c>
      <c r="J872" s="9">
        <f>VLOOKUP(E872,DB!E:F,2,0)</f>
        <v>5625</v>
      </c>
      <c r="K872" s="9" t="str">
        <f t="shared" si="28"/>
        <v>SHREE BALAJI NX_KHEMANI</v>
      </c>
    </row>
    <row r="873" spans="1:11" ht="14.25" customHeight="1" x14ac:dyDescent="0.35">
      <c r="A873" s="9" t="s">
        <v>10</v>
      </c>
      <c r="B873" s="5">
        <f t="shared" si="27"/>
        <v>872</v>
      </c>
      <c r="C873" s="13" t="s">
        <v>17</v>
      </c>
      <c r="D873" s="11">
        <f>_xlfn.XLOOKUP(E873,DB!E:E,DB!C:C,)</f>
        <v>8</v>
      </c>
      <c r="E873" s="13" t="s">
        <v>40</v>
      </c>
      <c r="F873" s="13" t="s">
        <v>1181</v>
      </c>
      <c r="G873" s="13" t="s">
        <v>1124</v>
      </c>
      <c r="H873" s="13">
        <v>3</v>
      </c>
      <c r="I873" s="12">
        <v>10</v>
      </c>
      <c r="J873" s="9">
        <f>VLOOKUP(E873,DB!E:F,2,0)</f>
        <v>5625</v>
      </c>
      <c r="K873" s="9" t="str">
        <f t="shared" si="28"/>
        <v>MAHADEV ANAJ BHANDAR_HEMRAJ DAIRY</v>
      </c>
    </row>
    <row r="874" spans="1:11" ht="14.25" customHeight="1" x14ac:dyDescent="0.35">
      <c r="A874" s="9" t="s">
        <v>10</v>
      </c>
      <c r="B874" s="5">
        <f t="shared" si="27"/>
        <v>873</v>
      </c>
      <c r="C874" s="13" t="s">
        <v>17</v>
      </c>
      <c r="D874" s="11">
        <f>_xlfn.XLOOKUP(E874,DB!E:E,DB!C:C,)</f>
        <v>8</v>
      </c>
      <c r="E874" s="13" t="s">
        <v>40</v>
      </c>
      <c r="F874" s="13" t="s">
        <v>1182</v>
      </c>
      <c r="G874" s="13" t="s">
        <v>1167</v>
      </c>
      <c r="H874" s="13">
        <v>3</v>
      </c>
      <c r="I874" s="12">
        <v>10</v>
      </c>
      <c r="J874" s="9">
        <f>VLOOKUP(E874,DB!E:F,2,0)</f>
        <v>5625</v>
      </c>
      <c r="K874" s="9" t="str">
        <f t="shared" si="28"/>
        <v>SHIV SHAKTI W/S_POST OFFICE</v>
      </c>
    </row>
    <row r="875" spans="1:11" ht="14.25" customHeight="1" x14ac:dyDescent="0.35">
      <c r="A875" s="9" t="s">
        <v>10</v>
      </c>
      <c r="B875" s="5">
        <f t="shared" si="27"/>
        <v>874</v>
      </c>
      <c r="C875" s="13" t="s">
        <v>17</v>
      </c>
      <c r="D875" s="11">
        <f>_xlfn.XLOOKUP(E875,DB!E:E,DB!C:C,)</f>
        <v>28</v>
      </c>
      <c r="E875" s="13" t="s">
        <v>222</v>
      </c>
      <c r="F875" s="13" t="s">
        <v>1183</v>
      </c>
      <c r="G875" s="13" t="s">
        <v>746</v>
      </c>
      <c r="H875" s="13">
        <v>3</v>
      </c>
      <c r="I875" s="12">
        <v>10</v>
      </c>
      <c r="J875" s="9">
        <f>VLOOKUP(E875,DB!E:F,2,0)</f>
        <v>7328</v>
      </c>
      <c r="K875" s="9" t="str">
        <f t="shared" si="28"/>
        <v>ARCHANA  G STORE_SHANTI NGR</v>
      </c>
    </row>
    <row r="876" spans="1:11" ht="14.25" customHeight="1" x14ac:dyDescent="0.35">
      <c r="A876" s="9" t="s">
        <v>10</v>
      </c>
      <c r="B876" s="5">
        <f t="shared" si="27"/>
        <v>875</v>
      </c>
      <c r="C876" s="13" t="s">
        <v>17</v>
      </c>
      <c r="D876" s="11">
        <f>_xlfn.XLOOKUP(E876,DB!E:E,DB!C:C,)</f>
        <v>28</v>
      </c>
      <c r="E876" s="13" t="s">
        <v>222</v>
      </c>
      <c r="F876" s="13" t="s">
        <v>1184</v>
      </c>
      <c r="G876" s="13" t="s">
        <v>746</v>
      </c>
      <c r="H876" s="13">
        <v>3</v>
      </c>
      <c r="I876" s="12">
        <v>10</v>
      </c>
      <c r="J876" s="9">
        <f>VLOOKUP(E876,DB!E:F,2,0)</f>
        <v>7328</v>
      </c>
      <c r="K876" s="9" t="str">
        <f t="shared" si="28"/>
        <v>RIYAZ SUPARI_SHANTI NGR</v>
      </c>
    </row>
    <row r="877" spans="1:11" ht="14.25" customHeight="1" x14ac:dyDescent="0.35">
      <c r="A877" s="9" t="s">
        <v>10</v>
      </c>
      <c r="B877" s="5">
        <f t="shared" si="27"/>
        <v>876</v>
      </c>
      <c r="C877" s="13" t="s">
        <v>17</v>
      </c>
      <c r="D877" s="11">
        <f>_xlfn.XLOOKUP(E877,DB!E:E,DB!C:C,)</f>
        <v>28</v>
      </c>
      <c r="E877" s="13" t="s">
        <v>222</v>
      </c>
      <c r="F877" s="13" t="s">
        <v>1185</v>
      </c>
      <c r="G877" s="13" t="s">
        <v>605</v>
      </c>
      <c r="H877" s="13">
        <v>3</v>
      </c>
      <c r="I877" s="12">
        <v>10</v>
      </c>
      <c r="J877" s="9">
        <f>VLOOKUP(E877,DB!E:F,2,0)</f>
        <v>7328</v>
      </c>
      <c r="K877" s="9" t="str">
        <f t="shared" si="28"/>
        <v>SHREE SIDDIVINAYAK G/S_V P NAKA</v>
      </c>
    </row>
    <row r="878" spans="1:11" ht="14.25" customHeight="1" x14ac:dyDescent="0.35">
      <c r="A878" s="9" t="s">
        <v>10</v>
      </c>
      <c r="B878" s="5">
        <f t="shared" si="27"/>
        <v>877</v>
      </c>
      <c r="C878" s="13" t="s">
        <v>17</v>
      </c>
      <c r="D878" s="11">
        <f>_xlfn.XLOOKUP(E878,DB!E:E,DB!C:C,)</f>
        <v>28</v>
      </c>
      <c r="E878" s="13" t="s">
        <v>222</v>
      </c>
      <c r="F878" s="13" t="s">
        <v>1186</v>
      </c>
      <c r="G878" s="13" t="s">
        <v>605</v>
      </c>
      <c r="H878" s="13">
        <v>3</v>
      </c>
      <c r="I878" s="12">
        <v>10</v>
      </c>
      <c r="J878" s="9">
        <f>VLOOKUP(E878,DB!E:F,2,0)</f>
        <v>7328</v>
      </c>
      <c r="K878" s="9" t="str">
        <f t="shared" si="28"/>
        <v>SAHIL G STORE_V P NAKA</v>
      </c>
    </row>
    <row r="879" spans="1:11" ht="14.25" customHeight="1" x14ac:dyDescent="0.35">
      <c r="A879" s="9" t="s">
        <v>10</v>
      </c>
      <c r="B879" s="5">
        <f t="shared" si="27"/>
        <v>878</v>
      </c>
      <c r="C879" s="13" t="s">
        <v>17</v>
      </c>
      <c r="D879" s="11">
        <f>_xlfn.XLOOKUP(E879,DB!E:E,DB!C:C,)</f>
        <v>28</v>
      </c>
      <c r="E879" s="13" t="s">
        <v>222</v>
      </c>
      <c r="F879" s="13" t="s">
        <v>1187</v>
      </c>
      <c r="G879" s="13" t="s">
        <v>652</v>
      </c>
      <c r="H879" s="13">
        <v>3</v>
      </c>
      <c r="I879" s="12">
        <v>10</v>
      </c>
      <c r="J879" s="9">
        <f>VLOOKUP(E879,DB!E:F,2,0)</f>
        <v>7328</v>
      </c>
      <c r="K879" s="9" t="str">
        <f t="shared" si="28"/>
        <v>SHIV SHANKAR TRADING _PIPLINE</v>
      </c>
    </row>
    <row r="880" spans="1:11" ht="14.25" customHeight="1" x14ac:dyDescent="0.35">
      <c r="A880" s="9" t="s">
        <v>10</v>
      </c>
      <c r="B880" s="5">
        <f t="shared" si="27"/>
        <v>879</v>
      </c>
      <c r="C880" s="13" t="s">
        <v>17</v>
      </c>
      <c r="D880" s="11">
        <f>_xlfn.XLOOKUP(E880,DB!E:E,DB!C:C,)</f>
        <v>28</v>
      </c>
      <c r="E880" s="13" t="s">
        <v>222</v>
      </c>
      <c r="F880" s="13" t="s">
        <v>1188</v>
      </c>
      <c r="G880" s="13" t="s">
        <v>652</v>
      </c>
      <c r="H880" s="13">
        <v>3</v>
      </c>
      <c r="I880" s="12">
        <v>10</v>
      </c>
      <c r="J880" s="9">
        <f>VLOOKUP(E880,DB!E:F,2,0)</f>
        <v>7328</v>
      </c>
      <c r="K880" s="9" t="str">
        <f t="shared" si="28"/>
        <v>BHIWANDI KIRANA_PIPLINE</v>
      </c>
    </row>
    <row r="881" spans="1:11" ht="14.25" customHeight="1" x14ac:dyDescent="0.35">
      <c r="A881" s="9" t="s">
        <v>10</v>
      </c>
      <c r="B881" s="5">
        <f t="shared" si="27"/>
        <v>880</v>
      </c>
      <c r="C881" s="13" t="s">
        <v>17</v>
      </c>
      <c r="D881" s="11">
        <f>_xlfn.XLOOKUP(E881,DB!E:E,DB!C:C,)</f>
        <v>47</v>
      </c>
      <c r="E881" s="13" t="s">
        <v>975</v>
      </c>
      <c r="F881" s="13" t="s">
        <v>1189</v>
      </c>
      <c r="G881" s="13" t="s">
        <v>1099</v>
      </c>
      <c r="H881" s="13">
        <v>3</v>
      </c>
      <c r="I881" s="12">
        <v>10</v>
      </c>
      <c r="J881" s="9">
        <f>VLOOKUP(E881,DB!E:F,2,0)</f>
        <v>6139</v>
      </c>
      <c r="K881" s="9" t="str">
        <f t="shared" si="28"/>
        <v>RAJESHWARI KIRANA_DOLKHAM</v>
      </c>
    </row>
    <row r="882" spans="1:11" ht="14.25" customHeight="1" x14ac:dyDescent="0.35">
      <c r="A882" s="9" t="s">
        <v>10</v>
      </c>
      <c r="B882" s="5">
        <f t="shared" si="27"/>
        <v>881</v>
      </c>
      <c r="C882" s="13" t="s">
        <v>17</v>
      </c>
      <c r="D882" s="11">
        <f>_xlfn.XLOOKUP(E882,DB!E:E,DB!C:C,)</f>
        <v>47</v>
      </c>
      <c r="E882" s="13" t="s">
        <v>975</v>
      </c>
      <c r="F882" s="13" t="s">
        <v>1190</v>
      </c>
      <c r="G882" s="13" t="s">
        <v>1099</v>
      </c>
      <c r="H882" s="13">
        <v>3</v>
      </c>
      <c r="I882" s="12">
        <v>10</v>
      </c>
      <c r="J882" s="9">
        <f>VLOOKUP(E882,DB!E:F,2,0)</f>
        <v>6139</v>
      </c>
      <c r="K882" s="9" t="str">
        <f t="shared" si="28"/>
        <v>RAMDEV KIRANA_DOLKHAM</v>
      </c>
    </row>
    <row r="883" spans="1:11" ht="14.25" customHeight="1" x14ac:dyDescent="0.35">
      <c r="A883" s="9" t="s">
        <v>10</v>
      </c>
      <c r="B883" s="5">
        <f t="shared" si="27"/>
        <v>882</v>
      </c>
      <c r="C883" s="13" t="s">
        <v>17</v>
      </c>
      <c r="D883" s="11">
        <f>_xlfn.XLOOKUP(E883,DB!E:E,DB!C:C,)</f>
        <v>42</v>
      </c>
      <c r="E883" s="13" t="s">
        <v>592</v>
      </c>
      <c r="F883" s="13" t="s">
        <v>734</v>
      </c>
      <c r="G883" s="13" t="s">
        <v>842</v>
      </c>
      <c r="H883" s="13">
        <v>3</v>
      </c>
      <c r="I883" s="12">
        <v>10</v>
      </c>
      <c r="J883" s="9">
        <f>VLOOKUP(E883,DB!E:F,2,0)</f>
        <v>4251</v>
      </c>
      <c r="K883" s="9" t="str">
        <f t="shared" si="28"/>
        <v>AYESHA G STORE_DARGAH ROAD</v>
      </c>
    </row>
    <row r="884" spans="1:11" ht="14.25" customHeight="1" x14ac:dyDescent="0.35">
      <c r="A884" s="9" t="s">
        <v>10</v>
      </c>
      <c r="B884" s="5">
        <f t="shared" si="27"/>
        <v>883</v>
      </c>
      <c r="C884" s="13" t="s">
        <v>17</v>
      </c>
      <c r="D884" s="11">
        <f>_xlfn.XLOOKUP(E884,DB!E:E,DB!C:C,)</f>
        <v>46</v>
      </c>
      <c r="E884" s="13" t="s">
        <v>761</v>
      </c>
      <c r="F884" s="13" t="s">
        <v>1191</v>
      </c>
      <c r="G884" s="13" t="s">
        <v>1192</v>
      </c>
      <c r="H884" s="13">
        <v>3</v>
      </c>
      <c r="I884" s="12">
        <v>10</v>
      </c>
      <c r="J884" s="9">
        <f>VLOOKUP(E884,DB!E:F,2,0)</f>
        <v>3110</v>
      </c>
      <c r="K884" s="9" t="str">
        <f t="shared" si="28"/>
        <v>SHANTI PROVISION STORE_KALYAN RD</v>
      </c>
    </row>
    <row r="885" spans="1:11" ht="14.25" customHeight="1" x14ac:dyDescent="0.35">
      <c r="A885" s="9" t="s">
        <v>10</v>
      </c>
      <c r="B885" s="5">
        <f t="shared" si="27"/>
        <v>884</v>
      </c>
      <c r="C885" s="13" t="s">
        <v>17</v>
      </c>
      <c r="D885" s="11">
        <f>_xlfn.XLOOKUP(E885,DB!E:E,DB!C:C,)</f>
        <v>48</v>
      </c>
      <c r="E885" s="13" t="s">
        <v>1052</v>
      </c>
      <c r="F885" s="13" t="s">
        <v>1193</v>
      </c>
      <c r="G885" s="13" t="s">
        <v>1194</v>
      </c>
      <c r="H885" s="13">
        <v>3</v>
      </c>
      <c r="I885" s="12">
        <v>10</v>
      </c>
      <c r="J885" s="9">
        <f>VLOOKUP(E885,DB!E:F,2,0)</f>
        <v>9576</v>
      </c>
      <c r="K885" s="9" t="str">
        <f t="shared" si="28"/>
        <v>JALARAM TOBACO_BOALING</v>
      </c>
    </row>
    <row r="886" spans="1:11" ht="14.25" customHeight="1" x14ac:dyDescent="0.35">
      <c r="A886" s="9" t="s">
        <v>10</v>
      </c>
      <c r="B886" s="5">
        <f t="shared" si="27"/>
        <v>885</v>
      </c>
      <c r="C886" s="13" t="s">
        <v>17</v>
      </c>
      <c r="D886" s="11">
        <f>_xlfn.XLOOKUP(E886,DB!E:E,DB!C:C,)</f>
        <v>8</v>
      </c>
      <c r="E886" s="13" t="s">
        <v>40</v>
      </c>
      <c r="F886" s="13" t="s">
        <v>1195</v>
      </c>
      <c r="G886" s="13" t="s">
        <v>231</v>
      </c>
      <c r="H886" s="13">
        <v>2</v>
      </c>
      <c r="I886" s="12">
        <v>10</v>
      </c>
      <c r="J886" s="9">
        <f>VLOOKUP(E886,DB!E:F,2,0)</f>
        <v>5625</v>
      </c>
      <c r="K886" s="9" t="str">
        <f t="shared" si="28"/>
        <v>GUPTA FARSAN_SHIVAJI NAGAR</v>
      </c>
    </row>
    <row r="887" spans="1:11" ht="14.25" customHeight="1" x14ac:dyDescent="0.35">
      <c r="A887" s="9" t="s">
        <v>10</v>
      </c>
      <c r="B887" s="5">
        <f t="shared" si="27"/>
        <v>886</v>
      </c>
      <c r="C887" s="13" t="s">
        <v>17</v>
      </c>
      <c r="D887" s="11">
        <f>_xlfn.XLOOKUP(E887,DB!E:E,DB!C:C,)</f>
        <v>8</v>
      </c>
      <c r="E887" s="13" t="s">
        <v>40</v>
      </c>
      <c r="F887" s="13" t="s">
        <v>1196</v>
      </c>
      <c r="G887" s="13" t="s">
        <v>255</v>
      </c>
      <c r="H887" s="13">
        <v>2</v>
      </c>
      <c r="I887" s="12">
        <v>10</v>
      </c>
      <c r="J887" s="9">
        <f>VLOOKUP(E887,DB!E:F,2,0)</f>
        <v>5625</v>
      </c>
      <c r="K887" s="9" t="str">
        <f t="shared" si="28"/>
        <v>GANESH S/M_KHEMANI</v>
      </c>
    </row>
    <row r="888" spans="1:11" ht="14.25" customHeight="1" x14ac:dyDescent="0.35">
      <c r="A888" s="9" t="s">
        <v>10</v>
      </c>
      <c r="B888" s="5">
        <f t="shared" si="27"/>
        <v>887</v>
      </c>
      <c r="C888" s="13" t="s">
        <v>17</v>
      </c>
      <c r="D888" s="11">
        <f>_xlfn.XLOOKUP(E888,DB!E:E,DB!C:C,)</f>
        <v>8</v>
      </c>
      <c r="E888" s="13" t="s">
        <v>40</v>
      </c>
      <c r="F888" s="13" t="s">
        <v>1197</v>
      </c>
      <c r="G888" s="13" t="s">
        <v>255</v>
      </c>
      <c r="H888" s="13">
        <v>2</v>
      </c>
      <c r="I888" s="12">
        <v>10</v>
      </c>
      <c r="J888" s="9">
        <f>VLOOKUP(E888,DB!E:F,2,0)</f>
        <v>5625</v>
      </c>
      <c r="K888" s="9" t="str">
        <f t="shared" si="28"/>
        <v>TECKCHAND W/S_KHEMANI</v>
      </c>
    </row>
    <row r="889" spans="1:11" ht="14.25" customHeight="1" x14ac:dyDescent="0.35">
      <c r="A889" s="9" t="s">
        <v>10</v>
      </c>
      <c r="B889" s="5">
        <f t="shared" si="27"/>
        <v>888</v>
      </c>
      <c r="C889" s="13" t="s">
        <v>17</v>
      </c>
      <c r="D889" s="11">
        <f>_xlfn.XLOOKUP(E889,DB!E:E,DB!C:C,)</f>
        <v>8</v>
      </c>
      <c r="E889" s="13" t="s">
        <v>40</v>
      </c>
      <c r="F889" s="13" t="s">
        <v>1198</v>
      </c>
      <c r="G889" s="13" t="s">
        <v>255</v>
      </c>
      <c r="H889" s="13">
        <v>2</v>
      </c>
      <c r="I889" s="12">
        <v>10</v>
      </c>
      <c r="J889" s="9">
        <f>VLOOKUP(E889,DB!E:F,2,0)</f>
        <v>5625</v>
      </c>
      <c r="K889" s="9" t="str">
        <f t="shared" si="28"/>
        <v>DHANLAXMI W/S_KHEMANI</v>
      </c>
    </row>
    <row r="890" spans="1:11" ht="14.25" customHeight="1" x14ac:dyDescent="0.35">
      <c r="A890" s="9" t="s">
        <v>10</v>
      </c>
      <c r="B890" s="5">
        <f t="shared" si="27"/>
        <v>889</v>
      </c>
      <c r="C890" s="13" t="s">
        <v>17</v>
      </c>
      <c r="D890" s="11">
        <f>_xlfn.XLOOKUP(E890,DB!E:E,DB!C:C,)</f>
        <v>8</v>
      </c>
      <c r="E890" s="13" t="s">
        <v>40</v>
      </c>
      <c r="F890" s="13" t="s">
        <v>1199</v>
      </c>
      <c r="G890" s="13" t="s">
        <v>1124</v>
      </c>
      <c r="H890" s="13">
        <v>2</v>
      </c>
      <c r="I890" s="12">
        <v>10</v>
      </c>
      <c r="J890" s="9">
        <f>VLOOKUP(E890,DB!E:F,2,0)</f>
        <v>5625</v>
      </c>
      <c r="K890" s="9" t="str">
        <f t="shared" si="28"/>
        <v>WELCOME W/S_HEMRAJ DAIRY</v>
      </c>
    </row>
    <row r="891" spans="1:11" ht="14.25" customHeight="1" x14ac:dyDescent="0.35">
      <c r="A891" s="9" t="s">
        <v>10</v>
      </c>
      <c r="B891" s="5">
        <f t="shared" si="27"/>
        <v>890</v>
      </c>
      <c r="C891" s="13" t="s">
        <v>17</v>
      </c>
      <c r="D891" s="11">
        <f>_xlfn.XLOOKUP(E891,DB!E:E,DB!C:C,)</f>
        <v>28</v>
      </c>
      <c r="E891" s="13" t="s">
        <v>222</v>
      </c>
      <c r="F891" s="13" t="s">
        <v>1200</v>
      </c>
      <c r="G891" s="13" t="s">
        <v>605</v>
      </c>
      <c r="H891" s="13">
        <v>2</v>
      </c>
      <c r="I891" s="12">
        <v>10</v>
      </c>
      <c r="J891" s="9">
        <f>VLOOKUP(E891,DB!E:F,2,0)</f>
        <v>7328</v>
      </c>
      <c r="K891" s="9" t="str">
        <f t="shared" si="28"/>
        <v>HABIB G STORE_V P NAKA</v>
      </c>
    </row>
    <row r="892" spans="1:11" ht="14.25" customHeight="1" x14ac:dyDescent="0.35">
      <c r="A892" s="9" t="s">
        <v>10</v>
      </c>
      <c r="B892" s="5">
        <f t="shared" si="27"/>
        <v>891</v>
      </c>
      <c r="C892" s="13" t="s">
        <v>17</v>
      </c>
      <c r="D892" s="11">
        <f>_xlfn.XLOOKUP(E892,DB!E:E,DB!C:C,)</f>
        <v>28</v>
      </c>
      <c r="E892" s="13" t="s">
        <v>222</v>
      </c>
      <c r="F892" s="13" t="s">
        <v>1201</v>
      </c>
      <c r="G892" s="13" t="s">
        <v>605</v>
      </c>
      <c r="H892" s="13">
        <v>2</v>
      </c>
      <c r="I892" s="12">
        <v>10</v>
      </c>
      <c r="J892" s="9">
        <f>VLOOKUP(E892,DB!E:F,2,0)</f>
        <v>7328</v>
      </c>
      <c r="K892" s="9" t="str">
        <f t="shared" si="28"/>
        <v>CHAND SUPARI_V P NAKA</v>
      </c>
    </row>
    <row r="893" spans="1:11" ht="14.25" customHeight="1" x14ac:dyDescent="0.35">
      <c r="A893" s="9" t="s">
        <v>10</v>
      </c>
      <c r="B893" s="5">
        <f t="shared" si="27"/>
        <v>892</v>
      </c>
      <c r="C893" s="13" t="s">
        <v>17</v>
      </c>
      <c r="D893" s="11">
        <f>_xlfn.XLOOKUP(E893,DB!E:E,DB!C:C,)</f>
        <v>28</v>
      </c>
      <c r="E893" s="13" t="s">
        <v>222</v>
      </c>
      <c r="F893" s="13" t="s">
        <v>994</v>
      </c>
      <c r="G893" s="13" t="s">
        <v>605</v>
      </c>
      <c r="H893" s="13">
        <v>2</v>
      </c>
      <c r="I893" s="12">
        <v>10</v>
      </c>
      <c r="J893" s="9">
        <f>VLOOKUP(E893,DB!E:F,2,0)</f>
        <v>7328</v>
      </c>
      <c r="K893" s="9" t="str">
        <f t="shared" si="28"/>
        <v>AMAN SUPARI_V P NAKA</v>
      </c>
    </row>
    <row r="894" spans="1:11" ht="14.25" customHeight="1" x14ac:dyDescent="0.35">
      <c r="A894" s="9" t="s">
        <v>10</v>
      </c>
      <c r="B894" s="5">
        <f t="shared" si="27"/>
        <v>893</v>
      </c>
      <c r="C894" s="13" t="s">
        <v>17</v>
      </c>
      <c r="D894" s="11">
        <f>_xlfn.XLOOKUP(E894,DB!E:E,DB!C:C,)</f>
        <v>28</v>
      </c>
      <c r="E894" s="13" t="s">
        <v>222</v>
      </c>
      <c r="F894" s="13" t="s">
        <v>1202</v>
      </c>
      <c r="G894" s="13" t="s">
        <v>777</v>
      </c>
      <c r="H894" s="13">
        <v>2</v>
      </c>
      <c r="I894" s="12">
        <v>10</v>
      </c>
      <c r="J894" s="9">
        <f>VLOOKUP(E894,DB!E:F,2,0)</f>
        <v>7328</v>
      </c>
      <c r="K894" s="9" t="str">
        <f t="shared" si="28"/>
        <v>KESARWANI G STORE_PADMA NAGAR</v>
      </c>
    </row>
    <row r="895" spans="1:11" ht="14.25" customHeight="1" x14ac:dyDescent="0.35">
      <c r="A895" s="9" t="s">
        <v>10</v>
      </c>
      <c r="B895" s="5">
        <f t="shared" si="27"/>
        <v>894</v>
      </c>
      <c r="C895" s="13" t="s">
        <v>17</v>
      </c>
      <c r="D895" s="11">
        <f>_xlfn.XLOOKUP(E895,DB!E:E,DB!C:C,)</f>
        <v>28</v>
      </c>
      <c r="E895" s="13" t="s">
        <v>222</v>
      </c>
      <c r="F895" s="13" t="s">
        <v>1203</v>
      </c>
      <c r="G895" s="13" t="s">
        <v>777</v>
      </c>
      <c r="H895" s="13">
        <v>2</v>
      </c>
      <c r="I895" s="12">
        <v>10</v>
      </c>
      <c r="J895" s="9">
        <f>VLOOKUP(E895,DB!E:F,2,0)</f>
        <v>7328</v>
      </c>
      <c r="K895" s="9" t="str">
        <f t="shared" si="28"/>
        <v>CHIRAG TOBACO_PADMA NAGAR</v>
      </c>
    </row>
    <row r="896" spans="1:11" ht="14.25" customHeight="1" x14ac:dyDescent="0.35">
      <c r="A896" s="9" t="s">
        <v>10</v>
      </c>
      <c r="B896" s="5">
        <f t="shared" si="27"/>
        <v>895</v>
      </c>
      <c r="C896" s="13" t="s">
        <v>17</v>
      </c>
      <c r="D896" s="11">
        <f>_xlfn.XLOOKUP(E896,DB!E:E,DB!C:C,)</f>
        <v>14</v>
      </c>
      <c r="E896" s="13" t="s">
        <v>73</v>
      </c>
      <c r="F896" s="13" t="s">
        <v>1204</v>
      </c>
      <c r="G896" s="13" t="s">
        <v>1205</v>
      </c>
      <c r="H896" s="13">
        <v>1</v>
      </c>
      <c r="I896" s="12">
        <v>10</v>
      </c>
      <c r="J896" s="9">
        <f>VLOOKUP(E896,DB!E:F,2,0)</f>
        <v>2272</v>
      </c>
      <c r="K896" s="9" t="str">
        <f t="shared" si="28"/>
        <v>OM GENERAL_TEESGAON</v>
      </c>
    </row>
    <row r="897" spans="1:11" ht="14.25" customHeight="1" x14ac:dyDescent="0.35">
      <c r="A897" s="9" t="s">
        <v>10</v>
      </c>
      <c r="B897" s="5">
        <f t="shared" si="27"/>
        <v>896</v>
      </c>
      <c r="C897" s="13" t="s">
        <v>17</v>
      </c>
      <c r="D897" s="11">
        <f>_xlfn.XLOOKUP(E897,DB!E:E,DB!C:C,)</f>
        <v>48</v>
      </c>
      <c r="E897" s="13" t="s">
        <v>1052</v>
      </c>
      <c r="F897" s="13" t="s">
        <v>1206</v>
      </c>
      <c r="G897" s="13" t="s">
        <v>413</v>
      </c>
      <c r="H897" s="13">
        <v>1</v>
      </c>
      <c r="I897" s="12">
        <v>10</v>
      </c>
      <c r="J897" s="9">
        <f>VLOOKUP(E897,DB!E:F,2,0)</f>
        <v>9576</v>
      </c>
      <c r="K897" s="9" t="str">
        <f t="shared" si="28"/>
        <v>SAI GARDA_STATION ROAD</v>
      </c>
    </row>
    <row r="898" spans="1:11" ht="14.25" customHeight="1" x14ac:dyDescent="0.35">
      <c r="A898" s="9" t="s">
        <v>10</v>
      </c>
      <c r="B898" s="5">
        <f t="shared" si="27"/>
        <v>897</v>
      </c>
      <c r="C898" s="13" t="s">
        <v>1210</v>
      </c>
      <c r="D898" s="11">
        <f>_xlfn.XLOOKUP(E898,DB!E:E,DB!C:C,)</f>
        <v>64</v>
      </c>
      <c r="E898" s="14" t="s">
        <v>1472</v>
      </c>
      <c r="F898" s="14" t="s">
        <v>1475</v>
      </c>
      <c r="G898" s="14" t="s">
        <v>1499</v>
      </c>
      <c r="H898" s="14">
        <v>0</v>
      </c>
      <c r="I898" s="12">
        <v>10</v>
      </c>
      <c r="J898" s="9">
        <f>VLOOKUP(E898,DB!E:F,2,0)</f>
        <v>8470</v>
      </c>
      <c r="K898" s="9" t="str">
        <f t="shared" si="28"/>
        <v>MARU STORE_MASJID BUNDER</v>
      </c>
    </row>
    <row r="899" spans="1:11" ht="14.25" customHeight="1" x14ac:dyDescent="0.35">
      <c r="A899" s="9" t="s">
        <v>10</v>
      </c>
      <c r="B899" s="5">
        <f t="shared" ref="B899:B962" si="29">B898+1</f>
        <v>898</v>
      </c>
      <c r="C899" s="13" t="s">
        <v>1210</v>
      </c>
      <c r="D899" s="11">
        <f>_xlfn.XLOOKUP(E899,DB!E:E,DB!C:C,)</f>
        <v>64</v>
      </c>
      <c r="E899" s="14" t="s">
        <v>1472</v>
      </c>
      <c r="F899" s="14" t="s">
        <v>1441</v>
      </c>
      <c r="G899" s="14" t="s">
        <v>1499</v>
      </c>
      <c r="H899" s="14">
        <v>0</v>
      </c>
      <c r="I899" s="12">
        <v>10</v>
      </c>
      <c r="J899" s="9">
        <f>VLOOKUP(E899,DB!E:F,2,0)</f>
        <v>8470</v>
      </c>
      <c r="K899" s="9" t="str">
        <f t="shared" si="28"/>
        <v>SHAKTI STORE_MASJID BUNDER</v>
      </c>
    </row>
    <row r="900" spans="1:11" ht="14.25" customHeight="1" x14ac:dyDescent="0.35">
      <c r="A900" s="9" t="s">
        <v>10</v>
      </c>
      <c r="B900" s="5">
        <f t="shared" si="29"/>
        <v>899</v>
      </c>
      <c r="C900" s="13" t="s">
        <v>1210</v>
      </c>
      <c r="D900" s="11">
        <f>_xlfn.XLOOKUP(E900,DB!E:E,DB!C:C,)</f>
        <v>64</v>
      </c>
      <c r="E900" s="14" t="s">
        <v>1472</v>
      </c>
      <c r="F900" s="14" t="s">
        <v>1476</v>
      </c>
      <c r="G900" s="14" t="s">
        <v>1499</v>
      </c>
      <c r="H900" s="14">
        <v>0</v>
      </c>
      <c r="I900" s="12">
        <v>10</v>
      </c>
      <c r="J900" s="9">
        <f>VLOOKUP(E900,DB!E:F,2,0)</f>
        <v>8470</v>
      </c>
      <c r="K900" s="9" t="str">
        <f t="shared" ref="K900:K963" si="30">F900&amp;"_"&amp;G900</f>
        <v>VISANJI VIJPAR STORE_MASJID BUNDER</v>
      </c>
    </row>
    <row r="901" spans="1:11" ht="14.25" customHeight="1" x14ac:dyDescent="0.35">
      <c r="A901" s="9" t="s">
        <v>10</v>
      </c>
      <c r="B901" s="5">
        <f t="shared" si="29"/>
        <v>900</v>
      </c>
      <c r="C901" s="13" t="s">
        <v>1210</v>
      </c>
      <c r="D901" s="11">
        <f>_xlfn.XLOOKUP(E901,DB!E:E,DB!C:C,)</f>
        <v>64</v>
      </c>
      <c r="E901" s="14" t="s">
        <v>1472</v>
      </c>
      <c r="F901" s="14" t="s">
        <v>1477</v>
      </c>
      <c r="G901" s="14" t="s">
        <v>1499</v>
      </c>
      <c r="H901" s="14">
        <v>0</v>
      </c>
      <c r="I901" s="12">
        <v>10</v>
      </c>
      <c r="J901" s="9">
        <f>VLOOKUP(E901,DB!E:F,2,0)</f>
        <v>8470</v>
      </c>
      <c r="K901" s="9" t="str">
        <f t="shared" si="30"/>
        <v>YASH TRADERS_MASJID BUNDER</v>
      </c>
    </row>
    <row r="902" spans="1:11" ht="14.25" customHeight="1" x14ac:dyDescent="0.35">
      <c r="A902" s="9" t="s">
        <v>10</v>
      </c>
      <c r="B902" s="5">
        <f t="shared" si="29"/>
        <v>901</v>
      </c>
      <c r="C902" s="13" t="s">
        <v>1210</v>
      </c>
      <c r="D902" s="11">
        <f>_xlfn.XLOOKUP(E902,DB!E:E,DB!C:C,)</f>
        <v>64</v>
      </c>
      <c r="E902" s="14" t="s">
        <v>1472</v>
      </c>
      <c r="F902" s="14" t="s">
        <v>1478</v>
      </c>
      <c r="G902" s="14" t="s">
        <v>1499</v>
      </c>
      <c r="H902" s="14">
        <v>0</v>
      </c>
      <c r="I902" s="12">
        <v>10</v>
      </c>
      <c r="J902" s="9">
        <f>VLOOKUP(E902,DB!E:F,2,0)</f>
        <v>8470</v>
      </c>
      <c r="K902" s="9" t="str">
        <f t="shared" si="30"/>
        <v>GLOBAL STORE_MASJID BUNDER</v>
      </c>
    </row>
    <row r="903" spans="1:11" ht="14.25" customHeight="1" x14ac:dyDescent="0.35">
      <c r="A903" s="9" t="s">
        <v>10</v>
      </c>
      <c r="B903" s="5">
        <f t="shared" si="29"/>
        <v>902</v>
      </c>
      <c r="C903" s="13" t="s">
        <v>1210</v>
      </c>
      <c r="D903" s="11">
        <f>_xlfn.XLOOKUP(E903,DB!E:E,DB!C:C,)</f>
        <v>64</v>
      </c>
      <c r="E903" s="14" t="s">
        <v>1472</v>
      </c>
      <c r="F903" s="14" t="s">
        <v>1479</v>
      </c>
      <c r="G903" s="14" t="s">
        <v>1499</v>
      </c>
      <c r="H903" s="14">
        <v>0</v>
      </c>
      <c r="I903" s="12">
        <v>10</v>
      </c>
      <c r="J903" s="9">
        <f>VLOOKUP(E903,DB!E:F,2,0)</f>
        <v>8470</v>
      </c>
      <c r="K903" s="9" t="str">
        <f t="shared" si="30"/>
        <v>NOBLE STORE_MASJID BUNDER</v>
      </c>
    </row>
    <row r="904" spans="1:11" ht="14.25" customHeight="1" x14ac:dyDescent="0.35">
      <c r="A904" s="9" t="s">
        <v>10</v>
      </c>
      <c r="B904" s="5">
        <f t="shared" si="29"/>
        <v>903</v>
      </c>
      <c r="C904" s="13" t="s">
        <v>1210</v>
      </c>
      <c r="D904" s="11">
        <f>_xlfn.XLOOKUP(E904,DB!E:E,DB!C:C,)</f>
        <v>64</v>
      </c>
      <c r="E904" s="14" t="s">
        <v>1472</v>
      </c>
      <c r="F904" s="14" t="s">
        <v>1480</v>
      </c>
      <c r="G904" s="14" t="s">
        <v>1499</v>
      </c>
      <c r="H904" s="14">
        <v>0</v>
      </c>
      <c r="I904" s="12">
        <v>10</v>
      </c>
      <c r="J904" s="9">
        <f>VLOOKUP(E904,DB!E:F,2,0)</f>
        <v>8470</v>
      </c>
      <c r="K904" s="9" t="str">
        <f t="shared" si="30"/>
        <v>M. R. STORE_MASJID BUNDER</v>
      </c>
    </row>
    <row r="905" spans="1:11" ht="14.25" customHeight="1" x14ac:dyDescent="0.35">
      <c r="A905" s="9" t="s">
        <v>10</v>
      </c>
      <c r="B905" s="5">
        <f t="shared" si="29"/>
        <v>904</v>
      </c>
      <c r="C905" s="13" t="s">
        <v>1210</v>
      </c>
      <c r="D905" s="11">
        <f>_xlfn.XLOOKUP(E905,DB!E:E,DB!C:C,)</f>
        <v>64</v>
      </c>
      <c r="E905" s="14" t="s">
        <v>1472</v>
      </c>
      <c r="F905" s="14" t="s">
        <v>232</v>
      </c>
      <c r="G905" s="14" t="s">
        <v>1499</v>
      </c>
      <c r="H905" s="14">
        <v>0</v>
      </c>
      <c r="I905" s="12">
        <v>10</v>
      </c>
      <c r="J905" s="9">
        <f>VLOOKUP(E905,DB!E:F,2,0)</f>
        <v>8470</v>
      </c>
      <c r="K905" s="9" t="str">
        <f t="shared" si="30"/>
        <v>PATEL STORE_MASJID BUNDER</v>
      </c>
    </row>
    <row r="906" spans="1:11" ht="14.25" customHeight="1" x14ac:dyDescent="0.35">
      <c r="A906" s="9" t="s">
        <v>10</v>
      </c>
      <c r="B906" s="5">
        <f t="shared" si="29"/>
        <v>905</v>
      </c>
      <c r="C906" s="13" t="s">
        <v>1210</v>
      </c>
      <c r="D906" s="11">
        <f>_xlfn.XLOOKUP(E906,DB!E:E,DB!C:C,)</f>
        <v>64</v>
      </c>
      <c r="E906" s="14" t="s">
        <v>1472</v>
      </c>
      <c r="F906" s="14" t="s">
        <v>1481</v>
      </c>
      <c r="G906" s="14" t="s">
        <v>1499</v>
      </c>
      <c r="H906" s="14">
        <v>0</v>
      </c>
      <c r="I906" s="12">
        <v>10</v>
      </c>
      <c r="J906" s="9">
        <f>VLOOKUP(E906,DB!E:F,2,0)</f>
        <v>8470</v>
      </c>
      <c r="K906" s="9" t="str">
        <f t="shared" si="30"/>
        <v>NARESH STORE_MASJID BUNDER</v>
      </c>
    </row>
    <row r="907" spans="1:11" ht="14.25" customHeight="1" x14ac:dyDescent="0.35">
      <c r="A907" s="9" t="s">
        <v>10</v>
      </c>
      <c r="B907" s="5">
        <f t="shared" si="29"/>
        <v>906</v>
      </c>
      <c r="C907" s="13" t="s">
        <v>1210</v>
      </c>
      <c r="D907" s="11">
        <f>_xlfn.XLOOKUP(E907,DB!E:E,DB!C:C,)</f>
        <v>64</v>
      </c>
      <c r="E907" s="14" t="s">
        <v>1472</v>
      </c>
      <c r="F907" s="14" t="s">
        <v>1482</v>
      </c>
      <c r="G907" s="14" t="s">
        <v>1499</v>
      </c>
      <c r="H907" s="14">
        <v>0</v>
      </c>
      <c r="I907" s="12">
        <v>10</v>
      </c>
      <c r="J907" s="9">
        <f>VLOOKUP(E907,DB!E:F,2,0)</f>
        <v>8470</v>
      </c>
      <c r="K907" s="9" t="str">
        <f t="shared" si="30"/>
        <v>CLASSIC STORE_MASJID BUNDER</v>
      </c>
    </row>
    <row r="908" spans="1:11" ht="14.25" customHeight="1" x14ac:dyDescent="0.35">
      <c r="A908" s="9" t="s">
        <v>10</v>
      </c>
      <c r="B908" s="5">
        <f t="shared" si="29"/>
        <v>907</v>
      </c>
      <c r="C908" s="13" t="s">
        <v>1210</v>
      </c>
      <c r="D908" s="11">
        <f>_xlfn.XLOOKUP(E908,DB!E:E,DB!C:C,)</f>
        <v>64</v>
      </c>
      <c r="E908" s="14" t="s">
        <v>1472</v>
      </c>
      <c r="F908" s="14" t="s">
        <v>1443</v>
      </c>
      <c r="G908" s="14" t="s">
        <v>1500</v>
      </c>
      <c r="H908" s="14">
        <v>0</v>
      </c>
      <c r="I908" s="12">
        <v>10</v>
      </c>
      <c r="J908" s="9">
        <f>VLOOKUP(E908,DB!E:F,2,0)</f>
        <v>8470</v>
      </c>
      <c r="K908" s="9" t="str">
        <f t="shared" si="30"/>
        <v>SALIM TRADERS_NULL BAZAAR</v>
      </c>
    </row>
    <row r="909" spans="1:11" ht="14.25" customHeight="1" x14ac:dyDescent="0.35">
      <c r="A909" s="9" t="s">
        <v>10</v>
      </c>
      <c r="B909" s="5">
        <f t="shared" si="29"/>
        <v>908</v>
      </c>
      <c r="C909" s="13" t="s">
        <v>1210</v>
      </c>
      <c r="D909" s="11">
        <f>_xlfn.XLOOKUP(E909,DB!E:E,DB!C:C,)</f>
        <v>64</v>
      </c>
      <c r="E909" s="14" t="s">
        <v>1472</v>
      </c>
      <c r="F909" s="14" t="s">
        <v>1440</v>
      </c>
      <c r="G909" s="14" t="s">
        <v>1500</v>
      </c>
      <c r="H909" s="14">
        <v>0</v>
      </c>
      <c r="I909" s="12">
        <v>10</v>
      </c>
      <c r="J909" s="9">
        <f>VLOOKUP(E909,DB!E:F,2,0)</f>
        <v>8470</v>
      </c>
      <c r="K909" s="9" t="str">
        <f t="shared" si="30"/>
        <v>JANTA STORE_NULL BAZAAR</v>
      </c>
    </row>
    <row r="910" spans="1:11" ht="14.25" customHeight="1" x14ac:dyDescent="0.35">
      <c r="A910" s="9" t="s">
        <v>10</v>
      </c>
      <c r="B910" s="5">
        <f t="shared" si="29"/>
        <v>909</v>
      </c>
      <c r="C910" s="13" t="s">
        <v>1210</v>
      </c>
      <c r="D910" s="11">
        <f>_xlfn.XLOOKUP(E910,DB!E:E,DB!C:C,)</f>
        <v>64</v>
      </c>
      <c r="E910" s="14" t="s">
        <v>1472</v>
      </c>
      <c r="F910" s="14" t="s">
        <v>1483</v>
      </c>
      <c r="G910" s="14" t="s">
        <v>1500</v>
      </c>
      <c r="H910" s="14">
        <v>0</v>
      </c>
      <c r="I910" s="12">
        <v>10</v>
      </c>
      <c r="J910" s="9">
        <f>VLOOKUP(E910,DB!E:F,2,0)</f>
        <v>8470</v>
      </c>
      <c r="K910" s="9" t="str">
        <f t="shared" si="30"/>
        <v>BURHANI STORE_NULL BAZAAR</v>
      </c>
    </row>
    <row r="911" spans="1:11" ht="14.25" customHeight="1" x14ac:dyDescent="0.35">
      <c r="A911" s="9" t="s">
        <v>10</v>
      </c>
      <c r="B911" s="5">
        <f t="shared" si="29"/>
        <v>910</v>
      </c>
      <c r="C911" s="13" t="s">
        <v>1210</v>
      </c>
      <c r="D911" s="11">
        <f>_xlfn.XLOOKUP(E911,DB!E:E,DB!C:C,)</f>
        <v>64</v>
      </c>
      <c r="E911" s="14" t="s">
        <v>1472</v>
      </c>
      <c r="F911" s="14" t="s">
        <v>1484</v>
      </c>
      <c r="G911" s="14" t="s">
        <v>1500</v>
      </c>
      <c r="H911" s="14">
        <v>0</v>
      </c>
      <c r="I911" s="12">
        <v>10</v>
      </c>
      <c r="J911" s="9">
        <f>VLOOKUP(E911,DB!E:F,2,0)</f>
        <v>8470</v>
      </c>
      <c r="K911" s="9" t="str">
        <f t="shared" si="30"/>
        <v>OVES STORE_NULL BAZAAR</v>
      </c>
    </row>
    <row r="912" spans="1:11" ht="14.25" customHeight="1" x14ac:dyDescent="0.35">
      <c r="A912" s="9" t="s">
        <v>10</v>
      </c>
      <c r="B912" s="5">
        <f t="shared" si="29"/>
        <v>911</v>
      </c>
      <c r="C912" s="13" t="s">
        <v>1210</v>
      </c>
      <c r="D912" s="11">
        <f>_xlfn.XLOOKUP(E912,DB!E:E,DB!C:C,)</f>
        <v>65</v>
      </c>
      <c r="E912" s="14" t="s">
        <v>1473</v>
      </c>
      <c r="F912" s="14" t="s">
        <v>1442</v>
      </c>
      <c r="G912" s="14" t="s">
        <v>1501</v>
      </c>
      <c r="H912" s="14">
        <v>0</v>
      </c>
      <c r="I912" s="12">
        <v>10</v>
      </c>
      <c r="J912" s="9">
        <f>VLOOKUP(E912,DB!E:F,2,0)</f>
        <v>5527</v>
      </c>
      <c r="K912" s="9" t="str">
        <f t="shared" si="30"/>
        <v>NUTAN STORE_JIJA MATA NAGAR</v>
      </c>
    </row>
    <row r="913" spans="1:11" ht="14.25" customHeight="1" x14ac:dyDescent="0.35">
      <c r="A913" s="9" t="s">
        <v>10</v>
      </c>
      <c r="B913" s="5">
        <f t="shared" si="29"/>
        <v>912</v>
      </c>
      <c r="C913" s="13" t="s">
        <v>1210</v>
      </c>
      <c r="D913" s="11">
        <f>_xlfn.XLOOKUP(E913,DB!E:E,DB!C:C,)</f>
        <v>65</v>
      </c>
      <c r="E913" s="14" t="s">
        <v>1473</v>
      </c>
      <c r="F913" s="14" t="s">
        <v>1485</v>
      </c>
      <c r="G913" s="14" t="s">
        <v>1501</v>
      </c>
      <c r="H913" s="14">
        <v>0</v>
      </c>
      <c r="I913" s="12">
        <v>10</v>
      </c>
      <c r="J913" s="9">
        <f>VLOOKUP(E913,DB!E:F,2,0)</f>
        <v>5527</v>
      </c>
      <c r="K913" s="9" t="str">
        <f t="shared" si="30"/>
        <v>PARAMOUNT STORE_JIJA MATA NAGAR</v>
      </c>
    </row>
    <row r="914" spans="1:11" ht="14.25" customHeight="1" x14ac:dyDescent="0.35">
      <c r="A914" s="9" t="s">
        <v>10</v>
      </c>
      <c r="B914" s="5">
        <f t="shared" si="29"/>
        <v>913</v>
      </c>
      <c r="C914" s="13" t="s">
        <v>1210</v>
      </c>
      <c r="D914" s="11">
        <f>_xlfn.XLOOKUP(E914,DB!E:E,DB!C:C,)</f>
        <v>65</v>
      </c>
      <c r="E914" s="14" t="s">
        <v>1473</v>
      </c>
      <c r="F914" s="14" t="s">
        <v>1486</v>
      </c>
      <c r="G914" s="14" t="s">
        <v>1501</v>
      </c>
      <c r="H914" s="14">
        <v>0</v>
      </c>
      <c r="I914" s="12">
        <v>10</v>
      </c>
      <c r="J914" s="9">
        <f>VLOOKUP(E914,DB!E:F,2,0)</f>
        <v>5527</v>
      </c>
      <c r="K914" s="9" t="str">
        <f t="shared" si="30"/>
        <v>RAJU STORE_JIJA MATA NAGAR</v>
      </c>
    </row>
    <row r="915" spans="1:11" ht="14.25" customHeight="1" x14ac:dyDescent="0.35">
      <c r="A915" s="9" t="s">
        <v>10</v>
      </c>
      <c r="B915" s="5">
        <f t="shared" si="29"/>
        <v>914</v>
      </c>
      <c r="C915" s="13" t="s">
        <v>1210</v>
      </c>
      <c r="D915" s="11">
        <f>_xlfn.XLOOKUP(E915,DB!E:E,DB!C:C,)</f>
        <v>65</v>
      </c>
      <c r="E915" s="14" t="s">
        <v>1473</v>
      </c>
      <c r="F915" s="14" t="s">
        <v>1487</v>
      </c>
      <c r="G915" s="14" t="s">
        <v>1501</v>
      </c>
      <c r="H915" s="14">
        <v>0</v>
      </c>
      <c r="I915" s="12">
        <v>10</v>
      </c>
      <c r="J915" s="9">
        <f>VLOOKUP(E915,DB!E:F,2,0)</f>
        <v>5527</v>
      </c>
      <c r="K915" s="9" t="str">
        <f t="shared" si="30"/>
        <v>HARIOM STORE_JIJA MATA NAGAR</v>
      </c>
    </row>
    <row r="916" spans="1:11" ht="14.25" customHeight="1" x14ac:dyDescent="0.35">
      <c r="A916" s="9" t="s">
        <v>10</v>
      </c>
      <c r="B916" s="5">
        <f t="shared" si="29"/>
        <v>915</v>
      </c>
      <c r="C916" s="13" t="s">
        <v>1210</v>
      </c>
      <c r="D916" s="11">
        <f>_xlfn.XLOOKUP(E916,DB!E:E,DB!C:C,)</f>
        <v>66</v>
      </c>
      <c r="E916" s="14" t="s">
        <v>1474</v>
      </c>
      <c r="F916" s="14" t="s">
        <v>1488</v>
      </c>
      <c r="G916" s="14" t="s">
        <v>1502</v>
      </c>
      <c r="H916" s="14">
        <v>0</v>
      </c>
      <c r="I916" s="12">
        <v>10</v>
      </c>
      <c r="J916" s="9">
        <f>VLOOKUP(E916,DB!E:F,2,0)</f>
        <v>1022</v>
      </c>
      <c r="K916" s="9" t="str">
        <f t="shared" si="30"/>
        <v>SPECIAL CHIKKI_SHIWDI</v>
      </c>
    </row>
    <row r="917" spans="1:11" ht="14.25" customHeight="1" x14ac:dyDescent="0.35">
      <c r="A917" s="9" t="s">
        <v>10</v>
      </c>
      <c r="B917" s="5">
        <f t="shared" si="29"/>
        <v>916</v>
      </c>
      <c r="C917" s="13" t="s">
        <v>1210</v>
      </c>
      <c r="D917" s="11">
        <f>_xlfn.XLOOKUP(E917,DB!E:E,DB!C:C,)</f>
        <v>66</v>
      </c>
      <c r="E917" s="14" t="s">
        <v>1474</v>
      </c>
      <c r="F917" s="14" t="s">
        <v>1489</v>
      </c>
      <c r="G917" s="14" t="s">
        <v>1502</v>
      </c>
      <c r="H917" s="14">
        <v>0</v>
      </c>
      <c r="I917" s="12">
        <v>10</v>
      </c>
      <c r="J917" s="9">
        <f>VLOOKUP(E917,DB!E:F,2,0)</f>
        <v>1022</v>
      </c>
      <c r="K917" s="9" t="str">
        <f t="shared" si="30"/>
        <v>BHARAT TOBACCO_SHIWDI</v>
      </c>
    </row>
    <row r="918" spans="1:11" ht="14.25" customHeight="1" x14ac:dyDescent="0.35">
      <c r="A918" s="9" t="s">
        <v>10</v>
      </c>
      <c r="B918" s="5">
        <f t="shared" si="29"/>
        <v>917</v>
      </c>
      <c r="C918" s="13" t="s">
        <v>1210</v>
      </c>
      <c r="D918" s="11">
        <f>_xlfn.XLOOKUP(E918,DB!E:E,DB!C:C,)</f>
        <v>65</v>
      </c>
      <c r="E918" s="14" t="s">
        <v>1473</v>
      </c>
      <c r="F918" s="14" t="s">
        <v>1490</v>
      </c>
      <c r="G918" s="14" t="s">
        <v>1503</v>
      </c>
      <c r="H918" s="14">
        <v>0</v>
      </c>
      <c r="I918" s="12">
        <v>10</v>
      </c>
      <c r="J918" s="9">
        <f>VLOOKUP(E918,DB!E:F,2,0)</f>
        <v>5527</v>
      </c>
      <c r="K918" s="9" t="str">
        <f t="shared" si="30"/>
        <v>B. K. JARDA_B. D. D. CHAWL</v>
      </c>
    </row>
    <row r="919" spans="1:11" ht="14.25" customHeight="1" x14ac:dyDescent="0.35">
      <c r="A919" s="9" t="s">
        <v>10</v>
      </c>
      <c r="B919" s="5">
        <f t="shared" si="29"/>
        <v>918</v>
      </c>
      <c r="C919" s="13" t="s">
        <v>1210</v>
      </c>
      <c r="D919" s="11">
        <f>_xlfn.XLOOKUP(E919,DB!E:E,DB!C:C,)</f>
        <v>65</v>
      </c>
      <c r="E919" s="14" t="s">
        <v>1473</v>
      </c>
      <c r="F919" s="14" t="s">
        <v>1491</v>
      </c>
      <c r="G919" s="14" t="s">
        <v>1503</v>
      </c>
      <c r="H919" s="14">
        <v>0</v>
      </c>
      <c r="I919" s="12">
        <v>10</v>
      </c>
      <c r="J919" s="9">
        <f>VLOOKUP(E919,DB!E:F,2,0)</f>
        <v>5527</v>
      </c>
      <c r="K919" s="9" t="str">
        <f t="shared" si="30"/>
        <v>AFZAL STORE_B. D. D. CHAWL</v>
      </c>
    </row>
    <row r="920" spans="1:11" ht="14.25" customHeight="1" x14ac:dyDescent="0.35">
      <c r="A920" s="9" t="s">
        <v>10</v>
      </c>
      <c r="B920" s="5">
        <f t="shared" si="29"/>
        <v>919</v>
      </c>
      <c r="C920" s="15" t="s">
        <v>11</v>
      </c>
      <c r="D920" s="11">
        <f>_xlfn.XLOOKUP(E920,DB!E:E,DB!C:C,)</f>
        <v>52</v>
      </c>
      <c r="E920" s="15" t="s">
        <v>1213</v>
      </c>
      <c r="F920" s="15" t="s">
        <v>1492</v>
      </c>
      <c r="G920" s="15" t="s">
        <v>1359</v>
      </c>
      <c r="H920" s="15">
        <v>4</v>
      </c>
      <c r="I920" s="12">
        <v>10</v>
      </c>
      <c r="J920" s="9">
        <f>VLOOKUP(E920,DB!E:F,2,0)</f>
        <v>5185</v>
      </c>
      <c r="K920" s="9" t="str">
        <f t="shared" si="30"/>
        <v>SHEE SADGURU KIRANA_VASAI EAST</v>
      </c>
    </row>
    <row r="921" spans="1:11" ht="14.25" customHeight="1" x14ac:dyDescent="0.35">
      <c r="A921" s="9" t="s">
        <v>10</v>
      </c>
      <c r="B921" s="5">
        <f t="shared" si="29"/>
        <v>920</v>
      </c>
      <c r="C921" s="15" t="s">
        <v>11</v>
      </c>
      <c r="D921" s="11">
        <f>_xlfn.XLOOKUP(E921,DB!E:E,DB!C:C,)</f>
        <v>52</v>
      </c>
      <c r="E921" s="15" t="s">
        <v>1213</v>
      </c>
      <c r="F921" s="15" t="s">
        <v>1493</v>
      </c>
      <c r="G921" s="15" t="s">
        <v>1359</v>
      </c>
      <c r="H921" s="15">
        <v>5</v>
      </c>
      <c r="I921" s="12">
        <v>10</v>
      </c>
      <c r="J921" s="9">
        <f>VLOOKUP(E921,DB!E:F,2,0)</f>
        <v>5185</v>
      </c>
      <c r="K921" s="9" t="str">
        <f t="shared" si="30"/>
        <v>SANA BAKARI_VASAI EAST</v>
      </c>
    </row>
    <row r="922" spans="1:11" ht="14.25" customHeight="1" x14ac:dyDescent="0.35">
      <c r="A922" s="9" t="s">
        <v>10</v>
      </c>
      <c r="B922" s="5">
        <f t="shared" si="29"/>
        <v>921</v>
      </c>
      <c r="C922" s="15" t="s">
        <v>11</v>
      </c>
      <c r="D922" s="11">
        <f>_xlfn.XLOOKUP(E922,DB!E:E,DB!C:C,)</f>
        <v>45</v>
      </c>
      <c r="E922" s="15" t="s">
        <v>637</v>
      </c>
      <c r="F922" s="15" t="s">
        <v>1494</v>
      </c>
      <c r="G922" s="15" t="s">
        <v>1360</v>
      </c>
      <c r="H922" s="15">
        <v>5</v>
      </c>
      <c r="I922" s="12">
        <v>10</v>
      </c>
      <c r="J922" s="9">
        <f>VLOOKUP(E922,DB!E:F,2,0)</f>
        <v>6410</v>
      </c>
      <c r="K922" s="9" t="str">
        <f t="shared" si="30"/>
        <v>JAISWAL GANARAL STORE_VASAI WEST</v>
      </c>
    </row>
    <row r="923" spans="1:11" ht="14.25" customHeight="1" x14ac:dyDescent="0.35">
      <c r="A923" s="9" t="s">
        <v>10</v>
      </c>
      <c r="B923" s="5">
        <f t="shared" si="29"/>
        <v>922</v>
      </c>
      <c r="C923" s="15" t="s">
        <v>11</v>
      </c>
      <c r="D923" s="11">
        <f>_xlfn.XLOOKUP(E923,DB!E:E,DB!C:C,)</f>
        <v>53</v>
      </c>
      <c r="E923" s="15" t="s">
        <v>1214</v>
      </c>
      <c r="F923" s="15" t="s">
        <v>1495</v>
      </c>
      <c r="G923" s="15" t="s">
        <v>1380</v>
      </c>
      <c r="H923" s="15">
        <v>5</v>
      </c>
      <c r="I923" s="12">
        <v>10</v>
      </c>
      <c r="J923" s="9">
        <f>VLOOKUP(E923,DB!E:F,2,0)</f>
        <v>1684</v>
      </c>
      <c r="K923" s="9" t="str">
        <f t="shared" si="30"/>
        <v>PD traders _CHROTI</v>
      </c>
    </row>
    <row r="924" spans="1:11" ht="14.25" customHeight="1" x14ac:dyDescent="0.35">
      <c r="A924" s="9" t="s">
        <v>10</v>
      </c>
      <c r="B924" s="5">
        <f t="shared" si="29"/>
        <v>923</v>
      </c>
      <c r="C924" s="13" t="s">
        <v>1210</v>
      </c>
      <c r="D924" s="11">
        <f>_xlfn.XLOOKUP(E924,DB!E:E,DB!C:C,)</f>
        <v>22</v>
      </c>
      <c r="E924" s="14" t="s">
        <v>161</v>
      </c>
      <c r="F924" s="14" t="s">
        <v>1458</v>
      </c>
      <c r="G924" s="14" t="s">
        <v>1463</v>
      </c>
      <c r="H924" s="14">
        <v>5</v>
      </c>
      <c r="I924" s="12">
        <v>10</v>
      </c>
      <c r="J924" s="9">
        <f>VLOOKUP(E924,DB!E:F,2,0)</f>
        <v>7933</v>
      </c>
      <c r="K924" s="9" t="str">
        <f t="shared" si="30"/>
        <v>NASEEM WHOLESALE_NAIK NAGAR 2</v>
      </c>
    </row>
    <row r="925" spans="1:11" ht="14.25" customHeight="1" x14ac:dyDescent="0.35">
      <c r="A925" s="9" t="s">
        <v>10</v>
      </c>
      <c r="B925" s="5">
        <f t="shared" si="29"/>
        <v>924</v>
      </c>
      <c r="C925" s="13" t="s">
        <v>1210</v>
      </c>
      <c r="D925" s="11">
        <f>_xlfn.XLOOKUP(E925,DB!E:E,DB!C:C,)</f>
        <v>22</v>
      </c>
      <c r="E925" s="14" t="s">
        <v>161</v>
      </c>
      <c r="F925" s="14" t="s">
        <v>1459</v>
      </c>
      <c r="G925" s="14" t="s">
        <v>1504</v>
      </c>
      <c r="H925" s="14">
        <v>5</v>
      </c>
      <c r="I925" s="12">
        <v>10</v>
      </c>
      <c r="J925" s="9">
        <f>VLOOKUP(E925,DB!E:F,2,0)</f>
        <v>7933</v>
      </c>
      <c r="K925" s="9" t="str">
        <f t="shared" si="30"/>
        <v>BHARAT WHOLESALE_KOLIWADA SION</v>
      </c>
    </row>
    <row r="926" spans="1:11" ht="14.25" customHeight="1" x14ac:dyDescent="0.35">
      <c r="A926" s="9" t="s">
        <v>10</v>
      </c>
      <c r="B926" s="5">
        <f t="shared" si="29"/>
        <v>925</v>
      </c>
      <c r="C926" s="15" t="s">
        <v>11</v>
      </c>
      <c r="D926" s="11">
        <f>_xlfn.XLOOKUP(E926,DB!E:E,DB!C:C,)</f>
        <v>50</v>
      </c>
      <c r="E926" s="15" t="s">
        <v>1211</v>
      </c>
      <c r="F926" s="15" t="s">
        <v>1218</v>
      </c>
      <c r="G926" s="15" t="s">
        <v>1355</v>
      </c>
      <c r="H926" s="15">
        <v>6</v>
      </c>
      <c r="I926" s="12">
        <v>10</v>
      </c>
      <c r="J926" s="9">
        <f>VLOOKUP(E926,DB!E:F,2,0)</f>
        <v>4840</v>
      </c>
      <c r="K926" s="9" t="str">
        <f t="shared" si="30"/>
        <v>RINA STORE_BHAYANDER</v>
      </c>
    </row>
    <row r="927" spans="1:11" ht="14.25" customHeight="1" x14ac:dyDescent="0.35">
      <c r="A927" s="9" t="s">
        <v>10</v>
      </c>
      <c r="B927" s="5">
        <f t="shared" si="29"/>
        <v>926</v>
      </c>
      <c r="C927" s="14" t="s">
        <v>17</v>
      </c>
      <c r="D927" s="11">
        <f>_xlfn.XLOOKUP(E927,DB!E:E,DB!C:C,)</f>
        <v>5</v>
      </c>
      <c r="E927" s="14" t="s">
        <v>28</v>
      </c>
      <c r="F927" s="14" t="s">
        <v>1219</v>
      </c>
      <c r="G927" s="14" t="s">
        <v>1356</v>
      </c>
      <c r="H927" s="14">
        <v>6</v>
      </c>
      <c r="I927" s="12">
        <v>10</v>
      </c>
      <c r="J927" s="9">
        <f>VLOOKUP(E927,DB!E:F,2,0)</f>
        <v>9985</v>
      </c>
      <c r="K927" s="9" t="str">
        <f t="shared" si="30"/>
        <v>NOOR ENTERPRISES_VIRAR HAIVE</v>
      </c>
    </row>
    <row r="928" spans="1:11" ht="14.25" customHeight="1" x14ac:dyDescent="0.35">
      <c r="A928" s="9" t="s">
        <v>10</v>
      </c>
      <c r="B928" s="5">
        <f t="shared" si="29"/>
        <v>927</v>
      </c>
      <c r="C928" s="14" t="s">
        <v>17</v>
      </c>
      <c r="D928" s="11">
        <f>_xlfn.XLOOKUP(E928,DB!E:E,DB!C:C,)</f>
        <v>5</v>
      </c>
      <c r="E928" s="14" t="s">
        <v>28</v>
      </c>
      <c r="F928" s="14" t="s">
        <v>1220</v>
      </c>
      <c r="G928" s="14" t="s">
        <v>1357</v>
      </c>
      <c r="H928" s="14">
        <v>6</v>
      </c>
      <c r="I928" s="12">
        <v>10</v>
      </c>
      <c r="J928" s="9">
        <f>VLOOKUP(E928,DB!E:F,2,0)</f>
        <v>9985</v>
      </c>
      <c r="K928" s="9" t="str">
        <f t="shared" si="30"/>
        <v>VIRAR TOBACO_CHANDAN SAR</v>
      </c>
    </row>
    <row r="929" spans="1:11" ht="14.25" customHeight="1" x14ac:dyDescent="0.35">
      <c r="A929" s="9" t="s">
        <v>10</v>
      </c>
      <c r="B929" s="5">
        <f t="shared" si="29"/>
        <v>928</v>
      </c>
      <c r="C929" s="15" t="s">
        <v>11</v>
      </c>
      <c r="D929" s="11">
        <f>_xlfn.XLOOKUP(E929,DB!E:E,DB!C:C,)</f>
        <v>51</v>
      </c>
      <c r="E929" s="15" t="s">
        <v>1212</v>
      </c>
      <c r="F929" s="15" t="s">
        <v>1221</v>
      </c>
      <c r="G929" s="15" t="s">
        <v>1358</v>
      </c>
      <c r="H929" s="15">
        <v>7</v>
      </c>
      <c r="I929" s="12">
        <v>10</v>
      </c>
      <c r="J929" s="9">
        <f>VLOOKUP(E929,DB!E:F,2,0)</f>
        <v>2033</v>
      </c>
      <c r="K929" s="9" t="str">
        <f t="shared" si="30"/>
        <v>ADIL WHOLESALE_NALLSOPARA</v>
      </c>
    </row>
    <row r="930" spans="1:11" ht="14.25" customHeight="1" x14ac:dyDescent="0.35">
      <c r="A930" s="9" t="s">
        <v>10</v>
      </c>
      <c r="B930" s="5">
        <f t="shared" si="29"/>
        <v>929</v>
      </c>
      <c r="C930" s="15" t="s">
        <v>11</v>
      </c>
      <c r="D930" s="11">
        <f>_xlfn.XLOOKUP(E930,DB!E:E,DB!C:C,)</f>
        <v>51</v>
      </c>
      <c r="E930" s="15" t="s">
        <v>1212</v>
      </c>
      <c r="F930" s="15" t="s">
        <v>1222</v>
      </c>
      <c r="G930" s="15" t="s">
        <v>1358</v>
      </c>
      <c r="H930" s="15">
        <v>8</v>
      </c>
      <c r="I930" s="12">
        <v>10</v>
      </c>
      <c r="J930" s="9">
        <f>VLOOKUP(E930,DB!E:F,2,0)</f>
        <v>2033</v>
      </c>
      <c r="K930" s="9" t="str">
        <f t="shared" si="30"/>
        <v>PRIYANKA WHOLESALE_NALLSOPARA</v>
      </c>
    </row>
    <row r="931" spans="1:11" ht="14.25" customHeight="1" x14ac:dyDescent="0.35">
      <c r="A931" s="9" t="s">
        <v>10</v>
      </c>
      <c r="B931" s="5">
        <f t="shared" si="29"/>
        <v>930</v>
      </c>
      <c r="C931" s="15" t="s">
        <v>11</v>
      </c>
      <c r="D931" s="11">
        <f>_xlfn.XLOOKUP(E931,DB!E:E,DB!C:C,)</f>
        <v>52</v>
      </c>
      <c r="E931" s="15" t="s">
        <v>1213</v>
      </c>
      <c r="F931" s="15" t="s">
        <v>1223</v>
      </c>
      <c r="G931" s="15" t="s">
        <v>1359</v>
      </c>
      <c r="H931" s="15">
        <v>8</v>
      </c>
      <c r="I931" s="12">
        <v>10</v>
      </c>
      <c r="J931" s="9">
        <f>VLOOKUP(E931,DB!E:F,2,0)</f>
        <v>5185</v>
      </c>
      <c r="K931" s="9" t="str">
        <f t="shared" si="30"/>
        <v>VIVEK WHOLESALE_VASAI EAST</v>
      </c>
    </row>
    <row r="932" spans="1:11" ht="14.25" customHeight="1" x14ac:dyDescent="0.35">
      <c r="A932" s="9" t="s">
        <v>10</v>
      </c>
      <c r="B932" s="5">
        <f t="shared" si="29"/>
        <v>931</v>
      </c>
      <c r="C932" s="15" t="s">
        <v>11</v>
      </c>
      <c r="D932" s="11">
        <f>_xlfn.XLOOKUP(E932,DB!E:E,DB!C:C,)</f>
        <v>45</v>
      </c>
      <c r="E932" s="15" t="s">
        <v>637</v>
      </c>
      <c r="F932" s="15" t="s">
        <v>1224</v>
      </c>
      <c r="G932" s="15" t="s">
        <v>1360</v>
      </c>
      <c r="H932" s="15">
        <v>8</v>
      </c>
      <c r="I932" s="12">
        <v>10</v>
      </c>
      <c r="J932" s="9">
        <f>VLOOKUP(E932,DB!E:F,2,0)</f>
        <v>6410</v>
      </c>
      <c r="K932" s="9" t="str">
        <f t="shared" si="30"/>
        <v>MILAN TEA CENTER_VASAI WEST</v>
      </c>
    </row>
    <row r="933" spans="1:11" ht="14.25" customHeight="1" x14ac:dyDescent="0.35">
      <c r="A933" s="9" t="s">
        <v>10</v>
      </c>
      <c r="B933" s="5">
        <f t="shared" si="29"/>
        <v>932</v>
      </c>
      <c r="C933" s="15" t="s">
        <v>11</v>
      </c>
      <c r="D933" s="11">
        <f>_xlfn.XLOOKUP(E933,DB!E:E,DB!C:C,)</f>
        <v>45</v>
      </c>
      <c r="E933" s="15" t="s">
        <v>637</v>
      </c>
      <c r="F933" s="15" t="s">
        <v>1225</v>
      </c>
      <c r="G933" s="15" t="s">
        <v>1360</v>
      </c>
      <c r="H933" s="15">
        <v>8</v>
      </c>
      <c r="I933" s="12">
        <v>10</v>
      </c>
      <c r="J933" s="9">
        <f>VLOOKUP(E933,DB!E:F,2,0)</f>
        <v>6410</v>
      </c>
      <c r="K933" s="9" t="str">
        <f t="shared" si="30"/>
        <v>MADINA BISCUTE_VASAI WEST</v>
      </c>
    </row>
    <row r="934" spans="1:11" ht="14.25" customHeight="1" x14ac:dyDescent="0.35">
      <c r="A934" s="9" t="s">
        <v>10</v>
      </c>
      <c r="B934" s="5">
        <f t="shared" si="29"/>
        <v>933</v>
      </c>
      <c r="C934" s="15" t="s">
        <v>11</v>
      </c>
      <c r="D934" s="11">
        <f>_xlfn.XLOOKUP(E934,DB!E:E,DB!C:C,)</f>
        <v>50</v>
      </c>
      <c r="E934" s="15" t="s">
        <v>1211</v>
      </c>
      <c r="F934" s="15" t="s">
        <v>1226</v>
      </c>
      <c r="G934" s="15" t="s">
        <v>1361</v>
      </c>
      <c r="H934" s="15">
        <v>9</v>
      </c>
      <c r="I934" s="12">
        <v>10</v>
      </c>
      <c r="J934" s="9">
        <f>VLOOKUP(E934,DB!E:F,2,0)</f>
        <v>4840</v>
      </c>
      <c r="K934" s="9" t="str">
        <f t="shared" si="30"/>
        <v>RIZAVAN GENERAL STORE_MIRA ROAD</v>
      </c>
    </row>
    <row r="935" spans="1:11" ht="14.25" customHeight="1" x14ac:dyDescent="0.35">
      <c r="A935" s="9" t="s">
        <v>10</v>
      </c>
      <c r="B935" s="5">
        <f t="shared" si="29"/>
        <v>934</v>
      </c>
      <c r="C935" s="15" t="s">
        <v>11</v>
      </c>
      <c r="D935" s="11">
        <f>_xlfn.XLOOKUP(E935,DB!E:E,DB!C:C,)</f>
        <v>50</v>
      </c>
      <c r="E935" s="15" t="s">
        <v>1211</v>
      </c>
      <c r="F935" s="15" t="s">
        <v>1227</v>
      </c>
      <c r="G935" s="15" t="s">
        <v>1355</v>
      </c>
      <c r="H935" s="15">
        <v>9</v>
      </c>
      <c r="I935" s="12">
        <v>10</v>
      </c>
      <c r="J935" s="9">
        <f>VLOOKUP(E935,DB!E:F,2,0)</f>
        <v>4840</v>
      </c>
      <c r="K935" s="9" t="str">
        <f t="shared" si="30"/>
        <v>RAHEMANIYA WHOLESALE_BHAYANDER</v>
      </c>
    </row>
    <row r="936" spans="1:11" ht="14.25" customHeight="1" x14ac:dyDescent="0.35">
      <c r="A936" s="9" t="s">
        <v>10</v>
      </c>
      <c r="B936" s="5">
        <f t="shared" si="29"/>
        <v>935</v>
      </c>
      <c r="C936" s="15" t="s">
        <v>11</v>
      </c>
      <c r="D936" s="11">
        <f>_xlfn.XLOOKUP(E936,DB!E:E,DB!C:C,)</f>
        <v>50</v>
      </c>
      <c r="E936" s="15" t="s">
        <v>1211</v>
      </c>
      <c r="F936" s="15" t="s">
        <v>1228</v>
      </c>
      <c r="G936" s="15" t="s">
        <v>1355</v>
      </c>
      <c r="H936" s="15">
        <v>9</v>
      </c>
      <c r="I936" s="12">
        <v>10</v>
      </c>
      <c r="J936" s="9">
        <f>VLOOKUP(E936,DB!E:F,2,0)</f>
        <v>4840</v>
      </c>
      <c r="K936" s="9" t="str">
        <f t="shared" si="30"/>
        <v>CHAMUNDA GENERAL STORE_BHAYANDER</v>
      </c>
    </row>
    <row r="937" spans="1:11" ht="14.25" customHeight="1" x14ac:dyDescent="0.35">
      <c r="A937" s="9" t="s">
        <v>10</v>
      </c>
      <c r="B937" s="5">
        <f t="shared" si="29"/>
        <v>936</v>
      </c>
      <c r="C937" s="15" t="s">
        <v>11</v>
      </c>
      <c r="D937" s="11">
        <f>_xlfn.XLOOKUP(E937,DB!E:E,DB!C:C,)</f>
        <v>51</v>
      </c>
      <c r="E937" s="15" t="s">
        <v>1212</v>
      </c>
      <c r="F937" s="15" t="s">
        <v>1229</v>
      </c>
      <c r="G937" s="15" t="s">
        <v>1358</v>
      </c>
      <c r="H937" s="15">
        <v>9</v>
      </c>
      <c r="I937" s="12">
        <v>10</v>
      </c>
      <c r="J937" s="9">
        <f>VLOOKUP(E937,DB!E:F,2,0)</f>
        <v>2033</v>
      </c>
      <c r="K937" s="9" t="str">
        <f t="shared" si="30"/>
        <v>N.J ENTERPRISES_NALLSOPARA</v>
      </c>
    </row>
    <row r="938" spans="1:11" ht="14.25" customHeight="1" x14ac:dyDescent="0.35">
      <c r="A938" s="9" t="s">
        <v>10</v>
      </c>
      <c r="B938" s="5">
        <f t="shared" si="29"/>
        <v>937</v>
      </c>
      <c r="C938" s="15" t="s">
        <v>11</v>
      </c>
      <c r="D938" s="11">
        <f>_xlfn.XLOOKUP(E938,DB!E:E,DB!C:C,)</f>
        <v>52</v>
      </c>
      <c r="E938" s="15" t="s">
        <v>1213</v>
      </c>
      <c r="F938" s="15" t="s">
        <v>1230</v>
      </c>
      <c r="G938" s="15" t="s">
        <v>1359</v>
      </c>
      <c r="H938" s="15">
        <v>9</v>
      </c>
      <c r="I938" s="12">
        <v>10</v>
      </c>
      <c r="J938" s="9">
        <f>VLOOKUP(E938,DB!E:F,2,0)</f>
        <v>5185</v>
      </c>
      <c r="K938" s="9" t="str">
        <f t="shared" si="30"/>
        <v>KAMAN WHOLESALE (KAMAN)_VASAI EAST</v>
      </c>
    </row>
    <row r="939" spans="1:11" ht="14.25" customHeight="1" x14ac:dyDescent="0.35">
      <c r="A939" s="9" t="s">
        <v>10</v>
      </c>
      <c r="B939" s="5">
        <f t="shared" si="29"/>
        <v>938</v>
      </c>
      <c r="C939" s="15" t="s">
        <v>11</v>
      </c>
      <c r="D939" s="11">
        <f>_xlfn.XLOOKUP(E939,DB!E:E,DB!C:C,)</f>
        <v>45</v>
      </c>
      <c r="E939" s="15" t="s">
        <v>637</v>
      </c>
      <c r="F939" s="15" t="s">
        <v>1231</v>
      </c>
      <c r="G939" s="15" t="s">
        <v>1360</v>
      </c>
      <c r="H939" s="15">
        <v>9</v>
      </c>
      <c r="I939" s="12">
        <v>10</v>
      </c>
      <c r="J939" s="9">
        <f>VLOOKUP(E939,DB!E:F,2,0)</f>
        <v>6410</v>
      </c>
      <c r="K939" s="9" t="str">
        <f t="shared" si="30"/>
        <v>RAMDEV GANARAL STORE_VASAI WEST</v>
      </c>
    </row>
    <row r="940" spans="1:11" ht="14.25" customHeight="1" x14ac:dyDescent="0.35">
      <c r="A940" s="9" t="s">
        <v>10</v>
      </c>
      <c r="B940" s="5">
        <f t="shared" si="29"/>
        <v>939</v>
      </c>
      <c r="C940" s="15" t="s">
        <v>11</v>
      </c>
      <c r="D940" s="11">
        <f>_xlfn.XLOOKUP(E940,DB!E:E,DB!C:C,)</f>
        <v>50</v>
      </c>
      <c r="E940" s="15" t="s">
        <v>1211</v>
      </c>
      <c r="F940" s="15" t="s">
        <v>1232</v>
      </c>
      <c r="G940" s="15" t="s">
        <v>1361</v>
      </c>
      <c r="H940" s="15">
        <v>10</v>
      </c>
      <c r="I940" s="12">
        <v>10</v>
      </c>
      <c r="J940" s="9">
        <f>VLOOKUP(E940,DB!E:F,2,0)</f>
        <v>4840</v>
      </c>
      <c r="K940" s="9" t="str">
        <f t="shared" si="30"/>
        <v>ASIF TRADING_MIRA ROAD</v>
      </c>
    </row>
    <row r="941" spans="1:11" ht="14.25" customHeight="1" x14ac:dyDescent="0.35">
      <c r="A941" s="9" t="s">
        <v>10</v>
      </c>
      <c r="B941" s="5">
        <f t="shared" si="29"/>
        <v>940</v>
      </c>
      <c r="C941" s="15" t="s">
        <v>11</v>
      </c>
      <c r="D941" s="11">
        <f>_xlfn.XLOOKUP(E941,DB!E:E,DB!C:C,)</f>
        <v>50</v>
      </c>
      <c r="E941" s="15" t="s">
        <v>1211</v>
      </c>
      <c r="F941" s="15" t="s">
        <v>1233</v>
      </c>
      <c r="G941" s="15" t="s">
        <v>1361</v>
      </c>
      <c r="H941" s="15">
        <v>10</v>
      </c>
      <c r="I941" s="12">
        <v>10</v>
      </c>
      <c r="J941" s="9">
        <f>VLOOKUP(E941,DB!E:F,2,0)</f>
        <v>4840</v>
      </c>
      <c r="K941" s="9" t="str">
        <f t="shared" si="30"/>
        <v>NOR GENERAL STORE_MIRA ROAD</v>
      </c>
    </row>
    <row r="942" spans="1:11" ht="14.25" customHeight="1" x14ac:dyDescent="0.35">
      <c r="A942" s="9" t="s">
        <v>10</v>
      </c>
      <c r="B942" s="5">
        <f t="shared" si="29"/>
        <v>941</v>
      </c>
      <c r="C942" s="15" t="s">
        <v>11</v>
      </c>
      <c r="D942" s="11">
        <f>_xlfn.XLOOKUP(E942,DB!E:E,DB!C:C,)</f>
        <v>50</v>
      </c>
      <c r="E942" s="15" t="s">
        <v>1211</v>
      </c>
      <c r="F942" s="15" t="s">
        <v>1234</v>
      </c>
      <c r="G942" s="15" t="s">
        <v>1361</v>
      </c>
      <c r="H942" s="15">
        <v>10</v>
      </c>
      <c r="I942" s="12">
        <v>10</v>
      </c>
      <c r="J942" s="9">
        <f>VLOOKUP(E942,DB!E:F,2,0)</f>
        <v>4840</v>
      </c>
      <c r="K942" s="9" t="str">
        <f t="shared" si="30"/>
        <v>RIZI GENERAL STORE_MIRA ROAD</v>
      </c>
    </row>
    <row r="943" spans="1:11" ht="14.25" customHeight="1" x14ac:dyDescent="0.35">
      <c r="A943" s="9" t="s">
        <v>10</v>
      </c>
      <c r="B943" s="5">
        <f t="shared" si="29"/>
        <v>942</v>
      </c>
      <c r="C943" s="15" t="s">
        <v>11</v>
      </c>
      <c r="D943" s="11">
        <f>_xlfn.XLOOKUP(E943,DB!E:E,DB!C:C,)</f>
        <v>50</v>
      </c>
      <c r="E943" s="15" t="s">
        <v>1211</v>
      </c>
      <c r="F943" s="15" t="s">
        <v>1235</v>
      </c>
      <c r="G943" s="15" t="s">
        <v>1355</v>
      </c>
      <c r="H943" s="15">
        <v>10</v>
      </c>
      <c r="I943" s="12">
        <v>10</v>
      </c>
      <c r="J943" s="9">
        <f>VLOOKUP(E943,DB!E:F,2,0)</f>
        <v>4840</v>
      </c>
      <c r="K943" s="9" t="str">
        <f t="shared" si="30"/>
        <v>GIRIZ GENERAL STORE_BHAYANDER</v>
      </c>
    </row>
    <row r="944" spans="1:11" ht="14.25" customHeight="1" x14ac:dyDescent="0.35">
      <c r="A944" s="9" t="s">
        <v>10</v>
      </c>
      <c r="B944" s="5">
        <f t="shared" si="29"/>
        <v>943</v>
      </c>
      <c r="C944" s="15" t="s">
        <v>11</v>
      </c>
      <c r="D944" s="11">
        <f>_xlfn.XLOOKUP(E944,DB!E:E,DB!C:C,)</f>
        <v>51</v>
      </c>
      <c r="E944" s="15" t="s">
        <v>1212</v>
      </c>
      <c r="F944" s="15" t="s">
        <v>1236</v>
      </c>
      <c r="G944" s="15" t="s">
        <v>1358</v>
      </c>
      <c r="H944" s="15">
        <v>10</v>
      </c>
      <c r="I944" s="12">
        <v>10</v>
      </c>
      <c r="J944" s="9">
        <f>VLOOKUP(E944,DB!E:F,2,0)</f>
        <v>2033</v>
      </c>
      <c r="K944" s="9" t="str">
        <f t="shared" si="30"/>
        <v>NILESH WHOLESALE_NALLSOPARA</v>
      </c>
    </row>
    <row r="945" spans="1:11" ht="14.25" customHeight="1" x14ac:dyDescent="0.35">
      <c r="A945" s="9" t="s">
        <v>10</v>
      </c>
      <c r="B945" s="5">
        <f t="shared" si="29"/>
        <v>944</v>
      </c>
      <c r="C945" s="15" t="s">
        <v>11</v>
      </c>
      <c r="D945" s="11">
        <f>_xlfn.XLOOKUP(E945,DB!E:E,DB!C:C,)</f>
        <v>51</v>
      </c>
      <c r="E945" s="15" t="s">
        <v>1212</v>
      </c>
      <c r="F945" s="15" t="s">
        <v>1237</v>
      </c>
      <c r="G945" s="15" t="s">
        <v>1358</v>
      </c>
      <c r="H945" s="15">
        <v>10</v>
      </c>
      <c r="I945" s="12">
        <v>10</v>
      </c>
      <c r="J945" s="9">
        <f>VLOOKUP(E945,DB!E:F,2,0)</f>
        <v>2033</v>
      </c>
      <c r="K945" s="9" t="str">
        <f t="shared" si="30"/>
        <v>MAHADEV AGENCY_NALLSOPARA</v>
      </c>
    </row>
    <row r="946" spans="1:11" ht="14.25" customHeight="1" x14ac:dyDescent="0.35">
      <c r="A946" s="9" t="s">
        <v>10</v>
      </c>
      <c r="B946" s="5">
        <f t="shared" si="29"/>
        <v>945</v>
      </c>
      <c r="C946" s="15" t="s">
        <v>11</v>
      </c>
      <c r="D946" s="11">
        <f>_xlfn.XLOOKUP(E946,DB!E:E,DB!C:C,)</f>
        <v>51</v>
      </c>
      <c r="E946" s="15" t="s">
        <v>1212</v>
      </c>
      <c r="F946" s="15" t="s">
        <v>1238</v>
      </c>
      <c r="G946" s="15" t="s">
        <v>1358</v>
      </c>
      <c r="H946" s="15">
        <v>10</v>
      </c>
      <c r="I946" s="12">
        <v>10</v>
      </c>
      <c r="J946" s="9">
        <f>VLOOKUP(E946,DB!E:F,2,0)</f>
        <v>2033</v>
      </c>
      <c r="K946" s="9" t="str">
        <f t="shared" si="30"/>
        <v>MOBEEN  ANSARI_NALLSOPARA</v>
      </c>
    </row>
    <row r="947" spans="1:11" ht="14.25" customHeight="1" x14ac:dyDescent="0.35">
      <c r="A947" s="9" t="s">
        <v>10</v>
      </c>
      <c r="B947" s="5">
        <f t="shared" si="29"/>
        <v>946</v>
      </c>
      <c r="C947" s="15" t="s">
        <v>11</v>
      </c>
      <c r="D947" s="11">
        <f>_xlfn.XLOOKUP(E947,DB!E:E,DB!C:C,)</f>
        <v>51</v>
      </c>
      <c r="E947" s="15" t="s">
        <v>1212</v>
      </c>
      <c r="F947" s="15" t="s">
        <v>1239</v>
      </c>
      <c r="G947" s="15" t="s">
        <v>1358</v>
      </c>
      <c r="H947" s="15">
        <v>10</v>
      </c>
      <c r="I947" s="12">
        <v>10</v>
      </c>
      <c r="J947" s="9">
        <f>VLOOKUP(E947,DB!E:F,2,0)</f>
        <v>2033</v>
      </c>
      <c r="K947" s="9" t="str">
        <f t="shared" si="30"/>
        <v>M.S WHOLESALE_NALLSOPARA</v>
      </c>
    </row>
    <row r="948" spans="1:11" ht="14.25" customHeight="1" x14ac:dyDescent="0.35">
      <c r="A948" s="9" t="s">
        <v>10</v>
      </c>
      <c r="B948" s="5">
        <f t="shared" si="29"/>
        <v>947</v>
      </c>
      <c r="C948" s="15" t="s">
        <v>11</v>
      </c>
      <c r="D948" s="11">
        <f>_xlfn.XLOOKUP(E948,DB!E:E,DB!C:C,)</f>
        <v>51</v>
      </c>
      <c r="E948" s="15" t="s">
        <v>1212</v>
      </c>
      <c r="F948" s="15" t="s">
        <v>1240</v>
      </c>
      <c r="G948" s="15" t="s">
        <v>1358</v>
      </c>
      <c r="H948" s="15">
        <v>10</v>
      </c>
      <c r="I948" s="12">
        <v>10</v>
      </c>
      <c r="J948" s="9">
        <f>VLOOKUP(E948,DB!E:F,2,0)</f>
        <v>2033</v>
      </c>
      <c r="K948" s="9" t="str">
        <f t="shared" si="30"/>
        <v>HINDUSTAN JARADA_NALLSOPARA</v>
      </c>
    </row>
    <row r="949" spans="1:11" ht="14.25" customHeight="1" x14ac:dyDescent="0.35">
      <c r="A949" s="9" t="s">
        <v>10</v>
      </c>
      <c r="B949" s="5">
        <f t="shared" si="29"/>
        <v>948</v>
      </c>
      <c r="C949" s="15" t="s">
        <v>11</v>
      </c>
      <c r="D949" s="11">
        <f>_xlfn.XLOOKUP(E949,DB!E:E,DB!C:C,)</f>
        <v>51</v>
      </c>
      <c r="E949" s="15" t="s">
        <v>1212</v>
      </c>
      <c r="F949" s="15" t="s">
        <v>1241</v>
      </c>
      <c r="G949" s="15" t="s">
        <v>1358</v>
      </c>
      <c r="H949" s="15">
        <v>10</v>
      </c>
      <c r="I949" s="12">
        <v>10</v>
      </c>
      <c r="J949" s="9">
        <f>VLOOKUP(E949,DB!E:F,2,0)</f>
        <v>2033</v>
      </c>
      <c r="K949" s="9" t="str">
        <f t="shared" si="30"/>
        <v>A-1 WHOLESALE_NALLSOPARA</v>
      </c>
    </row>
    <row r="950" spans="1:11" ht="14.25" customHeight="1" x14ac:dyDescent="0.35">
      <c r="A950" s="9" t="s">
        <v>10</v>
      </c>
      <c r="B950" s="5">
        <f t="shared" si="29"/>
        <v>949</v>
      </c>
      <c r="C950" s="15" t="s">
        <v>11</v>
      </c>
      <c r="D950" s="11">
        <f>_xlfn.XLOOKUP(E950,DB!E:E,DB!C:C,)</f>
        <v>51</v>
      </c>
      <c r="E950" s="15" t="s">
        <v>1212</v>
      </c>
      <c r="F950" s="15" t="s">
        <v>1242</v>
      </c>
      <c r="G950" s="15" t="s">
        <v>1358</v>
      </c>
      <c r="H950" s="15">
        <v>10</v>
      </c>
      <c r="I950" s="12">
        <v>10</v>
      </c>
      <c r="J950" s="9">
        <f>VLOOKUP(E950,DB!E:F,2,0)</f>
        <v>2033</v>
      </c>
      <c r="K950" s="9" t="str">
        <f t="shared" si="30"/>
        <v>SAGAR WHOLESALE_NALLSOPARA</v>
      </c>
    </row>
    <row r="951" spans="1:11" ht="14.25" customHeight="1" x14ac:dyDescent="0.35">
      <c r="A951" s="9" t="s">
        <v>10</v>
      </c>
      <c r="B951" s="5">
        <f t="shared" si="29"/>
        <v>950</v>
      </c>
      <c r="C951" s="15" t="s">
        <v>11</v>
      </c>
      <c r="D951" s="11">
        <f>_xlfn.XLOOKUP(E951,DB!E:E,DB!C:C,)</f>
        <v>52</v>
      </c>
      <c r="E951" s="15" t="s">
        <v>1213</v>
      </c>
      <c r="F951" s="15" t="s">
        <v>323</v>
      </c>
      <c r="G951" s="15" t="s">
        <v>1359</v>
      </c>
      <c r="H951" s="15">
        <v>10</v>
      </c>
      <c r="I951" s="12">
        <v>10</v>
      </c>
      <c r="J951" s="9">
        <f>VLOOKUP(E951,DB!E:F,2,0)</f>
        <v>5185</v>
      </c>
      <c r="K951" s="9" t="str">
        <f t="shared" si="30"/>
        <v>ROYAL SUPARI_VASAI EAST</v>
      </c>
    </row>
    <row r="952" spans="1:11" ht="14.25" customHeight="1" x14ac:dyDescent="0.35">
      <c r="A952" s="9" t="s">
        <v>10</v>
      </c>
      <c r="B952" s="5">
        <f t="shared" si="29"/>
        <v>951</v>
      </c>
      <c r="C952" s="15" t="s">
        <v>11</v>
      </c>
      <c r="D952" s="11">
        <f>_xlfn.XLOOKUP(E952,DB!E:E,DB!C:C,)</f>
        <v>52</v>
      </c>
      <c r="E952" s="15" t="s">
        <v>1213</v>
      </c>
      <c r="F952" s="15" t="s">
        <v>1243</v>
      </c>
      <c r="G952" s="15" t="s">
        <v>1359</v>
      </c>
      <c r="H952" s="15">
        <v>10</v>
      </c>
      <c r="I952" s="12">
        <v>10</v>
      </c>
      <c r="J952" s="9">
        <f>VLOOKUP(E952,DB!E:F,2,0)</f>
        <v>5185</v>
      </c>
      <c r="K952" s="9" t="str">
        <f t="shared" si="30"/>
        <v>NOOR WHOLESALE_VASAI EAST</v>
      </c>
    </row>
    <row r="953" spans="1:11" ht="14.25" customHeight="1" x14ac:dyDescent="0.35">
      <c r="A953" s="9" t="s">
        <v>10</v>
      </c>
      <c r="B953" s="5">
        <f t="shared" si="29"/>
        <v>952</v>
      </c>
      <c r="C953" s="15" t="s">
        <v>11</v>
      </c>
      <c r="D953" s="11">
        <f>_xlfn.XLOOKUP(E953,DB!E:E,DB!C:C,)</f>
        <v>52</v>
      </c>
      <c r="E953" s="15" t="s">
        <v>1213</v>
      </c>
      <c r="F953" s="15" t="s">
        <v>1244</v>
      </c>
      <c r="G953" s="15" t="s">
        <v>1359</v>
      </c>
      <c r="H953" s="15">
        <v>10</v>
      </c>
      <c r="I953" s="12">
        <v>10</v>
      </c>
      <c r="J953" s="9">
        <f>VLOOKUP(E953,DB!E:F,2,0)</f>
        <v>5185</v>
      </c>
      <c r="K953" s="9" t="str">
        <f t="shared" si="30"/>
        <v>SALAMAN SUPARI_VASAI EAST</v>
      </c>
    </row>
    <row r="954" spans="1:11" ht="14.25" customHeight="1" x14ac:dyDescent="0.35">
      <c r="A954" s="9" t="s">
        <v>10</v>
      </c>
      <c r="B954" s="5">
        <f t="shared" si="29"/>
        <v>953</v>
      </c>
      <c r="C954" s="15" t="s">
        <v>11</v>
      </c>
      <c r="D954" s="11">
        <f>_xlfn.XLOOKUP(E954,DB!E:E,DB!C:C,)</f>
        <v>45</v>
      </c>
      <c r="E954" s="15" t="s">
        <v>637</v>
      </c>
      <c r="F954" s="15" t="s">
        <v>1082</v>
      </c>
      <c r="G954" s="15" t="s">
        <v>1360</v>
      </c>
      <c r="H954" s="15">
        <v>10</v>
      </c>
      <c r="I954" s="12">
        <v>10</v>
      </c>
      <c r="J954" s="9">
        <f>VLOOKUP(E954,DB!E:F,2,0)</f>
        <v>6410</v>
      </c>
      <c r="K954" s="9" t="str">
        <f t="shared" si="30"/>
        <v>MAMO STORE_VASAI WEST</v>
      </c>
    </row>
    <row r="955" spans="1:11" ht="14.25" customHeight="1" x14ac:dyDescent="0.35">
      <c r="A955" s="9" t="s">
        <v>10</v>
      </c>
      <c r="B955" s="5">
        <f t="shared" si="29"/>
        <v>954</v>
      </c>
      <c r="C955" s="15" t="s">
        <v>11</v>
      </c>
      <c r="D955" s="11">
        <f>_xlfn.XLOOKUP(E955,DB!E:E,DB!C:C,)</f>
        <v>45</v>
      </c>
      <c r="E955" s="15" t="s">
        <v>637</v>
      </c>
      <c r="F955" s="15" t="s">
        <v>1245</v>
      </c>
      <c r="G955" s="15" t="s">
        <v>1360</v>
      </c>
      <c r="H955" s="15">
        <v>10</v>
      </c>
      <c r="I955" s="12">
        <v>10</v>
      </c>
      <c r="J955" s="9">
        <f>VLOOKUP(E955,DB!E:F,2,0)</f>
        <v>6410</v>
      </c>
      <c r="K955" s="9" t="str">
        <f t="shared" si="30"/>
        <v>DEVILAL STORE_VASAI WEST</v>
      </c>
    </row>
    <row r="956" spans="1:11" ht="14.25" customHeight="1" x14ac:dyDescent="0.35">
      <c r="A956" s="9" t="s">
        <v>10</v>
      </c>
      <c r="B956" s="5">
        <f t="shared" si="29"/>
        <v>955</v>
      </c>
      <c r="C956" s="15" t="s">
        <v>11</v>
      </c>
      <c r="D956" s="11">
        <f>_xlfn.XLOOKUP(E956,DB!E:E,DB!C:C,)</f>
        <v>45</v>
      </c>
      <c r="E956" s="15" t="s">
        <v>637</v>
      </c>
      <c r="F956" s="15" t="s">
        <v>1246</v>
      </c>
      <c r="G956" s="15" t="s">
        <v>1360</v>
      </c>
      <c r="H956" s="15">
        <v>10</v>
      </c>
      <c r="I956" s="12">
        <v>10</v>
      </c>
      <c r="J956" s="9">
        <f>VLOOKUP(E956,DB!E:F,2,0)</f>
        <v>6410</v>
      </c>
      <c r="K956" s="9" t="str">
        <f t="shared" si="30"/>
        <v>NEW GANESH_VASAI WEST</v>
      </c>
    </row>
    <row r="957" spans="1:11" ht="14.25" customHeight="1" x14ac:dyDescent="0.35">
      <c r="A957" s="9" t="s">
        <v>10</v>
      </c>
      <c r="B957" s="5">
        <f t="shared" si="29"/>
        <v>956</v>
      </c>
      <c r="C957" s="15" t="s">
        <v>11</v>
      </c>
      <c r="D957" s="11">
        <f>_xlfn.XLOOKUP(E957,DB!E:E,DB!C:C,)</f>
        <v>53</v>
      </c>
      <c r="E957" s="15" t="s">
        <v>1214</v>
      </c>
      <c r="F957" s="15" t="s">
        <v>1247</v>
      </c>
      <c r="G957" s="15" t="s">
        <v>1362</v>
      </c>
      <c r="H957" s="15">
        <v>10</v>
      </c>
      <c r="I957" s="12">
        <v>10</v>
      </c>
      <c r="J957" s="9">
        <f>VLOOKUP(E957,DB!E:F,2,0)</f>
        <v>1684</v>
      </c>
      <c r="K957" s="9" t="str">
        <f t="shared" si="30"/>
        <v>M m virani _TALASDARI</v>
      </c>
    </row>
    <row r="958" spans="1:11" ht="14.25" customHeight="1" x14ac:dyDescent="0.35">
      <c r="A958" s="9" t="s">
        <v>10</v>
      </c>
      <c r="B958" s="5">
        <f t="shared" si="29"/>
        <v>957</v>
      </c>
      <c r="C958" s="15" t="s">
        <v>11</v>
      </c>
      <c r="D958" s="11">
        <f>_xlfn.XLOOKUP(E958,DB!E:E,DB!C:C,)</f>
        <v>53</v>
      </c>
      <c r="E958" s="15" t="s">
        <v>1214</v>
      </c>
      <c r="F958" s="15" t="s">
        <v>1248</v>
      </c>
      <c r="G958" s="15" t="s">
        <v>1362</v>
      </c>
      <c r="H958" s="15">
        <v>10</v>
      </c>
      <c r="I958" s="12">
        <v>10</v>
      </c>
      <c r="J958" s="9">
        <f>VLOOKUP(E958,DB!E:F,2,0)</f>
        <v>1684</v>
      </c>
      <c r="K958" s="9" t="str">
        <f t="shared" si="30"/>
        <v>S R Traders _TALASDARI</v>
      </c>
    </row>
    <row r="959" spans="1:11" ht="14.25" customHeight="1" x14ac:dyDescent="0.35">
      <c r="A959" s="9" t="s">
        <v>10</v>
      </c>
      <c r="B959" s="5">
        <f t="shared" si="29"/>
        <v>958</v>
      </c>
      <c r="C959" s="15" t="s">
        <v>11</v>
      </c>
      <c r="D959" s="11">
        <f>_xlfn.XLOOKUP(E959,DB!E:E,DB!C:C,)</f>
        <v>53</v>
      </c>
      <c r="E959" s="15" t="s">
        <v>1214</v>
      </c>
      <c r="F959" s="15" t="s">
        <v>1249</v>
      </c>
      <c r="G959" s="15" t="s">
        <v>1363</v>
      </c>
      <c r="H959" s="15">
        <v>10</v>
      </c>
      <c r="I959" s="12">
        <v>10</v>
      </c>
      <c r="J959" s="9">
        <f>VLOOKUP(E959,DB!E:F,2,0)</f>
        <v>1684</v>
      </c>
      <c r="K959" s="9" t="str">
        <f t="shared" si="30"/>
        <v>Jagan store _ASHAGADH</v>
      </c>
    </row>
    <row r="960" spans="1:11" ht="14.25" customHeight="1" x14ac:dyDescent="0.35">
      <c r="A960" s="9" t="s">
        <v>10</v>
      </c>
      <c r="B960" s="5">
        <f t="shared" si="29"/>
        <v>959</v>
      </c>
      <c r="C960" s="15" t="s">
        <v>11</v>
      </c>
      <c r="D960" s="11">
        <f>_xlfn.XLOOKUP(E960,DB!E:E,DB!C:C,)</f>
        <v>53</v>
      </c>
      <c r="E960" s="15" t="s">
        <v>1214</v>
      </c>
      <c r="F960" s="15" t="s">
        <v>1250</v>
      </c>
      <c r="G960" s="15" t="s">
        <v>1364</v>
      </c>
      <c r="H960" s="15">
        <v>10</v>
      </c>
      <c r="I960" s="12">
        <v>10</v>
      </c>
      <c r="J960" s="9">
        <f>VLOOKUP(E960,DB!E:F,2,0)</f>
        <v>1684</v>
      </c>
      <c r="K960" s="9" t="str">
        <f t="shared" si="30"/>
        <v>Deepak bekry_DAHANU</v>
      </c>
    </row>
    <row r="961" spans="1:11" ht="14.25" customHeight="1" x14ac:dyDescent="0.35">
      <c r="A961" s="9" t="s">
        <v>10</v>
      </c>
      <c r="B961" s="5">
        <f t="shared" si="29"/>
        <v>960</v>
      </c>
      <c r="C961" s="15" t="s">
        <v>11</v>
      </c>
      <c r="D961" s="11">
        <f>_xlfn.XLOOKUP(E961,DB!E:E,DB!C:C,)</f>
        <v>53</v>
      </c>
      <c r="E961" s="15" t="s">
        <v>1214</v>
      </c>
      <c r="F961" s="15" t="s">
        <v>1251</v>
      </c>
      <c r="G961" s="15" t="s">
        <v>1365</v>
      </c>
      <c r="H961" s="15">
        <v>10</v>
      </c>
      <c r="I961" s="12">
        <v>10</v>
      </c>
      <c r="J961" s="9">
        <f>VLOOKUP(E961,DB!E:F,2,0)</f>
        <v>1684</v>
      </c>
      <c r="K961" s="9" t="str">
        <f t="shared" si="30"/>
        <v>Mahadev trading_UDHANA</v>
      </c>
    </row>
    <row r="962" spans="1:11" ht="14.25" customHeight="1" x14ac:dyDescent="0.35">
      <c r="A962" s="9" t="s">
        <v>10</v>
      </c>
      <c r="B962" s="5">
        <f t="shared" si="29"/>
        <v>961</v>
      </c>
      <c r="C962" s="15" t="s">
        <v>11</v>
      </c>
      <c r="D962" s="11">
        <f>_xlfn.XLOOKUP(E962,DB!E:E,DB!C:C,)</f>
        <v>53</v>
      </c>
      <c r="E962" s="15" t="s">
        <v>1214</v>
      </c>
      <c r="F962" s="15" t="s">
        <v>1252</v>
      </c>
      <c r="G962" s="15" t="s">
        <v>1366</v>
      </c>
      <c r="H962" s="15">
        <v>10</v>
      </c>
      <c r="I962" s="12">
        <v>10</v>
      </c>
      <c r="J962" s="9">
        <f>VLOOKUP(E962,DB!E:F,2,0)</f>
        <v>1684</v>
      </c>
      <c r="K962" s="9" t="str">
        <f t="shared" si="30"/>
        <v>Udhwa provision_UDHNA</v>
      </c>
    </row>
    <row r="963" spans="1:11" ht="14.25" customHeight="1" x14ac:dyDescent="0.35">
      <c r="A963" s="9" t="s">
        <v>10</v>
      </c>
      <c r="B963" s="5">
        <f t="shared" ref="B963:B1026" si="31">B962+1</f>
        <v>962</v>
      </c>
      <c r="C963" s="15" t="s">
        <v>11</v>
      </c>
      <c r="D963" s="11">
        <f>_xlfn.XLOOKUP(E963,DB!E:E,DB!C:C,)</f>
        <v>53</v>
      </c>
      <c r="E963" s="15" t="s">
        <v>1214</v>
      </c>
      <c r="F963" s="15" t="s">
        <v>1253</v>
      </c>
      <c r="G963" s="15" t="s">
        <v>1367</v>
      </c>
      <c r="H963" s="15">
        <v>10</v>
      </c>
      <c r="I963" s="12">
        <v>10</v>
      </c>
      <c r="J963" s="9">
        <f>VLOOKUP(E963,DB!E:F,2,0)</f>
        <v>1684</v>
      </c>
      <c r="K963" s="9" t="str">
        <f t="shared" si="30"/>
        <v>Jay mataji_KASA</v>
      </c>
    </row>
    <row r="964" spans="1:11" ht="14.25" customHeight="1" x14ac:dyDescent="0.35">
      <c r="A964" s="9" t="s">
        <v>10</v>
      </c>
      <c r="B964" s="5">
        <f t="shared" si="31"/>
        <v>963</v>
      </c>
      <c r="C964" s="15" t="s">
        <v>11</v>
      </c>
      <c r="D964" s="11">
        <f>_xlfn.XLOOKUP(E964,DB!E:E,DB!C:C,)</f>
        <v>53</v>
      </c>
      <c r="E964" s="15" t="s">
        <v>1214</v>
      </c>
      <c r="F964" s="15" t="s">
        <v>1254</v>
      </c>
      <c r="G964" s="15" t="s">
        <v>1367</v>
      </c>
      <c r="H964" s="15">
        <v>10</v>
      </c>
      <c r="I964" s="12">
        <v>10</v>
      </c>
      <c r="J964" s="9">
        <f>VLOOKUP(E964,DB!E:F,2,0)</f>
        <v>1684</v>
      </c>
      <c r="K964" s="9" t="str">
        <f t="shared" ref="K964:K1027" si="32">F964&amp;"_"&amp;G964</f>
        <v>Honest kirana_KASA</v>
      </c>
    </row>
    <row r="965" spans="1:11" ht="14.25" customHeight="1" x14ac:dyDescent="0.35">
      <c r="A965" s="9" t="s">
        <v>10</v>
      </c>
      <c r="B965" s="5">
        <f t="shared" si="31"/>
        <v>964</v>
      </c>
      <c r="C965" s="15" t="s">
        <v>11</v>
      </c>
      <c r="D965" s="11">
        <f>_xlfn.XLOOKUP(E965,DB!E:E,DB!C:C,)</f>
        <v>24</v>
      </c>
      <c r="E965" s="15" t="s">
        <v>198</v>
      </c>
      <c r="F965" s="15" t="s">
        <v>1255</v>
      </c>
      <c r="G965" s="15" t="s">
        <v>1368</v>
      </c>
      <c r="H965" s="15">
        <v>10</v>
      </c>
      <c r="I965" s="12">
        <v>10</v>
      </c>
      <c r="J965" s="9">
        <f>VLOOKUP(E965,DB!E:F,2,0)</f>
        <v>1284</v>
      </c>
      <c r="K965" s="9" t="str">
        <f t="shared" si="32"/>
        <v>SHIN SHAKKYI WHOLESALE_DAHISAR</v>
      </c>
    </row>
    <row r="966" spans="1:11" ht="14.25" customHeight="1" x14ac:dyDescent="0.35">
      <c r="A966" s="9" t="s">
        <v>10</v>
      </c>
      <c r="B966" s="5">
        <f t="shared" si="31"/>
        <v>965</v>
      </c>
      <c r="C966" s="15" t="s">
        <v>11</v>
      </c>
      <c r="D966" s="11">
        <f>_xlfn.XLOOKUP(E966,DB!E:E,DB!C:C,)</f>
        <v>24</v>
      </c>
      <c r="E966" s="15" t="s">
        <v>198</v>
      </c>
      <c r="F966" s="15" t="s">
        <v>1256</v>
      </c>
      <c r="G966" s="15" t="s">
        <v>1368</v>
      </c>
      <c r="H966" s="15">
        <v>10</v>
      </c>
      <c r="I966" s="12">
        <v>10</v>
      </c>
      <c r="J966" s="9">
        <f>VLOOKUP(E966,DB!E:F,2,0)</f>
        <v>1284</v>
      </c>
      <c r="K966" s="9" t="str">
        <f t="shared" si="32"/>
        <v>AASTHA TOBACO_DAHISAR</v>
      </c>
    </row>
    <row r="967" spans="1:11" ht="14.25" customHeight="1" x14ac:dyDescent="0.35">
      <c r="A967" s="9" t="s">
        <v>10</v>
      </c>
      <c r="B967" s="5">
        <f t="shared" si="31"/>
        <v>966</v>
      </c>
      <c r="C967" s="15" t="s">
        <v>11</v>
      </c>
      <c r="D967" s="11">
        <f>_xlfn.XLOOKUP(E967,DB!E:E,DB!C:C,)</f>
        <v>24</v>
      </c>
      <c r="E967" s="15" t="s">
        <v>198</v>
      </c>
      <c r="F967" s="15" t="s">
        <v>320</v>
      </c>
      <c r="G967" s="15" t="s">
        <v>1368</v>
      </c>
      <c r="H967" s="15">
        <v>10</v>
      </c>
      <c r="I967" s="12">
        <v>10</v>
      </c>
      <c r="J967" s="9">
        <f>VLOOKUP(E967,DB!E:F,2,0)</f>
        <v>1284</v>
      </c>
      <c r="K967" s="9" t="str">
        <f t="shared" si="32"/>
        <v>NATIONAL SUPARI_DAHISAR</v>
      </c>
    </row>
    <row r="968" spans="1:11" ht="14.25" customHeight="1" x14ac:dyDescent="0.35">
      <c r="A968" s="9" t="s">
        <v>10</v>
      </c>
      <c r="B968" s="5">
        <f t="shared" si="31"/>
        <v>967</v>
      </c>
      <c r="C968" s="15" t="s">
        <v>11</v>
      </c>
      <c r="D968" s="11">
        <f>_xlfn.XLOOKUP(E968,DB!E:E,DB!C:C,)</f>
        <v>4</v>
      </c>
      <c r="E968" s="15" t="s">
        <v>25</v>
      </c>
      <c r="F968" s="15" t="s">
        <v>1257</v>
      </c>
      <c r="G968" s="15" t="s">
        <v>408</v>
      </c>
      <c r="H968" s="15">
        <v>10</v>
      </c>
      <c r="I968" s="12">
        <v>10</v>
      </c>
      <c r="J968" s="9">
        <f>VLOOKUP(E968,DB!E:F,2,0)</f>
        <v>4049</v>
      </c>
      <c r="K968" s="9" t="str">
        <f t="shared" si="32"/>
        <v>PREETI AGENCY_PALGHAR</v>
      </c>
    </row>
    <row r="969" spans="1:11" ht="14.25" customHeight="1" x14ac:dyDescent="0.35">
      <c r="A969" s="9" t="s">
        <v>10</v>
      </c>
      <c r="B969" s="5">
        <f t="shared" si="31"/>
        <v>968</v>
      </c>
      <c r="C969" s="13" t="s">
        <v>1210</v>
      </c>
      <c r="D969" s="11">
        <f>_xlfn.XLOOKUP(E969,DB!E:E,DB!C:C,)</f>
        <v>54</v>
      </c>
      <c r="E969" s="14" t="s">
        <v>1215</v>
      </c>
      <c r="F969" s="14" t="s">
        <v>1258</v>
      </c>
      <c r="G969" s="14" t="s">
        <v>168</v>
      </c>
      <c r="H969" s="14">
        <v>10</v>
      </c>
      <c r="I969" s="12">
        <v>10</v>
      </c>
      <c r="J969" s="9">
        <f>VLOOKUP(E969,DB!E:F,2,0)</f>
        <v>5694</v>
      </c>
      <c r="K969" s="9" t="str">
        <f t="shared" si="32"/>
        <v>JANTA WHOLESALE_SANGAM NAGAR</v>
      </c>
    </row>
    <row r="970" spans="1:11" ht="14.25" customHeight="1" x14ac:dyDescent="0.35">
      <c r="A970" s="9" t="s">
        <v>10</v>
      </c>
      <c r="B970" s="5">
        <f t="shared" si="31"/>
        <v>969</v>
      </c>
      <c r="C970" s="13" t="s">
        <v>1210</v>
      </c>
      <c r="D970" s="11">
        <f>_xlfn.XLOOKUP(E970,DB!E:E,DB!C:C,)</f>
        <v>54</v>
      </c>
      <c r="E970" s="14" t="s">
        <v>1215</v>
      </c>
      <c r="F970" s="14" t="s">
        <v>1259</v>
      </c>
      <c r="G970" s="14" t="s">
        <v>168</v>
      </c>
      <c r="H970" s="14">
        <v>10</v>
      </c>
      <c r="I970" s="12">
        <v>10</v>
      </c>
      <c r="J970" s="9">
        <f>VLOOKUP(E970,DB!E:F,2,0)</f>
        <v>5694</v>
      </c>
      <c r="K970" s="9" t="str">
        <f t="shared" si="32"/>
        <v>POOJA WHOLESALE_SANGAM NAGAR</v>
      </c>
    </row>
    <row r="971" spans="1:11" ht="14.25" customHeight="1" x14ac:dyDescent="0.35">
      <c r="A971" s="9" t="s">
        <v>10</v>
      </c>
      <c r="B971" s="5">
        <f t="shared" si="31"/>
        <v>970</v>
      </c>
      <c r="C971" s="13" t="s">
        <v>1210</v>
      </c>
      <c r="D971" s="11">
        <f>_xlfn.XLOOKUP(E971,DB!E:E,DB!C:C,)</f>
        <v>54</v>
      </c>
      <c r="E971" s="14" t="s">
        <v>1215</v>
      </c>
      <c r="F971" s="14" t="s">
        <v>1260</v>
      </c>
      <c r="G971" s="14" t="s">
        <v>1369</v>
      </c>
      <c r="H971" s="14">
        <v>10</v>
      </c>
      <c r="I971" s="12">
        <v>10</v>
      </c>
      <c r="J971" s="9">
        <f>VLOOKUP(E971,DB!E:F,2,0)</f>
        <v>5694</v>
      </c>
      <c r="K971" s="9" t="str">
        <f t="shared" si="32"/>
        <v>SHITLA MATA_GTB NAGAR</v>
      </c>
    </row>
    <row r="972" spans="1:11" ht="14.25" customHeight="1" x14ac:dyDescent="0.35">
      <c r="A972" s="9" t="s">
        <v>10</v>
      </c>
      <c r="B972" s="5">
        <f t="shared" si="31"/>
        <v>971</v>
      </c>
      <c r="C972" s="13" t="s">
        <v>1210</v>
      </c>
      <c r="D972" s="11">
        <f>_xlfn.XLOOKUP(E972,DB!E:E,DB!C:C,)</f>
        <v>54</v>
      </c>
      <c r="E972" s="14" t="s">
        <v>1215</v>
      </c>
      <c r="F972" s="14" t="s">
        <v>1261</v>
      </c>
      <c r="G972" s="14" t="s">
        <v>1370</v>
      </c>
      <c r="H972" s="14">
        <v>10</v>
      </c>
      <c r="I972" s="12">
        <v>10</v>
      </c>
      <c r="J972" s="9">
        <f>VLOOKUP(E972,DB!E:F,2,0)</f>
        <v>5694</v>
      </c>
      <c r="K972" s="9" t="str">
        <f t="shared" si="32"/>
        <v>P. JAISWAL_WADALA</v>
      </c>
    </row>
    <row r="973" spans="1:11" ht="14.25" customHeight="1" x14ac:dyDescent="0.35">
      <c r="A973" s="9" t="s">
        <v>10</v>
      </c>
      <c r="B973" s="5">
        <f t="shared" si="31"/>
        <v>972</v>
      </c>
      <c r="C973" s="13" t="s">
        <v>1210</v>
      </c>
      <c r="D973" s="11">
        <f>_xlfn.XLOOKUP(E973,DB!E:E,DB!C:C,)</f>
        <v>54</v>
      </c>
      <c r="E973" s="14" t="s">
        <v>1215</v>
      </c>
      <c r="F973" s="14" t="s">
        <v>1262</v>
      </c>
      <c r="G973" s="14" t="s">
        <v>1370</v>
      </c>
      <c r="H973" s="14">
        <v>10</v>
      </c>
      <c r="I973" s="12">
        <v>10</v>
      </c>
      <c r="J973" s="9">
        <f>VLOOKUP(E973,DB!E:F,2,0)</f>
        <v>5694</v>
      </c>
      <c r="K973" s="9" t="str">
        <f t="shared" si="32"/>
        <v>MUKESH SOLANKI_WADALA</v>
      </c>
    </row>
    <row r="974" spans="1:11" ht="14.25" customHeight="1" x14ac:dyDescent="0.35">
      <c r="A974" s="9" t="s">
        <v>10</v>
      </c>
      <c r="B974" s="5">
        <f t="shared" si="31"/>
        <v>973</v>
      </c>
      <c r="C974" s="13" t="s">
        <v>1210</v>
      </c>
      <c r="D974" s="11">
        <f>_xlfn.XLOOKUP(E974,DB!E:E,DB!C:C,)</f>
        <v>54</v>
      </c>
      <c r="E974" s="14" t="s">
        <v>1215</v>
      </c>
      <c r="F974" s="14" t="s">
        <v>1263</v>
      </c>
      <c r="G974" s="14" t="s">
        <v>1370</v>
      </c>
      <c r="H974" s="14">
        <v>10</v>
      </c>
      <c r="I974" s="12">
        <v>10</v>
      </c>
      <c r="J974" s="9">
        <f>VLOOKUP(E974,DB!E:F,2,0)</f>
        <v>5694</v>
      </c>
      <c r="K974" s="9" t="str">
        <f t="shared" si="32"/>
        <v>NEW MAHALAKSHMI_WADALA</v>
      </c>
    </row>
    <row r="975" spans="1:11" ht="14.25" customHeight="1" x14ac:dyDescent="0.35">
      <c r="A975" s="9" t="s">
        <v>10</v>
      </c>
      <c r="B975" s="5">
        <f t="shared" si="31"/>
        <v>974</v>
      </c>
      <c r="C975" s="14" t="s">
        <v>17</v>
      </c>
      <c r="D975" s="11">
        <f>_xlfn.XLOOKUP(E975,DB!E:E,DB!C:C,)</f>
        <v>55</v>
      </c>
      <c r="E975" s="14" t="s">
        <v>1216</v>
      </c>
      <c r="F975" s="14" t="s">
        <v>1264</v>
      </c>
      <c r="G975" s="14" t="s">
        <v>1371</v>
      </c>
      <c r="H975" s="14">
        <v>10</v>
      </c>
      <c r="I975" s="12">
        <v>10</v>
      </c>
      <c r="J975" s="9">
        <f>VLOOKUP(E975,DB!E:F,2,0)</f>
        <v>7181</v>
      </c>
      <c r="K975" s="9" t="str">
        <f t="shared" si="32"/>
        <v>JYOTI GENERAL_SHIVLA</v>
      </c>
    </row>
    <row r="976" spans="1:11" ht="14.25" customHeight="1" x14ac:dyDescent="0.35">
      <c r="A976" s="9" t="s">
        <v>10</v>
      </c>
      <c r="B976" s="5">
        <f t="shared" si="31"/>
        <v>975</v>
      </c>
      <c r="C976" s="14" t="s">
        <v>17</v>
      </c>
      <c r="D976" s="11">
        <f>_xlfn.XLOOKUP(E976,DB!E:E,DB!C:C,)</f>
        <v>55</v>
      </c>
      <c r="E976" s="14" t="s">
        <v>1216</v>
      </c>
      <c r="F976" s="14" t="s">
        <v>1265</v>
      </c>
      <c r="G976" s="14" t="s">
        <v>1371</v>
      </c>
      <c r="H976" s="14">
        <v>10</v>
      </c>
      <c r="I976" s="12">
        <v>10</v>
      </c>
      <c r="J976" s="9">
        <f>VLOOKUP(E976,DB!E:F,2,0)</f>
        <v>7181</v>
      </c>
      <c r="K976" s="9" t="str">
        <f t="shared" si="32"/>
        <v>KHUSHI S / M _SHIVLA</v>
      </c>
    </row>
    <row r="977" spans="1:11" ht="14.25" customHeight="1" x14ac:dyDescent="0.35">
      <c r="A977" s="9" t="s">
        <v>10</v>
      </c>
      <c r="B977" s="5">
        <f t="shared" si="31"/>
        <v>976</v>
      </c>
      <c r="C977" s="14" t="s">
        <v>17</v>
      </c>
      <c r="D977" s="11">
        <f>_xlfn.XLOOKUP(E977,DB!E:E,DB!C:C,)</f>
        <v>55</v>
      </c>
      <c r="E977" s="14" t="s">
        <v>1216</v>
      </c>
      <c r="F977" s="14" t="s">
        <v>1266</v>
      </c>
      <c r="G977" s="14" t="s">
        <v>1372</v>
      </c>
      <c r="H977" s="14">
        <v>10</v>
      </c>
      <c r="I977" s="12">
        <v>10</v>
      </c>
      <c r="J977" s="9">
        <f>VLOOKUP(E977,DB!E:F,2,0)</f>
        <v>7181</v>
      </c>
      <c r="K977" s="9" t="str">
        <f t="shared" si="32"/>
        <v>ATHRVA EGG_TOKAWADA</v>
      </c>
    </row>
    <row r="978" spans="1:11" ht="14.25" customHeight="1" x14ac:dyDescent="0.35">
      <c r="A978" s="9" t="s">
        <v>10</v>
      </c>
      <c r="B978" s="5">
        <f t="shared" si="31"/>
        <v>977</v>
      </c>
      <c r="C978" s="14" t="s">
        <v>17</v>
      </c>
      <c r="D978" s="11">
        <f>_xlfn.XLOOKUP(E978,DB!E:E,DB!C:C,)</f>
        <v>55</v>
      </c>
      <c r="E978" s="14" t="s">
        <v>1216</v>
      </c>
      <c r="F978" s="14" t="s">
        <v>1101</v>
      </c>
      <c r="G978" s="14" t="s">
        <v>1372</v>
      </c>
      <c r="H978" s="14">
        <v>10</v>
      </c>
      <c r="I978" s="12">
        <v>10</v>
      </c>
      <c r="J978" s="9">
        <f>VLOOKUP(E978,DB!E:F,2,0)</f>
        <v>7181</v>
      </c>
      <c r="K978" s="9" t="str">
        <f t="shared" si="32"/>
        <v>SAI NATH _TOKAWADA</v>
      </c>
    </row>
    <row r="979" spans="1:11" ht="14.25" customHeight="1" x14ac:dyDescent="0.35">
      <c r="A979" s="9" t="s">
        <v>10</v>
      </c>
      <c r="B979" s="5">
        <f t="shared" si="31"/>
        <v>978</v>
      </c>
      <c r="C979" s="14" t="s">
        <v>17</v>
      </c>
      <c r="D979" s="11">
        <f>_xlfn.XLOOKUP(E979,DB!E:E,DB!C:C,)</f>
        <v>55</v>
      </c>
      <c r="E979" s="14" t="s">
        <v>1216</v>
      </c>
      <c r="F979" s="14" t="s">
        <v>765</v>
      </c>
      <c r="G979" s="14" t="s">
        <v>1373</v>
      </c>
      <c r="H979" s="14">
        <v>10</v>
      </c>
      <c r="I979" s="12">
        <v>10</v>
      </c>
      <c r="J979" s="9">
        <f>VLOOKUP(E979,DB!E:F,2,0)</f>
        <v>7181</v>
      </c>
      <c r="K979" s="9" t="str">
        <f t="shared" si="32"/>
        <v>SHUBHAM KIRANA_DHASAI</v>
      </c>
    </row>
    <row r="980" spans="1:11" ht="14.25" customHeight="1" x14ac:dyDescent="0.35">
      <c r="A980" s="9" t="s">
        <v>10</v>
      </c>
      <c r="B980" s="5">
        <f t="shared" si="31"/>
        <v>979</v>
      </c>
      <c r="C980" s="14" t="s">
        <v>17</v>
      </c>
      <c r="D980" s="11">
        <f>_xlfn.XLOOKUP(E980,DB!E:E,DB!C:C,)</f>
        <v>55</v>
      </c>
      <c r="E980" s="14" t="s">
        <v>1216</v>
      </c>
      <c r="F980" s="14" t="s">
        <v>1267</v>
      </c>
      <c r="G980" s="14" t="s">
        <v>1373</v>
      </c>
      <c r="H980" s="14">
        <v>10</v>
      </c>
      <c r="I980" s="12">
        <v>10</v>
      </c>
      <c r="J980" s="9">
        <f>VLOOKUP(E980,DB!E:F,2,0)</f>
        <v>7181</v>
      </c>
      <c r="K980" s="9" t="str">
        <f t="shared" si="32"/>
        <v>BALAJI GOLI_DHASAI</v>
      </c>
    </row>
    <row r="981" spans="1:11" ht="14.25" customHeight="1" x14ac:dyDescent="0.35">
      <c r="A981" s="9" t="s">
        <v>10</v>
      </c>
      <c r="B981" s="5">
        <f t="shared" si="31"/>
        <v>980</v>
      </c>
      <c r="C981" s="14" t="s">
        <v>17</v>
      </c>
      <c r="D981" s="11">
        <f>_xlfn.XLOOKUP(E981,DB!E:E,DB!C:C,)</f>
        <v>55</v>
      </c>
      <c r="E981" s="14" t="s">
        <v>1216</v>
      </c>
      <c r="F981" s="14" t="s">
        <v>1268</v>
      </c>
      <c r="G981" s="14" t="s">
        <v>1373</v>
      </c>
      <c r="H981" s="14">
        <v>10</v>
      </c>
      <c r="I981" s="12">
        <v>10</v>
      </c>
      <c r="J981" s="9">
        <f>VLOOKUP(E981,DB!E:F,2,0)</f>
        <v>7181</v>
      </c>
      <c r="K981" s="9" t="str">
        <f t="shared" si="32"/>
        <v>OM SAI SWEET_DHASAI</v>
      </c>
    </row>
    <row r="982" spans="1:11" ht="14.25" customHeight="1" x14ac:dyDescent="0.35">
      <c r="A982" s="9" t="s">
        <v>10</v>
      </c>
      <c r="B982" s="5">
        <f t="shared" si="31"/>
        <v>981</v>
      </c>
      <c r="C982" s="14" t="s">
        <v>17</v>
      </c>
      <c r="D982" s="11">
        <f>_xlfn.XLOOKUP(E982,DB!E:E,DB!C:C,)</f>
        <v>5</v>
      </c>
      <c r="E982" s="14" t="s">
        <v>28</v>
      </c>
      <c r="F982" s="14" t="s">
        <v>1269</v>
      </c>
      <c r="G982" s="14" t="s">
        <v>1374</v>
      </c>
      <c r="H982" s="14">
        <v>10</v>
      </c>
      <c r="I982" s="12">
        <v>10</v>
      </c>
      <c r="J982" s="9">
        <f>VLOOKUP(E982,DB!E:F,2,0)</f>
        <v>9985</v>
      </c>
      <c r="K982" s="9" t="str">
        <f t="shared" si="32"/>
        <v>RAM MART_KHEMI PADA</v>
      </c>
    </row>
    <row r="983" spans="1:11" ht="14.25" customHeight="1" x14ac:dyDescent="0.35">
      <c r="A983" s="9" t="s">
        <v>10</v>
      </c>
      <c r="B983" s="5">
        <f t="shared" si="31"/>
        <v>982</v>
      </c>
      <c r="C983" s="15" t="s">
        <v>11</v>
      </c>
      <c r="D983" s="11">
        <f>_xlfn.XLOOKUP(E983,DB!E:E,DB!C:C,)</f>
        <v>52</v>
      </c>
      <c r="E983" s="15" t="s">
        <v>1213</v>
      </c>
      <c r="F983" s="15" t="s">
        <v>1270</v>
      </c>
      <c r="G983" s="15" t="s">
        <v>1359</v>
      </c>
      <c r="H983" s="15">
        <v>11</v>
      </c>
      <c r="I983" s="12">
        <v>10</v>
      </c>
      <c r="J983" s="9">
        <f>VLOOKUP(E983,DB!E:F,2,0)</f>
        <v>5185</v>
      </c>
      <c r="K983" s="9" t="str">
        <f t="shared" si="32"/>
        <v>JAISWAL WHOLESALE_VASAI EAST</v>
      </c>
    </row>
    <row r="984" spans="1:11" ht="14.25" customHeight="1" x14ac:dyDescent="0.35">
      <c r="A984" s="9" t="s">
        <v>10</v>
      </c>
      <c r="B984" s="5">
        <f t="shared" si="31"/>
        <v>983</v>
      </c>
      <c r="C984" s="15" t="s">
        <v>11</v>
      </c>
      <c r="D984" s="11">
        <f>_xlfn.XLOOKUP(E984,DB!E:E,DB!C:C,)</f>
        <v>52</v>
      </c>
      <c r="E984" s="15" t="s">
        <v>1213</v>
      </c>
      <c r="F984" s="15" t="s">
        <v>1271</v>
      </c>
      <c r="G984" s="15" t="s">
        <v>1359</v>
      </c>
      <c r="H984" s="15">
        <v>11</v>
      </c>
      <c r="I984" s="12">
        <v>10</v>
      </c>
      <c r="J984" s="9">
        <f>VLOOKUP(E984,DB!E:F,2,0)</f>
        <v>5185</v>
      </c>
      <c r="K984" s="9" t="str">
        <f t="shared" si="32"/>
        <v>DHUDHAI MATA _VASAI EAST</v>
      </c>
    </row>
    <row r="985" spans="1:11" ht="14.25" customHeight="1" x14ac:dyDescent="0.35">
      <c r="A985" s="9" t="s">
        <v>10</v>
      </c>
      <c r="B985" s="5">
        <f t="shared" si="31"/>
        <v>984</v>
      </c>
      <c r="C985" s="15" t="s">
        <v>11</v>
      </c>
      <c r="D985" s="11">
        <f>_xlfn.XLOOKUP(E985,DB!E:E,DB!C:C,)</f>
        <v>52</v>
      </c>
      <c r="E985" s="15" t="s">
        <v>1213</v>
      </c>
      <c r="F985" s="15" t="s">
        <v>1272</v>
      </c>
      <c r="G985" s="15" t="s">
        <v>1359</v>
      </c>
      <c r="H985" s="15">
        <v>11</v>
      </c>
      <c r="I985" s="12">
        <v>10</v>
      </c>
      <c r="J985" s="9">
        <f>VLOOKUP(E985,DB!E:F,2,0)</f>
        <v>5185</v>
      </c>
      <c r="K985" s="9" t="str">
        <f t="shared" si="32"/>
        <v>HOME MART_VASAI EAST</v>
      </c>
    </row>
    <row r="986" spans="1:11" ht="14.25" customHeight="1" x14ac:dyDescent="0.35">
      <c r="A986" s="9" t="s">
        <v>10</v>
      </c>
      <c r="B986" s="5">
        <f t="shared" si="31"/>
        <v>985</v>
      </c>
      <c r="C986" s="15" t="s">
        <v>11</v>
      </c>
      <c r="D986" s="11">
        <f>_xlfn.XLOOKUP(E986,DB!E:E,DB!C:C,)</f>
        <v>45</v>
      </c>
      <c r="E986" s="15" t="s">
        <v>637</v>
      </c>
      <c r="F986" s="15" t="s">
        <v>1273</v>
      </c>
      <c r="G986" s="15" t="s">
        <v>1360</v>
      </c>
      <c r="H986" s="15">
        <v>11</v>
      </c>
      <c r="I986" s="12">
        <v>10</v>
      </c>
      <c r="J986" s="9">
        <f>VLOOKUP(E986,DB!E:F,2,0)</f>
        <v>6410</v>
      </c>
      <c r="K986" s="9" t="str">
        <f t="shared" si="32"/>
        <v>ANKITA GENERAL STORE_VASAI WEST</v>
      </c>
    </row>
    <row r="987" spans="1:11" ht="14.25" customHeight="1" x14ac:dyDescent="0.35">
      <c r="A987" s="9" t="s">
        <v>10</v>
      </c>
      <c r="B987" s="5">
        <f t="shared" si="31"/>
        <v>986</v>
      </c>
      <c r="C987" s="15" t="s">
        <v>11</v>
      </c>
      <c r="D987" s="11">
        <f>_xlfn.XLOOKUP(E987,DB!E:E,DB!C:C,)</f>
        <v>45</v>
      </c>
      <c r="E987" s="15" t="s">
        <v>637</v>
      </c>
      <c r="F987" s="15" t="s">
        <v>1274</v>
      </c>
      <c r="G987" s="15" t="s">
        <v>1360</v>
      </c>
      <c r="H987" s="15">
        <v>11</v>
      </c>
      <c r="I987" s="12">
        <v>10</v>
      </c>
      <c r="J987" s="9">
        <f>VLOOKUP(E987,DB!E:F,2,0)</f>
        <v>6410</v>
      </c>
      <c r="K987" s="9" t="str">
        <f t="shared" si="32"/>
        <v>AABIKA GANARAL STORE_VASAI WEST</v>
      </c>
    </row>
    <row r="988" spans="1:11" ht="14.25" customHeight="1" x14ac:dyDescent="0.35">
      <c r="A988" s="9" t="s">
        <v>10</v>
      </c>
      <c r="B988" s="5">
        <f t="shared" si="31"/>
        <v>987</v>
      </c>
      <c r="C988" s="15" t="s">
        <v>11</v>
      </c>
      <c r="D988" s="11">
        <f>_xlfn.XLOOKUP(E988,DB!E:E,DB!C:C,)</f>
        <v>52</v>
      </c>
      <c r="E988" s="15" t="s">
        <v>1213</v>
      </c>
      <c r="F988" s="15" t="s">
        <v>1275</v>
      </c>
      <c r="G988" s="15" t="s">
        <v>1359</v>
      </c>
      <c r="H988" s="15">
        <v>12</v>
      </c>
      <c r="I988" s="12">
        <v>10</v>
      </c>
      <c r="J988" s="9">
        <f>VLOOKUP(E988,DB!E:F,2,0)</f>
        <v>5185</v>
      </c>
      <c r="K988" s="9" t="str">
        <f t="shared" si="32"/>
        <v>AJJAWA WHOLESALE_VASAI EAST</v>
      </c>
    </row>
    <row r="989" spans="1:11" ht="14.25" customHeight="1" x14ac:dyDescent="0.35">
      <c r="A989" s="9" t="s">
        <v>10</v>
      </c>
      <c r="B989" s="5">
        <f t="shared" si="31"/>
        <v>988</v>
      </c>
      <c r="C989" s="15" t="s">
        <v>11</v>
      </c>
      <c r="D989" s="11">
        <f>_xlfn.XLOOKUP(E989,DB!E:E,DB!C:C,)</f>
        <v>45</v>
      </c>
      <c r="E989" s="15" t="s">
        <v>637</v>
      </c>
      <c r="F989" s="15" t="s">
        <v>773</v>
      </c>
      <c r="G989" s="15" t="s">
        <v>1360</v>
      </c>
      <c r="H989" s="15">
        <v>12</v>
      </c>
      <c r="I989" s="12">
        <v>10</v>
      </c>
      <c r="J989" s="9">
        <f>VLOOKUP(E989,DB!E:F,2,0)</f>
        <v>6410</v>
      </c>
      <c r="K989" s="9" t="str">
        <f t="shared" si="32"/>
        <v>PRAVIN STORE_VASAI WEST</v>
      </c>
    </row>
    <row r="990" spans="1:11" ht="14.25" customHeight="1" x14ac:dyDescent="0.35">
      <c r="A990" s="9" t="s">
        <v>10</v>
      </c>
      <c r="B990" s="5">
        <f t="shared" si="31"/>
        <v>989</v>
      </c>
      <c r="C990" s="15" t="s">
        <v>11</v>
      </c>
      <c r="D990" s="11">
        <f>_xlfn.XLOOKUP(E990,DB!E:E,DB!C:C,)</f>
        <v>45</v>
      </c>
      <c r="E990" s="15" t="s">
        <v>637</v>
      </c>
      <c r="F990" s="15" t="s">
        <v>1276</v>
      </c>
      <c r="G990" s="15" t="s">
        <v>1360</v>
      </c>
      <c r="H990" s="15">
        <v>12</v>
      </c>
      <c r="I990" s="12">
        <v>10</v>
      </c>
      <c r="J990" s="9">
        <f>VLOOKUP(E990,DB!E:F,2,0)</f>
        <v>6410</v>
      </c>
      <c r="K990" s="9" t="str">
        <f t="shared" si="32"/>
        <v>SHREE JIU GANARAL STORE_VASAI WEST</v>
      </c>
    </row>
    <row r="991" spans="1:11" ht="14.25" customHeight="1" x14ac:dyDescent="0.35">
      <c r="A991" s="9" t="s">
        <v>10</v>
      </c>
      <c r="B991" s="5">
        <f t="shared" si="31"/>
        <v>990</v>
      </c>
      <c r="C991" s="14" t="s">
        <v>17</v>
      </c>
      <c r="D991" s="11">
        <f>_xlfn.XLOOKUP(E991,DB!E:E,DB!C:C,)</f>
        <v>55</v>
      </c>
      <c r="E991" s="14" t="s">
        <v>1216</v>
      </c>
      <c r="F991" s="14" t="s">
        <v>1277</v>
      </c>
      <c r="G991" s="14" t="s">
        <v>1375</v>
      </c>
      <c r="H991" s="14">
        <v>12</v>
      </c>
      <c r="I991" s="12">
        <v>10</v>
      </c>
      <c r="J991" s="9">
        <f>VLOOKUP(E991,DB!E:F,2,0)</f>
        <v>7181</v>
      </c>
      <c r="K991" s="9" t="str">
        <f t="shared" si="32"/>
        <v>YOGI RIDHI NATH STORE_KINAVLI</v>
      </c>
    </row>
    <row r="992" spans="1:11" ht="14.25" customHeight="1" x14ac:dyDescent="0.35">
      <c r="A992" s="9" t="s">
        <v>10</v>
      </c>
      <c r="B992" s="5">
        <f t="shared" si="31"/>
        <v>991</v>
      </c>
      <c r="C992" s="14" t="s">
        <v>17</v>
      </c>
      <c r="D992" s="11">
        <f>_xlfn.XLOOKUP(E992,DB!E:E,DB!C:C,)</f>
        <v>55</v>
      </c>
      <c r="E992" s="14" t="s">
        <v>1216</v>
      </c>
      <c r="F992" s="14" t="s">
        <v>1278</v>
      </c>
      <c r="G992" s="14" t="s">
        <v>1375</v>
      </c>
      <c r="H992" s="14">
        <v>12</v>
      </c>
      <c r="I992" s="12">
        <v>10</v>
      </c>
      <c r="J992" s="9">
        <f>VLOOKUP(E992,DB!E:F,2,0)</f>
        <v>7181</v>
      </c>
      <c r="K992" s="9" t="str">
        <f t="shared" si="32"/>
        <v>AVINASH G -STORE_KINAVLI</v>
      </c>
    </row>
    <row r="993" spans="1:11" ht="14.25" customHeight="1" x14ac:dyDescent="0.35">
      <c r="A993" s="9" t="s">
        <v>10</v>
      </c>
      <c r="B993" s="5">
        <f t="shared" si="31"/>
        <v>992</v>
      </c>
      <c r="C993" s="14" t="s">
        <v>17</v>
      </c>
      <c r="D993" s="11">
        <f>_xlfn.XLOOKUP(E993,DB!E:E,DB!C:C,)</f>
        <v>55</v>
      </c>
      <c r="E993" s="14" t="s">
        <v>1216</v>
      </c>
      <c r="F993" s="14" t="s">
        <v>1279</v>
      </c>
      <c r="G993" s="14" t="s">
        <v>1375</v>
      </c>
      <c r="H993" s="14">
        <v>12</v>
      </c>
      <c r="I993" s="12">
        <v>10</v>
      </c>
      <c r="J993" s="9">
        <f>VLOOKUP(E993,DB!E:F,2,0)</f>
        <v>7181</v>
      </c>
      <c r="K993" s="9" t="str">
        <f t="shared" si="32"/>
        <v>PRADEEP BHANUSHALI_KINAVLI</v>
      </c>
    </row>
    <row r="994" spans="1:11" ht="14.25" customHeight="1" x14ac:dyDescent="0.35">
      <c r="A994" s="9" t="s">
        <v>10</v>
      </c>
      <c r="B994" s="5">
        <f t="shared" si="31"/>
        <v>993</v>
      </c>
      <c r="C994" s="14" t="s">
        <v>17</v>
      </c>
      <c r="D994" s="11">
        <f>_xlfn.XLOOKUP(E994,DB!E:E,DB!C:C,)</f>
        <v>25</v>
      </c>
      <c r="E994" s="14" t="s">
        <v>201</v>
      </c>
      <c r="F994" s="14" t="s">
        <v>1280</v>
      </c>
      <c r="G994" s="14" t="s">
        <v>1376</v>
      </c>
      <c r="H994" s="14">
        <v>12</v>
      </c>
      <c r="I994" s="12">
        <v>10</v>
      </c>
      <c r="J994" s="9">
        <f>VLOOKUP(E994,DB!E:F,2,0)</f>
        <v>3281</v>
      </c>
      <c r="K994" s="9" t="str">
        <f t="shared" si="32"/>
        <v>SAMA  WHOLE SALE_SIRGAON</v>
      </c>
    </row>
    <row r="995" spans="1:11" ht="14.25" customHeight="1" x14ac:dyDescent="0.35">
      <c r="A995" s="9" t="s">
        <v>10</v>
      </c>
      <c r="B995" s="5">
        <f t="shared" si="31"/>
        <v>994</v>
      </c>
      <c r="C995" s="15" t="s">
        <v>34</v>
      </c>
      <c r="D995" s="11">
        <f>_xlfn.XLOOKUP(E995,DB!E:E,DB!C:C,)</f>
        <v>56</v>
      </c>
      <c r="E995" s="15" t="s">
        <v>1217</v>
      </c>
      <c r="F995" s="15" t="s">
        <v>1281</v>
      </c>
      <c r="G995" s="15" t="s">
        <v>1377</v>
      </c>
      <c r="H995" s="15">
        <v>13</v>
      </c>
      <c r="I995" s="12">
        <v>10</v>
      </c>
      <c r="J995" s="9">
        <f>VLOOKUP(E995,DB!E:F,2,0)</f>
        <v>3515</v>
      </c>
      <c r="K995" s="9" t="str">
        <f t="shared" si="32"/>
        <v>MEWAD FARSAN_DAFTARI ROAD</v>
      </c>
    </row>
    <row r="996" spans="1:11" ht="14.25" customHeight="1" x14ac:dyDescent="0.35">
      <c r="A996" s="9" t="s">
        <v>10</v>
      </c>
      <c r="B996" s="5">
        <f t="shared" si="31"/>
        <v>995</v>
      </c>
      <c r="C996" s="15" t="s">
        <v>11</v>
      </c>
      <c r="D996" s="11">
        <f>_xlfn.XLOOKUP(E996,DB!E:E,DB!C:C,)</f>
        <v>50</v>
      </c>
      <c r="E996" s="15" t="s">
        <v>1211</v>
      </c>
      <c r="F996" s="15" t="s">
        <v>1282</v>
      </c>
      <c r="G996" s="15" t="s">
        <v>1355</v>
      </c>
      <c r="H996" s="15">
        <v>14</v>
      </c>
      <c r="I996" s="12">
        <v>10</v>
      </c>
      <c r="J996" s="9">
        <f>VLOOKUP(E996,DB!E:F,2,0)</f>
        <v>4840</v>
      </c>
      <c r="K996" s="9" t="str">
        <f t="shared" si="32"/>
        <v>RAMESH WHOLESALE_BHAYANDER</v>
      </c>
    </row>
    <row r="997" spans="1:11" ht="14.25" customHeight="1" x14ac:dyDescent="0.35">
      <c r="A997" s="9" t="s">
        <v>10</v>
      </c>
      <c r="B997" s="5">
        <f t="shared" si="31"/>
        <v>996</v>
      </c>
      <c r="C997" s="15" t="s">
        <v>11</v>
      </c>
      <c r="D997" s="11">
        <f>_xlfn.XLOOKUP(E997,DB!E:E,DB!C:C,)</f>
        <v>52</v>
      </c>
      <c r="E997" s="15" t="s">
        <v>1213</v>
      </c>
      <c r="F997" s="15" t="s">
        <v>1283</v>
      </c>
      <c r="G997" s="15" t="s">
        <v>1359</v>
      </c>
      <c r="H997" s="15">
        <v>14</v>
      </c>
      <c r="I997" s="12">
        <v>10</v>
      </c>
      <c r="J997" s="9">
        <f>VLOOKUP(E997,DB!E:F,2,0)</f>
        <v>5185</v>
      </c>
      <c r="K997" s="9" t="str">
        <f t="shared" si="32"/>
        <v>NEW HUSEAIN_VASAI EAST</v>
      </c>
    </row>
    <row r="998" spans="1:11" ht="14.25" customHeight="1" x14ac:dyDescent="0.35">
      <c r="A998" s="9" t="s">
        <v>10</v>
      </c>
      <c r="B998" s="5">
        <f t="shared" si="31"/>
        <v>997</v>
      </c>
      <c r="C998" s="15" t="s">
        <v>11</v>
      </c>
      <c r="D998" s="11">
        <f>_xlfn.XLOOKUP(E998,DB!E:E,DB!C:C,)</f>
        <v>52</v>
      </c>
      <c r="E998" s="15" t="s">
        <v>1213</v>
      </c>
      <c r="F998" s="15" t="s">
        <v>1284</v>
      </c>
      <c r="G998" s="15" t="s">
        <v>1359</v>
      </c>
      <c r="H998" s="15">
        <v>14</v>
      </c>
      <c r="I998" s="12">
        <v>10</v>
      </c>
      <c r="J998" s="9">
        <f>VLOOKUP(E998,DB!E:F,2,0)</f>
        <v>5185</v>
      </c>
      <c r="K998" s="9" t="str">
        <f t="shared" si="32"/>
        <v>B.D CHODHARI (KAMAN)_VASAI EAST</v>
      </c>
    </row>
    <row r="999" spans="1:11" ht="14.25" customHeight="1" x14ac:dyDescent="0.35">
      <c r="A999" s="9" t="s">
        <v>10</v>
      </c>
      <c r="B999" s="5">
        <f t="shared" si="31"/>
        <v>998</v>
      </c>
      <c r="C999" s="15" t="s">
        <v>11</v>
      </c>
      <c r="D999" s="11">
        <f>_xlfn.XLOOKUP(E999,DB!E:E,DB!C:C,)</f>
        <v>45</v>
      </c>
      <c r="E999" s="15" t="s">
        <v>637</v>
      </c>
      <c r="F999" s="15" t="s">
        <v>819</v>
      </c>
      <c r="G999" s="15" t="s">
        <v>1360</v>
      </c>
      <c r="H999" s="15">
        <v>14</v>
      </c>
      <c r="I999" s="12">
        <v>10</v>
      </c>
      <c r="J999" s="9">
        <f>VLOOKUP(E999,DB!E:F,2,0)</f>
        <v>6410</v>
      </c>
      <c r="K999" s="9" t="str">
        <f t="shared" si="32"/>
        <v>HARIYA STORE_VASAI WEST</v>
      </c>
    </row>
    <row r="1000" spans="1:11" ht="14.25" customHeight="1" x14ac:dyDescent="0.35">
      <c r="A1000" s="9" t="s">
        <v>10</v>
      </c>
      <c r="B1000" s="5">
        <f t="shared" si="31"/>
        <v>999</v>
      </c>
      <c r="C1000" s="15" t="s">
        <v>11</v>
      </c>
      <c r="D1000" s="11">
        <f>_xlfn.XLOOKUP(E1000,DB!E:E,DB!C:C,)</f>
        <v>50</v>
      </c>
      <c r="E1000" s="15" t="s">
        <v>1211</v>
      </c>
      <c r="F1000" s="15" t="s">
        <v>1285</v>
      </c>
      <c r="G1000" s="15" t="s">
        <v>1361</v>
      </c>
      <c r="H1000" s="15">
        <v>15</v>
      </c>
      <c r="I1000" s="12">
        <v>10</v>
      </c>
      <c r="J1000" s="9">
        <f>VLOOKUP(E1000,DB!E:F,2,0)</f>
        <v>4840</v>
      </c>
      <c r="K1000" s="9" t="str">
        <f t="shared" si="32"/>
        <v>SOHIL SUPARI_MIRA ROAD</v>
      </c>
    </row>
    <row r="1001" spans="1:11" ht="14.25" customHeight="1" x14ac:dyDescent="0.35">
      <c r="A1001" s="9" t="s">
        <v>10</v>
      </c>
      <c r="B1001" s="5">
        <f t="shared" si="31"/>
        <v>1000</v>
      </c>
      <c r="C1001" s="15" t="s">
        <v>11</v>
      </c>
      <c r="D1001" s="11">
        <f>_xlfn.XLOOKUP(E1001,DB!E:E,DB!C:C,)</f>
        <v>1</v>
      </c>
      <c r="E1001" s="15" t="s">
        <v>12</v>
      </c>
      <c r="F1001" s="15" t="s">
        <v>1286</v>
      </c>
      <c r="G1001" s="15" t="s">
        <v>1358</v>
      </c>
      <c r="H1001" s="15">
        <v>15</v>
      </c>
      <c r="I1001" s="12">
        <v>10</v>
      </c>
      <c r="J1001" s="9">
        <f>VLOOKUP(E1001,DB!E:F,2,0)</f>
        <v>4122</v>
      </c>
      <c r="K1001" s="9" t="str">
        <f t="shared" si="32"/>
        <v>VISHAL STORE_NALLSOPARA</v>
      </c>
    </row>
    <row r="1002" spans="1:11" ht="14.25" customHeight="1" x14ac:dyDescent="0.35">
      <c r="A1002" s="9" t="s">
        <v>10</v>
      </c>
      <c r="B1002" s="5">
        <f t="shared" si="31"/>
        <v>1001</v>
      </c>
      <c r="C1002" s="15" t="s">
        <v>11</v>
      </c>
      <c r="D1002" s="11">
        <f>_xlfn.XLOOKUP(E1002,DB!E:E,DB!C:C,)</f>
        <v>52</v>
      </c>
      <c r="E1002" s="15" t="s">
        <v>1213</v>
      </c>
      <c r="F1002" s="15" t="s">
        <v>1287</v>
      </c>
      <c r="G1002" s="15" t="s">
        <v>1359</v>
      </c>
      <c r="H1002" s="15">
        <v>15</v>
      </c>
      <c r="I1002" s="12">
        <v>10</v>
      </c>
      <c r="J1002" s="9">
        <f>VLOOKUP(E1002,DB!E:F,2,0)</f>
        <v>5185</v>
      </c>
      <c r="K1002" s="9" t="str">
        <f t="shared" si="32"/>
        <v>AKSHYA SUPARI_VASAI EAST</v>
      </c>
    </row>
    <row r="1003" spans="1:11" ht="14.25" customHeight="1" x14ac:dyDescent="0.35">
      <c r="A1003" s="9" t="s">
        <v>10</v>
      </c>
      <c r="B1003" s="5">
        <f t="shared" si="31"/>
        <v>1002</v>
      </c>
      <c r="C1003" s="15" t="s">
        <v>11</v>
      </c>
      <c r="D1003" s="11">
        <f>_xlfn.XLOOKUP(E1003,DB!E:E,DB!C:C,)</f>
        <v>52</v>
      </c>
      <c r="E1003" s="15" t="s">
        <v>1213</v>
      </c>
      <c r="F1003" s="15" t="s">
        <v>1288</v>
      </c>
      <c r="G1003" s="15" t="s">
        <v>1359</v>
      </c>
      <c r="H1003" s="15">
        <v>15</v>
      </c>
      <c r="I1003" s="12">
        <v>10</v>
      </c>
      <c r="J1003" s="9">
        <f>VLOOKUP(E1003,DB!E:F,2,0)</f>
        <v>5185</v>
      </c>
      <c r="K1003" s="9" t="str">
        <f t="shared" si="32"/>
        <v>MALAM WHOLESALE_VASAI EAST</v>
      </c>
    </row>
    <row r="1004" spans="1:11" ht="14.25" customHeight="1" x14ac:dyDescent="0.35">
      <c r="A1004" s="9" t="s">
        <v>10</v>
      </c>
      <c r="B1004" s="5">
        <f t="shared" si="31"/>
        <v>1003</v>
      </c>
      <c r="C1004" s="15" t="s">
        <v>11</v>
      </c>
      <c r="D1004" s="11">
        <f>_xlfn.XLOOKUP(E1004,DB!E:E,DB!C:C,)</f>
        <v>51</v>
      </c>
      <c r="E1004" s="15" t="s">
        <v>1212</v>
      </c>
      <c r="F1004" s="15" t="s">
        <v>1289</v>
      </c>
      <c r="G1004" s="15" t="s">
        <v>1359</v>
      </c>
      <c r="H1004" s="15">
        <v>15</v>
      </c>
      <c r="I1004" s="12">
        <v>10</v>
      </c>
      <c r="J1004" s="9">
        <f>VLOOKUP(E1004,DB!E:F,2,0)</f>
        <v>2033</v>
      </c>
      <c r="K1004" s="9" t="str">
        <f t="shared" si="32"/>
        <v>CITIZON WHOLESALE_VASAI EAST</v>
      </c>
    </row>
    <row r="1005" spans="1:11" ht="14.25" customHeight="1" x14ac:dyDescent="0.35">
      <c r="A1005" s="9" t="s">
        <v>10</v>
      </c>
      <c r="B1005" s="5">
        <f t="shared" si="31"/>
        <v>1004</v>
      </c>
      <c r="C1005" s="15" t="s">
        <v>11</v>
      </c>
      <c r="D1005" s="11">
        <f>_xlfn.XLOOKUP(E1005,DB!E:E,DB!C:C,)</f>
        <v>45</v>
      </c>
      <c r="E1005" s="15" t="s">
        <v>637</v>
      </c>
      <c r="F1005" s="15" t="s">
        <v>1290</v>
      </c>
      <c r="G1005" s="15" t="s">
        <v>1360</v>
      </c>
      <c r="H1005" s="15">
        <v>15</v>
      </c>
      <c r="I1005" s="12">
        <v>10</v>
      </c>
      <c r="J1005" s="9">
        <f>VLOOKUP(E1005,DB!E:F,2,0)</f>
        <v>6410</v>
      </c>
      <c r="K1005" s="9" t="str">
        <f t="shared" si="32"/>
        <v>MAHADEV GENERAL STORE_VASAI WEST</v>
      </c>
    </row>
    <row r="1006" spans="1:11" ht="14.25" customHeight="1" x14ac:dyDescent="0.35">
      <c r="A1006" s="9" t="s">
        <v>10</v>
      </c>
      <c r="B1006" s="5">
        <f t="shared" si="31"/>
        <v>1005</v>
      </c>
      <c r="C1006" s="15" t="s">
        <v>11</v>
      </c>
      <c r="D1006" s="11">
        <f>_xlfn.XLOOKUP(E1006,DB!E:E,DB!C:C,)</f>
        <v>53</v>
      </c>
      <c r="E1006" s="15" t="s">
        <v>1214</v>
      </c>
      <c r="F1006" s="15" t="s">
        <v>1291</v>
      </c>
      <c r="G1006" s="15" t="s">
        <v>1362</v>
      </c>
      <c r="H1006" s="15">
        <v>15</v>
      </c>
      <c r="I1006" s="12">
        <v>10</v>
      </c>
      <c r="J1006" s="9">
        <f>VLOOKUP(E1006,DB!E:F,2,0)</f>
        <v>1684</v>
      </c>
      <c r="K1006" s="9" t="str">
        <f t="shared" si="32"/>
        <v>Daimond kirana _TALASDARI</v>
      </c>
    </row>
    <row r="1007" spans="1:11" ht="14.25" customHeight="1" x14ac:dyDescent="0.35">
      <c r="A1007" s="9" t="s">
        <v>10</v>
      </c>
      <c r="B1007" s="5">
        <f t="shared" si="31"/>
        <v>1006</v>
      </c>
      <c r="C1007" s="15" t="s">
        <v>11</v>
      </c>
      <c r="D1007" s="11">
        <f>_xlfn.XLOOKUP(E1007,DB!E:E,DB!C:C,)</f>
        <v>4</v>
      </c>
      <c r="E1007" s="15" t="s">
        <v>25</v>
      </c>
      <c r="F1007" s="15" t="s">
        <v>1292</v>
      </c>
      <c r="G1007" s="15" t="s">
        <v>408</v>
      </c>
      <c r="H1007" s="15">
        <v>15</v>
      </c>
      <c r="I1007" s="12">
        <v>10</v>
      </c>
      <c r="J1007" s="9">
        <f>VLOOKUP(E1007,DB!E:F,2,0)</f>
        <v>4049</v>
      </c>
      <c r="K1007" s="9" t="str">
        <f t="shared" si="32"/>
        <v>Umesh trading_PALGHAR</v>
      </c>
    </row>
    <row r="1008" spans="1:11" ht="14.25" customHeight="1" x14ac:dyDescent="0.35">
      <c r="A1008" s="9" t="s">
        <v>10</v>
      </c>
      <c r="B1008" s="5">
        <f t="shared" si="31"/>
        <v>1007</v>
      </c>
      <c r="C1008" s="14" t="s">
        <v>17</v>
      </c>
      <c r="D1008" s="11">
        <f>_xlfn.XLOOKUP(E1008,DB!E:E,DB!C:C,)</f>
        <v>55</v>
      </c>
      <c r="E1008" s="14" t="s">
        <v>1216</v>
      </c>
      <c r="F1008" s="14" t="s">
        <v>1293</v>
      </c>
      <c r="G1008" s="14" t="s">
        <v>1378</v>
      </c>
      <c r="H1008" s="14">
        <v>15</v>
      </c>
      <c r="I1008" s="12">
        <v>10</v>
      </c>
      <c r="J1008" s="9">
        <f>VLOOKUP(E1008,DB!E:F,2,0)</f>
        <v>7181</v>
      </c>
      <c r="K1008" s="9" t="str">
        <f t="shared" si="32"/>
        <v>OM SAI TRADERS_SARAL GAON</v>
      </c>
    </row>
    <row r="1009" spans="1:11" ht="14.25" customHeight="1" x14ac:dyDescent="0.35">
      <c r="A1009" s="9" t="s">
        <v>10</v>
      </c>
      <c r="B1009" s="5">
        <f t="shared" si="31"/>
        <v>1008</v>
      </c>
      <c r="C1009" s="14" t="s">
        <v>17</v>
      </c>
      <c r="D1009" s="11">
        <f>_xlfn.XLOOKUP(E1009,DB!E:E,DB!C:C,)</f>
        <v>55</v>
      </c>
      <c r="E1009" s="14" t="s">
        <v>1216</v>
      </c>
      <c r="F1009" s="14" t="s">
        <v>1294</v>
      </c>
      <c r="G1009" s="14" t="s">
        <v>1372</v>
      </c>
      <c r="H1009" s="14">
        <v>15</v>
      </c>
      <c r="I1009" s="12">
        <v>10</v>
      </c>
      <c r="J1009" s="9">
        <f>VLOOKUP(E1009,DB!E:F,2,0)</f>
        <v>7181</v>
      </c>
      <c r="K1009" s="9" t="str">
        <f t="shared" si="32"/>
        <v>HEERA GOLI_TOKAWADA</v>
      </c>
    </row>
    <row r="1010" spans="1:11" ht="14.25" customHeight="1" x14ac:dyDescent="0.35">
      <c r="A1010" s="9" t="s">
        <v>10</v>
      </c>
      <c r="B1010" s="5">
        <f t="shared" si="31"/>
        <v>1009</v>
      </c>
      <c r="C1010" s="14" t="s">
        <v>17</v>
      </c>
      <c r="D1010" s="11">
        <f>_xlfn.XLOOKUP(E1010,DB!E:E,DB!C:C,)</f>
        <v>55</v>
      </c>
      <c r="E1010" s="14" t="s">
        <v>1216</v>
      </c>
      <c r="F1010" s="14" t="s">
        <v>1295</v>
      </c>
      <c r="G1010" s="14" t="s">
        <v>1373</v>
      </c>
      <c r="H1010" s="14">
        <v>15</v>
      </c>
      <c r="I1010" s="12">
        <v>10</v>
      </c>
      <c r="J1010" s="9">
        <f>VLOOKUP(E1010,DB!E:F,2,0)</f>
        <v>7181</v>
      </c>
      <c r="K1010" s="9" t="str">
        <f t="shared" si="32"/>
        <v>GURUKRIPA TRADING_DHASAI</v>
      </c>
    </row>
    <row r="1011" spans="1:11" ht="14.25" customHeight="1" x14ac:dyDescent="0.35">
      <c r="A1011" s="9" t="s">
        <v>10</v>
      </c>
      <c r="B1011" s="5">
        <f t="shared" si="31"/>
        <v>1010</v>
      </c>
      <c r="C1011" s="14" t="s">
        <v>17</v>
      </c>
      <c r="D1011" s="11">
        <f>_xlfn.XLOOKUP(E1011,DB!E:E,DB!C:C,)</f>
        <v>5</v>
      </c>
      <c r="E1011" s="14" t="s">
        <v>28</v>
      </c>
      <c r="F1011" s="14" t="s">
        <v>1296</v>
      </c>
      <c r="G1011" s="14" t="s">
        <v>1379</v>
      </c>
      <c r="H1011" s="14">
        <v>15</v>
      </c>
      <c r="I1011" s="12">
        <v>10</v>
      </c>
      <c r="J1011" s="9">
        <f>VLOOKUP(E1011,DB!E:F,2,0)</f>
        <v>9985</v>
      </c>
      <c r="K1011" s="9" t="str">
        <f t="shared" si="32"/>
        <v xml:space="preserve">MAMTA WHOLE SALE_VIRAR </v>
      </c>
    </row>
    <row r="1012" spans="1:11" ht="14.25" customHeight="1" x14ac:dyDescent="0.35">
      <c r="A1012" s="9" t="s">
        <v>10</v>
      </c>
      <c r="B1012" s="5">
        <f t="shared" si="31"/>
        <v>1011</v>
      </c>
      <c r="C1012" s="15" t="s">
        <v>11</v>
      </c>
      <c r="D1012" s="11">
        <f>_xlfn.XLOOKUP(E1012,DB!E:E,DB!C:C,)</f>
        <v>50</v>
      </c>
      <c r="E1012" s="15" t="s">
        <v>1211</v>
      </c>
      <c r="F1012" s="15" t="s">
        <v>1297</v>
      </c>
      <c r="G1012" s="15" t="s">
        <v>1355</v>
      </c>
      <c r="H1012" s="15">
        <v>16</v>
      </c>
      <c r="I1012" s="12">
        <v>10</v>
      </c>
      <c r="J1012" s="9">
        <f>VLOOKUP(E1012,DB!E:F,2,0)</f>
        <v>4840</v>
      </c>
      <c r="K1012" s="9" t="str">
        <f t="shared" si="32"/>
        <v>RIDDHI SIDDHI WHOLSALE_BHAYANDER</v>
      </c>
    </row>
    <row r="1013" spans="1:11" ht="14.25" customHeight="1" x14ac:dyDescent="0.35">
      <c r="A1013" s="9" t="s">
        <v>10</v>
      </c>
      <c r="B1013" s="5">
        <f t="shared" si="31"/>
        <v>1012</v>
      </c>
      <c r="C1013" s="15" t="s">
        <v>11</v>
      </c>
      <c r="D1013" s="11">
        <f>_xlfn.XLOOKUP(E1013,DB!E:E,DB!C:C,)</f>
        <v>50</v>
      </c>
      <c r="E1013" s="15" t="s">
        <v>1211</v>
      </c>
      <c r="F1013" s="15" t="s">
        <v>1298</v>
      </c>
      <c r="G1013" s="15" t="s">
        <v>1355</v>
      </c>
      <c r="H1013" s="15">
        <v>16</v>
      </c>
      <c r="I1013" s="12">
        <v>10</v>
      </c>
      <c r="J1013" s="9">
        <f>VLOOKUP(E1013,DB!E:F,2,0)</f>
        <v>4840</v>
      </c>
      <c r="K1013" s="9" t="str">
        <f t="shared" si="32"/>
        <v>SAGAR STORE_BHAYANDER</v>
      </c>
    </row>
    <row r="1014" spans="1:11" ht="14.25" customHeight="1" x14ac:dyDescent="0.35">
      <c r="A1014" s="9" t="s">
        <v>10</v>
      </c>
      <c r="B1014" s="5">
        <f t="shared" si="31"/>
        <v>1013</v>
      </c>
      <c r="C1014" s="15" t="s">
        <v>11</v>
      </c>
      <c r="D1014" s="11">
        <f>_xlfn.XLOOKUP(E1014,DB!E:E,DB!C:C,)</f>
        <v>50</v>
      </c>
      <c r="E1014" s="15" t="s">
        <v>1211</v>
      </c>
      <c r="F1014" s="15" t="s">
        <v>1299</v>
      </c>
      <c r="G1014" s="15" t="s">
        <v>1355</v>
      </c>
      <c r="H1014" s="15">
        <v>16</v>
      </c>
      <c r="I1014" s="12">
        <v>10</v>
      </c>
      <c r="J1014" s="9">
        <f>VLOOKUP(E1014,DB!E:F,2,0)</f>
        <v>4840</v>
      </c>
      <c r="K1014" s="9" t="str">
        <f t="shared" si="32"/>
        <v>DHARA GENERAL_BHAYANDER</v>
      </c>
    </row>
    <row r="1015" spans="1:11" ht="14.25" customHeight="1" x14ac:dyDescent="0.35">
      <c r="A1015" s="9" t="s">
        <v>10</v>
      </c>
      <c r="B1015" s="5">
        <f t="shared" si="31"/>
        <v>1014</v>
      </c>
      <c r="C1015" s="15" t="s">
        <v>11</v>
      </c>
      <c r="D1015" s="11">
        <f>_xlfn.XLOOKUP(E1015,DB!E:E,DB!C:C,)</f>
        <v>52</v>
      </c>
      <c r="E1015" s="15" t="s">
        <v>1213</v>
      </c>
      <c r="F1015" s="15" t="s">
        <v>1300</v>
      </c>
      <c r="G1015" s="15" t="s">
        <v>1359</v>
      </c>
      <c r="H1015" s="15">
        <v>16</v>
      </c>
      <c r="I1015" s="12">
        <v>10</v>
      </c>
      <c r="J1015" s="9">
        <f>VLOOKUP(E1015,DB!E:F,2,0)</f>
        <v>5185</v>
      </c>
      <c r="K1015" s="9" t="str">
        <f t="shared" si="32"/>
        <v>ANAYA WHOLESALE_VASAI EAST</v>
      </c>
    </row>
    <row r="1016" spans="1:11" ht="14.25" customHeight="1" x14ac:dyDescent="0.35">
      <c r="A1016" s="9" t="s">
        <v>10</v>
      </c>
      <c r="B1016" s="5">
        <f t="shared" si="31"/>
        <v>1015</v>
      </c>
      <c r="C1016" s="15" t="s">
        <v>11</v>
      </c>
      <c r="D1016" s="11">
        <f>_xlfn.XLOOKUP(E1016,DB!E:E,DB!C:C,)</f>
        <v>52</v>
      </c>
      <c r="E1016" s="15" t="s">
        <v>1213</v>
      </c>
      <c r="F1016" s="15" t="s">
        <v>1301</v>
      </c>
      <c r="G1016" s="15" t="s">
        <v>1359</v>
      </c>
      <c r="H1016" s="15">
        <v>16</v>
      </c>
      <c r="I1016" s="12">
        <v>10</v>
      </c>
      <c r="J1016" s="9">
        <f>VLOOKUP(E1016,DB!E:F,2,0)</f>
        <v>5185</v>
      </c>
      <c r="K1016" s="9" t="str">
        <f t="shared" si="32"/>
        <v>N00R WHOLESALE( KAMAN)_VASAI EAST</v>
      </c>
    </row>
    <row r="1017" spans="1:11" ht="14.25" customHeight="1" x14ac:dyDescent="0.35">
      <c r="A1017" s="9" t="s">
        <v>10</v>
      </c>
      <c r="B1017" s="5">
        <f t="shared" si="31"/>
        <v>1016</v>
      </c>
      <c r="C1017" s="14" t="s">
        <v>17</v>
      </c>
      <c r="D1017" s="11">
        <f>_xlfn.XLOOKUP(E1017,DB!E:E,DB!C:C,)</f>
        <v>25</v>
      </c>
      <c r="E1017" s="14" t="s">
        <v>201</v>
      </c>
      <c r="F1017" s="14" t="s">
        <v>1302</v>
      </c>
      <c r="G1017" s="14" t="s">
        <v>441</v>
      </c>
      <c r="H1017" s="14">
        <v>16</v>
      </c>
      <c r="I1017" s="12">
        <v>10</v>
      </c>
      <c r="J1017" s="9">
        <f>VLOOKUP(E1017,DB!E:F,2,0)</f>
        <v>3281</v>
      </c>
      <c r="K1017" s="9" t="str">
        <f t="shared" si="32"/>
        <v>ABURDHA G STORE_SHIVAJI CHOWK</v>
      </c>
    </row>
    <row r="1018" spans="1:11" ht="14.25" customHeight="1" x14ac:dyDescent="0.35">
      <c r="A1018" s="9" t="s">
        <v>10</v>
      </c>
      <c r="B1018" s="5">
        <f t="shared" si="31"/>
        <v>1017</v>
      </c>
      <c r="C1018" s="15" t="s">
        <v>11</v>
      </c>
      <c r="D1018" s="11">
        <f>_xlfn.XLOOKUP(E1018,DB!E:E,DB!C:C,)</f>
        <v>52</v>
      </c>
      <c r="E1018" s="15" t="s">
        <v>1213</v>
      </c>
      <c r="F1018" s="15" t="s">
        <v>1303</v>
      </c>
      <c r="G1018" s="15" t="s">
        <v>1359</v>
      </c>
      <c r="H1018" s="15">
        <v>17</v>
      </c>
      <c r="I1018" s="12">
        <v>10</v>
      </c>
      <c r="J1018" s="9">
        <f>VLOOKUP(E1018,DB!E:F,2,0)</f>
        <v>5185</v>
      </c>
      <c r="K1018" s="9" t="str">
        <f t="shared" si="32"/>
        <v>SKY FOOD_VASAI EAST</v>
      </c>
    </row>
    <row r="1019" spans="1:11" ht="14.25" customHeight="1" x14ac:dyDescent="0.35">
      <c r="A1019" s="9" t="s">
        <v>10</v>
      </c>
      <c r="B1019" s="5">
        <f t="shared" si="31"/>
        <v>1018</v>
      </c>
      <c r="C1019" s="15" t="s">
        <v>11</v>
      </c>
      <c r="D1019" s="11">
        <f>_xlfn.XLOOKUP(E1019,DB!E:E,DB!C:C,)</f>
        <v>53</v>
      </c>
      <c r="E1019" s="15" t="s">
        <v>1214</v>
      </c>
      <c r="F1019" s="15" t="s">
        <v>1304</v>
      </c>
      <c r="G1019" s="15" t="s">
        <v>1362</v>
      </c>
      <c r="H1019" s="15">
        <v>17</v>
      </c>
      <c r="I1019" s="12">
        <v>10</v>
      </c>
      <c r="J1019" s="9">
        <f>VLOOKUP(E1019,DB!E:F,2,0)</f>
        <v>1684</v>
      </c>
      <c r="K1019" s="9" t="str">
        <f t="shared" si="32"/>
        <v>RAMDEV TRADERS_TALASDARI</v>
      </c>
    </row>
    <row r="1020" spans="1:11" ht="14.25" customHeight="1" x14ac:dyDescent="0.35">
      <c r="A1020" s="9" t="s">
        <v>10</v>
      </c>
      <c r="B1020" s="5">
        <f t="shared" si="31"/>
        <v>1019</v>
      </c>
      <c r="C1020" s="15" t="s">
        <v>11</v>
      </c>
      <c r="D1020" s="11">
        <f>_xlfn.XLOOKUP(E1020,DB!E:E,DB!C:C,)</f>
        <v>50</v>
      </c>
      <c r="E1020" s="15" t="s">
        <v>1211</v>
      </c>
      <c r="F1020" s="15" t="s">
        <v>897</v>
      </c>
      <c r="G1020" s="15" t="s">
        <v>1361</v>
      </c>
      <c r="H1020" s="15">
        <v>18</v>
      </c>
      <c r="I1020" s="12">
        <v>10</v>
      </c>
      <c r="J1020" s="9">
        <f>VLOOKUP(E1020,DB!E:F,2,0)</f>
        <v>4840</v>
      </c>
      <c r="K1020" s="9" t="str">
        <f t="shared" si="32"/>
        <v>ASIF SUPER MARKET_MIRA ROAD</v>
      </c>
    </row>
    <row r="1021" spans="1:11" ht="14.25" customHeight="1" x14ac:dyDescent="0.35">
      <c r="A1021" s="9" t="s">
        <v>10</v>
      </c>
      <c r="B1021" s="5">
        <f t="shared" si="31"/>
        <v>1020</v>
      </c>
      <c r="C1021" s="15" t="s">
        <v>11</v>
      </c>
      <c r="D1021" s="11">
        <f>_xlfn.XLOOKUP(E1021,DB!E:E,DB!C:C,)</f>
        <v>50</v>
      </c>
      <c r="E1021" s="15" t="s">
        <v>1211</v>
      </c>
      <c r="F1021" s="15" t="s">
        <v>1305</v>
      </c>
      <c r="G1021" s="15" t="s">
        <v>1355</v>
      </c>
      <c r="H1021" s="15">
        <v>18</v>
      </c>
      <c r="I1021" s="12">
        <v>10</v>
      </c>
      <c r="J1021" s="9">
        <f>VLOOKUP(E1021,DB!E:F,2,0)</f>
        <v>4840</v>
      </c>
      <c r="K1021" s="9" t="str">
        <f t="shared" si="32"/>
        <v>MIRA WHOLESALE_BHAYANDER</v>
      </c>
    </row>
    <row r="1022" spans="1:11" ht="14.25" customHeight="1" x14ac:dyDescent="0.35">
      <c r="A1022" s="9" t="s">
        <v>10</v>
      </c>
      <c r="B1022" s="5">
        <f t="shared" si="31"/>
        <v>1021</v>
      </c>
      <c r="C1022" s="15" t="s">
        <v>11</v>
      </c>
      <c r="D1022" s="11">
        <f>_xlfn.XLOOKUP(E1022,DB!E:E,DB!C:C,)</f>
        <v>53</v>
      </c>
      <c r="E1022" s="15" t="s">
        <v>1214</v>
      </c>
      <c r="F1022" s="15" t="s">
        <v>1306</v>
      </c>
      <c r="G1022" s="15" t="s">
        <v>1380</v>
      </c>
      <c r="H1022" s="15">
        <v>18</v>
      </c>
      <c r="I1022" s="12">
        <v>10</v>
      </c>
      <c r="J1022" s="9">
        <f>VLOOKUP(E1022,DB!E:F,2,0)</f>
        <v>1684</v>
      </c>
      <c r="K1022" s="9" t="str">
        <f t="shared" si="32"/>
        <v>Vinay store_CHROTI</v>
      </c>
    </row>
    <row r="1023" spans="1:11" ht="14.25" customHeight="1" x14ac:dyDescent="0.35">
      <c r="A1023" s="9" t="s">
        <v>10</v>
      </c>
      <c r="B1023" s="5">
        <f t="shared" si="31"/>
        <v>1022</v>
      </c>
      <c r="C1023" s="15" t="s">
        <v>34</v>
      </c>
      <c r="D1023" s="11">
        <f>_xlfn.XLOOKUP(E1023,DB!E:E,DB!C:C,)</f>
        <v>7</v>
      </c>
      <c r="E1023" s="15" t="s">
        <v>35</v>
      </c>
      <c r="F1023" s="15" t="s">
        <v>1307</v>
      </c>
      <c r="G1023" s="15" t="s">
        <v>231</v>
      </c>
      <c r="H1023" s="15">
        <v>18</v>
      </c>
      <c r="I1023" s="12">
        <v>10</v>
      </c>
      <c r="J1023" s="9">
        <f>VLOOKUP(E1023,DB!E:F,2,0)</f>
        <v>7373</v>
      </c>
      <c r="K1023" s="9" t="str">
        <f t="shared" si="32"/>
        <v>HARICHAND STOE_SHIVAJI NAGAR</v>
      </c>
    </row>
    <row r="1024" spans="1:11" ht="14.25" customHeight="1" x14ac:dyDescent="0.35">
      <c r="A1024" s="9" t="s">
        <v>10</v>
      </c>
      <c r="B1024" s="5">
        <f t="shared" si="31"/>
        <v>1023</v>
      </c>
      <c r="C1024" s="14" t="s">
        <v>17</v>
      </c>
      <c r="D1024" s="11">
        <f>_xlfn.XLOOKUP(E1024,DB!E:E,DB!C:C,)</f>
        <v>26</v>
      </c>
      <c r="E1024" s="14" t="s">
        <v>204</v>
      </c>
      <c r="F1024" s="14" t="s">
        <v>1308</v>
      </c>
      <c r="G1024" s="14" t="s">
        <v>388</v>
      </c>
      <c r="H1024" s="14">
        <v>18</v>
      </c>
      <c r="I1024" s="12">
        <v>10</v>
      </c>
      <c r="J1024" s="9">
        <f>VLOOKUP(E1024,DB!E:F,2,0)</f>
        <v>8516</v>
      </c>
      <c r="K1024" s="9" t="str">
        <f t="shared" si="32"/>
        <v>MADHAV STORE_ULHAS NAGAR NO 5</v>
      </c>
    </row>
    <row r="1025" spans="1:11" ht="14.25" customHeight="1" x14ac:dyDescent="0.35">
      <c r="A1025" s="9" t="s">
        <v>10</v>
      </c>
      <c r="B1025" s="5">
        <f t="shared" si="31"/>
        <v>1024</v>
      </c>
      <c r="C1025" s="14" t="s">
        <v>17</v>
      </c>
      <c r="D1025" s="11">
        <f>_xlfn.XLOOKUP(E1025,DB!E:E,DB!C:C,)</f>
        <v>26</v>
      </c>
      <c r="E1025" s="14" t="s">
        <v>204</v>
      </c>
      <c r="F1025" s="14" t="s">
        <v>1309</v>
      </c>
      <c r="G1025" s="14" t="s">
        <v>390</v>
      </c>
      <c r="H1025" s="14">
        <v>18</v>
      </c>
      <c r="I1025" s="12">
        <v>10</v>
      </c>
      <c r="J1025" s="9">
        <f>VLOOKUP(E1025,DB!E:F,2,0)</f>
        <v>8516</v>
      </c>
      <c r="K1025" s="9" t="str">
        <f t="shared" si="32"/>
        <v xml:space="preserve">ARYA &amp; ANSH_PRABHARAM </v>
      </c>
    </row>
    <row r="1026" spans="1:11" ht="14.25" customHeight="1" x14ac:dyDescent="0.35">
      <c r="A1026" s="9" t="s">
        <v>10</v>
      </c>
      <c r="B1026" s="5">
        <f t="shared" si="31"/>
        <v>1025</v>
      </c>
      <c r="C1026" s="14" t="s">
        <v>17</v>
      </c>
      <c r="D1026" s="11">
        <f>_xlfn.XLOOKUP(E1026,DB!E:E,DB!C:C,)</f>
        <v>5</v>
      </c>
      <c r="E1026" s="14" t="s">
        <v>28</v>
      </c>
      <c r="F1026" s="14" t="s">
        <v>1310</v>
      </c>
      <c r="G1026" s="14" t="s">
        <v>1381</v>
      </c>
      <c r="H1026" s="14">
        <v>18</v>
      </c>
      <c r="I1026" s="12">
        <v>10</v>
      </c>
      <c r="J1026" s="9">
        <f>VLOOKUP(E1026,DB!E:F,2,0)</f>
        <v>9985</v>
      </c>
      <c r="K1026" s="9" t="str">
        <f t="shared" si="32"/>
        <v>MAHA LAXMI TRADERS_KUMBHARPADA</v>
      </c>
    </row>
    <row r="1027" spans="1:11" ht="14.25" customHeight="1" x14ac:dyDescent="0.35">
      <c r="A1027" s="9" t="s">
        <v>10</v>
      </c>
      <c r="B1027" s="5">
        <f t="shared" ref="B1027:B1090" si="33">B1026+1</f>
        <v>1026</v>
      </c>
      <c r="C1027" s="15" t="s">
        <v>11</v>
      </c>
      <c r="D1027" s="11">
        <f>_xlfn.XLOOKUP(E1027,DB!E:E,DB!C:C,)</f>
        <v>50</v>
      </c>
      <c r="E1027" s="15" t="s">
        <v>1211</v>
      </c>
      <c r="F1027" s="15" t="s">
        <v>1311</v>
      </c>
      <c r="G1027" s="15" t="s">
        <v>1361</v>
      </c>
      <c r="H1027" s="15">
        <v>20</v>
      </c>
      <c r="I1027" s="12">
        <v>10</v>
      </c>
      <c r="J1027" s="9">
        <f>VLOOKUP(E1027,DB!E:F,2,0)</f>
        <v>4840</v>
      </c>
      <c r="K1027" s="9" t="str">
        <f t="shared" si="32"/>
        <v>GN PHARSAN_MIRA ROAD</v>
      </c>
    </row>
    <row r="1028" spans="1:11" ht="14.25" customHeight="1" x14ac:dyDescent="0.35">
      <c r="A1028" s="9" t="s">
        <v>10</v>
      </c>
      <c r="B1028" s="5">
        <f t="shared" si="33"/>
        <v>1027</v>
      </c>
      <c r="C1028" s="15" t="s">
        <v>11</v>
      </c>
      <c r="D1028" s="11">
        <f>_xlfn.XLOOKUP(E1028,DB!E:E,DB!C:C,)</f>
        <v>1</v>
      </c>
      <c r="E1028" s="15" t="s">
        <v>12</v>
      </c>
      <c r="F1028" s="15" t="s">
        <v>1312</v>
      </c>
      <c r="G1028" s="15" t="s">
        <v>1358</v>
      </c>
      <c r="H1028" s="15">
        <v>20</v>
      </c>
      <c r="I1028" s="12">
        <v>10</v>
      </c>
      <c r="J1028" s="9">
        <f>VLOOKUP(E1028,DB!E:F,2,0)</f>
        <v>4122</v>
      </c>
      <c r="K1028" s="9" t="str">
        <f t="shared" ref="K1028:K1091" si="34">F1028&amp;"_"&amp;G1028</f>
        <v>INDIAN STOE_NALLSOPARA</v>
      </c>
    </row>
    <row r="1029" spans="1:11" ht="14.25" customHeight="1" x14ac:dyDescent="0.35">
      <c r="A1029" s="9" t="s">
        <v>10</v>
      </c>
      <c r="B1029" s="5">
        <f t="shared" si="33"/>
        <v>1028</v>
      </c>
      <c r="C1029" s="15" t="s">
        <v>11</v>
      </c>
      <c r="D1029" s="11">
        <f>_xlfn.XLOOKUP(E1029,DB!E:E,DB!C:C,)</f>
        <v>1</v>
      </c>
      <c r="E1029" s="15" t="s">
        <v>12</v>
      </c>
      <c r="F1029" s="15" t="s">
        <v>1313</v>
      </c>
      <c r="G1029" s="15" t="s">
        <v>1358</v>
      </c>
      <c r="H1029" s="15">
        <v>20</v>
      </c>
      <c r="I1029" s="12">
        <v>10</v>
      </c>
      <c r="J1029" s="9">
        <f>VLOOKUP(E1029,DB!E:F,2,0)</f>
        <v>4122</v>
      </c>
      <c r="K1029" s="9" t="str">
        <f t="shared" si="34"/>
        <v>NOMAN WHOLESALE_NALLSOPARA</v>
      </c>
    </row>
    <row r="1030" spans="1:11" ht="14.25" customHeight="1" x14ac:dyDescent="0.35">
      <c r="A1030" s="9" t="s">
        <v>10</v>
      </c>
      <c r="B1030" s="5">
        <f t="shared" si="33"/>
        <v>1029</v>
      </c>
      <c r="C1030" s="15" t="s">
        <v>11</v>
      </c>
      <c r="D1030" s="11">
        <f>_xlfn.XLOOKUP(E1030,DB!E:E,DB!C:C,)</f>
        <v>1</v>
      </c>
      <c r="E1030" s="15" t="s">
        <v>12</v>
      </c>
      <c r="F1030" s="15" t="s">
        <v>1314</v>
      </c>
      <c r="G1030" s="15" t="s">
        <v>1358</v>
      </c>
      <c r="H1030" s="15">
        <v>20</v>
      </c>
      <c r="I1030" s="12">
        <v>10</v>
      </c>
      <c r="J1030" s="9">
        <f>VLOOKUP(E1030,DB!E:F,2,0)</f>
        <v>4122</v>
      </c>
      <c r="K1030" s="9" t="str">
        <f t="shared" si="34"/>
        <v>ANSH MARKETING_NALLSOPARA</v>
      </c>
    </row>
    <row r="1031" spans="1:11" ht="14.25" customHeight="1" x14ac:dyDescent="0.35">
      <c r="A1031" s="9" t="s">
        <v>10</v>
      </c>
      <c r="B1031" s="5">
        <f t="shared" si="33"/>
        <v>1030</v>
      </c>
      <c r="C1031" s="15" t="s">
        <v>11</v>
      </c>
      <c r="D1031" s="11">
        <f>_xlfn.XLOOKUP(E1031,DB!E:E,DB!C:C,)</f>
        <v>1</v>
      </c>
      <c r="E1031" s="15" t="s">
        <v>12</v>
      </c>
      <c r="F1031" s="15" t="s">
        <v>1315</v>
      </c>
      <c r="G1031" s="15" t="s">
        <v>1358</v>
      </c>
      <c r="H1031" s="15">
        <v>20</v>
      </c>
      <c r="I1031" s="12">
        <v>10</v>
      </c>
      <c r="J1031" s="9">
        <f>VLOOKUP(E1031,DB!E:F,2,0)</f>
        <v>4122</v>
      </c>
      <c r="K1031" s="9" t="str">
        <f t="shared" si="34"/>
        <v>FEMOUS WHOLESALE_NALLSOPARA</v>
      </c>
    </row>
    <row r="1032" spans="1:11" ht="14.25" customHeight="1" x14ac:dyDescent="0.35">
      <c r="A1032" s="9" t="s">
        <v>10</v>
      </c>
      <c r="B1032" s="5">
        <f t="shared" si="33"/>
        <v>1031</v>
      </c>
      <c r="C1032" s="15" t="s">
        <v>11</v>
      </c>
      <c r="D1032" s="11">
        <f>_xlfn.XLOOKUP(E1032,DB!E:E,DB!C:C,)</f>
        <v>1</v>
      </c>
      <c r="E1032" s="15" t="s">
        <v>12</v>
      </c>
      <c r="F1032" s="15" t="s">
        <v>1316</v>
      </c>
      <c r="G1032" s="15" t="s">
        <v>1358</v>
      </c>
      <c r="H1032" s="15">
        <v>20</v>
      </c>
      <c r="I1032" s="12">
        <v>10</v>
      </c>
      <c r="J1032" s="9">
        <f>VLOOKUP(E1032,DB!E:F,2,0)</f>
        <v>4122</v>
      </c>
      <c r="K1032" s="9" t="str">
        <f t="shared" si="34"/>
        <v>SADGURU PROVISION_NALLSOPARA</v>
      </c>
    </row>
    <row r="1033" spans="1:11" ht="14.25" customHeight="1" x14ac:dyDescent="0.35">
      <c r="A1033" s="9" t="s">
        <v>10</v>
      </c>
      <c r="B1033" s="5">
        <f t="shared" si="33"/>
        <v>1032</v>
      </c>
      <c r="C1033" s="15" t="s">
        <v>11</v>
      </c>
      <c r="D1033" s="11">
        <f>_xlfn.XLOOKUP(E1033,DB!E:E,DB!C:C,)</f>
        <v>51</v>
      </c>
      <c r="E1033" s="15" t="s">
        <v>1212</v>
      </c>
      <c r="F1033" s="15" t="s">
        <v>1317</v>
      </c>
      <c r="G1033" s="15" t="s">
        <v>1358</v>
      </c>
      <c r="H1033" s="15">
        <v>20</v>
      </c>
      <c r="I1033" s="12">
        <v>10</v>
      </c>
      <c r="J1033" s="9">
        <f>VLOOKUP(E1033,DB!E:F,2,0)</f>
        <v>2033</v>
      </c>
      <c r="K1033" s="9" t="str">
        <f t="shared" si="34"/>
        <v>O MAMA _NALLSOPARA</v>
      </c>
    </row>
    <row r="1034" spans="1:11" ht="14.25" customHeight="1" x14ac:dyDescent="0.35">
      <c r="A1034" s="9" t="s">
        <v>10</v>
      </c>
      <c r="B1034" s="5">
        <f t="shared" si="33"/>
        <v>1033</v>
      </c>
      <c r="C1034" s="15" t="s">
        <v>11</v>
      </c>
      <c r="D1034" s="11">
        <f>_xlfn.XLOOKUP(E1034,DB!E:E,DB!C:C,)</f>
        <v>51</v>
      </c>
      <c r="E1034" s="15" t="s">
        <v>1212</v>
      </c>
      <c r="F1034" s="15" t="s">
        <v>1318</v>
      </c>
      <c r="G1034" s="15" t="s">
        <v>1358</v>
      </c>
      <c r="H1034" s="15">
        <v>20</v>
      </c>
      <c r="I1034" s="12">
        <v>10</v>
      </c>
      <c r="J1034" s="9">
        <f>VLOOKUP(E1034,DB!E:F,2,0)</f>
        <v>2033</v>
      </c>
      <c r="K1034" s="9" t="str">
        <f t="shared" si="34"/>
        <v>J.B TRADERS_NALLSOPARA</v>
      </c>
    </row>
    <row r="1035" spans="1:11" ht="14.25" customHeight="1" x14ac:dyDescent="0.35">
      <c r="A1035" s="9" t="s">
        <v>10</v>
      </c>
      <c r="B1035" s="5">
        <f t="shared" si="33"/>
        <v>1034</v>
      </c>
      <c r="C1035" s="15" t="s">
        <v>11</v>
      </c>
      <c r="D1035" s="11">
        <f>_xlfn.XLOOKUP(E1035,DB!E:E,DB!C:C,)</f>
        <v>51</v>
      </c>
      <c r="E1035" s="15" t="s">
        <v>1212</v>
      </c>
      <c r="F1035" s="15" t="s">
        <v>1236</v>
      </c>
      <c r="G1035" s="15" t="s">
        <v>1358</v>
      </c>
      <c r="H1035" s="15">
        <v>20</v>
      </c>
      <c r="I1035" s="12">
        <v>10</v>
      </c>
      <c r="J1035" s="9">
        <f>VLOOKUP(E1035,DB!E:F,2,0)</f>
        <v>2033</v>
      </c>
      <c r="K1035" s="9" t="str">
        <f t="shared" si="34"/>
        <v>NILESH WHOLESALE_NALLSOPARA</v>
      </c>
    </row>
    <row r="1036" spans="1:11" ht="14.25" customHeight="1" x14ac:dyDescent="0.35">
      <c r="A1036" s="9" t="s">
        <v>10</v>
      </c>
      <c r="B1036" s="5">
        <f t="shared" si="33"/>
        <v>1035</v>
      </c>
      <c r="C1036" s="15" t="s">
        <v>11</v>
      </c>
      <c r="D1036" s="11">
        <f>_xlfn.XLOOKUP(E1036,DB!E:E,DB!C:C,)</f>
        <v>51</v>
      </c>
      <c r="E1036" s="15" t="s">
        <v>1212</v>
      </c>
      <c r="F1036" s="15" t="s">
        <v>1319</v>
      </c>
      <c r="G1036" s="15" t="s">
        <v>1358</v>
      </c>
      <c r="H1036" s="15">
        <v>20</v>
      </c>
      <c r="I1036" s="12">
        <v>10</v>
      </c>
      <c r="J1036" s="9">
        <f>VLOOKUP(E1036,DB!E:F,2,0)</f>
        <v>2033</v>
      </c>
      <c r="K1036" s="9" t="str">
        <f t="shared" si="34"/>
        <v>PRAGATI SALES_NALLSOPARA</v>
      </c>
    </row>
    <row r="1037" spans="1:11" ht="14.25" customHeight="1" x14ac:dyDescent="0.35">
      <c r="A1037" s="9" t="s">
        <v>10</v>
      </c>
      <c r="B1037" s="5">
        <f t="shared" si="33"/>
        <v>1036</v>
      </c>
      <c r="C1037" s="15" t="s">
        <v>11</v>
      </c>
      <c r="D1037" s="11">
        <f>_xlfn.XLOOKUP(E1037,DB!E:E,DB!C:C,)</f>
        <v>51</v>
      </c>
      <c r="E1037" s="15" t="s">
        <v>1212</v>
      </c>
      <c r="F1037" s="15" t="s">
        <v>1320</v>
      </c>
      <c r="G1037" s="15" t="s">
        <v>1358</v>
      </c>
      <c r="H1037" s="15">
        <v>20</v>
      </c>
      <c r="I1037" s="12">
        <v>10</v>
      </c>
      <c r="J1037" s="9">
        <f>VLOOKUP(E1037,DB!E:F,2,0)</f>
        <v>2033</v>
      </c>
      <c r="K1037" s="9" t="str">
        <f t="shared" si="34"/>
        <v>M.S STORE_NALLSOPARA</v>
      </c>
    </row>
    <row r="1038" spans="1:11" ht="14.25" customHeight="1" x14ac:dyDescent="0.35">
      <c r="A1038" s="9" t="s">
        <v>10</v>
      </c>
      <c r="B1038" s="5">
        <f t="shared" si="33"/>
        <v>1037</v>
      </c>
      <c r="C1038" s="15" t="s">
        <v>11</v>
      </c>
      <c r="D1038" s="11">
        <f>_xlfn.XLOOKUP(E1038,DB!E:E,DB!C:C,)</f>
        <v>51</v>
      </c>
      <c r="E1038" s="15" t="s">
        <v>1212</v>
      </c>
      <c r="F1038" s="15" t="s">
        <v>1321</v>
      </c>
      <c r="G1038" s="15" t="s">
        <v>1358</v>
      </c>
      <c r="H1038" s="15">
        <v>20</v>
      </c>
      <c r="I1038" s="12">
        <v>10</v>
      </c>
      <c r="J1038" s="9">
        <f>VLOOKUP(E1038,DB!E:F,2,0)</f>
        <v>2033</v>
      </c>
      <c r="K1038" s="9" t="str">
        <f t="shared" si="34"/>
        <v>HAZI  WHOLESALE_NALLSOPARA</v>
      </c>
    </row>
    <row r="1039" spans="1:11" ht="14.25" customHeight="1" x14ac:dyDescent="0.35">
      <c r="A1039" s="9" t="s">
        <v>10</v>
      </c>
      <c r="B1039" s="5">
        <f t="shared" si="33"/>
        <v>1038</v>
      </c>
      <c r="C1039" s="15" t="s">
        <v>11</v>
      </c>
      <c r="D1039" s="11">
        <f>_xlfn.XLOOKUP(E1039,DB!E:E,DB!C:C,)</f>
        <v>51</v>
      </c>
      <c r="E1039" s="15" t="s">
        <v>1212</v>
      </c>
      <c r="F1039" s="15" t="s">
        <v>1322</v>
      </c>
      <c r="G1039" s="15" t="s">
        <v>1358</v>
      </c>
      <c r="H1039" s="15">
        <v>20</v>
      </c>
      <c r="I1039" s="12">
        <v>10</v>
      </c>
      <c r="J1039" s="9">
        <f>VLOOKUP(E1039,DB!E:F,2,0)</f>
        <v>2033</v>
      </c>
      <c r="K1039" s="9" t="str">
        <f t="shared" si="34"/>
        <v>ADIL TOBACO_NALLSOPARA</v>
      </c>
    </row>
    <row r="1040" spans="1:11" ht="14.25" customHeight="1" x14ac:dyDescent="0.35">
      <c r="A1040" s="9" t="s">
        <v>10</v>
      </c>
      <c r="B1040" s="5">
        <f t="shared" si="33"/>
        <v>1039</v>
      </c>
      <c r="C1040" s="15" t="s">
        <v>11</v>
      </c>
      <c r="D1040" s="11">
        <f>_xlfn.XLOOKUP(E1040,DB!E:E,DB!C:C,)</f>
        <v>51</v>
      </c>
      <c r="E1040" s="15" t="s">
        <v>1212</v>
      </c>
      <c r="F1040" s="15" t="s">
        <v>1323</v>
      </c>
      <c r="G1040" s="15" t="s">
        <v>1358</v>
      </c>
      <c r="H1040" s="15">
        <v>20</v>
      </c>
      <c r="I1040" s="12">
        <v>10</v>
      </c>
      <c r="J1040" s="9">
        <f>VLOOKUP(E1040,DB!E:F,2,0)</f>
        <v>2033</v>
      </c>
      <c r="K1040" s="9" t="str">
        <f t="shared" si="34"/>
        <v>DURGA TOBAKO_NALLSOPARA</v>
      </c>
    </row>
    <row r="1041" spans="1:11" ht="14.25" customHeight="1" x14ac:dyDescent="0.35">
      <c r="A1041" s="9" t="s">
        <v>10</v>
      </c>
      <c r="B1041" s="5">
        <f t="shared" si="33"/>
        <v>1040</v>
      </c>
      <c r="C1041" s="15" t="s">
        <v>11</v>
      </c>
      <c r="D1041" s="11">
        <f>_xlfn.XLOOKUP(E1041,DB!E:E,DB!C:C,)</f>
        <v>53</v>
      </c>
      <c r="E1041" s="15" t="s">
        <v>1214</v>
      </c>
      <c r="F1041" s="15" t="s">
        <v>1324</v>
      </c>
      <c r="G1041" s="15" t="s">
        <v>1367</v>
      </c>
      <c r="H1041" s="15">
        <v>20</v>
      </c>
      <c r="I1041" s="12">
        <v>10</v>
      </c>
      <c r="J1041" s="9">
        <f>VLOOKUP(E1041,DB!E:F,2,0)</f>
        <v>1684</v>
      </c>
      <c r="K1041" s="9" t="str">
        <f t="shared" si="34"/>
        <v>Golden_KASA</v>
      </c>
    </row>
    <row r="1042" spans="1:11" ht="14.25" customHeight="1" x14ac:dyDescent="0.35">
      <c r="A1042" s="9" t="s">
        <v>10</v>
      </c>
      <c r="B1042" s="5">
        <f t="shared" si="33"/>
        <v>1041</v>
      </c>
      <c r="C1042" s="15" t="s">
        <v>11</v>
      </c>
      <c r="D1042" s="11">
        <f>_xlfn.XLOOKUP(E1042,DB!E:E,DB!C:C,)</f>
        <v>53</v>
      </c>
      <c r="E1042" s="15" t="s">
        <v>1214</v>
      </c>
      <c r="F1042" s="15" t="s">
        <v>1325</v>
      </c>
      <c r="G1042" s="15" t="s">
        <v>1367</v>
      </c>
      <c r="H1042" s="15">
        <v>20</v>
      </c>
      <c r="I1042" s="12">
        <v>10</v>
      </c>
      <c r="J1042" s="9">
        <f>VLOOKUP(E1042,DB!E:F,2,0)</f>
        <v>1684</v>
      </c>
      <c r="K1042" s="9" t="str">
        <f t="shared" si="34"/>
        <v>Akbar kataliya_KASA</v>
      </c>
    </row>
    <row r="1043" spans="1:11" ht="14.25" customHeight="1" x14ac:dyDescent="0.35">
      <c r="A1043" s="9" t="s">
        <v>10</v>
      </c>
      <c r="B1043" s="5">
        <f t="shared" si="33"/>
        <v>1042</v>
      </c>
      <c r="C1043" s="14" t="s">
        <v>17</v>
      </c>
      <c r="D1043" s="11">
        <f>_xlfn.XLOOKUP(E1043,DB!E:E,DB!C:C,)</f>
        <v>55</v>
      </c>
      <c r="E1043" s="14" t="s">
        <v>1216</v>
      </c>
      <c r="F1043" s="14" t="s">
        <v>1326</v>
      </c>
      <c r="G1043" s="14" t="s">
        <v>1382</v>
      </c>
      <c r="H1043" s="14">
        <v>20</v>
      </c>
      <c r="I1043" s="12">
        <v>10</v>
      </c>
      <c r="J1043" s="9">
        <f>VLOOKUP(E1043,DB!E:F,2,0)</f>
        <v>7181</v>
      </c>
      <c r="K1043" s="9" t="str">
        <f t="shared" si="34"/>
        <v>MURBAD GENERAL STORE_MURBAD</v>
      </c>
    </row>
    <row r="1044" spans="1:11" ht="14.25" customHeight="1" x14ac:dyDescent="0.35">
      <c r="A1044" s="9" t="s">
        <v>10</v>
      </c>
      <c r="B1044" s="5">
        <f t="shared" si="33"/>
        <v>1043</v>
      </c>
      <c r="C1044" s="14" t="s">
        <v>17</v>
      </c>
      <c r="D1044" s="11">
        <f>_xlfn.XLOOKUP(E1044,DB!E:E,DB!C:C,)</f>
        <v>55</v>
      </c>
      <c r="E1044" s="14" t="s">
        <v>1216</v>
      </c>
      <c r="F1044" s="14" t="s">
        <v>1327</v>
      </c>
      <c r="G1044" s="14" t="s">
        <v>1382</v>
      </c>
      <c r="H1044" s="14">
        <v>20</v>
      </c>
      <c r="I1044" s="12">
        <v>10</v>
      </c>
      <c r="J1044" s="9">
        <f>VLOOKUP(E1044,DB!E:F,2,0)</f>
        <v>7181</v>
      </c>
      <c r="K1044" s="9" t="str">
        <f t="shared" si="34"/>
        <v>SAURABH  GENERAL STORE_MURBAD</v>
      </c>
    </row>
    <row r="1045" spans="1:11" ht="14.25" customHeight="1" x14ac:dyDescent="0.35">
      <c r="A1045" s="9" t="s">
        <v>10</v>
      </c>
      <c r="B1045" s="5">
        <f t="shared" si="33"/>
        <v>1044</v>
      </c>
      <c r="C1045" s="14" t="s">
        <v>17</v>
      </c>
      <c r="D1045" s="11">
        <f>_xlfn.XLOOKUP(E1045,DB!E:E,DB!C:C,)</f>
        <v>55</v>
      </c>
      <c r="E1045" s="14" t="s">
        <v>1216</v>
      </c>
      <c r="F1045" s="14" t="s">
        <v>1328</v>
      </c>
      <c r="G1045" s="14" t="s">
        <v>1382</v>
      </c>
      <c r="H1045" s="14">
        <v>20</v>
      </c>
      <c r="I1045" s="12">
        <v>10</v>
      </c>
      <c r="J1045" s="9">
        <f>VLOOKUP(E1045,DB!E:F,2,0)</f>
        <v>7181</v>
      </c>
      <c r="K1045" s="9" t="str">
        <f t="shared" si="34"/>
        <v>RAJU SHAH_MURBAD</v>
      </c>
    </row>
    <row r="1046" spans="1:11" ht="14.25" customHeight="1" x14ac:dyDescent="0.35">
      <c r="A1046" s="9" t="s">
        <v>10</v>
      </c>
      <c r="B1046" s="5">
        <f t="shared" si="33"/>
        <v>1045</v>
      </c>
      <c r="C1046" s="14" t="s">
        <v>17</v>
      </c>
      <c r="D1046" s="11">
        <f>_xlfn.XLOOKUP(E1046,DB!E:E,DB!C:C,)</f>
        <v>55</v>
      </c>
      <c r="E1046" s="14" t="s">
        <v>1216</v>
      </c>
      <c r="F1046" s="14" t="s">
        <v>1329</v>
      </c>
      <c r="G1046" s="14" t="s">
        <v>1371</v>
      </c>
      <c r="H1046" s="14">
        <v>20</v>
      </c>
      <c r="I1046" s="12">
        <v>10</v>
      </c>
      <c r="J1046" s="9">
        <f>VLOOKUP(E1046,DB!E:F,2,0)</f>
        <v>7181</v>
      </c>
      <c r="K1046" s="9" t="str">
        <f t="shared" si="34"/>
        <v>PRAGATI KIRANA_SHIVLA</v>
      </c>
    </row>
    <row r="1047" spans="1:11" ht="14.25" customHeight="1" x14ac:dyDescent="0.35">
      <c r="A1047" s="9" t="s">
        <v>10</v>
      </c>
      <c r="B1047" s="5">
        <f t="shared" si="33"/>
        <v>1046</v>
      </c>
      <c r="C1047" s="14" t="s">
        <v>17</v>
      </c>
      <c r="D1047" s="11">
        <f>_xlfn.XLOOKUP(E1047,DB!E:E,DB!C:C,)</f>
        <v>55</v>
      </c>
      <c r="E1047" s="14" t="s">
        <v>1216</v>
      </c>
      <c r="F1047" s="14" t="s">
        <v>1330</v>
      </c>
      <c r="G1047" s="14" t="s">
        <v>1378</v>
      </c>
      <c r="H1047" s="14">
        <v>20</v>
      </c>
      <c r="I1047" s="12">
        <v>10</v>
      </c>
      <c r="J1047" s="9">
        <f>VLOOKUP(E1047,DB!E:F,2,0)</f>
        <v>7181</v>
      </c>
      <c r="K1047" s="9" t="str">
        <f t="shared" si="34"/>
        <v>SHREE TRADERS _SARAL GAON</v>
      </c>
    </row>
    <row r="1048" spans="1:11" ht="14.25" customHeight="1" x14ac:dyDescent="0.35">
      <c r="A1048" s="9" t="s">
        <v>10</v>
      </c>
      <c r="B1048" s="5">
        <f t="shared" si="33"/>
        <v>1047</v>
      </c>
      <c r="C1048" s="14" t="s">
        <v>17</v>
      </c>
      <c r="D1048" s="11">
        <f>_xlfn.XLOOKUP(E1048,DB!E:E,DB!C:C,)</f>
        <v>55</v>
      </c>
      <c r="E1048" s="14" t="s">
        <v>1216</v>
      </c>
      <c r="F1048" s="14" t="s">
        <v>1331</v>
      </c>
      <c r="G1048" s="14" t="s">
        <v>1375</v>
      </c>
      <c r="H1048" s="14">
        <v>20</v>
      </c>
      <c r="I1048" s="12">
        <v>10</v>
      </c>
      <c r="J1048" s="9">
        <f>VLOOKUP(E1048,DB!E:F,2,0)</f>
        <v>7181</v>
      </c>
      <c r="K1048" s="9" t="str">
        <f t="shared" si="34"/>
        <v>MAMU GOLI_KINAVLI</v>
      </c>
    </row>
    <row r="1049" spans="1:11" ht="14.25" customHeight="1" x14ac:dyDescent="0.35">
      <c r="A1049" s="9" t="s">
        <v>10</v>
      </c>
      <c r="B1049" s="5">
        <f t="shared" si="33"/>
        <v>1048</v>
      </c>
      <c r="C1049" s="14" t="s">
        <v>17</v>
      </c>
      <c r="D1049" s="11">
        <f>_xlfn.XLOOKUP(E1049,DB!E:E,DB!C:C,)</f>
        <v>55</v>
      </c>
      <c r="E1049" s="14" t="s">
        <v>1216</v>
      </c>
      <c r="F1049" s="14" t="s">
        <v>1332</v>
      </c>
      <c r="G1049" s="14" t="s">
        <v>1372</v>
      </c>
      <c r="H1049" s="14">
        <v>20</v>
      </c>
      <c r="I1049" s="12">
        <v>10</v>
      </c>
      <c r="J1049" s="9">
        <f>VLOOKUP(E1049,DB!E:F,2,0)</f>
        <v>7181</v>
      </c>
      <c r="K1049" s="9" t="str">
        <f t="shared" si="34"/>
        <v>NEW VIDHAN HARTA GOLI_TOKAWADA</v>
      </c>
    </row>
    <row r="1050" spans="1:11" ht="14.25" customHeight="1" x14ac:dyDescent="0.35">
      <c r="A1050" s="9" t="s">
        <v>10</v>
      </c>
      <c r="B1050" s="5">
        <f t="shared" si="33"/>
        <v>1049</v>
      </c>
      <c r="C1050" s="14" t="s">
        <v>17</v>
      </c>
      <c r="D1050" s="11">
        <f>_xlfn.XLOOKUP(E1050,DB!E:E,DB!C:C,)</f>
        <v>55</v>
      </c>
      <c r="E1050" s="14" t="s">
        <v>1216</v>
      </c>
      <c r="F1050" s="14" t="s">
        <v>1333</v>
      </c>
      <c r="G1050" s="14" t="s">
        <v>1373</v>
      </c>
      <c r="H1050" s="14">
        <v>20</v>
      </c>
      <c r="I1050" s="12">
        <v>10</v>
      </c>
      <c r="J1050" s="9">
        <f>VLOOKUP(E1050,DB!E:F,2,0)</f>
        <v>7181</v>
      </c>
      <c r="K1050" s="9" t="str">
        <f t="shared" si="34"/>
        <v>VAIJANTI GOLI_DHASAI</v>
      </c>
    </row>
    <row r="1051" spans="1:11" ht="14.25" customHeight="1" x14ac:dyDescent="0.35">
      <c r="A1051" s="9" t="s">
        <v>10</v>
      </c>
      <c r="B1051" s="5">
        <f t="shared" si="33"/>
        <v>1050</v>
      </c>
      <c r="C1051" s="14" t="s">
        <v>17</v>
      </c>
      <c r="D1051" s="11">
        <f>_xlfn.XLOOKUP(E1051,DB!E:E,DB!C:C,)</f>
        <v>55</v>
      </c>
      <c r="E1051" s="14" t="s">
        <v>1216</v>
      </c>
      <c r="F1051" s="14" t="s">
        <v>1334</v>
      </c>
      <c r="G1051" s="14" t="s">
        <v>1373</v>
      </c>
      <c r="H1051" s="14">
        <v>20</v>
      </c>
      <c r="I1051" s="12">
        <v>10</v>
      </c>
      <c r="J1051" s="9">
        <f>VLOOKUP(E1051,DB!E:F,2,0)</f>
        <v>7181</v>
      </c>
      <c r="K1051" s="9" t="str">
        <f t="shared" si="34"/>
        <v>PIYUSH GOLI_DHASAI</v>
      </c>
    </row>
    <row r="1052" spans="1:11" ht="14.25" customHeight="1" x14ac:dyDescent="0.35">
      <c r="A1052" s="9" t="s">
        <v>10</v>
      </c>
      <c r="B1052" s="5">
        <f t="shared" si="33"/>
        <v>1051</v>
      </c>
      <c r="C1052" s="14" t="s">
        <v>17</v>
      </c>
      <c r="D1052" s="11">
        <f>_xlfn.XLOOKUP(E1052,DB!E:E,DB!C:C,)</f>
        <v>55</v>
      </c>
      <c r="E1052" s="14" t="s">
        <v>1216</v>
      </c>
      <c r="F1052" s="14" t="s">
        <v>1335</v>
      </c>
      <c r="G1052" s="14" t="s">
        <v>1383</v>
      </c>
      <c r="H1052" s="14">
        <v>20</v>
      </c>
      <c r="I1052" s="12">
        <v>10</v>
      </c>
      <c r="J1052" s="9">
        <f>VLOOKUP(E1052,DB!E:F,2,0)</f>
        <v>7181</v>
      </c>
      <c r="K1052" s="9" t="str">
        <f t="shared" si="34"/>
        <v>SHREE GANESH KIRANA_MAHASA</v>
      </c>
    </row>
    <row r="1053" spans="1:11" ht="14.25" customHeight="1" x14ac:dyDescent="0.35">
      <c r="A1053" s="9" t="s">
        <v>10</v>
      </c>
      <c r="B1053" s="5">
        <f t="shared" si="33"/>
        <v>1052</v>
      </c>
      <c r="C1053" s="14" t="s">
        <v>17</v>
      </c>
      <c r="D1053" s="11">
        <f>_xlfn.XLOOKUP(E1053,DB!E:E,DB!C:C,)</f>
        <v>55</v>
      </c>
      <c r="E1053" s="14" t="s">
        <v>1216</v>
      </c>
      <c r="F1053" s="14" t="s">
        <v>1336</v>
      </c>
      <c r="G1053" s="14" t="s">
        <v>1383</v>
      </c>
      <c r="H1053" s="14">
        <v>20</v>
      </c>
      <c r="I1053" s="12">
        <v>10</v>
      </c>
      <c r="J1053" s="9">
        <f>VLOOKUP(E1053,DB!E:F,2,0)</f>
        <v>7181</v>
      </c>
      <c r="K1053" s="9" t="str">
        <f t="shared" si="34"/>
        <v>SANJU SETH_MAHASA</v>
      </c>
    </row>
    <row r="1054" spans="1:11" ht="14.25" customHeight="1" x14ac:dyDescent="0.35">
      <c r="A1054" s="9" t="s">
        <v>10</v>
      </c>
      <c r="B1054" s="5">
        <f t="shared" si="33"/>
        <v>1053</v>
      </c>
      <c r="C1054" s="14" t="s">
        <v>17</v>
      </c>
      <c r="D1054" s="11">
        <f>_xlfn.XLOOKUP(E1054,DB!E:E,DB!C:C,)</f>
        <v>26</v>
      </c>
      <c r="E1054" s="14" t="s">
        <v>204</v>
      </c>
      <c r="F1054" s="14" t="s">
        <v>1089</v>
      </c>
      <c r="G1054" s="14" t="s">
        <v>1384</v>
      </c>
      <c r="H1054" s="14">
        <v>20</v>
      </c>
      <c r="I1054" s="12">
        <v>10</v>
      </c>
      <c r="J1054" s="9">
        <f>VLOOKUP(E1054,DB!E:F,2,0)</f>
        <v>8516</v>
      </c>
      <c r="K1054" s="9" t="str">
        <f t="shared" si="34"/>
        <v>BHOLENATH TRADERS_SUBHAS TAKEDI</v>
      </c>
    </row>
    <row r="1055" spans="1:11" ht="14.25" customHeight="1" x14ac:dyDescent="0.35">
      <c r="A1055" s="9" t="s">
        <v>10</v>
      </c>
      <c r="B1055" s="5">
        <f t="shared" si="33"/>
        <v>1054</v>
      </c>
      <c r="C1055" s="15" t="s">
        <v>34</v>
      </c>
      <c r="D1055" s="11">
        <f>_xlfn.XLOOKUP(E1055,DB!E:E,DB!C:C,)</f>
        <v>56</v>
      </c>
      <c r="E1055" s="15" t="s">
        <v>1217</v>
      </c>
      <c r="F1055" s="15" t="s">
        <v>1337</v>
      </c>
      <c r="G1055" s="15" t="s">
        <v>1385</v>
      </c>
      <c r="H1055" s="15">
        <v>21</v>
      </c>
      <c r="I1055" s="12">
        <v>10</v>
      </c>
      <c r="J1055" s="9">
        <f>VLOOKUP(E1055,DB!E:F,2,0)</f>
        <v>3515</v>
      </c>
      <c r="K1055" s="9" t="str">
        <f t="shared" si="34"/>
        <v>JAI SHREE ASHAPURA_HAJI BAPU ROAD</v>
      </c>
    </row>
    <row r="1056" spans="1:11" ht="14.25" customHeight="1" x14ac:dyDescent="0.35">
      <c r="A1056" s="9" t="s">
        <v>10</v>
      </c>
      <c r="B1056" s="5">
        <f t="shared" si="33"/>
        <v>1055</v>
      </c>
      <c r="C1056" s="15" t="s">
        <v>34</v>
      </c>
      <c r="D1056" s="11">
        <f>_xlfn.XLOOKUP(E1056,DB!E:E,DB!C:C,)</f>
        <v>56</v>
      </c>
      <c r="E1056" s="15" t="s">
        <v>1217</v>
      </c>
      <c r="F1056" s="15" t="s">
        <v>1338</v>
      </c>
      <c r="G1056" s="15" t="s">
        <v>1386</v>
      </c>
      <c r="H1056" s="15">
        <v>22</v>
      </c>
      <c r="I1056" s="12">
        <v>10</v>
      </c>
      <c r="J1056" s="9">
        <f>VLOOKUP(E1056,DB!E:F,2,0)</f>
        <v>3515</v>
      </c>
      <c r="K1056" s="9" t="str">
        <f t="shared" si="34"/>
        <v>NEW SURAJ STORE_LAXMAN NAGAR 1</v>
      </c>
    </row>
    <row r="1057" spans="1:11" ht="14.25" customHeight="1" x14ac:dyDescent="0.35">
      <c r="A1057" s="9" t="s">
        <v>10</v>
      </c>
      <c r="B1057" s="5">
        <f t="shared" si="33"/>
        <v>1056</v>
      </c>
      <c r="C1057" s="14" t="s">
        <v>17</v>
      </c>
      <c r="D1057" s="11">
        <f>_xlfn.XLOOKUP(E1057,DB!E:E,DB!C:C,)</f>
        <v>55</v>
      </c>
      <c r="E1057" s="14" t="s">
        <v>1216</v>
      </c>
      <c r="F1057" s="14" t="s">
        <v>1339</v>
      </c>
      <c r="G1057" s="14" t="s">
        <v>1382</v>
      </c>
      <c r="H1057" s="14">
        <v>25</v>
      </c>
      <c r="I1057" s="12">
        <v>10</v>
      </c>
      <c r="J1057" s="9">
        <f>VLOOKUP(E1057,DB!E:F,2,0)</f>
        <v>7181</v>
      </c>
      <c r="K1057" s="9" t="str">
        <f t="shared" si="34"/>
        <v>MUKESH ROTE_MURBAD</v>
      </c>
    </row>
    <row r="1058" spans="1:11" ht="14.25" customHeight="1" x14ac:dyDescent="0.35">
      <c r="A1058" s="9" t="s">
        <v>10</v>
      </c>
      <c r="B1058" s="5">
        <f t="shared" si="33"/>
        <v>1057</v>
      </c>
      <c r="C1058" s="14" t="s">
        <v>17</v>
      </c>
      <c r="D1058" s="11">
        <f>_xlfn.XLOOKUP(E1058,DB!E:E,DB!C:C,)</f>
        <v>5</v>
      </c>
      <c r="E1058" s="14" t="s">
        <v>28</v>
      </c>
      <c r="F1058" s="14" t="s">
        <v>825</v>
      </c>
      <c r="G1058" s="14" t="s">
        <v>1387</v>
      </c>
      <c r="H1058" s="14">
        <v>25</v>
      </c>
      <c r="I1058" s="12">
        <v>10</v>
      </c>
      <c r="J1058" s="9">
        <f>VLOOKUP(E1058,DB!E:F,2,0)</f>
        <v>9985</v>
      </c>
      <c r="K1058" s="9" t="str">
        <f t="shared" si="34"/>
        <v>HARIOM TOBACO_BARFIPADA</v>
      </c>
    </row>
    <row r="1059" spans="1:11" ht="14.25" customHeight="1" x14ac:dyDescent="0.35">
      <c r="A1059" s="9" t="s">
        <v>10</v>
      </c>
      <c r="B1059" s="5">
        <f t="shared" si="33"/>
        <v>1058</v>
      </c>
      <c r="C1059" s="15" t="s">
        <v>11</v>
      </c>
      <c r="D1059" s="11">
        <f>_xlfn.XLOOKUP(E1059,DB!E:E,DB!C:C,)</f>
        <v>53</v>
      </c>
      <c r="E1059" s="15" t="s">
        <v>1214</v>
      </c>
      <c r="F1059" s="15" t="s">
        <v>1340</v>
      </c>
      <c r="G1059" s="15" t="s">
        <v>1366</v>
      </c>
      <c r="H1059" s="15">
        <v>30</v>
      </c>
      <c r="I1059" s="12">
        <v>10</v>
      </c>
      <c r="J1059" s="9">
        <f>VLOOKUP(E1059,DB!E:F,2,0)</f>
        <v>1684</v>
      </c>
      <c r="K1059" s="9" t="str">
        <f t="shared" si="34"/>
        <v>New nizar _UDHNA</v>
      </c>
    </row>
    <row r="1060" spans="1:11" ht="14.25" customHeight="1" x14ac:dyDescent="0.35">
      <c r="A1060" s="9" t="s">
        <v>10</v>
      </c>
      <c r="B1060" s="5">
        <f t="shared" si="33"/>
        <v>1059</v>
      </c>
      <c r="C1060" s="14" t="s">
        <v>17</v>
      </c>
      <c r="D1060" s="11">
        <f>_xlfn.XLOOKUP(E1060,DB!E:E,DB!C:C,)</f>
        <v>55</v>
      </c>
      <c r="E1060" s="14" t="s">
        <v>1216</v>
      </c>
      <c r="F1060" s="14" t="s">
        <v>1341</v>
      </c>
      <c r="G1060" s="14" t="s">
        <v>1382</v>
      </c>
      <c r="H1060" s="14">
        <v>30</v>
      </c>
      <c r="I1060" s="12">
        <v>10</v>
      </c>
      <c r="J1060" s="9">
        <f>VLOOKUP(E1060,DB!E:F,2,0)</f>
        <v>7181</v>
      </c>
      <c r="K1060" s="9" t="str">
        <f t="shared" si="34"/>
        <v>SHANTI SALES_MURBAD</v>
      </c>
    </row>
    <row r="1061" spans="1:11" ht="14.25" customHeight="1" x14ac:dyDescent="0.35">
      <c r="A1061" s="9" t="s">
        <v>10</v>
      </c>
      <c r="B1061" s="5">
        <f t="shared" si="33"/>
        <v>1060</v>
      </c>
      <c r="C1061" s="14" t="s">
        <v>17</v>
      </c>
      <c r="D1061" s="11">
        <f>_xlfn.XLOOKUP(E1061,DB!E:E,DB!C:C,)</f>
        <v>5</v>
      </c>
      <c r="E1061" s="14" t="s">
        <v>28</v>
      </c>
      <c r="F1061" s="14" t="s">
        <v>1342</v>
      </c>
      <c r="G1061" s="14" t="s">
        <v>1356</v>
      </c>
      <c r="H1061" s="14">
        <v>30</v>
      </c>
      <c r="I1061" s="12">
        <v>10</v>
      </c>
      <c r="J1061" s="9">
        <f>VLOOKUP(E1061,DB!E:F,2,0)</f>
        <v>9985</v>
      </c>
      <c r="K1061" s="9" t="str">
        <f t="shared" si="34"/>
        <v>REHAN TOBACO_VIRAR HAIVE</v>
      </c>
    </row>
    <row r="1062" spans="1:11" ht="14.25" customHeight="1" x14ac:dyDescent="0.35">
      <c r="A1062" s="9" t="s">
        <v>10</v>
      </c>
      <c r="B1062" s="5">
        <f t="shared" si="33"/>
        <v>1061</v>
      </c>
      <c r="C1062" s="15" t="s">
        <v>11</v>
      </c>
      <c r="D1062" s="11">
        <f>_xlfn.XLOOKUP(E1062,DB!E:E,DB!C:C,)</f>
        <v>1</v>
      </c>
      <c r="E1062" s="15" t="s">
        <v>12</v>
      </c>
      <c r="F1062" s="15" t="s">
        <v>1343</v>
      </c>
      <c r="G1062" s="15" t="s">
        <v>1358</v>
      </c>
      <c r="H1062" s="15">
        <v>35</v>
      </c>
      <c r="I1062" s="12">
        <v>10</v>
      </c>
      <c r="J1062" s="9">
        <f>VLOOKUP(E1062,DB!E:F,2,0)</f>
        <v>4122</v>
      </c>
      <c r="K1062" s="9" t="str">
        <f t="shared" si="34"/>
        <v>R.K STORE_NALLSOPARA</v>
      </c>
    </row>
    <row r="1063" spans="1:11" ht="14.25" customHeight="1" x14ac:dyDescent="0.35">
      <c r="A1063" s="9" t="s">
        <v>10</v>
      </c>
      <c r="B1063" s="5">
        <f t="shared" si="33"/>
        <v>1062</v>
      </c>
      <c r="C1063" s="14" t="s">
        <v>17</v>
      </c>
      <c r="D1063" s="11">
        <f>_xlfn.XLOOKUP(E1063,DB!E:E,DB!C:C,)</f>
        <v>55</v>
      </c>
      <c r="E1063" s="14" t="s">
        <v>1216</v>
      </c>
      <c r="F1063" s="14" t="s">
        <v>1344</v>
      </c>
      <c r="G1063" s="14" t="s">
        <v>1382</v>
      </c>
      <c r="H1063" s="14">
        <v>35</v>
      </c>
      <c r="I1063" s="12">
        <v>10</v>
      </c>
      <c r="J1063" s="9">
        <f>VLOOKUP(E1063,DB!E:F,2,0)</f>
        <v>7181</v>
      </c>
      <c r="K1063" s="9" t="str">
        <f t="shared" si="34"/>
        <v>SHYAM RPTE_MURBAD</v>
      </c>
    </row>
    <row r="1064" spans="1:11" ht="14.25" customHeight="1" x14ac:dyDescent="0.35">
      <c r="A1064" s="9" t="s">
        <v>10</v>
      </c>
      <c r="B1064" s="5">
        <f t="shared" si="33"/>
        <v>1063</v>
      </c>
      <c r="C1064" s="15" t="s">
        <v>11</v>
      </c>
      <c r="D1064" s="11">
        <f>_xlfn.XLOOKUP(E1064,DB!E:E,DB!C:C,)</f>
        <v>53</v>
      </c>
      <c r="E1064" s="15" t="s">
        <v>1214</v>
      </c>
      <c r="F1064" s="15" t="s">
        <v>1345</v>
      </c>
      <c r="G1064" s="15" t="s">
        <v>1364</v>
      </c>
      <c r="H1064" s="15">
        <v>40</v>
      </c>
      <c r="I1064" s="12">
        <v>10</v>
      </c>
      <c r="J1064" s="9">
        <f>VLOOKUP(E1064,DB!E:F,2,0)</f>
        <v>1684</v>
      </c>
      <c r="K1064" s="9" t="str">
        <f t="shared" si="34"/>
        <v>Jagan store_DAHANU</v>
      </c>
    </row>
    <row r="1065" spans="1:11" ht="14.25" customHeight="1" x14ac:dyDescent="0.35">
      <c r="A1065" s="9" t="s">
        <v>10</v>
      </c>
      <c r="B1065" s="5">
        <f t="shared" si="33"/>
        <v>1064</v>
      </c>
      <c r="C1065" s="15" t="s">
        <v>11</v>
      </c>
      <c r="D1065" s="11">
        <f>_xlfn.XLOOKUP(E1065,DB!E:E,DB!C:C,)</f>
        <v>53</v>
      </c>
      <c r="E1065" s="15" t="s">
        <v>1214</v>
      </c>
      <c r="F1065" s="15" t="s">
        <v>1346</v>
      </c>
      <c r="G1065" s="15" t="s">
        <v>1366</v>
      </c>
      <c r="H1065" s="15">
        <v>40</v>
      </c>
      <c r="I1065" s="12">
        <v>10</v>
      </c>
      <c r="J1065" s="9">
        <f>VLOOKUP(E1065,DB!E:F,2,0)</f>
        <v>1684</v>
      </c>
      <c r="K1065" s="9" t="str">
        <f t="shared" si="34"/>
        <v>Virani mart_UDHNA</v>
      </c>
    </row>
    <row r="1066" spans="1:11" ht="14.25" customHeight="1" x14ac:dyDescent="0.35">
      <c r="A1066" s="9" t="s">
        <v>10</v>
      </c>
      <c r="B1066" s="5">
        <f t="shared" si="33"/>
        <v>1065</v>
      </c>
      <c r="C1066" s="14" t="s">
        <v>17</v>
      </c>
      <c r="D1066" s="11">
        <f>_xlfn.XLOOKUP(E1066,DB!E:E,DB!C:C,)</f>
        <v>55</v>
      </c>
      <c r="E1066" s="14" t="s">
        <v>1216</v>
      </c>
      <c r="F1066" s="14" t="s">
        <v>1347</v>
      </c>
      <c r="G1066" s="14" t="s">
        <v>1383</v>
      </c>
      <c r="H1066" s="14">
        <v>40</v>
      </c>
      <c r="I1066" s="12">
        <v>10</v>
      </c>
      <c r="J1066" s="9">
        <f>VLOOKUP(E1066,DB!E:F,2,0)</f>
        <v>7181</v>
      </c>
      <c r="K1066" s="9" t="str">
        <f t="shared" si="34"/>
        <v>SOPAN G  STORE_MAHASA</v>
      </c>
    </row>
    <row r="1067" spans="1:11" ht="14.25" customHeight="1" x14ac:dyDescent="0.35">
      <c r="A1067" s="9" t="s">
        <v>10</v>
      </c>
      <c r="B1067" s="5">
        <f t="shared" si="33"/>
        <v>1066</v>
      </c>
      <c r="C1067" s="14" t="s">
        <v>17</v>
      </c>
      <c r="D1067" s="11">
        <f>_xlfn.XLOOKUP(E1067,DB!E:E,DB!C:C,)</f>
        <v>55</v>
      </c>
      <c r="E1067" s="14" t="s">
        <v>1216</v>
      </c>
      <c r="F1067" s="14" t="s">
        <v>1348</v>
      </c>
      <c r="G1067" s="14" t="s">
        <v>1383</v>
      </c>
      <c r="H1067" s="14">
        <v>40</v>
      </c>
      <c r="I1067" s="12">
        <v>10</v>
      </c>
      <c r="J1067" s="9">
        <f>VLOOKUP(E1067,DB!E:F,2,0)</f>
        <v>7181</v>
      </c>
      <c r="K1067" s="9" t="str">
        <f t="shared" si="34"/>
        <v>SAI RAJ GOLI  BISCUTE_MAHASA</v>
      </c>
    </row>
    <row r="1068" spans="1:11" ht="14.25" customHeight="1" x14ac:dyDescent="0.35">
      <c r="A1068" s="9" t="s">
        <v>10</v>
      </c>
      <c r="B1068" s="5">
        <f t="shared" si="33"/>
        <v>1067</v>
      </c>
      <c r="C1068" s="15" t="s">
        <v>11</v>
      </c>
      <c r="D1068" s="11">
        <f>_xlfn.XLOOKUP(E1068,DB!E:E,DB!C:C,)</f>
        <v>1</v>
      </c>
      <c r="E1068" s="15" t="s">
        <v>12</v>
      </c>
      <c r="F1068" s="15" t="s">
        <v>991</v>
      </c>
      <c r="G1068" s="15" t="s">
        <v>1358</v>
      </c>
      <c r="H1068" s="15">
        <v>50</v>
      </c>
      <c r="I1068" s="12">
        <v>10</v>
      </c>
      <c r="J1068" s="9">
        <f>VLOOKUP(E1068,DB!E:F,2,0)</f>
        <v>4122</v>
      </c>
      <c r="K1068" s="9" t="str">
        <f t="shared" si="34"/>
        <v>JAY AMBE STORE_NALLSOPARA</v>
      </c>
    </row>
    <row r="1069" spans="1:11" ht="14.25" customHeight="1" x14ac:dyDescent="0.35">
      <c r="A1069" s="9" t="s">
        <v>10</v>
      </c>
      <c r="B1069" s="5">
        <f t="shared" si="33"/>
        <v>1068</v>
      </c>
      <c r="C1069" s="15" t="s">
        <v>11</v>
      </c>
      <c r="D1069" s="11">
        <f>_xlfn.XLOOKUP(E1069,DB!E:E,DB!C:C,)</f>
        <v>1</v>
      </c>
      <c r="E1069" s="15" t="s">
        <v>12</v>
      </c>
      <c r="F1069" s="15" t="s">
        <v>1349</v>
      </c>
      <c r="G1069" s="15" t="s">
        <v>1358</v>
      </c>
      <c r="H1069" s="15">
        <v>50</v>
      </c>
      <c r="I1069" s="12">
        <v>10</v>
      </c>
      <c r="J1069" s="9">
        <f>VLOOKUP(E1069,DB!E:F,2,0)</f>
        <v>4122</v>
      </c>
      <c r="K1069" s="9" t="str">
        <f t="shared" si="34"/>
        <v>HARSH PHARSON_NALLSOPARA</v>
      </c>
    </row>
    <row r="1070" spans="1:11" ht="14.25" customHeight="1" x14ac:dyDescent="0.35">
      <c r="A1070" s="9" t="s">
        <v>10</v>
      </c>
      <c r="B1070" s="5">
        <f t="shared" si="33"/>
        <v>1069</v>
      </c>
      <c r="C1070" s="15" t="s">
        <v>11</v>
      </c>
      <c r="D1070" s="11">
        <f>_xlfn.XLOOKUP(E1070,DB!E:E,DB!C:C,)</f>
        <v>1</v>
      </c>
      <c r="E1070" s="15" t="s">
        <v>12</v>
      </c>
      <c r="F1070" s="15" t="s">
        <v>1350</v>
      </c>
      <c r="G1070" s="15" t="s">
        <v>1358</v>
      </c>
      <c r="H1070" s="15">
        <v>50</v>
      </c>
      <c r="I1070" s="12">
        <v>10</v>
      </c>
      <c r="J1070" s="9">
        <f>VLOOKUP(E1070,DB!E:F,2,0)</f>
        <v>4122</v>
      </c>
      <c r="K1070" s="9" t="str">
        <f t="shared" si="34"/>
        <v>SS TABACO_NALLSOPARA</v>
      </c>
    </row>
    <row r="1071" spans="1:11" ht="14.25" customHeight="1" x14ac:dyDescent="0.35">
      <c r="A1071" s="9" t="s">
        <v>10</v>
      </c>
      <c r="B1071" s="5">
        <f t="shared" si="33"/>
        <v>1070</v>
      </c>
      <c r="C1071" s="15" t="s">
        <v>34</v>
      </c>
      <c r="D1071" s="11">
        <f>_xlfn.XLOOKUP(E1071,DB!E:E,DB!C:C,)</f>
        <v>7</v>
      </c>
      <c r="E1071" s="15" t="s">
        <v>35</v>
      </c>
      <c r="F1071" s="15" t="s">
        <v>1351</v>
      </c>
      <c r="G1071" s="15" t="s">
        <v>59</v>
      </c>
      <c r="H1071" s="15">
        <v>58</v>
      </c>
      <c r="I1071" s="12">
        <v>10</v>
      </c>
      <c r="J1071" s="9">
        <f>VLOOKUP(E1071,DB!E:F,2,0)</f>
        <v>7373</v>
      </c>
      <c r="K1071" s="9" t="str">
        <f t="shared" si="34"/>
        <v>KHODIYAD STORE_GANESH NAGAR</v>
      </c>
    </row>
    <row r="1072" spans="1:11" ht="14.25" customHeight="1" x14ac:dyDescent="0.35">
      <c r="A1072" s="9" t="s">
        <v>10</v>
      </c>
      <c r="B1072" s="5">
        <f t="shared" si="33"/>
        <v>1071</v>
      </c>
      <c r="C1072" s="15" t="s">
        <v>11</v>
      </c>
      <c r="D1072" s="11">
        <f>_xlfn.XLOOKUP(E1072,DB!E:E,DB!C:C,)</f>
        <v>1</v>
      </c>
      <c r="E1072" s="15" t="s">
        <v>12</v>
      </c>
      <c r="F1072" s="15" t="s">
        <v>1352</v>
      </c>
      <c r="G1072" s="15" t="s">
        <v>1358</v>
      </c>
      <c r="H1072" s="15">
        <v>60</v>
      </c>
      <c r="I1072" s="12">
        <v>10</v>
      </c>
      <c r="J1072" s="9">
        <f>VLOOKUP(E1072,DB!E:F,2,0)</f>
        <v>4122</v>
      </c>
      <c r="K1072" s="9" t="str">
        <f t="shared" si="34"/>
        <v>AAI MATA WHOLESALE_NALLSOPARA</v>
      </c>
    </row>
    <row r="1073" spans="1:11" ht="14.25" customHeight="1" x14ac:dyDescent="0.35">
      <c r="A1073" s="9" t="s">
        <v>10</v>
      </c>
      <c r="B1073" s="5">
        <f t="shared" si="33"/>
        <v>1072</v>
      </c>
      <c r="C1073" s="15" t="s">
        <v>11</v>
      </c>
      <c r="D1073" s="11">
        <f>_xlfn.XLOOKUP(E1073,DB!E:E,DB!C:C,)</f>
        <v>53</v>
      </c>
      <c r="E1073" s="15" t="s">
        <v>1214</v>
      </c>
      <c r="F1073" s="15" t="s">
        <v>1353</v>
      </c>
      <c r="G1073" s="15" t="s">
        <v>1364</v>
      </c>
      <c r="H1073" s="15">
        <v>60</v>
      </c>
      <c r="I1073" s="12">
        <v>10</v>
      </c>
      <c r="J1073" s="9">
        <f>VLOOKUP(E1073,DB!E:F,2,0)</f>
        <v>1684</v>
      </c>
      <c r="K1073" s="9" t="str">
        <f t="shared" si="34"/>
        <v>Raman Store_DAHANU</v>
      </c>
    </row>
    <row r="1074" spans="1:11" ht="14.25" customHeight="1" x14ac:dyDescent="0.35">
      <c r="A1074" s="9" t="s">
        <v>10</v>
      </c>
      <c r="B1074" s="5">
        <f t="shared" si="33"/>
        <v>1073</v>
      </c>
      <c r="C1074" s="15" t="s">
        <v>11</v>
      </c>
      <c r="D1074" s="11">
        <f>_xlfn.XLOOKUP(E1074,DB!E:E,DB!C:C,)</f>
        <v>51</v>
      </c>
      <c r="E1074" s="15" t="s">
        <v>1212</v>
      </c>
      <c r="F1074" s="15" t="s">
        <v>1354</v>
      </c>
      <c r="G1074" s="15" t="s">
        <v>1358</v>
      </c>
      <c r="H1074" s="15">
        <v>0</v>
      </c>
      <c r="I1074" s="12">
        <v>10</v>
      </c>
      <c r="J1074" s="9">
        <f>VLOOKUP(E1074,DB!E:F,2,0)</f>
        <v>2033</v>
      </c>
      <c r="K1074" s="9" t="str">
        <f t="shared" si="34"/>
        <v>CHODHARI WHOLESALE_NALLSOPARA</v>
      </c>
    </row>
    <row r="1075" spans="1:11" ht="14.25" customHeight="1" x14ac:dyDescent="0.35">
      <c r="A1075" s="9" t="s">
        <v>10</v>
      </c>
      <c r="B1075" s="5">
        <f t="shared" si="33"/>
        <v>1074</v>
      </c>
      <c r="C1075" s="15" t="s">
        <v>11</v>
      </c>
      <c r="D1075" s="11">
        <f>_xlfn.XLOOKUP(E1075,DB!E:E,DB!C:C,)</f>
        <v>52</v>
      </c>
      <c r="E1075" s="15" t="s">
        <v>1213</v>
      </c>
      <c r="F1075" s="15" t="s">
        <v>1388</v>
      </c>
      <c r="G1075" s="15" t="s">
        <v>1429</v>
      </c>
      <c r="H1075" s="15">
        <v>8</v>
      </c>
      <c r="I1075" s="12">
        <v>10</v>
      </c>
      <c r="J1075" s="9">
        <f>VLOOKUP(E1075,DB!E:F,2,0)</f>
        <v>5185</v>
      </c>
      <c r="K1075" s="9" t="str">
        <f t="shared" si="34"/>
        <v>EKRA WHOLSALE_PEHLAR-2</v>
      </c>
    </row>
    <row r="1076" spans="1:11" ht="14.25" customHeight="1" x14ac:dyDescent="0.35">
      <c r="A1076" s="9" t="s">
        <v>10</v>
      </c>
      <c r="B1076" s="5">
        <f t="shared" si="33"/>
        <v>1075</v>
      </c>
      <c r="C1076" s="15" t="s">
        <v>11</v>
      </c>
      <c r="D1076" s="11">
        <f>_xlfn.XLOOKUP(E1076,DB!E:E,DB!C:C,)</f>
        <v>52</v>
      </c>
      <c r="E1076" s="15" t="s">
        <v>1213</v>
      </c>
      <c r="F1076" s="15" t="s">
        <v>1389</v>
      </c>
      <c r="G1076" s="15" t="s">
        <v>1429</v>
      </c>
      <c r="H1076" s="15">
        <v>45</v>
      </c>
      <c r="I1076" s="12">
        <v>10</v>
      </c>
      <c r="J1076" s="9">
        <f>VLOOKUP(E1076,DB!E:F,2,0)</f>
        <v>5185</v>
      </c>
      <c r="K1076" s="9" t="str">
        <f t="shared" si="34"/>
        <v>KRISHNA YADAV WHOLESALE_PEHLAR-2</v>
      </c>
    </row>
    <row r="1077" spans="1:11" ht="14.25" customHeight="1" x14ac:dyDescent="0.35">
      <c r="A1077" s="9" t="s">
        <v>10</v>
      </c>
      <c r="B1077" s="5">
        <f t="shared" si="33"/>
        <v>1076</v>
      </c>
      <c r="C1077" s="15" t="s">
        <v>11</v>
      </c>
      <c r="D1077" s="11">
        <f>_xlfn.XLOOKUP(E1077,DB!E:E,DB!C:C,)</f>
        <v>52</v>
      </c>
      <c r="E1077" s="15" t="s">
        <v>1213</v>
      </c>
      <c r="F1077" s="15" t="s">
        <v>1390</v>
      </c>
      <c r="G1077" s="15" t="s">
        <v>1429</v>
      </c>
      <c r="H1077" s="15">
        <v>45</v>
      </c>
      <c r="I1077" s="12">
        <v>10</v>
      </c>
      <c r="J1077" s="9">
        <f>VLOOKUP(E1077,DB!E:F,2,0)</f>
        <v>5185</v>
      </c>
      <c r="K1077" s="9" t="str">
        <f t="shared" si="34"/>
        <v>SAKIB WHOLSALE_PEHLAR-2</v>
      </c>
    </row>
    <row r="1078" spans="1:11" ht="14.25" customHeight="1" x14ac:dyDescent="0.35">
      <c r="A1078" s="9" t="s">
        <v>10</v>
      </c>
      <c r="B1078" s="5">
        <f t="shared" si="33"/>
        <v>1077</v>
      </c>
      <c r="C1078" s="15" t="s">
        <v>11</v>
      </c>
      <c r="D1078" s="11">
        <f>_xlfn.XLOOKUP(E1078,DB!E:E,DB!C:C,)</f>
        <v>52</v>
      </c>
      <c r="E1078" s="15" t="s">
        <v>1213</v>
      </c>
      <c r="F1078" s="15" t="s">
        <v>1391</v>
      </c>
      <c r="G1078" s="15" t="s">
        <v>1429</v>
      </c>
      <c r="H1078" s="15">
        <v>32</v>
      </c>
      <c r="I1078" s="12">
        <v>10</v>
      </c>
      <c r="J1078" s="9">
        <f>VLOOKUP(E1078,DB!E:F,2,0)</f>
        <v>5185</v>
      </c>
      <c r="K1078" s="9" t="str">
        <f t="shared" si="34"/>
        <v>AJAMI WHOLSALE_PEHLAR-2</v>
      </c>
    </row>
    <row r="1079" spans="1:11" ht="14.25" customHeight="1" x14ac:dyDescent="0.35">
      <c r="A1079" s="9" t="s">
        <v>10</v>
      </c>
      <c r="B1079" s="5">
        <f t="shared" si="33"/>
        <v>1078</v>
      </c>
      <c r="C1079" s="15" t="s">
        <v>11</v>
      </c>
      <c r="D1079" s="11">
        <f>_xlfn.XLOOKUP(E1079,DB!E:E,DB!C:C,)</f>
        <v>52</v>
      </c>
      <c r="E1079" s="15" t="s">
        <v>1213</v>
      </c>
      <c r="F1079" s="15" t="s">
        <v>1392</v>
      </c>
      <c r="G1079" s="15" t="s">
        <v>1429</v>
      </c>
      <c r="H1079" s="15">
        <v>47</v>
      </c>
      <c r="I1079" s="12">
        <v>10</v>
      </c>
      <c r="J1079" s="9">
        <f>VLOOKUP(E1079,DB!E:F,2,0)</f>
        <v>5185</v>
      </c>
      <c r="K1079" s="9" t="str">
        <f t="shared" si="34"/>
        <v>AKASH WHOLSALE_PEHLAR-2</v>
      </c>
    </row>
    <row r="1080" spans="1:11" ht="14.25" customHeight="1" x14ac:dyDescent="0.35">
      <c r="A1080" s="9" t="s">
        <v>10</v>
      </c>
      <c r="B1080" s="5">
        <f t="shared" si="33"/>
        <v>1079</v>
      </c>
      <c r="C1080" s="15" t="s">
        <v>11</v>
      </c>
      <c r="D1080" s="11">
        <f>_xlfn.XLOOKUP(E1080,DB!E:E,DB!C:C,)</f>
        <v>52</v>
      </c>
      <c r="E1080" s="15" t="s">
        <v>1213</v>
      </c>
      <c r="F1080" s="15" t="s">
        <v>1393</v>
      </c>
      <c r="G1080" s="15" t="s">
        <v>1429</v>
      </c>
      <c r="H1080" s="15">
        <v>30</v>
      </c>
      <c r="I1080" s="12">
        <v>10</v>
      </c>
      <c r="J1080" s="9">
        <f>VLOOKUP(E1080,DB!E:F,2,0)</f>
        <v>5185</v>
      </c>
      <c r="K1080" s="9" t="str">
        <f t="shared" si="34"/>
        <v>KOHINOOR WHOLESALE_PEHLAR-2</v>
      </c>
    </row>
    <row r="1081" spans="1:11" ht="14.25" customHeight="1" x14ac:dyDescent="0.35">
      <c r="A1081" s="9" t="s">
        <v>10</v>
      </c>
      <c r="B1081" s="5">
        <f t="shared" si="33"/>
        <v>1080</v>
      </c>
      <c r="C1081" s="15" t="s">
        <v>11</v>
      </c>
      <c r="D1081" s="11">
        <f>_xlfn.XLOOKUP(E1081,DB!E:E,DB!C:C,)</f>
        <v>52</v>
      </c>
      <c r="E1081" s="15" t="s">
        <v>1213</v>
      </c>
      <c r="F1081" s="15" t="s">
        <v>1394</v>
      </c>
      <c r="G1081" s="15" t="s">
        <v>1429</v>
      </c>
      <c r="H1081" s="15">
        <v>10</v>
      </c>
      <c r="I1081" s="12">
        <v>10</v>
      </c>
      <c r="J1081" s="9">
        <f>VLOOKUP(E1081,DB!E:F,2,0)</f>
        <v>5185</v>
      </c>
      <c r="K1081" s="9" t="str">
        <f t="shared" si="34"/>
        <v>EMRAN WHOLSALE_PEHLAR-2</v>
      </c>
    </row>
    <row r="1082" spans="1:11" ht="14.25" customHeight="1" x14ac:dyDescent="0.35">
      <c r="A1082" s="9" t="s">
        <v>10</v>
      </c>
      <c r="B1082" s="5">
        <f t="shared" si="33"/>
        <v>1081</v>
      </c>
      <c r="C1082" s="15" t="s">
        <v>11</v>
      </c>
      <c r="D1082" s="11">
        <f>_xlfn.XLOOKUP(E1082,DB!E:E,DB!C:C,)</f>
        <v>52</v>
      </c>
      <c r="E1082" s="15" t="s">
        <v>1213</v>
      </c>
      <c r="F1082" s="15" t="s">
        <v>1395</v>
      </c>
      <c r="G1082" s="15" t="s">
        <v>1429</v>
      </c>
      <c r="H1082" s="15">
        <v>28</v>
      </c>
      <c r="I1082" s="12">
        <v>10</v>
      </c>
      <c r="J1082" s="9">
        <f>VLOOKUP(E1082,DB!E:F,2,0)</f>
        <v>5185</v>
      </c>
      <c r="K1082" s="9" t="str">
        <f t="shared" si="34"/>
        <v>KAMRAN WHOLSALE_PEHLAR-2</v>
      </c>
    </row>
    <row r="1083" spans="1:11" ht="14.25" customHeight="1" x14ac:dyDescent="0.35">
      <c r="A1083" s="9" t="s">
        <v>10</v>
      </c>
      <c r="B1083" s="5">
        <f t="shared" si="33"/>
        <v>1082</v>
      </c>
      <c r="C1083" s="15" t="s">
        <v>11</v>
      </c>
      <c r="D1083" s="11">
        <f>_xlfn.XLOOKUP(E1083,DB!E:E,DB!C:C,)</f>
        <v>52</v>
      </c>
      <c r="E1083" s="15" t="s">
        <v>1213</v>
      </c>
      <c r="F1083" s="15" t="s">
        <v>1396</v>
      </c>
      <c r="G1083" s="15" t="s">
        <v>1429</v>
      </c>
      <c r="H1083" s="15">
        <v>31</v>
      </c>
      <c r="I1083" s="12">
        <v>10</v>
      </c>
      <c r="J1083" s="9">
        <f>VLOOKUP(E1083,DB!E:F,2,0)</f>
        <v>5185</v>
      </c>
      <c r="K1083" s="9" t="str">
        <f t="shared" si="34"/>
        <v>KHAN WHOLSALE_PEHLAR-2</v>
      </c>
    </row>
    <row r="1084" spans="1:11" ht="14.25" customHeight="1" x14ac:dyDescent="0.35">
      <c r="A1084" s="9" t="s">
        <v>10</v>
      </c>
      <c r="B1084" s="5">
        <f t="shared" si="33"/>
        <v>1083</v>
      </c>
      <c r="C1084" s="15" t="s">
        <v>11</v>
      </c>
      <c r="D1084" s="11">
        <f>_xlfn.XLOOKUP(E1084,DB!E:E,DB!C:C,)</f>
        <v>52</v>
      </c>
      <c r="E1084" s="15" t="s">
        <v>1213</v>
      </c>
      <c r="F1084" s="15" t="s">
        <v>1397</v>
      </c>
      <c r="G1084" s="15" t="s">
        <v>1429</v>
      </c>
      <c r="H1084" s="15">
        <v>8</v>
      </c>
      <c r="I1084" s="12">
        <v>10</v>
      </c>
      <c r="J1084" s="9">
        <f>VLOOKUP(E1084,DB!E:F,2,0)</f>
        <v>5185</v>
      </c>
      <c r="K1084" s="9" t="str">
        <f t="shared" si="34"/>
        <v>PANKAJ WHOLESALE_PEHLAR-2</v>
      </c>
    </row>
    <row r="1085" spans="1:11" ht="14.25" customHeight="1" x14ac:dyDescent="0.35">
      <c r="A1085" s="9" t="s">
        <v>10</v>
      </c>
      <c r="B1085" s="5">
        <f t="shared" si="33"/>
        <v>1084</v>
      </c>
      <c r="C1085" s="15" t="s">
        <v>11</v>
      </c>
      <c r="D1085" s="11">
        <f>_xlfn.XLOOKUP(E1085,DB!E:E,DB!C:C,)</f>
        <v>52</v>
      </c>
      <c r="E1085" s="15" t="s">
        <v>1213</v>
      </c>
      <c r="F1085" s="15" t="s">
        <v>1398</v>
      </c>
      <c r="G1085" s="15" t="s">
        <v>1429</v>
      </c>
      <c r="H1085" s="15">
        <v>7</v>
      </c>
      <c r="I1085" s="12">
        <v>10</v>
      </c>
      <c r="J1085" s="9">
        <f>VLOOKUP(E1085,DB!E:F,2,0)</f>
        <v>5185</v>
      </c>
      <c r="K1085" s="9" t="str">
        <f t="shared" si="34"/>
        <v>KHUSHUMA WHOLSALE_PEHLAR-2</v>
      </c>
    </row>
    <row r="1086" spans="1:11" ht="14.25" customHeight="1" x14ac:dyDescent="0.35">
      <c r="A1086" s="9" t="s">
        <v>10</v>
      </c>
      <c r="B1086" s="5">
        <f t="shared" si="33"/>
        <v>1085</v>
      </c>
      <c r="C1086" s="15" t="s">
        <v>11</v>
      </c>
      <c r="D1086" s="11">
        <f>_xlfn.XLOOKUP(E1086,DB!E:E,DB!C:C,)</f>
        <v>52</v>
      </c>
      <c r="E1086" s="15" t="s">
        <v>1213</v>
      </c>
      <c r="F1086" s="15" t="s">
        <v>1399</v>
      </c>
      <c r="G1086" s="15" t="s">
        <v>1429</v>
      </c>
      <c r="H1086" s="15">
        <v>28</v>
      </c>
      <c r="I1086" s="12">
        <v>10</v>
      </c>
      <c r="J1086" s="9">
        <f>VLOOKUP(E1086,DB!E:F,2,0)</f>
        <v>5185</v>
      </c>
      <c r="K1086" s="9" t="str">
        <f t="shared" si="34"/>
        <v>K G N BAKERY_PEHLAR-2</v>
      </c>
    </row>
    <row r="1087" spans="1:11" ht="14.25" customHeight="1" x14ac:dyDescent="0.35">
      <c r="A1087" s="9" t="s">
        <v>10</v>
      </c>
      <c r="B1087" s="5">
        <f t="shared" si="33"/>
        <v>1086</v>
      </c>
      <c r="C1087" s="15" t="s">
        <v>11</v>
      </c>
      <c r="D1087" s="11">
        <f>_xlfn.XLOOKUP(E1087,DB!E:E,DB!C:C,)</f>
        <v>52</v>
      </c>
      <c r="E1087" s="15" t="s">
        <v>1213</v>
      </c>
      <c r="F1087" s="15" t="s">
        <v>1400</v>
      </c>
      <c r="G1087" s="15" t="s">
        <v>1429</v>
      </c>
      <c r="H1087" s="15">
        <v>20</v>
      </c>
      <c r="I1087" s="12">
        <v>10</v>
      </c>
      <c r="J1087" s="9">
        <f>VLOOKUP(E1087,DB!E:F,2,0)</f>
        <v>5185</v>
      </c>
      <c r="K1087" s="9" t="str">
        <f t="shared" si="34"/>
        <v>HAJRA WHOLESALE_PEHLAR-2</v>
      </c>
    </row>
    <row r="1088" spans="1:11" ht="14.25" customHeight="1" x14ac:dyDescent="0.35">
      <c r="A1088" s="9" t="s">
        <v>10</v>
      </c>
      <c r="B1088" s="5">
        <f t="shared" si="33"/>
        <v>1087</v>
      </c>
      <c r="C1088" s="15" t="s">
        <v>11</v>
      </c>
      <c r="D1088" s="11">
        <f>_xlfn.XLOOKUP(E1088,DB!E:E,DB!C:C,)</f>
        <v>52</v>
      </c>
      <c r="E1088" s="15" t="s">
        <v>1213</v>
      </c>
      <c r="F1088" s="15" t="s">
        <v>1401</v>
      </c>
      <c r="G1088" s="15" t="s">
        <v>1429</v>
      </c>
      <c r="H1088" s="15">
        <v>9</v>
      </c>
      <c r="I1088" s="12">
        <v>10</v>
      </c>
      <c r="J1088" s="9">
        <f>VLOOKUP(E1088,DB!E:F,2,0)</f>
        <v>5185</v>
      </c>
      <c r="K1088" s="9" t="str">
        <f t="shared" si="34"/>
        <v>CHISTRYA TRADERS_PEHLAR-2</v>
      </c>
    </row>
    <row r="1089" spans="1:11" ht="14.25" customHeight="1" x14ac:dyDescent="0.35">
      <c r="A1089" s="9" t="s">
        <v>10</v>
      </c>
      <c r="B1089" s="5">
        <f t="shared" si="33"/>
        <v>1088</v>
      </c>
      <c r="C1089" s="15" t="s">
        <v>11</v>
      </c>
      <c r="D1089" s="11">
        <f>_xlfn.XLOOKUP(E1089,DB!E:E,DB!C:C,)</f>
        <v>52</v>
      </c>
      <c r="E1089" s="15" t="s">
        <v>1213</v>
      </c>
      <c r="F1089" s="15" t="s">
        <v>1402</v>
      </c>
      <c r="G1089" s="15" t="s">
        <v>1429</v>
      </c>
      <c r="H1089" s="15">
        <v>23</v>
      </c>
      <c r="I1089" s="12">
        <v>10</v>
      </c>
      <c r="J1089" s="9">
        <f>VLOOKUP(E1089,DB!E:F,2,0)</f>
        <v>5185</v>
      </c>
      <c r="K1089" s="9" t="str">
        <f t="shared" si="34"/>
        <v>MADINA WHOLSALE_PEHLAR-2</v>
      </c>
    </row>
    <row r="1090" spans="1:11" ht="14.25" customHeight="1" x14ac:dyDescent="0.35">
      <c r="A1090" s="9" t="s">
        <v>10</v>
      </c>
      <c r="B1090" s="5">
        <f t="shared" si="33"/>
        <v>1089</v>
      </c>
      <c r="C1090" s="15" t="s">
        <v>11</v>
      </c>
      <c r="D1090" s="11">
        <f>_xlfn.XLOOKUP(E1090,DB!E:E,DB!C:C,)</f>
        <v>52</v>
      </c>
      <c r="E1090" s="15" t="s">
        <v>1213</v>
      </c>
      <c r="F1090" s="15" t="s">
        <v>1403</v>
      </c>
      <c r="G1090" s="15" t="s">
        <v>1430</v>
      </c>
      <c r="H1090" s="15">
        <v>18</v>
      </c>
      <c r="I1090" s="12">
        <v>10</v>
      </c>
      <c r="J1090" s="9">
        <f>VLOOKUP(E1090,DB!E:F,2,0)</f>
        <v>5185</v>
      </c>
      <c r="K1090" s="9" t="str">
        <f t="shared" si="34"/>
        <v>GOLDEN SUPARI _SATIVALI-2</v>
      </c>
    </row>
    <row r="1091" spans="1:11" ht="14.25" customHeight="1" x14ac:dyDescent="0.35">
      <c r="A1091" s="9" t="s">
        <v>10</v>
      </c>
      <c r="B1091" s="5">
        <f t="shared" ref="B1091:B1141" si="35">B1090+1</f>
        <v>1090</v>
      </c>
      <c r="C1091" s="15" t="s">
        <v>11</v>
      </c>
      <c r="D1091" s="11">
        <f>_xlfn.XLOOKUP(E1091,DB!E:E,DB!C:C,)</f>
        <v>52</v>
      </c>
      <c r="E1091" s="15" t="s">
        <v>1213</v>
      </c>
      <c r="F1091" s="15" t="s">
        <v>1404</v>
      </c>
      <c r="G1091" s="15" t="s">
        <v>1430</v>
      </c>
      <c r="H1091" s="15">
        <v>18</v>
      </c>
      <c r="I1091" s="12">
        <v>10</v>
      </c>
      <c r="J1091" s="9">
        <f>VLOOKUP(E1091,DB!E:F,2,0)</f>
        <v>5185</v>
      </c>
      <c r="K1091" s="9" t="str">
        <f t="shared" si="34"/>
        <v>PRINCE WHOLSALE_SATIVALI-2</v>
      </c>
    </row>
    <row r="1092" spans="1:11" ht="14.25" customHeight="1" x14ac:dyDescent="0.35">
      <c r="A1092" s="9" t="s">
        <v>10</v>
      </c>
      <c r="B1092" s="5">
        <f t="shared" si="35"/>
        <v>1091</v>
      </c>
      <c r="C1092" s="15" t="s">
        <v>11</v>
      </c>
      <c r="D1092" s="11">
        <f>_xlfn.XLOOKUP(E1092,DB!E:E,DB!C:C,)</f>
        <v>52</v>
      </c>
      <c r="E1092" s="15" t="s">
        <v>1213</v>
      </c>
      <c r="F1092" s="15" t="s">
        <v>1405</v>
      </c>
      <c r="G1092" s="15" t="s">
        <v>1430</v>
      </c>
      <c r="H1092" s="15">
        <v>8</v>
      </c>
      <c r="I1092" s="12">
        <v>10</v>
      </c>
      <c r="J1092" s="9">
        <f>VLOOKUP(E1092,DB!E:F,2,0)</f>
        <v>5185</v>
      </c>
      <c r="K1092" s="9" t="str">
        <f t="shared" ref="K1092:K1141" si="36">F1092&amp;"_"&amp;G1092</f>
        <v>G K SUPARI_SATIVALI-2</v>
      </c>
    </row>
    <row r="1093" spans="1:11" ht="14.25" customHeight="1" x14ac:dyDescent="0.35">
      <c r="A1093" s="9" t="s">
        <v>10</v>
      </c>
      <c r="B1093" s="5">
        <f t="shared" si="35"/>
        <v>1092</v>
      </c>
      <c r="C1093" s="15" t="s">
        <v>11</v>
      </c>
      <c r="D1093" s="11">
        <f>_xlfn.XLOOKUP(E1093,DB!E:E,DB!C:C,)</f>
        <v>52</v>
      </c>
      <c r="E1093" s="15" t="s">
        <v>1213</v>
      </c>
      <c r="F1093" s="15" t="s">
        <v>1406</v>
      </c>
      <c r="G1093" s="15" t="s">
        <v>1430</v>
      </c>
      <c r="H1093" s="15">
        <v>7</v>
      </c>
      <c r="I1093" s="12">
        <v>10</v>
      </c>
      <c r="J1093" s="9">
        <f>VLOOKUP(E1093,DB!E:F,2,0)</f>
        <v>5185</v>
      </c>
      <c r="K1093" s="9" t="str">
        <f t="shared" si="36"/>
        <v>KHAN SUPARI_SATIVALI-2</v>
      </c>
    </row>
    <row r="1094" spans="1:11" ht="14.25" customHeight="1" x14ac:dyDescent="0.35">
      <c r="A1094" s="9" t="s">
        <v>10</v>
      </c>
      <c r="B1094" s="5">
        <f t="shared" si="35"/>
        <v>1093</v>
      </c>
      <c r="C1094" s="15" t="s">
        <v>11</v>
      </c>
      <c r="D1094" s="11">
        <f>_xlfn.XLOOKUP(E1094,DB!E:E,DB!C:C,)</f>
        <v>52</v>
      </c>
      <c r="E1094" s="15" t="s">
        <v>1213</v>
      </c>
      <c r="F1094" s="15" t="s">
        <v>1407</v>
      </c>
      <c r="G1094" s="15" t="s">
        <v>1430</v>
      </c>
      <c r="H1094" s="15">
        <v>9</v>
      </c>
      <c r="I1094" s="12">
        <v>10</v>
      </c>
      <c r="J1094" s="9">
        <f>VLOOKUP(E1094,DB!E:F,2,0)</f>
        <v>5185</v>
      </c>
      <c r="K1094" s="9" t="str">
        <f t="shared" si="36"/>
        <v>SHAH BROTHER _SATIVALI-2</v>
      </c>
    </row>
    <row r="1095" spans="1:11" ht="14.25" customHeight="1" x14ac:dyDescent="0.35">
      <c r="A1095" s="9" t="s">
        <v>10</v>
      </c>
      <c r="B1095" s="5">
        <f t="shared" si="35"/>
        <v>1094</v>
      </c>
      <c r="C1095" s="15" t="s">
        <v>11</v>
      </c>
      <c r="D1095" s="11">
        <f>_xlfn.XLOOKUP(E1095,DB!E:E,DB!C:C,)</f>
        <v>52</v>
      </c>
      <c r="E1095" s="15" t="s">
        <v>1213</v>
      </c>
      <c r="F1095" s="15" t="s">
        <v>1408</v>
      </c>
      <c r="G1095" s="15" t="s">
        <v>1430</v>
      </c>
      <c r="H1095" s="15">
        <v>9</v>
      </c>
      <c r="I1095" s="12">
        <v>10</v>
      </c>
      <c r="J1095" s="9">
        <f>VLOOKUP(E1095,DB!E:F,2,0)</f>
        <v>5185</v>
      </c>
      <c r="K1095" s="9" t="str">
        <f t="shared" si="36"/>
        <v>ALTAZ WHOLSALE_SATIVALI-2</v>
      </c>
    </row>
    <row r="1096" spans="1:11" ht="14.25" customHeight="1" x14ac:dyDescent="0.35">
      <c r="A1096" s="9" t="s">
        <v>10</v>
      </c>
      <c r="B1096" s="5">
        <f t="shared" si="35"/>
        <v>1095</v>
      </c>
      <c r="C1096" s="15" t="s">
        <v>11</v>
      </c>
      <c r="D1096" s="11">
        <f>_xlfn.XLOOKUP(E1096,DB!E:E,DB!C:C,)</f>
        <v>52</v>
      </c>
      <c r="E1096" s="15" t="s">
        <v>1213</v>
      </c>
      <c r="F1096" s="15" t="s">
        <v>1409</v>
      </c>
      <c r="G1096" s="15" t="s">
        <v>1431</v>
      </c>
      <c r="H1096" s="15">
        <v>34</v>
      </c>
      <c r="I1096" s="12">
        <v>10</v>
      </c>
      <c r="J1096" s="9">
        <f>VLOOKUP(E1096,DB!E:F,2,0)</f>
        <v>5185</v>
      </c>
      <c r="K1096" s="9" t="str">
        <f t="shared" si="36"/>
        <v>MANGAL MURTY _NAIGOAN</v>
      </c>
    </row>
    <row r="1097" spans="1:11" ht="14.25" customHeight="1" x14ac:dyDescent="0.35">
      <c r="A1097" s="9" t="s">
        <v>10</v>
      </c>
      <c r="B1097" s="5">
        <f t="shared" si="35"/>
        <v>1096</v>
      </c>
      <c r="C1097" s="15" t="s">
        <v>11</v>
      </c>
      <c r="D1097" s="11">
        <f>_xlfn.XLOOKUP(E1097,DB!E:E,DB!C:C,)</f>
        <v>4</v>
      </c>
      <c r="E1097" s="15" t="s">
        <v>25</v>
      </c>
      <c r="F1097" s="15" t="s">
        <v>1410</v>
      </c>
      <c r="G1097" s="15" t="s">
        <v>1432</v>
      </c>
      <c r="H1097" s="15">
        <v>10</v>
      </c>
      <c r="I1097" s="12">
        <v>10</v>
      </c>
      <c r="J1097" s="9">
        <f>VLOOKUP(E1097,DB!E:F,2,0)</f>
        <v>4049</v>
      </c>
      <c r="K1097" s="9" t="str">
        <f t="shared" si="36"/>
        <v>GANESH KIRANA_SAFALA</v>
      </c>
    </row>
    <row r="1098" spans="1:11" ht="14.25" customHeight="1" x14ac:dyDescent="0.35">
      <c r="A1098" s="9" t="s">
        <v>10</v>
      </c>
      <c r="B1098" s="5">
        <f t="shared" si="35"/>
        <v>1097</v>
      </c>
      <c r="C1098" s="15" t="s">
        <v>11</v>
      </c>
      <c r="D1098" s="11">
        <f>_xlfn.XLOOKUP(E1098,DB!E:E,DB!C:C,)</f>
        <v>4</v>
      </c>
      <c r="E1098" s="15" t="s">
        <v>25</v>
      </c>
      <c r="F1098" s="15" t="s">
        <v>1411</v>
      </c>
      <c r="G1098" s="15" t="s">
        <v>1432</v>
      </c>
      <c r="H1098" s="15">
        <v>30</v>
      </c>
      <c r="I1098" s="12">
        <v>10</v>
      </c>
      <c r="J1098" s="9">
        <f>VLOOKUP(E1098,DB!E:F,2,0)</f>
        <v>4049</v>
      </c>
      <c r="K1098" s="9" t="str">
        <f t="shared" si="36"/>
        <v>KRISHNA TRADERS_SAFALA</v>
      </c>
    </row>
    <row r="1099" spans="1:11" ht="14.25" customHeight="1" x14ac:dyDescent="0.35">
      <c r="A1099" s="9" t="s">
        <v>10</v>
      </c>
      <c r="B1099" s="5">
        <f t="shared" si="35"/>
        <v>1098</v>
      </c>
      <c r="C1099" s="15" t="s">
        <v>11</v>
      </c>
      <c r="D1099" s="11">
        <f>_xlfn.XLOOKUP(E1099,DB!E:E,DB!C:C,)</f>
        <v>4</v>
      </c>
      <c r="E1099" s="15" t="s">
        <v>25</v>
      </c>
      <c r="F1099" s="15" t="s">
        <v>1412</v>
      </c>
      <c r="G1099" s="15" t="s">
        <v>1432</v>
      </c>
      <c r="H1099" s="15">
        <v>10</v>
      </c>
      <c r="I1099" s="12">
        <v>10</v>
      </c>
      <c r="J1099" s="9">
        <f>VLOOKUP(E1099,DB!E:F,2,0)</f>
        <v>4049</v>
      </c>
      <c r="K1099" s="9" t="str">
        <f t="shared" si="36"/>
        <v>MILAN STORE_SAFALA</v>
      </c>
    </row>
    <row r="1100" spans="1:11" ht="14.25" customHeight="1" x14ac:dyDescent="0.35">
      <c r="A1100" s="9" t="s">
        <v>10</v>
      </c>
      <c r="B1100" s="5">
        <f t="shared" si="35"/>
        <v>1099</v>
      </c>
      <c r="C1100" s="15" t="s">
        <v>11</v>
      </c>
      <c r="D1100" s="11">
        <f>_xlfn.XLOOKUP(E1100,DB!E:E,DB!C:C,)</f>
        <v>4</v>
      </c>
      <c r="E1100" s="15" t="s">
        <v>25</v>
      </c>
      <c r="F1100" s="15" t="s">
        <v>1413</v>
      </c>
      <c r="G1100" s="15" t="s">
        <v>1433</v>
      </c>
      <c r="H1100" s="15">
        <v>10</v>
      </c>
      <c r="I1100" s="12">
        <v>10</v>
      </c>
      <c r="J1100" s="9">
        <f>VLOOKUP(E1100,DB!E:F,2,0)</f>
        <v>4049</v>
      </c>
      <c r="K1100" s="9" t="str">
        <f t="shared" si="36"/>
        <v>PRADEEP RAMLAL_DEVESAR ROAD</v>
      </c>
    </row>
    <row r="1101" spans="1:11" ht="14.25" customHeight="1" x14ac:dyDescent="0.35">
      <c r="A1101" s="9" t="s">
        <v>10</v>
      </c>
      <c r="B1101" s="5">
        <f t="shared" si="35"/>
        <v>1100</v>
      </c>
      <c r="C1101" s="15" t="s">
        <v>11</v>
      </c>
      <c r="D1101" s="11">
        <f>_xlfn.XLOOKUP(E1101,DB!E:E,DB!C:C,)</f>
        <v>4</v>
      </c>
      <c r="E1101" s="15" t="s">
        <v>25</v>
      </c>
      <c r="F1101" s="15" t="s">
        <v>1414</v>
      </c>
      <c r="G1101" s="15" t="s">
        <v>1433</v>
      </c>
      <c r="H1101" s="15">
        <v>10</v>
      </c>
      <c r="I1101" s="12">
        <v>10</v>
      </c>
      <c r="J1101" s="9">
        <f>VLOOKUP(E1101,DB!E:F,2,0)</f>
        <v>4049</v>
      </c>
      <c r="K1101" s="9" t="str">
        <f t="shared" si="36"/>
        <v>K C ENTERPRISES_DEVESAR ROAD</v>
      </c>
    </row>
    <row r="1102" spans="1:11" ht="14.25" customHeight="1" x14ac:dyDescent="0.35">
      <c r="A1102" s="9" t="s">
        <v>10</v>
      </c>
      <c r="B1102" s="5">
        <f t="shared" si="35"/>
        <v>1101</v>
      </c>
      <c r="C1102" s="15" t="s">
        <v>11</v>
      </c>
      <c r="D1102" s="11">
        <f>_xlfn.XLOOKUP(E1102,DB!E:E,DB!C:C,)</f>
        <v>4</v>
      </c>
      <c r="E1102" s="15" t="s">
        <v>25</v>
      </c>
      <c r="F1102" s="15" t="s">
        <v>1415</v>
      </c>
      <c r="G1102" s="15" t="s">
        <v>1434</v>
      </c>
      <c r="H1102" s="15">
        <v>30</v>
      </c>
      <c r="I1102" s="12">
        <v>10</v>
      </c>
      <c r="J1102" s="9">
        <f>VLOOKUP(E1102,DB!E:F,2,0)</f>
        <v>4049</v>
      </c>
      <c r="K1102" s="9" t="str">
        <f t="shared" si="36"/>
        <v>MUKESH GENRAL_WANGOAN</v>
      </c>
    </row>
    <row r="1103" spans="1:11" ht="14.25" customHeight="1" x14ac:dyDescent="0.35">
      <c r="A1103" s="9" t="s">
        <v>10</v>
      </c>
      <c r="B1103" s="5">
        <f t="shared" si="35"/>
        <v>1102</v>
      </c>
      <c r="C1103" s="15" t="s">
        <v>11</v>
      </c>
      <c r="D1103" s="11">
        <f>_xlfn.XLOOKUP(E1103,DB!E:E,DB!C:C,)</f>
        <v>4</v>
      </c>
      <c r="E1103" s="15" t="s">
        <v>25</v>
      </c>
      <c r="F1103" s="15" t="s">
        <v>1416</v>
      </c>
      <c r="G1103" s="15" t="s">
        <v>1434</v>
      </c>
      <c r="H1103" s="15">
        <v>57</v>
      </c>
      <c r="I1103" s="12">
        <v>10</v>
      </c>
      <c r="J1103" s="9">
        <f>VLOOKUP(E1103,DB!E:F,2,0)</f>
        <v>4049</v>
      </c>
      <c r="K1103" s="9" t="str">
        <f t="shared" si="36"/>
        <v>MADHESIYA GENRAL STORE_WANGOAN</v>
      </c>
    </row>
    <row r="1104" spans="1:11" ht="14.25" customHeight="1" x14ac:dyDescent="0.35">
      <c r="A1104" s="9" t="s">
        <v>10</v>
      </c>
      <c r="B1104" s="5">
        <f t="shared" si="35"/>
        <v>1103</v>
      </c>
      <c r="C1104" s="15" t="s">
        <v>11</v>
      </c>
      <c r="D1104" s="11">
        <f>_xlfn.XLOOKUP(E1104,DB!E:E,DB!C:C,)</f>
        <v>1</v>
      </c>
      <c r="E1104" s="15" t="s">
        <v>12</v>
      </c>
      <c r="F1104" s="15" t="s">
        <v>1417</v>
      </c>
      <c r="G1104" s="15" t="s">
        <v>1435</v>
      </c>
      <c r="H1104" s="15">
        <v>8</v>
      </c>
      <c r="I1104" s="12">
        <v>10</v>
      </c>
      <c r="J1104" s="9">
        <f>VLOOKUP(E1104,DB!E:F,2,0)</f>
        <v>4122</v>
      </c>
      <c r="K1104" s="9" t="str">
        <f t="shared" si="36"/>
        <v>AQSA WHOLESALE_SANTOSH BHAWAN</v>
      </c>
    </row>
    <row r="1105" spans="1:11" ht="14.25" customHeight="1" x14ac:dyDescent="0.35">
      <c r="A1105" s="9" t="s">
        <v>10</v>
      </c>
      <c r="B1105" s="5">
        <f t="shared" si="35"/>
        <v>1104</v>
      </c>
      <c r="C1105" s="15" t="s">
        <v>11</v>
      </c>
      <c r="D1105" s="11">
        <f>_xlfn.XLOOKUP(E1105,DB!E:E,DB!C:C,)</f>
        <v>1</v>
      </c>
      <c r="E1105" s="15" t="s">
        <v>12</v>
      </c>
      <c r="F1105" s="15" t="s">
        <v>66</v>
      </c>
      <c r="G1105" s="15" t="s">
        <v>1435</v>
      </c>
      <c r="H1105" s="15">
        <v>21</v>
      </c>
      <c r="I1105" s="12">
        <v>10</v>
      </c>
      <c r="J1105" s="9">
        <f>VLOOKUP(E1105,DB!E:F,2,0)</f>
        <v>4122</v>
      </c>
      <c r="K1105" s="9" t="str">
        <f t="shared" si="36"/>
        <v>SAKIR STORE_SANTOSH BHAWAN</v>
      </c>
    </row>
    <row r="1106" spans="1:11" ht="14.25" customHeight="1" x14ac:dyDescent="0.35">
      <c r="A1106" s="9" t="s">
        <v>10</v>
      </c>
      <c r="B1106" s="5">
        <f t="shared" si="35"/>
        <v>1105</v>
      </c>
      <c r="C1106" s="15" t="s">
        <v>11</v>
      </c>
      <c r="D1106" s="11">
        <f>_xlfn.XLOOKUP(E1106,DB!E:E,DB!C:C,)</f>
        <v>1</v>
      </c>
      <c r="E1106" s="15" t="s">
        <v>12</v>
      </c>
      <c r="F1106" s="15" t="s">
        <v>67</v>
      </c>
      <c r="G1106" s="15" t="s">
        <v>1435</v>
      </c>
      <c r="H1106" s="15">
        <v>15</v>
      </c>
      <c r="I1106" s="12">
        <v>10</v>
      </c>
      <c r="J1106" s="9">
        <f>VLOOKUP(E1106,DB!E:F,2,0)</f>
        <v>4122</v>
      </c>
      <c r="K1106" s="9" t="str">
        <f t="shared" si="36"/>
        <v>EAGLE WHOLSALE_SANTOSH BHAWAN</v>
      </c>
    </row>
    <row r="1107" spans="1:11" ht="14.25" customHeight="1" x14ac:dyDescent="0.35">
      <c r="A1107" s="9" t="s">
        <v>10</v>
      </c>
      <c r="B1107" s="5">
        <f t="shared" si="35"/>
        <v>1106</v>
      </c>
      <c r="C1107" s="15" t="s">
        <v>11</v>
      </c>
      <c r="D1107" s="11">
        <f>_xlfn.XLOOKUP(E1107,DB!E:E,DB!C:C,)</f>
        <v>1</v>
      </c>
      <c r="E1107" s="15" t="s">
        <v>12</v>
      </c>
      <c r="F1107" s="15" t="s">
        <v>1418</v>
      </c>
      <c r="G1107" s="15" t="s">
        <v>1435</v>
      </c>
      <c r="H1107" s="15">
        <v>14</v>
      </c>
      <c r="I1107" s="12">
        <v>10</v>
      </c>
      <c r="J1107" s="9">
        <f>VLOOKUP(E1107,DB!E:F,2,0)</f>
        <v>4122</v>
      </c>
      <c r="K1107" s="9" t="str">
        <f t="shared" si="36"/>
        <v>KRISHNA WHOLSALE_SANTOSH BHAWAN</v>
      </c>
    </row>
    <row r="1108" spans="1:11" ht="14.25" customHeight="1" x14ac:dyDescent="0.35">
      <c r="A1108" s="9" t="s">
        <v>10</v>
      </c>
      <c r="B1108" s="5">
        <f t="shared" si="35"/>
        <v>1107</v>
      </c>
      <c r="C1108" s="15" t="s">
        <v>11</v>
      </c>
      <c r="D1108" s="11">
        <f>_xlfn.XLOOKUP(E1108,DB!E:E,DB!C:C,)</f>
        <v>1</v>
      </c>
      <c r="E1108" s="15" t="s">
        <v>12</v>
      </c>
      <c r="F1108" s="15" t="s">
        <v>1419</v>
      </c>
      <c r="G1108" s="15" t="s">
        <v>1435</v>
      </c>
      <c r="H1108" s="15">
        <v>20</v>
      </c>
      <c r="I1108" s="12">
        <v>10</v>
      </c>
      <c r="J1108" s="9">
        <f>VLOOKUP(E1108,DB!E:F,2,0)</f>
        <v>4122</v>
      </c>
      <c r="K1108" s="9" t="str">
        <f t="shared" si="36"/>
        <v>APSARA  WHOLSALE_SANTOSH BHAWAN</v>
      </c>
    </row>
    <row r="1109" spans="1:11" ht="14.25" customHeight="1" x14ac:dyDescent="0.35">
      <c r="A1109" s="9" t="s">
        <v>10</v>
      </c>
      <c r="B1109" s="5">
        <f t="shared" si="35"/>
        <v>1108</v>
      </c>
      <c r="C1109" s="15" t="s">
        <v>11</v>
      </c>
      <c r="D1109" s="11">
        <f>_xlfn.XLOOKUP(E1109,DB!E:E,DB!C:C,)</f>
        <v>1</v>
      </c>
      <c r="E1109" s="15" t="s">
        <v>12</v>
      </c>
      <c r="F1109" s="15" t="s">
        <v>106</v>
      </c>
      <c r="G1109" s="15" t="s">
        <v>1435</v>
      </c>
      <c r="H1109" s="15">
        <v>25</v>
      </c>
      <c r="I1109" s="12">
        <v>10</v>
      </c>
      <c r="J1109" s="9">
        <f>VLOOKUP(E1109,DB!E:F,2,0)</f>
        <v>4122</v>
      </c>
      <c r="K1109" s="9" t="str">
        <f t="shared" si="36"/>
        <v>SHIV SHAKTI ENTERPRISES_SANTOSH BHAWAN</v>
      </c>
    </row>
    <row r="1110" spans="1:11" ht="14.25" customHeight="1" x14ac:dyDescent="0.35">
      <c r="A1110" s="9" t="s">
        <v>10</v>
      </c>
      <c r="B1110" s="5">
        <f t="shared" si="35"/>
        <v>1109</v>
      </c>
      <c r="C1110" s="15" t="s">
        <v>11</v>
      </c>
      <c r="D1110" s="11">
        <f>_xlfn.XLOOKUP(E1110,DB!E:E,DB!C:C,)</f>
        <v>1</v>
      </c>
      <c r="E1110" s="15" t="s">
        <v>12</v>
      </c>
      <c r="F1110" s="15" t="s">
        <v>1420</v>
      </c>
      <c r="G1110" s="15" t="s">
        <v>1435</v>
      </c>
      <c r="H1110" s="15">
        <v>41</v>
      </c>
      <c r="I1110" s="12">
        <v>10</v>
      </c>
      <c r="J1110" s="9">
        <f>VLOOKUP(E1110,DB!E:F,2,0)</f>
        <v>4122</v>
      </c>
      <c r="K1110" s="9" t="str">
        <f t="shared" si="36"/>
        <v>SF STORE_SANTOSH BHAWAN</v>
      </c>
    </row>
    <row r="1111" spans="1:11" ht="14.25" customHeight="1" x14ac:dyDescent="0.35">
      <c r="A1111" s="9" t="s">
        <v>10</v>
      </c>
      <c r="B1111" s="5">
        <f t="shared" si="35"/>
        <v>1110</v>
      </c>
      <c r="C1111" s="15" t="s">
        <v>11</v>
      </c>
      <c r="D1111" s="11">
        <f>_xlfn.XLOOKUP(E1111,DB!E:E,DB!C:C,)</f>
        <v>1</v>
      </c>
      <c r="E1111" s="15" t="s">
        <v>12</v>
      </c>
      <c r="F1111" s="15" t="s">
        <v>1421</v>
      </c>
      <c r="G1111" s="15" t="s">
        <v>1436</v>
      </c>
      <c r="H1111" s="15">
        <v>11</v>
      </c>
      <c r="I1111" s="12">
        <v>10</v>
      </c>
      <c r="J1111" s="9">
        <f>VLOOKUP(E1111,DB!E:F,2,0)</f>
        <v>4122</v>
      </c>
      <c r="K1111" s="9" t="str">
        <f t="shared" si="36"/>
        <v>C D STORE_ACHOLE VILLAGE</v>
      </c>
    </row>
    <row r="1112" spans="1:11" ht="14.25" customHeight="1" x14ac:dyDescent="0.35">
      <c r="A1112" s="9" t="s">
        <v>10</v>
      </c>
      <c r="B1112" s="5">
        <f t="shared" si="35"/>
        <v>1111</v>
      </c>
      <c r="C1112" s="15" t="s">
        <v>11</v>
      </c>
      <c r="D1112" s="11">
        <f>_xlfn.XLOOKUP(E1112,DB!E:E,DB!C:C,)</f>
        <v>1</v>
      </c>
      <c r="E1112" s="15" t="s">
        <v>12</v>
      </c>
      <c r="F1112" s="15" t="s">
        <v>197</v>
      </c>
      <c r="G1112" s="15" t="s">
        <v>1435</v>
      </c>
      <c r="H1112" s="15">
        <v>23</v>
      </c>
      <c r="I1112" s="12">
        <v>10</v>
      </c>
      <c r="J1112" s="9">
        <f>VLOOKUP(E1112,DB!E:F,2,0)</f>
        <v>4122</v>
      </c>
      <c r="K1112" s="9" t="str">
        <f t="shared" si="36"/>
        <v>AMAN WHOLESALE_SANTOSH BHAWAN</v>
      </c>
    </row>
    <row r="1113" spans="1:11" ht="14.25" customHeight="1" x14ac:dyDescent="0.35">
      <c r="A1113" s="9" t="s">
        <v>10</v>
      </c>
      <c r="B1113" s="5">
        <f t="shared" si="35"/>
        <v>1112</v>
      </c>
      <c r="C1113" s="15" t="s">
        <v>34</v>
      </c>
      <c r="D1113" s="11">
        <f>_xlfn.XLOOKUP(E1113,DB!E:E,DB!C:C,)</f>
        <v>7</v>
      </c>
      <c r="E1113" s="15" t="s">
        <v>35</v>
      </c>
      <c r="F1113" s="15" t="s">
        <v>1422</v>
      </c>
      <c r="G1113" s="15" t="s">
        <v>1437</v>
      </c>
      <c r="H1113" s="15">
        <v>45</v>
      </c>
      <c r="I1113" s="12">
        <v>10</v>
      </c>
      <c r="J1113" s="9">
        <f>VLOOKUP(E1113,DB!E:F,2,0)</f>
        <v>7373</v>
      </c>
      <c r="K1113" s="9" t="str">
        <f t="shared" si="36"/>
        <v>SAAD WHOLESALE_MALWANI</v>
      </c>
    </row>
    <row r="1114" spans="1:11" ht="14.25" customHeight="1" x14ac:dyDescent="0.35">
      <c r="A1114" s="9" t="s">
        <v>10</v>
      </c>
      <c r="B1114" s="5">
        <f t="shared" si="35"/>
        <v>1113</v>
      </c>
      <c r="C1114" s="15" t="s">
        <v>34</v>
      </c>
      <c r="D1114" s="11">
        <f>_xlfn.XLOOKUP(E1114,DB!E:E,DB!C:C,)</f>
        <v>7</v>
      </c>
      <c r="E1114" s="15" t="s">
        <v>35</v>
      </c>
      <c r="F1114" s="15" t="s">
        <v>1423</v>
      </c>
      <c r="G1114" s="15" t="s">
        <v>1437</v>
      </c>
      <c r="H1114" s="15">
        <v>12</v>
      </c>
      <c r="I1114" s="12">
        <v>10</v>
      </c>
      <c r="J1114" s="9">
        <f>VLOOKUP(E1114,DB!E:F,2,0)</f>
        <v>7373</v>
      </c>
      <c r="K1114" s="9" t="str">
        <f t="shared" si="36"/>
        <v>MAHAVIR GOLI BISCUIT_MALWANI</v>
      </c>
    </row>
    <row r="1115" spans="1:11" ht="14.25" customHeight="1" x14ac:dyDescent="0.35">
      <c r="A1115" s="9" t="s">
        <v>10</v>
      </c>
      <c r="B1115" s="5">
        <f t="shared" si="35"/>
        <v>1114</v>
      </c>
      <c r="C1115" s="14" t="s">
        <v>17</v>
      </c>
      <c r="D1115" s="11">
        <f>_xlfn.XLOOKUP(E1115,DB!E:E,DB!C:C,)</f>
        <v>8</v>
      </c>
      <c r="E1115" s="14" t="s">
        <v>40</v>
      </c>
      <c r="F1115" s="14" t="s">
        <v>1424</v>
      </c>
      <c r="G1115" s="14" t="s">
        <v>342</v>
      </c>
      <c r="H1115" s="14">
        <v>20</v>
      </c>
      <c r="I1115" s="12">
        <v>10</v>
      </c>
      <c r="J1115" s="9">
        <f>VLOOKUP(E1115,DB!E:F,2,0)</f>
        <v>5625</v>
      </c>
      <c r="K1115" s="9" t="str">
        <f t="shared" si="36"/>
        <v>VIVEK STORE_SHIV ROAD</v>
      </c>
    </row>
    <row r="1116" spans="1:11" ht="14.25" customHeight="1" x14ac:dyDescent="0.35">
      <c r="A1116" s="9" t="s">
        <v>10</v>
      </c>
      <c r="B1116" s="5">
        <f t="shared" si="35"/>
        <v>1115</v>
      </c>
      <c r="C1116" s="14" t="s">
        <v>17</v>
      </c>
      <c r="D1116" s="11">
        <f>_xlfn.XLOOKUP(E1116,DB!E:E,DB!C:C,)</f>
        <v>8</v>
      </c>
      <c r="E1116" s="14" t="s">
        <v>40</v>
      </c>
      <c r="F1116" s="14" t="s">
        <v>1425</v>
      </c>
      <c r="G1116" s="14" t="s">
        <v>1438</v>
      </c>
      <c r="H1116" s="14">
        <v>20</v>
      </c>
      <c r="I1116" s="12">
        <v>10</v>
      </c>
      <c r="J1116" s="9">
        <f>VLOOKUP(E1116,DB!E:F,2,0)</f>
        <v>5625</v>
      </c>
      <c r="K1116" s="9" t="str">
        <f t="shared" si="36"/>
        <v>SHREE SAMARTH W/S_VARAP</v>
      </c>
    </row>
    <row r="1117" spans="1:11" ht="14.25" customHeight="1" x14ac:dyDescent="0.35">
      <c r="A1117" s="9" t="s">
        <v>10</v>
      </c>
      <c r="B1117" s="5">
        <f t="shared" si="35"/>
        <v>1116</v>
      </c>
      <c r="C1117" s="14" t="s">
        <v>17</v>
      </c>
      <c r="D1117" s="11">
        <f>_xlfn.XLOOKUP(E1117,DB!E:E,DB!C:C,)</f>
        <v>8</v>
      </c>
      <c r="E1117" s="14" t="s">
        <v>40</v>
      </c>
      <c r="F1117" s="14" t="s">
        <v>1426</v>
      </c>
      <c r="G1117" s="14" t="s">
        <v>342</v>
      </c>
      <c r="H1117" s="14">
        <v>25</v>
      </c>
      <c r="I1117" s="12">
        <v>10</v>
      </c>
      <c r="J1117" s="9">
        <f>VLOOKUP(E1117,DB!E:F,2,0)</f>
        <v>5625</v>
      </c>
      <c r="K1117" s="9" t="str">
        <f t="shared" si="36"/>
        <v>DEEPAK STORE_SHIV ROAD</v>
      </c>
    </row>
    <row r="1118" spans="1:11" ht="14.25" customHeight="1" x14ac:dyDescent="0.35">
      <c r="A1118" s="9" t="s">
        <v>10</v>
      </c>
      <c r="B1118" s="5">
        <f t="shared" si="35"/>
        <v>1117</v>
      </c>
      <c r="C1118" s="14" t="s">
        <v>17</v>
      </c>
      <c r="D1118" s="11">
        <f>_xlfn.XLOOKUP(E1118,DB!E:E,DB!C:C,)</f>
        <v>8</v>
      </c>
      <c r="E1118" s="14" t="s">
        <v>40</v>
      </c>
      <c r="F1118" s="14" t="s">
        <v>1427</v>
      </c>
      <c r="G1118" s="14" t="s">
        <v>42</v>
      </c>
      <c r="H1118" s="14">
        <v>20</v>
      </c>
      <c r="I1118" s="12">
        <v>10</v>
      </c>
      <c r="J1118" s="9">
        <f>VLOOKUP(E1118,DB!E:F,2,0)</f>
        <v>5625</v>
      </c>
      <c r="K1118" s="9" t="str">
        <f t="shared" si="36"/>
        <v>SURESH SUPARI_SHAHAD ROAD</v>
      </c>
    </row>
    <row r="1119" spans="1:11" ht="14.25" customHeight="1" x14ac:dyDescent="0.35">
      <c r="A1119" s="9" t="s">
        <v>10</v>
      </c>
      <c r="B1119" s="5">
        <f t="shared" si="35"/>
        <v>1118</v>
      </c>
      <c r="C1119" s="14" t="s">
        <v>17</v>
      </c>
      <c r="D1119" s="11">
        <f>_xlfn.XLOOKUP(E1119,DB!E:E,DB!C:C,)</f>
        <v>8</v>
      </c>
      <c r="E1119" s="14" t="s">
        <v>40</v>
      </c>
      <c r="F1119" s="14" t="s">
        <v>1428</v>
      </c>
      <c r="G1119" s="14" t="s">
        <v>42</v>
      </c>
      <c r="H1119" s="14">
        <v>20</v>
      </c>
      <c r="I1119" s="12">
        <v>10</v>
      </c>
      <c r="J1119" s="9">
        <f>VLOOKUP(E1119,DB!E:F,2,0)</f>
        <v>5625</v>
      </c>
      <c r="K1119" s="9" t="str">
        <f t="shared" si="36"/>
        <v>SANGEETA STORE_SHAHAD ROAD</v>
      </c>
    </row>
    <row r="1120" spans="1:11" ht="14.25" customHeight="1" x14ac:dyDescent="0.35">
      <c r="A1120" s="9" t="s">
        <v>10</v>
      </c>
      <c r="B1120" s="5">
        <f t="shared" si="35"/>
        <v>1119</v>
      </c>
      <c r="C1120" s="14" t="s">
        <v>17</v>
      </c>
      <c r="D1120" s="11">
        <f>_xlfn.XLOOKUP(E1120,DB!E:E,DB!C:C,)</f>
        <v>8</v>
      </c>
      <c r="E1120" s="14" t="s">
        <v>40</v>
      </c>
      <c r="F1120" s="14" t="s">
        <v>557</v>
      </c>
      <c r="G1120" s="14" t="s">
        <v>42</v>
      </c>
      <c r="H1120" s="14">
        <v>25</v>
      </c>
      <c r="I1120" s="12">
        <v>10</v>
      </c>
      <c r="J1120" s="9">
        <f>VLOOKUP(E1120,DB!E:F,2,0)</f>
        <v>5625</v>
      </c>
      <c r="K1120" s="9" t="str">
        <f t="shared" si="36"/>
        <v>RAJVEER STORE_SHAHAD ROAD</v>
      </c>
    </row>
    <row r="1121" spans="1:11" ht="14.25" customHeight="1" x14ac:dyDescent="0.35">
      <c r="A1121" s="9" t="s">
        <v>10</v>
      </c>
      <c r="B1121" s="5">
        <f t="shared" si="35"/>
        <v>1120</v>
      </c>
      <c r="C1121" s="13" t="s">
        <v>1210</v>
      </c>
      <c r="D1121" s="11">
        <f>_xlfn.XLOOKUP(E1121,DB!E:E,DB!C:C,)</f>
        <v>54</v>
      </c>
      <c r="E1121" s="13" t="s">
        <v>1445</v>
      </c>
      <c r="F1121" s="13" t="s">
        <v>1446</v>
      </c>
      <c r="G1121" s="13" t="s">
        <v>1461</v>
      </c>
      <c r="H1121" s="13">
        <v>40</v>
      </c>
      <c r="I1121" s="12">
        <v>10</v>
      </c>
      <c r="J1121" s="9">
        <f>VLOOKUP(E1121,DB!E:F,2,0)</f>
        <v>5694</v>
      </c>
      <c r="K1121" s="9" t="str">
        <f t="shared" si="36"/>
        <v>ANSAR TOBACCO_Naik nagar 2</v>
      </c>
    </row>
    <row r="1122" spans="1:11" ht="14.25" customHeight="1" x14ac:dyDescent="0.35">
      <c r="A1122" s="9" t="s">
        <v>10</v>
      </c>
      <c r="B1122" s="5">
        <f t="shared" si="35"/>
        <v>1121</v>
      </c>
      <c r="C1122" s="13" t="s">
        <v>1210</v>
      </c>
      <c r="D1122" s="11">
        <f>_xlfn.XLOOKUP(E1122,DB!E:E,DB!C:C,)</f>
        <v>54</v>
      </c>
      <c r="E1122" s="13" t="s">
        <v>1445</v>
      </c>
      <c r="F1122" s="13" t="s">
        <v>1447</v>
      </c>
      <c r="G1122" s="13" t="s">
        <v>1461</v>
      </c>
      <c r="H1122" s="13">
        <v>40</v>
      </c>
      <c r="I1122" s="12">
        <v>10</v>
      </c>
      <c r="J1122" s="9">
        <f>VLOOKUP(E1122,DB!E:F,2,0)</f>
        <v>5694</v>
      </c>
      <c r="K1122" s="9" t="str">
        <f t="shared" si="36"/>
        <v>SHRI GANESH TOBACCO_Naik nagar 2</v>
      </c>
    </row>
    <row r="1123" spans="1:11" ht="14.25" customHeight="1" x14ac:dyDescent="0.35">
      <c r="A1123" s="9" t="s">
        <v>10</v>
      </c>
      <c r="B1123" s="5">
        <f t="shared" si="35"/>
        <v>1122</v>
      </c>
      <c r="C1123" s="13" t="s">
        <v>1210</v>
      </c>
      <c r="D1123" s="11">
        <f>_xlfn.XLOOKUP(E1123,DB!E:E,DB!C:C,)</f>
        <v>54</v>
      </c>
      <c r="E1123" s="13" t="s">
        <v>1445</v>
      </c>
      <c r="F1123" s="13" t="s">
        <v>1448</v>
      </c>
      <c r="G1123" s="13" t="s">
        <v>1462</v>
      </c>
      <c r="H1123" s="13">
        <v>40</v>
      </c>
      <c r="I1123" s="12">
        <v>10</v>
      </c>
      <c r="J1123" s="9">
        <f>VLOOKUP(E1123,DB!E:F,2,0)</f>
        <v>5694</v>
      </c>
      <c r="K1123" s="9" t="str">
        <f t="shared" si="36"/>
        <v>SANDEEP TOBACCO_SANGAM NAGAR 2</v>
      </c>
    </row>
    <row r="1124" spans="1:11" ht="14.25" customHeight="1" x14ac:dyDescent="0.35">
      <c r="A1124" s="9" t="s">
        <v>10</v>
      </c>
      <c r="B1124" s="5">
        <f t="shared" si="35"/>
        <v>1123</v>
      </c>
      <c r="C1124" s="13" t="s">
        <v>1210</v>
      </c>
      <c r="D1124" s="11">
        <f>_xlfn.XLOOKUP(E1124,DB!E:E,DB!C:C,)</f>
        <v>54</v>
      </c>
      <c r="E1124" s="13" t="s">
        <v>1445</v>
      </c>
      <c r="F1124" s="13" t="s">
        <v>1449</v>
      </c>
      <c r="G1124" s="13" t="s">
        <v>1462</v>
      </c>
      <c r="H1124" s="13">
        <v>30</v>
      </c>
      <c r="I1124" s="12">
        <v>10</v>
      </c>
      <c r="J1124" s="9">
        <f>VLOOKUP(E1124,DB!E:F,2,0)</f>
        <v>5694</v>
      </c>
      <c r="K1124" s="9" t="str">
        <f t="shared" si="36"/>
        <v>NAVYANSH TOBACCO_SANGAM NAGAR 2</v>
      </c>
    </row>
    <row r="1125" spans="1:11" ht="14.25" customHeight="1" x14ac:dyDescent="0.35">
      <c r="A1125" s="9" t="s">
        <v>10</v>
      </c>
      <c r="B1125" s="5">
        <f t="shared" si="35"/>
        <v>1124</v>
      </c>
      <c r="C1125" s="13" t="s">
        <v>1210</v>
      </c>
      <c r="D1125" s="11">
        <f>_xlfn.XLOOKUP(E1125,DB!E:E,DB!C:C,)</f>
        <v>54</v>
      </c>
      <c r="E1125" s="13" t="s">
        <v>1445</v>
      </c>
      <c r="F1125" s="13" t="s">
        <v>1450</v>
      </c>
      <c r="G1125" s="13" t="s">
        <v>1462</v>
      </c>
      <c r="H1125" s="13">
        <v>30</v>
      </c>
      <c r="I1125" s="12">
        <v>10</v>
      </c>
      <c r="J1125" s="9">
        <f>VLOOKUP(E1125,DB!E:F,2,0)</f>
        <v>5694</v>
      </c>
      <c r="K1125" s="9" t="str">
        <f t="shared" si="36"/>
        <v>BALAJI TOBACCO_SANGAM NAGAR 2</v>
      </c>
    </row>
    <row r="1126" spans="1:11" ht="14.25" customHeight="1" x14ac:dyDescent="0.35">
      <c r="A1126" s="9" t="s">
        <v>10</v>
      </c>
      <c r="B1126" s="5">
        <f t="shared" si="35"/>
        <v>1125</v>
      </c>
      <c r="C1126" s="13" t="s">
        <v>1210</v>
      </c>
      <c r="D1126" s="11">
        <f>_xlfn.XLOOKUP(E1126,DB!E:E,DB!C:C,)</f>
        <v>54</v>
      </c>
      <c r="E1126" s="13" t="s">
        <v>1445</v>
      </c>
      <c r="F1126" s="13" t="s">
        <v>1451</v>
      </c>
      <c r="G1126" s="13" t="s">
        <v>1463</v>
      </c>
      <c r="H1126" s="13">
        <v>20</v>
      </c>
      <c r="I1126" s="12">
        <v>10</v>
      </c>
      <c r="J1126" s="9">
        <f>VLOOKUP(E1126,DB!E:F,2,0)</f>
        <v>5694</v>
      </c>
      <c r="K1126" s="9" t="str">
        <f t="shared" si="36"/>
        <v>JYOTI STORE_NAIK NAGAR 2</v>
      </c>
    </row>
    <row r="1127" spans="1:11" ht="14.25" customHeight="1" x14ac:dyDescent="0.35">
      <c r="A1127" s="9" t="s">
        <v>10</v>
      </c>
      <c r="B1127" s="5">
        <f t="shared" si="35"/>
        <v>1126</v>
      </c>
      <c r="C1127" s="13" t="s">
        <v>1210</v>
      </c>
      <c r="D1127" s="11">
        <f>_xlfn.XLOOKUP(E1127,DB!E:E,DB!C:C,)</f>
        <v>22</v>
      </c>
      <c r="E1127" s="13" t="s">
        <v>161</v>
      </c>
      <c r="F1127" s="13" t="s">
        <v>1452</v>
      </c>
      <c r="G1127" s="13" t="s">
        <v>1464</v>
      </c>
      <c r="H1127" s="13">
        <v>20</v>
      </c>
      <c r="I1127" s="12">
        <v>10</v>
      </c>
      <c r="J1127" s="9">
        <f>VLOOKUP(E1127,DB!E:F,2,0)</f>
        <v>7933</v>
      </c>
      <c r="K1127" s="9" t="str">
        <f t="shared" si="36"/>
        <v>DAIMOND WHOLESALE_SANGAM NAGAR 1</v>
      </c>
    </row>
    <row r="1128" spans="1:11" ht="14.25" customHeight="1" x14ac:dyDescent="0.35">
      <c r="A1128" s="9" t="s">
        <v>10</v>
      </c>
      <c r="B1128" s="5">
        <f t="shared" si="35"/>
        <v>1127</v>
      </c>
      <c r="C1128" s="13" t="s">
        <v>1210</v>
      </c>
      <c r="D1128" s="11">
        <f>_xlfn.XLOOKUP(E1128,DB!E:E,DB!C:C,)</f>
        <v>22</v>
      </c>
      <c r="E1128" s="13" t="s">
        <v>161</v>
      </c>
      <c r="F1128" s="13" t="s">
        <v>1453</v>
      </c>
      <c r="G1128" s="13" t="s">
        <v>1465</v>
      </c>
      <c r="H1128" s="13">
        <v>20</v>
      </c>
      <c r="I1128" s="12">
        <v>10</v>
      </c>
      <c r="J1128" s="9">
        <f>VLOOKUP(E1128,DB!E:F,2,0)</f>
        <v>7933</v>
      </c>
      <c r="K1128" s="9" t="str">
        <f t="shared" si="36"/>
        <v>VARDHMAN STORE_Naik nagar 1</v>
      </c>
    </row>
    <row r="1129" spans="1:11" ht="14.25" customHeight="1" x14ac:dyDescent="0.35">
      <c r="A1129" s="9" t="s">
        <v>10</v>
      </c>
      <c r="B1129" s="5">
        <f t="shared" si="35"/>
        <v>1128</v>
      </c>
      <c r="C1129" s="13" t="s">
        <v>1210</v>
      </c>
      <c r="D1129" s="11">
        <f>_xlfn.XLOOKUP(E1129,DB!E:E,DB!C:C,)</f>
        <v>22</v>
      </c>
      <c r="E1129" s="13" t="s">
        <v>161</v>
      </c>
      <c r="F1129" s="13" t="s">
        <v>556</v>
      </c>
      <c r="G1129" s="13" t="s">
        <v>1464</v>
      </c>
      <c r="H1129" s="13">
        <v>20</v>
      </c>
      <c r="I1129" s="12">
        <v>10</v>
      </c>
      <c r="J1129" s="9">
        <f>VLOOKUP(E1129,DB!E:F,2,0)</f>
        <v>7933</v>
      </c>
      <c r="K1129" s="9" t="str">
        <f t="shared" si="36"/>
        <v>MAHALAXMI STORE_SANGAM NAGAR 1</v>
      </c>
    </row>
    <row r="1130" spans="1:11" ht="14.25" customHeight="1" x14ac:dyDescent="0.35">
      <c r="A1130" s="9" t="s">
        <v>10</v>
      </c>
      <c r="B1130" s="5">
        <f t="shared" si="35"/>
        <v>1129</v>
      </c>
      <c r="C1130" s="13" t="s">
        <v>1210</v>
      </c>
      <c r="D1130" s="11">
        <f>_xlfn.XLOOKUP(E1130,DB!E:E,DB!C:C,)</f>
        <v>54</v>
      </c>
      <c r="E1130" s="13" t="s">
        <v>1445</v>
      </c>
      <c r="F1130" s="13" t="s">
        <v>1454</v>
      </c>
      <c r="G1130" s="13" t="s">
        <v>1466</v>
      </c>
      <c r="H1130" s="13">
        <v>20</v>
      </c>
      <c r="I1130" s="12">
        <v>10</v>
      </c>
      <c r="J1130" s="9">
        <f>VLOOKUP(E1130,DB!E:F,2,0)</f>
        <v>5694</v>
      </c>
      <c r="K1130" s="9" t="str">
        <f t="shared" si="36"/>
        <v>K G N WHOLESALE_ANTOP HIL 2</v>
      </c>
    </row>
    <row r="1131" spans="1:11" ht="14.25" customHeight="1" x14ac:dyDescent="0.35">
      <c r="A1131" s="9" t="s">
        <v>10</v>
      </c>
      <c r="B1131" s="5">
        <f t="shared" si="35"/>
        <v>1130</v>
      </c>
      <c r="C1131" s="13" t="s">
        <v>1210</v>
      </c>
      <c r="D1131" s="11">
        <f>_xlfn.XLOOKUP(E1131,DB!E:E,DB!C:C,)</f>
        <v>54</v>
      </c>
      <c r="E1131" s="13" t="s">
        <v>1445</v>
      </c>
      <c r="F1131" s="13" t="s">
        <v>1455</v>
      </c>
      <c r="G1131" s="13" t="s">
        <v>1462</v>
      </c>
      <c r="H1131" s="13">
        <v>15</v>
      </c>
      <c r="I1131" s="12">
        <v>10</v>
      </c>
      <c r="J1131" s="9">
        <f>VLOOKUP(E1131,DB!E:F,2,0)</f>
        <v>5694</v>
      </c>
      <c r="K1131" s="9" t="str">
        <f t="shared" si="36"/>
        <v>GUDDU WHOLESALE_SANGAM NAGAR 2</v>
      </c>
    </row>
    <row r="1132" spans="1:11" ht="14.25" customHeight="1" x14ac:dyDescent="0.35">
      <c r="A1132" s="9" t="s">
        <v>10</v>
      </c>
      <c r="B1132" s="5">
        <f t="shared" si="35"/>
        <v>1131</v>
      </c>
      <c r="C1132" s="13" t="s">
        <v>1210</v>
      </c>
      <c r="D1132" s="11">
        <f>_xlfn.XLOOKUP(E1132,DB!E:E,DB!C:C,)</f>
        <v>54</v>
      </c>
      <c r="E1132" s="13" t="s">
        <v>1445</v>
      </c>
      <c r="F1132" s="13" t="s">
        <v>1456</v>
      </c>
      <c r="G1132" s="13" t="s">
        <v>1462</v>
      </c>
      <c r="H1132" s="13">
        <v>8</v>
      </c>
      <c r="I1132" s="12">
        <v>10</v>
      </c>
      <c r="J1132" s="9">
        <f>VLOOKUP(E1132,DB!E:F,2,0)</f>
        <v>5694</v>
      </c>
      <c r="K1132" s="9" t="str">
        <f t="shared" si="36"/>
        <v>PRAVIN TOBACCO_SANGAM NAGAR 2</v>
      </c>
    </row>
    <row r="1133" spans="1:11" ht="14.25" customHeight="1" x14ac:dyDescent="0.35">
      <c r="A1133" s="9" t="s">
        <v>10</v>
      </c>
      <c r="B1133" s="5">
        <f t="shared" si="35"/>
        <v>1132</v>
      </c>
      <c r="C1133" s="13" t="s">
        <v>1210</v>
      </c>
      <c r="D1133" s="11">
        <f>_xlfn.XLOOKUP(E1133,DB!E:E,DB!C:C,)</f>
        <v>22</v>
      </c>
      <c r="E1133" s="14" t="s">
        <v>161</v>
      </c>
      <c r="F1133" s="14" t="s">
        <v>1261</v>
      </c>
      <c r="G1133" s="16" t="s">
        <v>1467</v>
      </c>
      <c r="H1133" s="16">
        <v>10</v>
      </c>
      <c r="I1133" s="12">
        <v>10</v>
      </c>
      <c r="J1133" s="9">
        <f>VLOOKUP(E1133,DB!E:F,2,0)</f>
        <v>7933</v>
      </c>
      <c r="K1133" s="9" t="str">
        <f t="shared" si="36"/>
        <v>P. JAISWAL_WADALA 1</v>
      </c>
    </row>
    <row r="1134" spans="1:11" ht="14.25" customHeight="1" x14ac:dyDescent="0.35">
      <c r="A1134" s="9" t="s">
        <v>10</v>
      </c>
      <c r="B1134" s="5">
        <f t="shared" si="35"/>
        <v>1133</v>
      </c>
      <c r="C1134" s="13" t="s">
        <v>1210</v>
      </c>
      <c r="D1134" s="11">
        <f>_xlfn.XLOOKUP(E1134,DB!E:E,DB!C:C,)</f>
        <v>22</v>
      </c>
      <c r="E1134" s="14" t="s">
        <v>161</v>
      </c>
      <c r="F1134" s="14" t="s">
        <v>1262</v>
      </c>
      <c r="G1134" s="14" t="s">
        <v>1468</v>
      </c>
      <c r="H1134" s="13">
        <v>10</v>
      </c>
      <c r="I1134" s="12">
        <v>10</v>
      </c>
      <c r="J1134" s="9">
        <f>VLOOKUP(E1134,DB!E:F,2,0)</f>
        <v>7933</v>
      </c>
      <c r="K1134" s="9" t="str">
        <f t="shared" si="36"/>
        <v>MUKESH SOLANKI_BARKAT ALI ROAD</v>
      </c>
    </row>
    <row r="1135" spans="1:11" ht="14.25" customHeight="1" x14ac:dyDescent="0.35">
      <c r="A1135" s="9" t="s">
        <v>10</v>
      </c>
      <c r="B1135" s="5">
        <f t="shared" si="35"/>
        <v>1134</v>
      </c>
      <c r="C1135" s="13" t="s">
        <v>1210</v>
      </c>
      <c r="D1135" s="11">
        <f>_xlfn.XLOOKUP(E1135,DB!E:E,DB!C:C,)</f>
        <v>22</v>
      </c>
      <c r="E1135" s="14" t="s">
        <v>161</v>
      </c>
      <c r="F1135" s="14" t="s">
        <v>1457</v>
      </c>
      <c r="G1135" s="14" t="s">
        <v>1468</v>
      </c>
      <c r="H1135" s="13">
        <v>10</v>
      </c>
      <c r="I1135" s="12">
        <v>10</v>
      </c>
      <c r="J1135" s="9">
        <f>VLOOKUP(E1135,DB!E:F,2,0)</f>
        <v>7933</v>
      </c>
      <c r="K1135" s="9" t="str">
        <f t="shared" si="36"/>
        <v>NEW MAHALAXMI_BARKAT ALI ROAD</v>
      </c>
    </row>
    <row r="1136" spans="1:11" ht="14.25" customHeight="1" x14ac:dyDescent="0.35">
      <c r="A1136" s="9" t="s">
        <v>10</v>
      </c>
      <c r="B1136" s="5">
        <f t="shared" si="35"/>
        <v>1135</v>
      </c>
      <c r="C1136" s="13" t="s">
        <v>1210</v>
      </c>
      <c r="D1136" s="11">
        <f>_xlfn.XLOOKUP(E1136,DB!E:E,DB!C:C,)</f>
        <v>22</v>
      </c>
      <c r="E1136" s="13" t="s">
        <v>161</v>
      </c>
      <c r="F1136" s="14" t="s">
        <v>1258</v>
      </c>
      <c r="G1136" s="14" t="s">
        <v>1464</v>
      </c>
      <c r="H1136" s="14">
        <v>10</v>
      </c>
      <c r="I1136" s="12">
        <v>10</v>
      </c>
      <c r="J1136" s="9">
        <f>VLOOKUP(E1136,DB!E:F,2,0)</f>
        <v>7933</v>
      </c>
      <c r="K1136" s="9" t="str">
        <f t="shared" si="36"/>
        <v>JANTA WHOLESALE_SANGAM NAGAR 1</v>
      </c>
    </row>
    <row r="1137" spans="1:11" ht="14.25" customHeight="1" x14ac:dyDescent="0.35">
      <c r="A1137" s="9" t="s">
        <v>10</v>
      </c>
      <c r="B1137" s="5">
        <f t="shared" si="35"/>
        <v>1136</v>
      </c>
      <c r="C1137" s="13" t="s">
        <v>1210</v>
      </c>
      <c r="D1137" s="11">
        <f>_xlfn.XLOOKUP(E1137,DB!E:E,DB!C:C,)</f>
        <v>54</v>
      </c>
      <c r="E1137" s="13" t="s">
        <v>1445</v>
      </c>
      <c r="F1137" s="14" t="s">
        <v>1259</v>
      </c>
      <c r="G1137" s="14" t="s">
        <v>1462</v>
      </c>
      <c r="H1137" s="14">
        <v>10</v>
      </c>
      <c r="I1137" s="12">
        <v>10</v>
      </c>
      <c r="J1137" s="9">
        <f>VLOOKUP(E1137,DB!E:F,2,0)</f>
        <v>5694</v>
      </c>
      <c r="K1137" s="9" t="str">
        <f t="shared" si="36"/>
        <v>POOJA WHOLESALE_SANGAM NAGAR 2</v>
      </c>
    </row>
    <row r="1138" spans="1:11" ht="14.25" customHeight="1" x14ac:dyDescent="0.35">
      <c r="A1138" s="9" t="s">
        <v>10</v>
      </c>
      <c r="B1138" s="5">
        <f t="shared" si="35"/>
        <v>1137</v>
      </c>
      <c r="C1138" s="13" t="s">
        <v>1210</v>
      </c>
      <c r="D1138" s="11">
        <f>_xlfn.XLOOKUP(E1138,DB!E:E,DB!C:C,)</f>
        <v>54</v>
      </c>
      <c r="E1138" s="13" t="s">
        <v>1445</v>
      </c>
      <c r="F1138" s="14" t="s">
        <v>1260</v>
      </c>
      <c r="G1138" s="14" t="s">
        <v>1462</v>
      </c>
      <c r="H1138" s="14">
        <v>10</v>
      </c>
      <c r="I1138" s="12">
        <v>10</v>
      </c>
      <c r="J1138" s="9">
        <f>VLOOKUP(E1138,DB!E:F,2,0)</f>
        <v>5694</v>
      </c>
      <c r="K1138" s="9" t="str">
        <f t="shared" si="36"/>
        <v>SHITLA MATA_SANGAM NAGAR 2</v>
      </c>
    </row>
    <row r="1139" spans="1:11" ht="14.25" customHeight="1" x14ac:dyDescent="0.35">
      <c r="A1139" s="9" t="s">
        <v>10</v>
      </c>
      <c r="B1139" s="5">
        <f t="shared" si="35"/>
        <v>1138</v>
      </c>
      <c r="C1139" s="13" t="s">
        <v>1210</v>
      </c>
      <c r="D1139" s="11">
        <f>_xlfn.XLOOKUP(E1139,DB!E:E,DB!C:C,)</f>
        <v>22</v>
      </c>
      <c r="E1139" s="13" t="s">
        <v>161</v>
      </c>
      <c r="F1139" s="14" t="s">
        <v>1458</v>
      </c>
      <c r="G1139" s="14" t="s">
        <v>1469</v>
      </c>
      <c r="H1139" s="14">
        <v>10</v>
      </c>
      <c r="I1139" s="12">
        <v>10</v>
      </c>
      <c r="J1139" s="9">
        <f>VLOOKUP(E1139,DB!E:F,2,0)</f>
        <v>7933</v>
      </c>
      <c r="K1139" s="9" t="str">
        <f t="shared" si="36"/>
        <v>NASEEM WHOLESALE_ANTOP HIL 1</v>
      </c>
    </row>
    <row r="1140" spans="1:11" ht="14.25" customHeight="1" x14ac:dyDescent="0.35">
      <c r="A1140" s="9" t="s">
        <v>10</v>
      </c>
      <c r="B1140" s="5">
        <f t="shared" si="35"/>
        <v>1139</v>
      </c>
      <c r="C1140" s="13" t="s">
        <v>1210</v>
      </c>
      <c r="D1140" s="11">
        <f>_xlfn.XLOOKUP(E1140,DB!E:E,DB!C:C,)</f>
        <v>22</v>
      </c>
      <c r="E1140" s="13" t="s">
        <v>161</v>
      </c>
      <c r="F1140" s="14" t="s">
        <v>1459</v>
      </c>
      <c r="G1140" s="14" t="s">
        <v>1470</v>
      </c>
      <c r="H1140" s="14">
        <v>10</v>
      </c>
      <c r="I1140" s="12">
        <v>10</v>
      </c>
      <c r="J1140" s="9">
        <f>VLOOKUP(E1140,DB!E:F,2,0)</f>
        <v>7933</v>
      </c>
      <c r="K1140" s="9" t="str">
        <f t="shared" si="36"/>
        <v>BHARAT WHOLESALE_SION KOLIWADA</v>
      </c>
    </row>
    <row r="1141" spans="1:11" ht="14.25" customHeight="1" x14ac:dyDescent="0.35">
      <c r="A1141" s="9" t="s">
        <v>10</v>
      </c>
      <c r="B1141" s="5">
        <f t="shared" si="35"/>
        <v>1140</v>
      </c>
      <c r="C1141" s="13" t="s">
        <v>1210</v>
      </c>
      <c r="D1141" s="11">
        <f>_xlfn.XLOOKUP(E1141,DB!E:E,DB!C:C,)</f>
        <v>54</v>
      </c>
      <c r="E1141" s="13" t="s">
        <v>1445</v>
      </c>
      <c r="F1141" s="14" t="s">
        <v>1460</v>
      </c>
      <c r="G1141" s="14" t="s">
        <v>1471</v>
      </c>
      <c r="H1141" s="14">
        <v>40</v>
      </c>
      <c r="I1141" s="12">
        <v>10</v>
      </c>
      <c r="J1141" s="9">
        <f>VLOOKUP(E1141,DB!E:F,2,0)</f>
        <v>5694</v>
      </c>
      <c r="K1141" s="9" t="str">
        <f t="shared" si="36"/>
        <v>BIND TOBACCO_PRATIKSHA NAGAR</v>
      </c>
    </row>
  </sheetData>
  <autoFilter ref="A1:L1141" xr:uid="{00000000-0001-0000-0000-000000000000}"/>
  <conditionalFormatting sqref="F1:F1048576">
    <cfRule type="duplicateValues" dxfId="2" priority="3"/>
  </conditionalFormatting>
  <conditionalFormatting sqref="K1:K1141">
    <cfRule type="duplicateValues" dxfId="1" priority="7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zoomScale="110" zoomScaleNormal="110" workbookViewId="0">
      <selection activeCell="B12" sqref="B12"/>
    </sheetView>
  </sheetViews>
  <sheetFormatPr defaultColWidth="8.453125" defaultRowHeight="14.25" customHeight="1" x14ac:dyDescent="0.35"/>
  <cols>
    <col min="4" max="4" width="22.6328125" customWidth="1"/>
    <col min="5" max="5" width="21.54296875" customWidth="1"/>
    <col min="6" max="6" width="13.7265625" customWidth="1"/>
  </cols>
  <sheetData>
    <row r="1" spans="1:6" ht="14.5" x14ac:dyDescent="0.35">
      <c r="A1" t="s">
        <v>0</v>
      </c>
      <c r="B1" t="s">
        <v>1444</v>
      </c>
      <c r="C1" t="s">
        <v>3</v>
      </c>
      <c r="D1" t="s">
        <v>1207</v>
      </c>
      <c r="E1" t="s">
        <v>1208</v>
      </c>
      <c r="F1" t="s">
        <v>9</v>
      </c>
    </row>
    <row r="2" spans="1:6" ht="14.5" x14ac:dyDescent="0.35">
      <c r="A2" t="s">
        <v>10</v>
      </c>
      <c r="B2" t="str">
        <f>_xlfn.XLOOKUP(E2,data!E:E,data!C:C,0)</f>
        <v>NIDHI SALES</v>
      </c>
      <c r="C2">
        <v>1</v>
      </c>
      <c r="D2" t="str">
        <f>SUBSTITUTE(E2," ","_")</f>
        <v>OM_TRADING</v>
      </c>
      <c r="E2" t="s">
        <v>12</v>
      </c>
      <c r="F2" s="6">
        <v>4122</v>
      </c>
    </row>
    <row r="3" spans="1:6" ht="14.5" x14ac:dyDescent="0.35">
      <c r="A3" t="s">
        <v>10</v>
      </c>
      <c r="B3" t="str">
        <f>_xlfn.XLOOKUP(E3,data!E:E,data!C:C,0)</f>
        <v>SUNRISE ENT</v>
      </c>
      <c r="C3">
        <f t="shared" ref="C3:C50" si="0">C2+1</f>
        <v>2</v>
      </c>
      <c r="D3" t="str">
        <f t="shared" ref="D3:D58" si="1">TRIM(SUBSTITUTE(E3," ","_"))</f>
        <v>R_P_ENTERPRISES</v>
      </c>
      <c r="E3" t="s">
        <v>18</v>
      </c>
      <c r="F3" s="6">
        <v>9618</v>
      </c>
    </row>
    <row r="4" spans="1:6" ht="14.5" x14ac:dyDescent="0.35">
      <c r="A4" t="s">
        <v>10</v>
      </c>
      <c r="B4" t="str">
        <f>_xlfn.XLOOKUP(E4,data!E:E,data!C:C,0)</f>
        <v>J K BROTHERS</v>
      </c>
      <c r="C4">
        <f t="shared" si="0"/>
        <v>3</v>
      </c>
      <c r="D4" t="str">
        <f t="shared" si="1"/>
        <v>RIYAN_ENT</v>
      </c>
      <c r="E4" t="s">
        <v>22</v>
      </c>
      <c r="F4" s="6">
        <v>2400</v>
      </c>
    </row>
    <row r="5" spans="1:6" ht="14.5" x14ac:dyDescent="0.35">
      <c r="A5" t="s">
        <v>10</v>
      </c>
      <c r="B5" t="str">
        <f>_xlfn.XLOOKUP(E5,data!E:E,data!C:C,0)</f>
        <v>NIDHI SALES</v>
      </c>
      <c r="C5">
        <f t="shared" si="0"/>
        <v>4</v>
      </c>
      <c r="D5" t="str">
        <f t="shared" si="1"/>
        <v>NIDHI_TRADING</v>
      </c>
      <c r="E5" t="s">
        <v>25</v>
      </c>
      <c r="F5" s="6">
        <v>4049</v>
      </c>
    </row>
    <row r="6" spans="1:6" ht="14.5" x14ac:dyDescent="0.35">
      <c r="A6" t="s">
        <v>10</v>
      </c>
      <c r="B6" t="str">
        <f>_xlfn.XLOOKUP(E6,data!E:E,data!C:C,0)</f>
        <v>SUNRISE ENT</v>
      </c>
      <c r="C6">
        <f t="shared" si="0"/>
        <v>5</v>
      </c>
      <c r="D6" t="str">
        <f t="shared" si="1"/>
        <v>SHAH_AGENCY</v>
      </c>
      <c r="E6" t="s">
        <v>28</v>
      </c>
      <c r="F6" s="6">
        <v>9985</v>
      </c>
    </row>
    <row r="7" spans="1:6" ht="14.5" x14ac:dyDescent="0.35">
      <c r="A7" t="s">
        <v>10</v>
      </c>
      <c r="B7" t="str">
        <f>_xlfn.XLOOKUP(E7,data!E:E,data!C:C,0)</f>
        <v>SUNRISE ENT</v>
      </c>
      <c r="C7">
        <f t="shared" si="0"/>
        <v>6</v>
      </c>
      <c r="D7" t="str">
        <f t="shared" si="1"/>
        <v>R_P_TRADERS</v>
      </c>
      <c r="E7" t="s">
        <v>31</v>
      </c>
      <c r="F7" s="6">
        <v>5921</v>
      </c>
    </row>
    <row r="8" spans="1:6" ht="14.5" x14ac:dyDescent="0.35">
      <c r="A8" t="s">
        <v>10</v>
      </c>
      <c r="B8" t="str">
        <f>_xlfn.XLOOKUP(E8,data!E:E,data!C:C,0)</f>
        <v>PRABHAT TRADING</v>
      </c>
      <c r="C8">
        <f t="shared" si="0"/>
        <v>7</v>
      </c>
      <c r="D8" t="str">
        <f t="shared" si="1"/>
        <v>J_P_AGENCY</v>
      </c>
      <c r="E8" t="s">
        <v>35</v>
      </c>
      <c r="F8" s="6">
        <v>7373</v>
      </c>
    </row>
    <row r="9" spans="1:6" ht="14.5" x14ac:dyDescent="0.35">
      <c r="A9" t="s">
        <v>10</v>
      </c>
      <c r="B9" t="str">
        <f>_xlfn.XLOOKUP(E9,data!E:E,data!C:C,0)</f>
        <v>SUNRISE ENT</v>
      </c>
      <c r="C9">
        <f t="shared" si="0"/>
        <v>8</v>
      </c>
      <c r="D9" t="str">
        <f t="shared" si="1"/>
        <v>POPULAR_AGENCY</v>
      </c>
      <c r="E9" t="s">
        <v>40</v>
      </c>
      <c r="F9" s="6">
        <v>5625</v>
      </c>
    </row>
    <row r="10" spans="1:6" ht="14.5" x14ac:dyDescent="0.35">
      <c r="A10" t="s">
        <v>10</v>
      </c>
      <c r="B10" t="str">
        <f>_xlfn.XLOOKUP(E10,data!E:E,data!C:C,0)</f>
        <v>SUNRISE ENT</v>
      </c>
      <c r="C10">
        <f t="shared" si="0"/>
        <v>9</v>
      </c>
      <c r="D10" t="str">
        <f t="shared" si="1"/>
        <v>MANISH_AGENCY</v>
      </c>
      <c r="E10" t="s">
        <v>43</v>
      </c>
      <c r="F10" s="6">
        <v>6136</v>
      </c>
    </row>
    <row r="11" spans="1:6" ht="14.5" x14ac:dyDescent="0.35">
      <c r="A11" t="s">
        <v>10</v>
      </c>
      <c r="B11" t="str">
        <f>_xlfn.XLOOKUP(E11,data!E:E,data!C:C,0)</f>
        <v>J K BROTHERS</v>
      </c>
      <c r="C11">
        <f t="shared" si="0"/>
        <v>10</v>
      </c>
      <c r="D11" t="str">
        <f t="shared" si="1"/>
        <v>V_S_MARKETING</v>
      </c>
      <c r="E11" t="s">
        <v>46</v>
      </c>
      <c r="F11" s="6">
        <v>9013</v>
      </c>
    </row>
    <row r="12" spans="1:6" ht="14.5" x14ac:dyDescent="0.35">
      <c r="A12" t="s">
        <v>10</v>
      </c>
      <c r="B12" t="str">
        <f>_xlfn.XLOOKUP(E12,data!E:E,data!C:C,0)</f>
        <v>PRABHAT TRADING</v>
      </c>
      <c r="C12">
        <f t="shared" si="0"/>
        <v>11</v>
      </c>
      <c r="D12" t="str">
        <f t="shared" si="1"/>
        <v>ARIHANT_GENRAL_STORE</v>
      </c>
      <c r="E12" t="s">
        <v>57</v>
      </c>
      <c r="F12" s="6">
        <v>5923</v>
      </c>
    </row>
    <row r="13" spans="1:6" ht="14.5" x14ac:dyDescent="0.35">
      <c r="A13" t="s">
        <v>10</v>
      </c>
      <c r="B13" t="str">
        <f>_xlfn.XLOOKUP(E13,data!E:E,data!C:C,0)</f>
        <v>PRABHAT TRADING</v>
      </c>
      <c r="C13">
        <f t="shared" si="0"/>
        <v>12</v>
      </c>
      <c r="D13" t="str">
        <f t="shared" si="1"/>
        <v>SHREE_MURJAN_AGENCY</v>
      </c>
      <c r="E13" t="s">
        <v>60</v>
      </c>
      <c r="F13" s="6">
        <v>6849</v>
      </c>
    </row>
    <row r="14" spans="1:6" ht="14.5" x14ac:dyDescent="0.35">
      <c r="A14" t="s">
        <v>10</v>
      </c>
      <c r="B14" t="str">
        <f>_xlfn.XLOOKUP(E14,data!E:E,data!C:C,0)</f>
        <v>PRABHAT TRADING</v>
      </c>
      <c r="C14">
        <f t="shared" si="0"/>
        <v>13</v>
      </c>
      <c r="D14" t="str">
        <f t="shared" si="1"/>
        <v>STAR_SALES</v>
      </c>
      <c r="E14" t="s">
        <v>63</v>
      </c>
      <c r="F14" s="6">
        <v>4314</v>
      </c>
    </row>
    <row r="15" spans="1:6" ht="14.5" x14ac:dyDescent="0.35">
      <c r="A15" t="s">
        <v>10</v>
      </c>
      <c r="B15" t="str">
        <f>_xlfn.XLOOKUP(E15,data!E:E,data!C:C,0)</f>
        <v>SUNRISE ENT</v>
      </c>
      <c r="C15">
        <f t="shared" si="0"/>
        <v>14</v>
      </c>
      <c r="D15" t="str">
        <f t="shared" si="1"/>
        <v>BHANU_AGENCY</v>
      </c>
      <c r="E15" t="s">
        <v>73</v>
      </c>
      <c r="F15" s="6">
        <v>2272</v>
      </c>
    </row>
    <row r="16" spans="1:6" ht="14.5" x14ac:dyDescent="0.35">
      <c r="A16" t="s">
        <v>10</v>
      </c>
      <c r="B16" t="str">
        <f>_xlfn.XLOOKUP(E16,data!E:E,data!C:C,0)</f>
        <v>SUNRISE ENT</v>
      </c>
      <c r="C16">
        <f t="shared" si="0"/>
        <v>15</v>
      </c>
      <c r="D16" t="str">
        <f t="shared" si="1"/>
        <v>SHREE_SAMARTH_AG</v>
      </c>
      <c r="E16" t="s">
        <v>79</v>
      </c>
      <c r="F16" s="6">
        <v>9313</v>
      </c>
    </row>
    <row r="17" spans="1:6" ht="14.5" x14ac:dyDescent="0.35">
      <c r="A17" t="s">
        <v>10</v>
      </c>
      <c r="B17" t="str">
        <f>_xlfn.XLOOKUP(E17,data!E:E,data!C:C,0)</f>
        <v>PRABHAT TRADING</v>
      </c>
      <c r="C17">
        <f t="shared" si="0"/>
        <v>16</v>
      </c>
      <c r="D17" t="str">
        <f t="shared" si="1"/>
        <v>S_S_VENTERPRISES</v>
      </c>
      <c r="E17" t="s">
        <v>96</v>
      </c>
      <c r="F17" s="6">
        <v>9618</v>
      </c>
    </row>
    <row r="18" spans="1:6" ht="14.5" x14ac:dyDescent="0.35">
      <c r="A18" t="s">
        <v>10</v>
      </c>
      <c r="B18" t="str">
        <f>_xlfn.XLOOKUP(E18,data!E:E,data!C:C,0)</f>
        <v>PRABHAT TRADING</v>
      </c>
      <c r="C18">
        <f t="shared" si="0"/>
        <v>17</v>
      </c>
      <c r="D18" t="str">
        <f t="shared" si="1"/>
        <v>GALA_ENTERPRISES</v>
      </c>
      <c r="E18" t="s">
        <v>99</v>
      </c>
      <c r="F18" s="6">
        <v>4773</v>
      </c>
    </row>
    <row r="19" spans="1:6" ht="14.5" x14ac:dyDescent="0.35">
      <c r="A19" t="s">
        <v>10</v>
      </c>
      <c r="B19" t="str">
        <f>_xlfn.XLOOKUP(E19,data!E:E,data!C:C,0)</f>
        <v>J K BROTHERS</v>
      </c>
      <c r="C19">
        <f t="shared" si="0"/>
        <v>18</v>
      </c>
      <c r="D19" t="str">
        <f t="shared" si="1"/>
        <v>KUMAR_STORE</v>
      </c>
      <c r="E19" t="s">
        <v>118</v>
      </c>
      <c r="F19" s="6">
        <v>1410</v>
      </c>
    </row>
    <row r="20" spans="1:6" ht="14.5" x14ac:dyDescent="0.35">
      <c r="A20" t="s">
        <v>10</v>
      </c>
      <c r="B20" t="str">
        <f>_xlfn.XLOOKUP(E20,data!E:E,data!C:C,0)</f>
        <v>J K BROTHERS</v>
      </c>
      <c r="C20">
        <f t="shared" si="0"/>
        <v>19</v>
      </c>
      <c r="D20" t="str">
        <f t="shared" si="1"/>
        <v>PRISHA_ENT</v>
      </c>
      <c r="E20" t="s">
        <v>121</v>
      </c>
      <c r="F20" s="6">
        <v>7102</v>
      </c>
    </row>
    <row r="21" spans="1:6" ht="14.5" x14ac:dyDescent="0.35">
      <c r="A21" t="s">
        <v>10</v>
      </c>
      <c r="B21" t="str">
        <f>_xlfn.XLOOKUP(E21,data!E:E,data!C:C,0)</f>
        <v>J K BROTHERS</v>
      </c>
      <c r="C21">
        <f t="shared" si="0"/>
        <v>20</v>
      </c>
      <c r="D21" t="str">
        <f t="shared" si="1"/>
        <v>S_P_ENT</v>
      </c>
      <c r="E21" t="s">
        <v>138</v>
      </c>
      <c r="F21" s="6">
        <v>1769</v>
      </c>
    </row>
    <row r="22" spans="1:6" ht="14.5" x14ac:dyDescent="0.35">
      <c r="A22" t="s">
        <v>10</v>
      </c>
      <c r="B22" t="str">
        <f>_xlfn.XLOOKUP(E22,data!E:E,data!C:C,0)</f>
        <v>J K BROTHERS</v>
      </c>
      <c r="C22">
        <f t="shared" si="0"/>
        <v>21</v>
      </c>
      <c r="D22" t="str">
        <f t="shared" si="1"/>
        <v>DURGA_SELS</v>
      </c>
      <c r="E22" t="s">
        <v>143</v>
      </c>
      <c r="F22" s="6">
        <v>4111</v>
      </c>
    </row>
    <row r="23" spans="1:6" ht="14.5" x14ac:dyDescent="0.35">
      <c r="A23" t="s">
        <v>10</v>
      </c>
      <c r="B23" t="str">
        <f>_xlfn.XLOOKUP(E23,data!E:E,data!C:C,0)</f>
        <v xml:space="preserve">J K BROS </v>
      </c>
      <c r="C23">
        <f t="shared" si="0"/>
        <v>22</v>
      </c>
      <c r="D23" t="str">
        <f t="shared" si="1"/>
        <v>GANGA_SALES</v>
      </c>
      <c r="E23" t="s">
        <v>161</v>
      </c>
      <c r="F23" s="6">
        <v>7933</v>
      </c>
    </row>
    <row r="24" spans="1:6" ht="14.5" x14ac:dyDescent="0.35">
      <c r="A24" t="s">
        <v>10</v>
      </c>
      <c r="B24" t="str">
        <f>_xlfn.XLOOKUP(E24,data!E:E,data!C:C,0)</f>
        <v>PRABHAT TRADING</v>
      </c>
      <c r="C24">
        <f t="shared" si="0"/>
        <v>23</v>
      </c>
      <c r="D24" t="str">
        <f t="shared" si="1"/>
        <v>BALAJI_ENTERPRISES</v>
      </c>
      <c r="E24" t="s">
        <v>178</v>
      </c>
      <c r="F24" s="6">
        <v>5182</v>
      </c>
    </row>
    <row r="25" spans="1:6" ht="14.5" x14ac:dyDescent="0.35">
      <c r="A25" t="s">
        <v>10</v>
      </c>
      <c r="B25" t="str">
        <f>_xlfn.XLOOKUP(E25,data!E:E,data!C:C,0)</f>
        <v>NIDHI SALES</v>
      </c>
      <c r="C25">
        <f t="shared" si="0"/>
        <v>24</v>
      </c>
      <c r="D25" t="str">
        <f t="shared" si="1"/>
        <v>SAINATH_AGENCY</v>
      </c>
      <c r="E25" t="s">
        <v>198</v>
      </c>
      <c r="F25" s="6">
        <v>1284</v>
      </c>
    </row>
    <row r="26" spans="1:6" ht="14.5" x14ac:dyDescent="0.35">
      <c r="A26" t="s">
        <v>10</v>
      </c>
      <c r="B26" t="str">
        <f>_xlfn.XLOOKUP(E26,data!E:E,data!C:C,0)</f>
        <v>SUNRISE ENT</v>
      </c>
      <c r="C26">
        <f t="shared" si="0"/>
        <v>25</v>
      </c>
      <c r="D26" t="str">
        <f t="shared" si="1"/>
        <v>PRASHANT_TRADERS</v>
      </c>
      <c r="E26" t="s">
        <v>201</v>
      </c>
      <c r="F26" s="6">
        <v>3281</v>
      </c>
    </row>
    <row r="27" spans="1:6" ht="14.5" x14ac:dyDescent="0.35">
      <c r="A27" t="s">
        <v>10</v>
      </c>
      <c r="B27" t="str">
        <f>_xlfn.XLOOKUP(E27,data!E:E,data!C:C,0)</f>
        <v>SUNRISE ENT</v>
      </c>
      <c r="C27">
        <f t="shared" si="0"/>
        <v>26</v>
      </c>
      <c r="D27" t="str">
        <f t="shared" si="1"/>
        <v>MINERVA_AGENCY</v>
      </c>
      <c r="E27" t="s">
        <v>204</v>
      </c>
      <c r="F27" s="6">
        <v>8516</v>
      </c>
    </row>
    <row r="28" spans="1:6" ht="14.5" x14ac:dyDescent="0.35">
      <c r="A28" t="s">
        <v>10</v>
      </c>
      <c r="B28" t="str">
        <f>_xlfn.XLOOKUP(E28,data!E:E,data!C:C,0)</f>
        <v>SUNRISE ENT</v>
      </c>
      <c r="C28">
        <f t="shared" si="0"/>
        <v>27</v>
      </c>
      <c r="D28" t="str">
        <f t="shared" si="1"/>
        <v>JAY_JALA_RAM_TRADERS</v>
      </c>
      <c r="E28" t="s">
        <v>207</v>
      </c>
      <c r="F28" s="6">
        <v>3255</v>
      </c>
    </row>
    <row r="29" spans="1:6" ht="14.5" x14ac:dyDescent="0.35">
      <c r="A29" t="s">
        <v>10</v>
      </c>
      <c r="B29" t="str">
        <f>_xlfn.XLOOKUP(E29,data!E:E,data!C:C,0)</f>
        <v>SUNRISE ENT</v>
      </c>
      <c r="C29">
        <f t="shared" si="0"/>
        <v>28</v>
      </c>
      <c r="D29" t="str">
        <f t="shared" si="1"/>
        <v>NIMESH_SALES</v>
      </c>
      <c r="E29" t="s">
        <v>222</v>
      </c>
      <c r="F29" s="6">
        <v>7328</v>
      </c>
    </row>
    <row r="30" spans="1:6" ht="14.5" x14ac:dyDescent="0.35">
      <c r="A30" t="s">
        <v>10</v>
      </c>
      <c r="B30" t="str">
        <f>_xlfn.XLOOKUP(E30,data!E:E,data!C:C,0)</f>
        <v>SUNRISE ENT</v>
      </c>
      <c r="C30">
        <f t="shared" si="0"/>
        <v>29</v>
      </c>
      <c r="D30" t="str">
        <f t="shared" si="1"/>
        <v>OMKAR_ENTERPRISES</v>
      </c>
      <c r="E30" t="s">
        <v>225</v>
      </c>
      <c r="F30" s="6">
        <v>1159</v>
      </c>
    </row>
    <row r="31" spans="1:6" ht="14.5" x14ac:dyDescent="0.35">
      <c r="A31" t="s">
        <v>10</v>
      </c>
      <c r="B31" t="str">
        <f>_xlfn.XLOOKUP(E31,data!E:E,data!C:C,0)</f>
        <v>NIDHI SALES</v>
      </c>
      <c r="C31">
        <f t="shared" si="0"/>
        <v>30</v>
      </c>
      <c r="D31" t="str">
        <f t="shared" si="1"/>
        <v>DIVYA_SALES</v>
      </c>
      <c r="E31" t="s">
        <v>246</v>
      </c>
      <c r="F31" s="6">
        <v>4079</v>
      </c>
    </row>
    <row r="32" spans="1:6" ht="14.5" x14ac:dyDescent="0.35">
      <c r="A32" t="s">
        <v>10</v>
      </c>
      <c r="B32" t="str">
        <f>_xlfn.XLOOKUP(E32,data!E:E,data!C:C,0)</f>
        <v>SUNRISE ENT</v>
      </c>
      <c r="C32">
        <f t="shared" si="0"/>
        <v>31</v>
      </c>
      <c r="D32" t="str">
        <f t="shared" si="1"/>
        <v>S_K_SALES</v>
      </c>
      <c r="E32" t="s">
        <v>251</v>
      </c>
      <c r="F32" s="6">
        <v>8018</v>
      </c>
    </row>
    <row r="33" spans="1:6" ht="14.5" x14ac:dyDescent="0.35">
      <c r="A33" t="s">
        <v>10</v>
      </c>
      <c r="B33" t="str">
        <f>_xlfn.XLOOKUP(E33,data!E:E,data!C:C,0)</f>
        <v>J K BROTHERS</v>
      </c>
      <c r="C33">
        <f t="shared" si="0"/>
        <v>32</v>
      </c>
      <c r="D33" t="str">
        <f t="shared" si="1"/>
        <v>EXPRESS_ENTERPRISES</v>
      </c>
      <c r="E33" t="s">
        <v>257</v>
      </c>
      <c r="F33" s="6">
        <v>5513</v>
      </c>
    </row>
    <row r="34" spans="1:6" ht="14.5" x14ac:dyDescent="0.35">
      <c r="A34" t="s">
        <v>10</v>
      </c>
      <c r="B34" t="str">
        <f>_xlfn.XLOOKUP(E34,data!E:E,data!C:C,0)</f>
        <v>J K BROTHERS</v>
      </c>
      <c r="C34">
        <f t="shared" si="0"/>
        <v>33</v>
      </c>
      <c r="D34" t="str">
        <f t="shared" si="1"/>
        <v>WBM</v>
      </c>
      <c r="E34" t="s">
        <v>268</v>
      </c>
      <c r="F34" s="6">
        <v>5725</v>
      </c>
    </row>
    <row r="35" spans="1:6" ht="14.5" x14ac:dyDescent="0.35">
      <c r="A35" t="s">
        <v>10</v>
      </c>
      <c r="B35" t="str">
        <f>_xlfn.XLOOKUP(E35,data!E:E,data!C:C,0)</f>
        <v>SUNRISE ENT</v>
      </c>
      <c r="C35">
        <f t="shared" si="0"/>
        <v>34</v>
      </c>
      <c r="D35" t="str">
        <f t="shared" si="1"/>
        <v>CAPITAL_SALES</v>
      </c>
      <c r="E35" t="s">
        <v>322</v>
      </c>
      <c r="F35" s="6">
        <v>9876</v>
      </c>
    </row>
    <row r="36" spans="1:6" ht="14.5" x14ac:dyDescent="0.35">
      <c r="A36" t="s">
        <v>10</v>
      </c>
      <c r="B36" t="str">
        <f>_xlfn.XLOOKUP(E36,data!E:E,data!C:C,0)</f>
        <v>SUNRISE ENT</v>
      </c>
      <c r="C36">
        <f t="shared" si="0"/>
        <v>35</v>
      </c>
      <c r="D36" t="str">
        <f t="shared" si="1"/>
        <v>SAI_ENTERPRISES</v>
      </c>
      <c r="E36" t="s">
        <v>330</v>
      </c>
      <c r="F36" s="6">
        <v>4083</v>
      </c>
    </row>
    <row r="37" spans="1:6" ht="14.5" x14ac:dyDescent="0.35">
      <c r="A37" t="s">
        <v>10</v>
      </c>
      <c r="B37" t="str">
        <f>_xlfn.XLOOKUP(E37,data!E:E,data!C:C,0)</f>
        <v>SUNRISE ENT</v>
      </c>
      <c r="C37">
        <f t="shared" si="0"/>
        <v>36</v>
      </c>
      <c r="D37" t="str">
        <f t="shared" si="1"/>
        <v>SHREE_VERAI_AGENCY</v>
      </c>
      <c r="E37" t="s">
        <v>354</v>
      </c>
      <c r="F37" s="6">
        <v>4967</v>
      </c>
    </row>
    <row r="38" spans="1:6" ht="14.5" x14ac:dyDescent="0.35">
      <c r="A38" t="s">
        <v>10</v>
      </c>
      <c r="B38" t="str">
        <f>_xlfn.XLOOKUP(E38,data!E:E,data!C:C,0)</f>
        <v>SUNRISE ENT</v>
      </c>
      <c r="C38">
        <f t="shared" si="0"/>
        <v>37</v>
      </c>
      <c r="D38" t="str">
        <f t="shared" si="1"/>
        <v>OMKARESHWAR_ENT</v>
      </c>
      <c r="E38" t="s">
        <v>364</v>
      </c>
      <c r="F38" s="6">
        <v>4611</v>
      </c>
    </row>
    <row r="39" spans="1:6" ht="14.5" x14ac:dyDescent="0.35">
      <c r="A39" t="s">
        <v>10</v>
      </c>
      <c r="B39" t="str">
        <f>_xlfn.XLOOKUP(E39,data!E:E,data!C:C,0)</f>
        <v>SUNRISE ENT</v>
      </c>
      <c r="C39">
        <f t="shared" si="0"/>
        <v>38</v>
      </c>
      <c r="D39" t="str">
        <f t="shared" si="1"/>
        <v>R_P_TRADERS</v>
      </c>
      <c r="E39" t="s">
        <v>31</v>
      </c>
      <c r="F39" s="6">
        <v>9007</v>
      </c>
    </row>
    <row r="40" spans="1:6" ht="14.5" x14ac:dyDescent="0.35">
      <c r="A40" t="s">
        <v>10</v>
      </c>
      <c r="B40" t="str">
        <f>_xlfn.XLOOKUP(E40,data!E:E,data!C:C,0)</f>
        <v>J K BROTHERS</v>
      </c>
      <c r="C40">
        <f t="shared" si="0"/>
        <v>39</v>
      </c>
      <c r="D40" t="str">
        <f t="shared" si="1"/>
        <v>OM_SAI_GANESH</v>
      </c>
      <c r="E40" t="s">
        <v>422</v>
      </c>
      <c r="F40" s="6">
        <v>7593</v>
      </c>
    </row>
    <row r="41" spans="1:6" ht="14.5" x14ac:dyDescent="0.35">
      <c r="A41" t="s">
        <v>10</v>
      </c>
      <c r="B41" t="str">
        <f>_xlfn.XLOOKUP(E41,data!E:E,data!C:C,0)</f>
        <v>J K BROTHERS</v>
      </c>
      <c r="C41">
        <f t="shared" si="0"/>
        <v>40</v>
      </c>
      <c r="D41" t="str">
        <f t="shared" si="1"/>
        <v>NEELAM_AGINCY</v>
      </c>
      <c r="E41" t="s">
        <v>428</v>
      </c>
      <c r="F41" s="6">
        <v>4945</v>
      </c>
    </row>
    <row r="42" spans="1:6" ht="14.5" x14ac:dyDescent="0.35">
      <c r="A42" t="s">
        <v>10</v>
      </c>
      <c r="B42" t="str">
        <f>_xlfn.XLOOKUP(E42,data!E:E,data!C:C,0)</f>
        <v>NIDHI SALES</v>
      </c>
      <c r="C42">
        <f t="shared" si="0"/>
        <v>41</v>
      </c>
      <c r="D42" t="str">
        <f t="shared" si="1"/>
        <v>KRISHNA_ENTERPRISES</v>
      </c>
      <c r="E42" t="s">
        <v>531</v>
      </c>
      <c r="F42" s="6">
        <v>1960</v>
      </c>
    </row>
    <row r="43" spans="1:6" ht="14.5" x14ac:dyDescent="0.35">
      <c r="A43" t="s">
        <v>10</v>
      </c>
      <c r="B43" t="str">
        <f>_xlfn.XLOOKUP(E43,data!E:E,data!C:C,0)</f>
        <v>SUNRISE ENT</v>
      </c>
      <c r="C43">
        <f t="shared" si="0"/>
        <v>42</v>
      </c>
      <c r="D43" t="str">
        <f t="shared" si="1"/>
        <v>THAKKAR_MARKETING</v>
      </c>
      <c r="E43" t="s">
        <v>592</v>
      </c>
      <c r="F43" s="6">
        <v>4251</v>
      </c>
    </row>
    <row r="44" spans="1:6" ht="14.5" x14ac:dyDescent="0.35">
      <c r="A44" t="s">
        <v>10</v>
      </c>
      <c r="B44" t="str">
        <f>_xlfn.XLOOKUP(E44,data!E:E,data!C:C,0)</f>
        <v>SUNRISE ENT</v>
      </c>
      <c r="C44">
        <f t="shared" si="0"/>
        <v>43</v>
      </c>
      <c r="D44" t="str">
        <f t="shared" si="1"/>
        <v>RAJESH_SHAH</v>
      </c>
      <c r="E44" t="s">
        <v>596</v>
      </c>
      <c r="F44" s="6">
        <v>6008</v>
      </c>
    </row>
    <row r="45" spans="1:6" ht="14.5" x14ac:dyDescent="0.35">
      <c r="A45" t="s">
        <v>10</v>
      </c>
      <c r="B45" t="str">
        <f>_xlfn.XLOOKUP(E45,data!E:E,data!C:C,0)</f>
        <v>SUNRISE ENT</v>
      </c>
      <c r="C45">
        <f t="shared" si="0"/>
        <v>44</v>
      </c>
      <c r="D45" t="str">
        <f t="shared" si="1"/>
        <v>R_P_TRADERS</v>
      </c>
      <c r="E45" t="s">
        <v>31</v>
      </c>
      <c r="F45" s="6">
        <v>4915</v>
      </c>
    </row>
    <row r="46" spans="1:6" ht="14.5" x14ac:dyDescent="0.35">
      <c r="A46" t="s">
        <v>10</v>
      </c>
      <c r="B46" t="str">
        <f>_xlfn.XLOOKUP(E46,data!E:E,data!C:C,0)</f>
        <v>NIDHI SALES</v>
      </c>
      <c r="C46">
        <f t="shared" si="0"/>
        <v>45</v>
      </c>
      <c r="D46" t="str">
        <f t="shared" si="1"/>
        <v>KAMAL_ENTERPRISES</v>
      </c>
      <c r="E46" t="s">
        <v>637</v>
      </c>
      <c r="F46" s="6">
        <v>6410</v>
      </c>
    </row>
    <row r="47" spans="1:6" ht="14.5" x14ac:dyDescent="0.35">
      <c r="A47" t="s">
        <v>10</v>
      </c>
      <c r="B47" t="str">
        <f>_xlfn.XLOOKUP(E47,data!E:E,data!C:C,0)</f>
        <v>SUNRISE ENT</v>
      </c>
      <c r="C47">
        <f t="shared" si="0"/>
        <v>46</v>
      </c>
      <c r="D47" t="str">
        <f t="shared" si="1"/>
        <v>GALA_AGENCY</v>
      </c>
      <c r="E47" t="s">
        <v>761</v>
      </c>
      <c r="F47" s="6">
        <v>3110</v>
      </c>
    </row>
    <row r="48" spans="1:6" ht="14.5" x14ac:dyDescent="0.35">
      <c r="A48" t="s">
        <v>10</v>
      </c>
      <c r="B48" t="str">
        <f>_xlfn.XLOOKUP(E48,data!E:E,data!C:C,0)</f>
        <v>SUNRISE ENT</v>
      </c>
      <c r="C48">
        <f t="shared" si="0"/>
        <v>47</v>
      </c>
      <c r="D48" t="str">
        <f t="shared" si="1"/>
        <v>SHIV_SHAKTI_AGENCY</v>
      </c>
      <c r="E48" t="s">
        <v>975</v>
      </c>
      <c r="F48" s="6">
        <v>6139</v>
      </c>
    </row>
    <row r="49" spans="1:7" ht="14.5" x14ac:dyDescent="0.35">
      <c r="A49" t="s">
        <v>10</v>
      </c>
      <c r="B49" t="str">
        <f>_xlfn.XLOOKUP(E49,data!E:E,data!C:C,0)</f>
        <v>SUNRISE ENT</v>
      </c>
      <c r="C49">
        <f t="shared" si="0"/>
        <v>48</v>
      </c>
      <c r="D49" t="str">
        <f t="shared" si="1"/>
        <v>RAUNAK_AGENCY</v>
      </c>
      <c r="E49" t="s">
        <v>1052</v>
      </c>
      <c r="F49" s="6">
        <v>9576</v>
      </c>
    </row>
    <row r="50" spans="1:7" ht="14.5" x14ac:dyDescent="0.35">
      <c r="A50" t="s">
        <v>10</v>
      </c>
      <c r="B50">
        <f>_xlfn.XLOOKUP(E50,data!E:E,data!C:C,0)</f>
        <v>0</v>
      </c>
      <c r="C50">
        <f t="shared" si="0"/>
        <v>49</v>
      </c>
      <c r="D50" t="str">
        <f t="shared" si="1"/>
        <v>AdminSubhash</v>
      </c>
      <c r="E50" t="s">
        <v>1209</v>
      </c>
      <c r="F50" s="6">
        <v>4152</v>
      </c>
    </row>
    <row r="51" spans="1:7" ht="14.25" customHeight="1" x14ac:dyDescent="0.35">
      <c r="A51" t="s">
        <v>10</v>
      </c>
      <c r="B51" t="str">
        <f>_xlfn.XLOOKUP(E51,data!E:E,data!C:C,0)</f>
        <v>NIDHI SALES</v>
      </c>
      <c r="C51">
        <f t="shared" ref="C51:C57" si="2">C50+1</f>
        <v>50</v>
      </c>
      <c r="D51" t="str">
        <f t="shared" si="1"/>
        <v>SIDDHIVINAYAK_ENTERPRISES</v>
      </c>
      <c r="E51" t="s">
        <v>1211</v>
      </c>
      <c r="F51" s="6">
        <v>4840</v>
      </c>
      <c r="G51" s="6"/>
    </row>
    <row r="52" spans="1:7" ht="14.25" customHeight="1" x14ac:dyDescent="0.35">
      <c r="A52" t="s">
        <v>10</v>
      </c>
      <c r="B52" t="str">
        <f>_xlfn.XLOOKUP(E52,data!E:E,data!C:C,0)</f>
        <v>NIDHI SALES</v>
      </c>
      <c r="C52">
        <f t="shared" si="2"/>
        <v>51</v>
      </c>
      <c r="D52" t="str">
        <f t="shared" si="1"/>
        <v>AASHA_PURA_SALES</v>
      </c>
      <c r="E52" t="s">
        <v>1212</v>
      </c>
      <c r="F52" s="6">
        <v>2033</v>
      </c>
    </row>
    <row r="53" spans="1:7" ht="14.25" customHeight="1" x14ac:dyDescent="0.35">
      <c r="A53" t="s">
        <v>10</v>
      </c>
      <c r="B53" t="str">
        <f>_xlfn.XLOOKUP(E53,data!E:E,data!C:C,0)</f>
        <v>NIDHI SALES</v>
      </c>
      <c r="C53">
        <f t="shared" si="2"/>
        <v>52</v>
      </c>
      <c r="D53" t="str">
        <f t="shared" si="1"/>
        <v>DIVYA_AGENCY</v>
      </c>
      <c r="E53" t="s">
        <v>1213</v>
      </c>
      <c r="F53" s="6">
        <v>5185</v>
      </c>
    </row>
    <row r="54" spans="1:7" ht="14.25" customHeight="1" x14ac:dyDescent="0.35">
      <c r="A54" t="s">
        <v>10</v>
      </c>
      <c r="B54" t="str">
        <f>_xlfn.XLOOKUP(E54,data!E:E,data!C:C,0)</f>
        <v>NIDHI SALES</v>
      </c>
      <c r="C54">
        <f t="shared" si="2"/>
        <v>53</v>
      </c>
      <c r="D54" t="str">
        <f t="shared" si="1"/>
        <v>ALISHAN_TRADERS</v>
      </c>
      <c r="E54" t="s">
        <v>1214</v>
      </c>
      <c r="F54" s="6">
        <v>1684</v>
      </c>
    </row>
    <row r="55" spans="1:7" ht="14.25" customHeight="1" x14ac:dyDescent="0.35">
      <c r="A55" t="s">
        <v>10</v>
      </c>
      <c r="B55" t="str">
        <f>_xlfn.XLOOKUP(E55,data!E:E,data!C:C,0)</f>
        <v xml:space="preserve">J K BROS </v>
      </c>
      <c r="C55">
        <f t="shared" si="2"/>
        <v>54</v>
      </c>
      <c r="D55" t="str">
        <f t="shared" si="1"/>
        <v>BALWANT_&amp;_CO</v>
      </c>
      <c r="E55" t="s">
        <v>1215</v>
      </c>
      <c r="F55" s="6">
        <v>5694</v>
      </c>
    </row>
    <row r="56" spans="1:7" ht="14.25" customHeight="1" x14ac:dyDescent="0.35">
      <c r="A56" t="s">
        <v>10</v>
      </c>
      <c r="B56" t="str">
        <f>_xlfn.XLOOKUP(E56,data!E:E,data!C:C,0)</f>
        <v>SUNRISE ENT</v>
      </c>
      <c r="C56">
        <f t="shared" si="2"/>
        <v>55</v>
      </c>
      <c r="D56" t="str">
        <f t="shared" si="1"/>
        <v>MOINRAJA_ENT</v>
      </c>
      <c r="E56" t="s">
        <v>1216</v>
      </c>
      <c r="F56" s="6">
        <v>7181</v>
      </c>
    </row>
    <row r="57" spans="1:7" ht="14.25" customHeight="1" x14ac:dyDescent="0.35">
      <c r="A57" t="s">
        <v>10</v>
      </c>
      <c r="B57" t="str">
        <f>_xlfn.XLOOKUP(E57,data!E:E,data!C:C,0)</f>
        <v>PRABHAT TRADING</v>
      </c>
      <c r="C57">
        <f t="shared" si="2"/>
        <v>56</v>
      </c>
      <c r="D57" t="str">
        <f t="shared" si="1"/>
        <v>SHREE_MURGAN_AGENCY</v>
      </c>
      <c r="E57" t="s">
        <v>1217</v>
      </c>
      <c r="F57" s="6">
        <v>3515</v>
      </c>
    </row>
    <row r="58" spans="1:7" ht="14.25" customHeight="1" x14ac:dyDescent="0.35">
      <c r="A58" t="s">
        <v>10</v>
      </c>
      <c r="B58" t="str">
        <f>_xlfn.XLOOKUP(E58,data!E:E,data!C:C,0)</f>
        <v>PRABHAT TRADING</v>
      </c>
      <c r="C58">
        <f t="shared" ref="C58" si="3">C57+1</f>
        <v>57</v>
      </c>
      <c r="D58" t="str">
        <f t="shared" si="1"/>
        <v>J_P_AGENCY</v>
      </c>
      <c r="E58" t="s">
        <v>35</v>
      </c>
      <c r="F58" s="6">
        <v>2766</v>
      </c>
    </row>
    <row r="59" spans="1:7" ht="14.25" customHeight="1" x14ac:dyDescent="0.35">
      <c r="A59" s="1" t="s">
        <v>10</v>
      </c>
      <c r="B59" t="str">
        <f>_xlfn.XLOOKUP(E59,data!E:E,data!C:C,0)</f>
        <v xml:space="preserve">J K BROS </v>
      </c>
      <c r="C59">
        <v>58</v>
      </c>
      <c r="D59" t="str">
        <f t="shared" ref="D59:D67" si="4">TRIM(SUBSTITUTE(E59," ","_"))</f>
        <v>GANGA_SALES</v>
      </c>
      <c r="E59" s="7" t="s">
        <v>161</v>
      </c>
      <c r="F59" s="6">
        <v>3913</v>
      </c>
    </row>
    <row r="60" spans="1:7" ht="14.25" customHeight="1" x14ac:dyDescent="0.35">
      <c r="A60" s="1" t="s">
        <v>10</v>
      </c>
      <c r="B60" t="str">
        <f>_xlfn.XLOOKUP(E60,data!E:E,data!C:C,0)</f>
        <v>SUNRISE ENT</v>
      </c>
      <c r="C60">
        <v>59</v>
      </c>
      <c r="D60" t="str">
        <f t="shared" si="4"/>
        <v>MANISH_AGENCY</v>
      </c>
      <c r="E60" t="s">
        <v>43</v>
      </c>
      <c r="F60" s="6">
        <v>8200</v>
      </c>
    </row>
    <row r="61" spans="1:7" ht="14.25" customHeight="1" x14ac:dyDescent="0.35">
      <c r="A61" s="1" t="s">
        <v>10</v>
      </c>
      <c r="B61" t="str">
        <f>_xlfn.XLOOKUP(E61,data!E:E,data!C:C,0)</f>
        <v>J K BROTHERS</v>
      </c>
      <c r="C61">
        <v>60</v>
      </c>
      <c r="D61" t="str">
        <f t="shared" si="4"/>
        <v>V_S_MARKETING</v>
      </c>
      <c r="E61" t="s">
        <v>46</v>
      </c>
      <c r="F61" s="6">
        <v>3061</v>
      </c>
    </row>
    <row r="62" spans="1:7" ht="14.25" customHeight="1" x14ac:dyDescent="0.35">
      <c r="A62" s="1" t="s">
        <v>10</v>
      </c>
      <c r="B62" t="str">
        <f>_xlfn.XLOOKUP(E62,data!E:E,data!C:C,0)</f>
        <v>SUNRISE ENT</v>
      </c>
      <c r="C62">
        <v>61</v>
      </c>
      <c r="D62" t="str">
        <f t="shared" si="4"/>
        <v>BHANU_AGENCY</v>
      </c>
      <c r="E62" t="s">
        <v>73</v>
      </c>
      <c r="F62" s="6">
        <v>2288</v>
      </c>
    </row>
    <row r="63" spans="1:7" ht="14.25" customHeight="1" x14ac:dyDescent="0.35">
      <c r="A63" s="1" t="s">
        <v>10</v>
      </c>
      <c r="B63" t="str">
        <f>_xlfn.XLOOKUP(E63,data!E:E,data!C:C,0)</f>
        <v xml:space="preserve">J K BROS </v>
      </c>
      <c r="C63">
        <v>62</v>
      </c>
      <c r="D63" t="str">
        <f t="shared" si="4"/>
        <v>GANGA_SALES</v>
      </c>
      <c r="E63" t="s">
        <v>161</v>
      </c>
      <c r="F63" s="6">
        <v>2794</v>
      </c>
    </row>
    <row r="64" spans="1:7" ht="14.25" customHeight="1" x14ac:dyDescent="0.35">
      <c r="A64" s="1" t="s">
        <v>10</v>
      </c>
      <c r="B64" t="str">
        <f>_xlfn.XLOOKUP(E64,data!E:E,data!C:C,0)</f>
        <v>SUNRISE ENT</v>
      </c>
      <c r="C64">
        <v>63</v>
      </c>
      <c r="D64" t="str">
        <f t="shared" si="4"/>
        <v>R_P_TRADERS</v>
      </c>
      <c r="E64" t="s">
        <v>31</v>
      </c>
      <c r="F64" s="6">
        <v>1481</v>
      </c>
    </row>
    <row r="65" spans="1:6" ht="14.25" customHeight="1" x14ac:dyDescent="0.35">
      <c r="A65" s="1" t="s">
        <v>10</v>
      </c>
      <c r="B65" t="str">
        <f>_xlfn.XLOOKUP(E65,data!E:E,data!C:C,0)</f>
        <v xml:space="preserve">J K BROS </v>
      </c>
      <c r="C65">
        <v>64</v>
      </c>
      <c r="D65" t="str">
        <f t="shared" si="4"/>
        <v>BHAGAWATI_ENTERPRISES</v>
      </c>
      <c r="E65" t="s">
        <v>1472</v>
      </c>
      <c r="F65" s="6">
        <v>8470</v>
      </c>
    </row>
    <row r="66" spans="1:6" ht="14.25" customHeight="1" x14ac:dyDescent="0.35">
      <c r="A66" s="1" t="s">
        <v>10</v>
      </c>
      <c r="B66" t="str">
        <f>_xlfn.XLOOKUP(E66,data!E:E,data!C:C,0)</f>
        <v xml:space="preserve">J K BROS </v>
      </c>
      <c r="C66">
        <v>65</v>
      </c>
      <c r="D66" t="str">
        <f t="shared" si="4"/>
        <v>GAJANAN_GRAIN_STORES</v>
      </c>
      <c r="E66" t="s">
        <v>1473</v>
      </c>
      <c r="F66" s="6">
        <v>5527</v>
      </c>
    </row>
    <row r="67" spans="1:6" ht="14.25" customHeight="1" x14ac:dyDescent="0.35">
      <c r="A67" s="1" t="s">
        <v>10</v>
      </c>
      <c r="B67" t="str">
        <f>_xlfn.XLOOKUP(E67,data!E:E,data!C:C,0)</f>
        <v xml:space="preserve">J K BROS </v>
      </c>
      <c r="C67">
        <v>66</v>
      </c>
      <c r="D67" t="str">
        <f t="shared" si="4"/>
        <v>SHREE_RAM_AGENCY</v>
      </c>
      <c r="E67" t="s">
        <v>1474</v>
      </c>
      <c r="F67" s="6">
        <v>1022</v>
      </c>
    </row>
  </sheetData>
  <autoFilter ref="A1:F67" xr:uid="{00000000-0001-0000-0100-000000000000}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Sameer Potnis</dc:creator>
  <dc:description/>
  <cp:lastModifiedBy>order</cp:lastModifiedBy>
  <cp:revision>2</cp:revision>
  <dcterms:created xsi:type="dcterms:W3CDTF">2025-05-12T18:34:52Z</dcterms:created>
  <dcterms:modified xsi:type="dcterms:W3CDTF">2025-06-24T10:18:20Z</dcterms:modified>
  <dc:language>en-IN</dc:language>
</cp:coreProperties>
</file>