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ubha_ExtensionDrive/ForageEconomicsCalculator/FECTool/FEC_Tool_SN_ver2/"/>
    </mc:Choice>
  </mc:AlternateContent>
  <xr:revisionPtr revIDLastSave="0" documentId="13_ncr:1_{C1FDFE7F-ABF8-8A4F-8C41-2A0AA0352757}" xr6:coauthVersionLast="47" xr6:coauthVersionMax="47" xr10:uidLastSave="{00000000-0000-0000-0000-000000000000}"/>
  <bookViews>
    <workbookView xWindow="0" yWindow="0" windowWidth="38400" windowHeight="21600" xr2:uid="{97361572-D770-D64E-86E9-864386B43F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C4" i="1"/>
  <c r="C5" i="1" s="1"/>
  <c r="C6" i="1" s="1"/>
  <c r="C7" i="1" s="1"/>
  <c r="C8" i="1" s="1"/>
  <c r="C9" i="1" s="1"/>
  <c r="D4" i="1"/>
  <c r="D5" i="1" s="1"/>
  <c r="D6" i="1" s="1"/>
  <c r="D7" i="1" s="1"/>
  <c r="D8" i="1" s="1"/>
  <c r="D9" i="1" s="1"/>
  <c r="F4" i="1"/>
  <c r="F5" i="1" s="1"/>
  <c r="F6" i="1" s="1"/>
  <c r="F7" i="1" s="1"/>
  <c r="F8" i="1" s="1"/>
  <c r="F9" i="1" s="1"/>
  <c r="G4" i="1"/>
  <c r="G5" i="1" s="1"/>
  <c r="G6" i="1" s="1"/>
  <c r="G7" i="1" s="1"/>
  <c r="G8" i="1" s="1"/>
  <c r="G9" i="1" s="1"/>
  <c r="H4" i="1"/>
  <c r="H5" i="1" s="1"/>
  <c r="H6" i="1" s="1"/>
  <c r="H7" i="1" s="1"/>
  <c r="H8" i="1" s="1"/>
  <c r="H9" i="1" s="1"/>
  <c r="I4" i="1"/>
  <c r="I5" i="1" s="1"/>
  <c r="I6" i="1" s="1"/>
  <c r="I7" i="1" s="1"/>
  <c r="I8" i="1" s="1"/>
  <c r="I9" i="1" s="1"/>
  <c r="E4" i="1"/>
  <c r="E5" i="1" s="1"/>
  <c r="E6" i="1" s="1"/>
  <c r="E7" i="1" s="1"/>
  <c r="E8" i="1" s="1"/>
  <c r="E9" i="1" s="1"/>
</calcChain>
</file>

<file path=xl/sharedStrings.xml><?xml version="1.0" encoding="utf-8"?>
<sst xmlns="http://schemas.openxmlformats.org/spreadsheetml/2006/main" count="9" uniqueCount="9">
  <si>
    <t>Total h</t>
  </si>
  <si>
    <t>Liter</t>
  </si>
  <si>
    <t>Gal</t>
  </si>
  <si>
    <t>Fuel cost</t>
  </si>
  <si>
    <t>Total cost</t>
  </si>
  <si>
    <t>Total cost/ac</t>
  </si>
  <si>
    <t>Loading and unloading time (min)</t>
  </si>
  <si>
    <t>Total collection time (h, 80 ac, 2 BPT)</t>
  </si>
  <si>
    <t>Total collection fuel consumption (gal, 80 ac, 2 BPT)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</si>
</sst>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DA83-A364-BE4F-BA27-F68D569B131C}">
  <dimension ref="A1:I9"/>
  <sheetViews>
    <sheetView tabSelected="1" zoomScaleNormal="100" workbookViewId="0">
      <selection activeCell="D29" sqref="D29"/>
    </sheetView>
  </sheetViews>
  <sheetFormatPr baseColWidth="10" defaultRowHeight="16" x14ac:dyDescent="0.2"/>
  <cols>
    <col min="1" max="1" width="44.6640625" bestFit="1" customWidth="1"/>
    <col min="2" max="3" width="29.33203125" customWidth="1"/>
    <col min="4" max="4" width="24.1640625" customWidth="1"/>
    <col min="5" max="9" width="11.6640625" bestFit="1" customWidth="1"/>
  </cols>
  <sheetData>
    <row r="1" spans="1:9" x14ac:dyDescent="0.2">
      <c r="A1" t="s">
        <v>6</v>
      </c>
      <c r="B1">
        <v>0.5</v>
      </c>
      <c r="C1">
        <v>1</v>
      </c>
      <c r="D1">
        <v>1.5</v>
      </c>
      <c r="E1">
        <v>1.75</v>
      </c>
      <c r="F1">
        <v>2</v>
      </c>
      <c r="G1">
        <v>3</v>
      </c>
      <c r="H1">
        <v>5</v>
      </c>
      <c r="I1">
        <v>10</v>
      </c>
    </row>
    <row r="2" spans="1:9" s="2" customFormat="1" x14ac:dyDescent="0.2">
      <c r="A2" s="2" t="s">
        <v>7</v>
      </c>
      <c r="B2" s="2">
        <v>8.0299999999999994</v>
      </c>
      <c r="C2" s="2">
        <v>8.0299999999999994</v>
      </c>
      <c r="D2" s="2">
        <v>8.0299999999999994</v>
      </c>
      <c r="E2" s="2">
        <v>8.0299999999999994</v>
      </c>
      <c r="F2" s="2">
        <v>8.0299999999999994</v>
      </c>
      <c r="G2" s="2">
        <v>8.0299999999999994</v>
      </c>
      <c r="H2" s="2">
        <v>8.0299999999999994</v>
      </c>
      <c r="I2" s="2">
        <v>8.0299999999999994</v>
      </c>
    </row>
    <row r="3" spans="1:9" s="2" customFormat="1" x14ac:dyDescent="0.2">
      <c r="A3" s="2" t="s">
        <v>8</v>
      </c>
      <c r="B3" s="2">
        <v>23.69</v>
      </c>
      <c r="C3" s="2">
        <v>23.69</v>
      </c>
      <c r="D3" s="2">
        <v>23.69</v>
      </c>
      <c r="E3" s="2">
        <v>23.69</v>
      </c>
      <c r="F3" s="2">
        <v>23.69</v>
      </c>
      <c r="G3" s="2">
        <v>23.69</v>
      </c>
      <c r="H3" s="2">
        <v>23.69</v>
      </c>
      <c r="I3" s="2">
        <v>23.69</v>
      </c>
    </row>
    <row r="4" spans="1:9" x14ac:dyDescent="0.2">
      <c r="A4" t="s">
        <v>0</v>
      </c>
      <c r="B4" s="1">
        <f>223*B1/60</f>
        <v>1.8583333333333334</v>
      </c>
      <c r="C4" s="1">
        <f>223*C1/60</f>
        <v>3.7166666666666668</v>
      </c>
      <c r="D4" s="1">
        <f>223*D1/60</f>
        <v>5.5750000000000002</v>
      </c>
      <c r="E4" s="1">
        <f>223*E1/60</f>
        <v>6.5041666666666664</v>
      </c>
      <c r="F4" s="1">
        <f t="shared" ref="F4:I4" si="0">223*F1/60</f>
        <v>7.4333333333333336</v>
      </c>
      <c r="G4" s="1">
        <f t="shared" si="0"/>
        <v>11.15</v>
      </c>
      <c r="H4" s="1">
        <f t="shared" si="0"/>
        <v>18.583333333333332</v>
      </c>
      <c r="I4" s="1">
        <f t="shared" si="0"/>
        <v>37.166666666666664</v>
      </c>
    </row>
    <row r="5" spans="1:9" x14ac:dyDescent="0.2">
      <c r="A5" t="s">
        <v>1</v>
      </c>
      <c r="B5" s="1">
        <f>15.63*B4</f>
        <v>29.045750000000002</v>
      </c>
      <c r="C5" s="1">
        <f>15.63*C4</f>
        <v>58.091500000000003</v>
      </c>
      <c r="D5" s="1">
        <f>15.63*D4</f>
        <v>87.137250000000009</v>
      </c>
      <c r="E5" s="1">
        <f>15.63*E4</f>
        <v>101.66012500000001</v>
      </c>
      <c r="F5" s="1">
        <f t="shared" ref="F5:I5" si="1">15.63*F4</f>
        <v>116.18300000000001</v>
      </c>
      <c r="G5" s="1">
        <f t="shared" si="1"/>
        <v>174.27450000000002</v>
      </c>
      <c r="H5" s="1">
        <f t="shared" si="1"/>
        <v>290.45749999999998</v>
      </c>
      <c r="I5" s="1">
        <f t="shared" si="1"/>
        <v>580.91499999999996</v>
      </c>
    </row>
    <row r="6" spans="1:9" x14ac:dyDescent="0.2">
      <c r="A6" t="s">
        <v>2</v>
      </c>
      <c r="B6" s="1">
        <f>B5*0.264172</f>
        <v>7.6730738690000013</v>
      </c>
      <c r="C6" s="1">
        <f>C5*0.264172</f>
        <v>15.346147738000003</v>
      </c>
      <c r="D6" s="1">
        <f>D5*0.264172</f>
        <v>23.019221607000002</v>
      </c>
      <c r="E6" s="1">
        <f>E5*0.264172</f>
        <v>26.855758541500006</v>
      </c>
      <c r="F6" s="1">
        <f t="shared" ref="F6:H6" si="2">F5*0.264172</f>
        <v>30.692295476000005</v>
      </c>
      <c r="G6" s="1">
        <f t="shared" si="2"/>
        <v>46.038443214000004</v>
      </c>
      <c r="H6" s="1">
        <f t="shared" si="2"/>
        <v>76.730738689999995</v>
      </c>
      <c r="I6" s="1">
        <f>I5*0.264172</f>
        <v>153.46147737999999</v>
      </c>
    </row>
    <row r="7" spans="1:9" x14ac:dyDescent="0.2">
      <c r="A7" t="s">
        <v>3</v>
      </c>
      <c r="B7" s="1">
        <f>B6*2</f>
        <v>15.346147738000003</v>
      </c>
      <c r="C7" s="1">
        <f>C6*2</f>
        <v>30.692295476000005</v>
      </c>
      <c r="D7" s="1">
        <f>D6*2</f>
        <v>46.038443214000004</v>
      </c>
      <c r="E7" s="1">
        <f>E6*2</f>
        <v>53.711517083000011</v>
      </c>
      <c r="F7" s="1">
        <f t="shared" ref="F7:I7" si="3">F6*2</f>
        <v>61.384590952000011</v>
      </c>
      <c r="G7" s="1">
        <f t="shared" si="3"/>
        <v>92.076886428000009</v>
      </c>
      <c r="H7" s="1">
        <f t="shared" si="3"/>
        <v>153.46147737999999</v>
      </c>
      <c r="I7" s="1">
        <f t="shared" si="3"/>
        <v>306.92295475999998</v>
      </c>
    </row>
    <row r="8" spans="1:9" x14ac:dyDescent="0.2">
      <c r="A8" t="s">
        <v>4</v>
      </c>
      <c r="B8" s="1">
        <f>8634+B7</f>
        <v>8649.3461477380006</v>
      </c>
      <c r="C8" s="1">
        <f>8634+C7</f>
        <v>8664.6922954759993</v>
      </c>
      <c r="D8" s="1">
        <f>8634+D7</f>
        <v>8680.0384432139999</v>
      </c>
      <c r="E8" s="1">
        <f>8634+E7</f>
        <v>8687.7115170830002</v>
      </c>
      <c r="F8" s="1">
        <f t="shared" ref="F8:I8" si="4">8634+F7</f>
        <v>8695.3845909520005</v>
      </c>
      <c r="G8" s="1">
        <f t="shared" si="4"/>
        <v>8726.0768864279999</v>
      </c>
      <c r="H8" s="1">
        <f t="shared" si="4"/>
        <v>8787.4614773800004</v>
      </c>
      <c r="I8" s="1">
        <f t="shared" si="4"/>
        <v>8940.9229547600007</v>
      </c>
    </row>
    <row r="9" spans="1:9" x14ac:dyDescent="0.2">
      <c r="A9" t="s">
        <v>5</v>
      </c>
      <c r="B9" s="1">
        <f>B8/80</f>
        <v>108.116826846725</v>
      </c>
      <c r="C9" s="1">
        <f>C8/80</f>
        <v>108.30865369345</v>
      </c>
      <c r="D9" s="1">
        <f>D8/80</f>
        <v>108.500480540175</v>
      </c>
      <c r="E9" s="1">
        <f>E8/80</f>
        <v>108.59639396353751</v>
      </c>
      <c r="F9" s="1">
        <f t="shared" ref="F9:I9" si="5">F8/80</f>
        <v>108.69230738690001</v>
      </c>
      <c r="G9" s="1">
        <f t="shared" si="5"/>
        <v>109.07596108035</v>
      </c>
      <c r="H9" s="1">
        <f t="shared" si="5"/>
        <v>109.84326846725</v>
      </c>
      <c r="I9" s="1">
        <f t="shared" si="5"/>
        <v>111.76153693450001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2021-07-09T21:05:35Z</dcterms:created>
  <dcterms:modified xsi:type="dcterms:W3CDTF">2021-07-12T21:43:46Z</dcterms:modified>
</cp:coreProperties>
</file>