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780dd817662b421a/Desktop/Excel projects/"/>
    </mc:Choice>
  </mc:AlternateContent>
  <xr:revisionPtr revIDLastSave="1498" documentId="8_{AED09313-1D77-4528-8BE8-EAB55601D290}" xr6:coauthVersionLast="47" xr6:coauthVersionMax="47" xr10:uidLastSave="{5E3775A3-8C81-4121-BDE8-31613D8D1FC4}"/>
  <bookViews>
    <workbookView xWindow="-98" yWindow="-98" windowWidth="19396" windowHeight="11596" xr2:uid="{1D536628-1506-4607-9179-0EBBB6154CC0}"/>
  </bookViews>
  <sheets>
    <sheet name="Dashboard" sheetId="11" r:id="rId1"/>
    <sheet name="Worksheet" sheetId="10" r:id="rId2"/>
    <sheet name="Transaction" sheetId="1" r:id="rId3"/>
    <sheet name="TBCategory" sheetId="7" r:id="rId4"/>
    <sheet name="Categories" sheetId="2" r:id="rId5"/>
    <sheet name="TBBudget" sheetId="8" r:id="rId6"/>
    <sheet name="Budget" sheetId="6" r:id="rId7"/>
  </sheets>
  <definedNames>
    <definedName name="ExternalData_1" localSheetId="5" hidden="1">TBBudget!$A$1:$C$203</definedName>
    <definedName name="ExternalData_1" localSheetId="3" hidden="1">TBCategory!$A$1:$C$22</definedName>
    <definedName name="NativeTimeline_Date">#N/A</definedName>
    <definedName name="Slicer_Category_Type">#N/A</definedName>
    <definedName name="Slicer_Category_Type1">#N/A</definedName>
    <definedName name="sub_category">TBCategory[Sub-category]</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0" l="1"/>
  <c r="D30" i="10"/>
  <c r="D34" i="10"/>
  <c r="D32" i="10"/>
  <c r="D33" i="10"/>
  <c r="C20" i="10"/>
  <c r="D35" i="10"/>
  <c r="C18" i="10"/>
  <c r="C19" i="10"/>
  <c r="D31" i="10"/>
  <c r="D18"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45E2D9-F3D6-4760-9EE5-682736B0ED8B}" keepAlive="1" name="Query - Data" description="Connection to the 'Data' query in the workbook." type="5" refreshedVersion="8" background="1">
    <dbPr connection="Provider=Microsoft.Mashup.OleDb.1;Data Source=$Workbook$;Location=Data;Extended Properties=&quot;&quot;" command="SELECT * FROM [Data]"/>
  </connection>
  <connection id="2" xr16:uid="{EFD5607D-D1D5-4D0A-975B-795B40EE338A}" keepAlive="1" name="Query - TBBudget" description="Connection to the 'TBBudget' query in the workbook." type="5" refreshedVersion="8" background="1" saveData="1">
    <dbPr connection="Provider=Microsoft.Mashup.OleDb.1;Data Source=$Workbook$;Location=TBBudget;Extended Properties=&quot;&quot;" command="SELECT * FROM [TBBudget]"/>
  </connection>
  <connection id="3" xr16:uid="{AAC61B06-C7E5-4CD7-A7AE-6849CC7E8CA9}" keepAlive="1" name="Query - TBCategory" description="Connection to the 'TBCategory' query in the workbook." type="5" refreshedVersion="8" background="1" saveData="1">
    <dbPr connection="Provider=Microsoft.Mashup.OleDb.1;Data Source=$Workbook$;Location=TBCategory;Extended Properties=&quot;&quot;" command="SELECT * FROM [TBCategory]"/>
  </connection>
  <connection id="4" xr16:uid="{85580CA3-7DCF-4136-9B1D-90D1186532A2}" keepAlive="1" name="Query - TBTransaction" description="Connection to the 'TBTransaction' query in the workbook." type="5" refreshedVersion="0" background="1">
    <dbPr connection="Provider=Microsoft.Mashup.OleDb.1;Data Source=$Workbook$;Location=TBTransaction;Extended Properties=&quot;&quot;" command="SELECT * FROM [TBTransaction]"/>
  </connection>
</connections>
</file>

<file path=xl/sharedStrings.xml><?xml version="1.0" encoding="utf-8"?>
<sst xmlns="http://schemas.openxmlformats.org/spreadsheetml/2006/main" count="1949" uniqueCount="95">
  <si>
    <t>Checking</t>
  </si>
  <si>
    <t>ACME Pty Ltd</t>
  </si>
  <si>
    <t>Salary</t>
  </si>
  <si>
    <t>Saving</t>
  </si>
  <si>
    <t>Interest</t>
  </si>
  <si>
    <t>Credit</t>
  </si>
  <si>
    <t>Ground</t>
  </si>
  <si>
    <t>Coffee</t>
  </si>
  <si>
    <t>Estate Mgt.</t>
  </si>
  <si>
    <t>Rent</t>
  </si>
  <si>
    <t>Finance Co.</t>
  </si>
  <si>
    <t>MV Loan</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</si>
  <si>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</si>
  <si>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</si>
  <si>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</si>
  <si>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</si>
  <si>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</si>
  <si>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</si>
  <si>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</si>
  <si>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</si>
  <si>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</si>
  <si>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</si>
  <si>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</si>
  <si>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</si>
  <si>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</si>
  <si>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</si>
  <si>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</si>
  <si>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</si>
  <si>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</si>
  <si>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</si>
  <si>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</si>
  <si>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</si>
  <si>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</si>
  <si>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</si>
  <si>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</si>
  <si>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</si>
  <si>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</si>
  <si>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</si>
  <si>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</si>
  <si>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</si>
  <si>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</si>
  <si>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</si>
  <si>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</si>
  <si>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</si>
  <si>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</si>
  <si>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</si>
  <si>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Amoogle</t>
  </si>
  <si>
    <t>Dividends</t>
  </si>
  <si>
    <t>BW Club</t>
  </si>
  <si>
    <t>Home Decorator</t>
  </si>
  <si>
    <t>Furnishings</t>
  </si>
  <si>
    <t>Fodary</t>
  </si>
  <si>
    <t>Account</t>
  </si>
  <si>
    <t>Date</t>
  </si>
  <si>
    <t>Description</t>
  </si>
  <si>
    <t>Debit</t>
  </si>
  <si>
    <t>Sub-category</t>
  </si>
  <si>
    <t>Category</t>
  </si>
  <si>
    <t>Category Type</t>
  </si>
  <si>
    <t>💳 Discretionary</t>
  </si>
  <si>
    <t>Expense</t>
  </si>
  <si>
    <t>🍴 Dining Out</t>
  </si>
  <si>
    <t>🩺 Medical</t>
  </si>
  <si>
    <t>📉 Variable</t>
  </si>
  <si>
    <t>Income</t>
  </si>
  <si>
    <t>🫱 Charity</t>
  </si>
  <si>
    <t>🏠 Living Expenses</t>
  </si>
  <si>
    <t>🚙 Transport</t>
  </si>
  <si>
    <t>💰 Fixed</t>
  </si>
  <si>
    <t>Vacation</t>
  </si>
  <si>
    <t>Year</t>
  </si>
  <si>
    <t>Jan</t>
  </si>
  <si>
    <t>Feb</t>
  </si>
  <si>
    <t>Mar</t>
  </si>
  <si>
    <t>Apr</t>
  </si>
  <si>
    <t>May</t>
  </si>
  <si>
    <t>Jun</t>
  </si>
  <si>
    <t>Jul</t>
  </si>
  <si>
    <t>Aug</t>
  </si>
  <si>
    <t>Sep</t>
  </si>
  <si>
    <t>Oct</t>
  </si>
  <si>
    <t>Nov</t>
  </si>
  <si>
    <t>Dec</t>
  </si>
  <si>
    <t>Budget</t>
  </si>
  <si>
    <t>Row Labels</t>
  </si>
  <si>
    <t>Grand Total</t>
  </si>
  <si>
    <t>Sum of Actual</t>
  </si>
  <si>
    <t>Sum of Budget</t>
  </si>
  <si>
    <t>Months (Date)</t>
  </si>
  <si>
    <t>Expense Total</t>
  </si>
  <si>
    <t>Income Total</t>
  </si>
  <si>
    <t xml:space="preserve">Profit and loss </t>
  </si>
  <si>
    <t xml:space="preserve">Actual </t>
  </si>
  <si>
    <t xml:space="preserve"> Budget</t>
  </si>
  <si>
    <t xml:space="preserve">Variance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</si>
</sst>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164" formatCode="[$-F800]dddd\,\ mmmm\ dd\,\ yyyy"/>
    <numFmt numFmtId="165" formatCode="_-[$$-C09]* #,##0.00_-;\-[$$-C09]* #,##0.00_-;_-[$$-C09]* &quot;-&quot;??_-;_-@_-"/>
    <numFmt numFmtId="166" formatCode="_-&quot;$&quot;* #,##0_-;\-&quot;$&quot;* #,##0_-;_-&quot;$&quot;* &quot;-&quot;??_-;_-@_-"/>
    <numFmt numFmtId="167" formatCode="_-[$$-C09]* #,##0_-;\-[$$-C09]* #,##0_-;_-[$$-C09]* &quot;-&quot;??_-;_-@_-"/>
    <numFmt numFmtId="168" formatCode="\(&quot;$&quot;#,##0_);\(&quot;$&quot;#,##0\)"/>
    <numFmt numFmtId="169" formatCode="\(&quot;$&quot;#,##0\);\(&quot;$&quot;#,##0\)"/>
  </numFmts>
  <fonts count="5" x14ac:knownFonts="1">
    <font>
      <sz val="11"/>
      <color theme="1"/>
      <name val="Garamond"/>
      <family val="2"/>
      <scheme val="minor"/>
    </font>
    <font>
      <sz val="11"/>
      <color theme="1"/>
      <name val="Garamond"/>
      <family val="2"/>
      <scheme val="minor"/>
    </font>
    <font>
      <b/>
      <sz val="11"/>
      <color theme="1"/>
      <name val="Garamond"/>
      <family val="2"/>
      <scheme val="minor"/>
    </font>
    <font>
      <sz val="18"/>
      <color theme="1"/>
      <name val="Garamond"/>
      <family val="2"/>
      <scheme val="minor"/>
    </font>
    <font>
      <b/>
      <sz val="18"/>
      <color theme="1"/>
      <name val="Garamond"/>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14" fontId="0" fillId="0" borderId="0" xfId="0" applyNumberFormat="1"/>
    <xf numFmtId="164" fontId="0" fillId="0" borderId="0" xfId="0" applyNumberFormat="1"/>
    <xf numFmtId="0" fontId="2" fillId="0" borderId="1" xfId="0" applyFont="1" applyBorder="1"/>
    <xf numFmtId="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1" applyFont="1"/>
    <xf numFmtId="166" fontId="0" fillId="0" borderId="0" xfId="1" applyNumberFormat="1" applyFont="1"/>
    <xf numFmtId="167" fontId="0" fillId="0" borderId="0" xfId="1" applyNumberFormat="1" applyFont="1"/>
    <xf numFmtId="166" fontId="0" fillId="0" borderId="0" xfId="0" applyNumberFormat="1"/>
    <xf numFmtId="168" fontId="0" fillId="0" borderId="0" xfId="0" applyNumberFormat="1"/>
    <xf numFmtId="169" fontId="0" fillId="0" borderId="0" xfId="0" applyNumberFormat="1"/>
    <xf numFmtId="167" fontId="0" fillId="0" borderId="0" xfId="0" applyNumberFormat="1"/>
    <xf numFmtId="0" fontId="3" fillId="0" borderId="0" xfId="0" applyFont="1"/>
    <xf numFmtId="169" fontId="3" fillId="0" borderId="0" xfId="0" applyNumberFormat="1" applyFont="1"/>
    <xf numFmtId="0" fontId="4" fillId="0" borderId="0" xfId="0" pivotButton="1" applyFont="1"/>
    <xf numFmtId="0" fontId="4" fillId="0" borderId="0" xfId="0" applyFont="1" applyAlignment="1">
      <alignment horizontal="left"/>
    </xf>
    <xf numFmtId="0" fontId="4" fillId="0" borderId="0" xfId="0" applyFont="1" applyAlignment="1">
      <alignment horizontal="left" indent="1"/>
    </xf>
    <xf numFmtId="0" fontId="0" fillId="0" borderId="0" xfId="0" applyNumberFormat="1"/>
  </cellXfs>
  <cellStyles count="2">
    <cellStyle name="Currency" xfId="1" builtinId="4"/>
    <cellStyle name="Normal" xfId="0" builtinId="0"/>
  </cellStyles>
  <dxfs count="475">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_-[$$-C09]* #,##0.00_-;\-[$$-C09]* #,##0.00_-;_-[$$-C09]* &quot;-&quot;??_-;_-@_-"/>
    </dxf>
    <dxf>
      <numFmt numFmtId="165" formatCode="_-[$$-C09]* #,##0.00_-;\-[$$-C09]* #,##0.00_-;_-[$$-C09]* &quot;-&quot;??_-;_-@_-"/>
    </dxf>
    <dxf>
      <numFmt numFmtId="167" formatCode="_-[$$-C09]* #,##0_-;\-[$$-C09]* #,##0_-;_-[$$-C09]* &quot;-&quot;??_-;_-@_-"/>
    </dxf>
    <dxf>
      <numFmt numFmtId="170" formatCode="\(&quot;$&quot;#,##0\);\(&quot;$&quot;\-#,##0\)"/>
    </dxf>
    <dxf>
      <numFmt numFmtId="168" formatCode="\(&quot;$&quot;#,##0_);\(&quot;$&quot;#,##0\)"/>
    </dxf>
    <dxf>
      <numFmt numFmtId="168" formatCode="\(&quot;$&quot;#,##0_);\(&quot;$&quot;#,##0\)"/>
    </dxf>
    <dxf>
      <font>
        <sz val="16"/>
      </font>
    </dxf>
    <dxf>
      <font>
        <sz val="20"/>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numFmt numFmtId="169" formatCode="\(&quot;$&quot;#,##0\);\(&quot;$&quot;#,##0\)"/>
    </dxf>
    <dxf>
      <font>
        <sz val="18"/>
      </font>
    </dxf>
    <dxf>
      <font>
        <sz val="18"/>
      </font>
    </dxf>
    <dxf>
      <font>
        <sz val="18"/>
      </font>
    </dxf>
    <dxf>
      <font>
        <sz val="18"/>
      </font>
    </dxf>
    <dxf>
      <font>
        <sz val="18"/>
      </font>
    </dxf>
    <dxf>
      <font>
        <sz val="18"/>
      </font>
    </dxf>
    <dxf>
      <font>
        <sz val="18"/>
      </font>
    </dxf>
    <dxf>
      <font>
        <sz val="18"/>
      </font>
    </dxf>
    <dxf>
      <font>
        <sz val="18"/>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19" formatCode="d/mm/yyyy"/>
    </dxf>
    <dxf>
      <border outline="0">
        <bottom style="thin">
          <color indexed="64"/>
        </bottom>
      </border>
    </dxf>
    <dxf>
      <font>
        <b/>
        <i val="0"/>
        <strike val="0"/>
        <condense val="0"/>
        <extend val="0"/>
        <outline val="0"/>
        <shadow val="0"/>
        <u val="none"/>
        <vertAlign val="baseline"/>
        <sz val="11"/>
        <color theme="1"/>
        <name val="Garamond"/>
        <family val="2"/>
        <scheme val="minor"/>
      </font>
    </dxf>
    <dxf>
      <numFmt numFmtId="0" formatCode="General"/>
    </dxf>
    <dxf>
      <numFmt numFmtId="0" formatCode="General"/>
    </dxf>
    <dxf>
      <numFmt numFmtId="0" formatCode="General"/>
    </dxf>
    <dxf>
      <numFmt numFmtId="19" formatCode="d/mm/yyyy"/>
    </dxf>
    <dxf>
      <numFmt numFmtId="168" formatCode="\(&quot;$&quot;#,##0_);\(&quot;$&quot;#,##0\)"/>
    </dxf>
    <dxf>
      <numFmt numFmtId="168" formatCode="\(&quot;$&quot;#,##0_);\(&quot;$&quot;#,##0\)"/>
    </dxf>
    <dxf>
      <numFmt numFmtId="170" formatCode="\(&quot;$&quot;#,##0\);\(&quot;$&quot;\-#,##0\)"/>
    </dxf>
    <dxf>
      <numFmt numFmtId="165" formatCode="_-[$$-C09]* #,##0.00_-;\-[$$-C09]* #,##0.00_-;_-[$$-C09]* &quot;-&quot;??_-;_-@_-"/>
    </dxf>
    <dxf>
      <numFmt numFmtId="165" formatCode="_-[$$-C09]* #,##0.00_-;\-[$$-C09]* #,##0.00_-;_-[$$-C09]* &quot;-&quot;??_-;_-@_-"/>
    </dxf>
    <dxf>
      <numFmt numFmtId="167" formatCode="_-[$$-C09]* #,##0_-;\-[$$-C09]* #,##0_-;_-[$$-C09]* &quot;-&quot;??_-;_-@_-"/>
    </dxf>
    <dxf>
      <numFmt numFmtId="169" formatCode="\(&quot;$&quot;#,##0\);\(&quot;$&quot;#,##0\)"/>
    </dxf>
    <dxf>
      <numFmt numFmtId="169" formatCode="\(&quot;$&quot;#,##0\);\(&quot;$&quot;#,##0\)"/>
    </dxf>
    <dxf>
      <numFmt numFmtId="169" formatCode="\(&quot;$&quot;#,##0\);\(&quot;$&quot;#,##0\)"/>
    </dxf>
    <dxf>
      <numFmt numFmtId="168" formatCode="\(&quot;$&quot;#,##0_);\(&quot;$&quot;#,##0\)"/>
    </dxf>
    <dxf>
      <numFmt numFmtId="168" formatCode="\(&quot;$&quot;#,##0_);\(&quot;$&quot;#,##0\)"/>
    </dxf>
    <dxf>
      <font>
        <sz val="18"/>
      </font>
    </dxf>
    <dxf>
      <font>
        <sz val="18"/>
      </font>
    </dxf>
    <dxf>
      <font>
        <sz val="18"/>
      </font>
    </dxf>
    <dxf>
      <font>
        <sz val="18"/>
      </font>
    </dxf>
    <dxf>
      <font>
        <sz val="18"/>
      </font>
    </dxf>
    <dxf>
      <font>
        <sz val="18"/>
      </font>
    </dxf>
    <dxf>
      <font>
        <sz val="18"/>
      </font>
    </dxf>
    <dxf>
      <font>
        <sz val="18"/>
      </font>
    </dxf>
    <dxf>
      <font>
        <sz val="18"/>
      </font>
    </dxf>
    <dxf>
      <numFmt numFmtId="169" formatCode="\(&quot;$&quot;#,##0\);\(&quot;$&quot;#,##0\)"/>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20"/>
      </font>
    </dxf>
    <dxf>
      <font>
        <sz val="16"/>
      </font>
    </dxf>
  </dxfs>
  <tableStyles count="0" defaultTableStyle="TableStyleMedium2" defaultPivotStyle="PivotStyleLight16"/>
  <colors>
    <mruColors>
      <color rgb="FF9E3C3C"/>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3.xlsx]Worksheet!PTincomevs exp</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9E3C3C"/>
          </a:solidFill>
          <a:ln w="19050">
            <a:solidFill>
              <a:schemeClr val="lt1"/>
            </a:solidFill>
          </a:ln>
          <a:effectLst/>
        </c:spPr>
        <c:dLbl>
          <c:idx val="0"/>
          <c:layout>
            <c:manualLayout>
              <c:x val="0.10951400787638532"/>
              <c:y val="-2.71186537189924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69900"/>
          </a:solidFill>
          <a:ln w="19050">
            <a:solidFill>
              <a:schemeClr val="lt1"/>
            </a:solidFill>
          </a:ln>
          <a:effectLst/>
        </c:spPr>
        <c:dLbl>
          <c:idx val="0"/>
          <c:layout>
            <c:manualLayout>
              <c:x val="-9.8562607088746895E-2"/>
              <c:y val="5.42373074379847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Worksheet!$B$17</c:f>
              <c:strCache>
                <c:ptCount val="1"/>
                <c:pt idx="0">
                  <c:v>Total</c:v>
                </c:pt>
              </c:strCache>
            </c:strRef>
          </c:tx>
          <c:dPt>
            <c:idx val="0"/>
            <c:bubble3D val="0"/>
            <c:spPr>
              <a:solidFill>
                <a:srgbClr val="9E3C3C"/>
              </a:solidFill>
              <a:ln w="19050">
                <a:solidFill>
                  <a:schemeClr val="lt1"/>
                </a:solidFill>
              </a:ln>
              <a:effectLst/>
            </c:spPr>
            <c:extLst>
              <c:ext xmlns:c16="http://schemas.microsoft.com/office/drawing/2014/chart" uri="{C3380CC4-5D6E-409C-BE32-E72D297353CC}">
                <c16:uniqueId val="{00000001-E870-48BA-8349-E1EBA946EF24}"/>
              </c:ext>
            </c:extLst>
          </c:dPt>
          <c:dPt>
            <c:idx val="1"/>
            <c:bubble3D val="0"/>
            <c:spPr>
              <a:solidFill>
                <a:srgbClr val="669900"/>
              </a:solidFill>
              <a:ln w="19050">
                <a:solidFill>
                  <a:schemeClr val="lt1"/>
                </a:solidFill>
              </a:ln>
              <a:effectLst/>
            </c:spPr>
            <c:extLst>
              <c:ext xmlns:c16="http://schemas.microsoft.com/office/drawing/2014/chart" uri="{C3380CC4-5D6E-409C-BE32-E72D297353CC}">
                <c16:uniqueId val="{00000003-E870-48BA-8349-E1EBA946EF24}"/>
              </c:ext>
            </c:extLst>
          </c:dPt>
          <c:dLbls>
            <c:dLbl>
              <c:idx val="0"/>
              <c:layout>
                <c:manualLayout>
                  <c:x val="0.10951400787638532"/>
                  <c:y val="-2.71186537189924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70-48BA-8349-E1EBA946EF24}"/>
                </c:ext>
              </c:extLst>
            </c:dLbl>
            <c:dLbl>
              <c:idx val="1"/>
              <c:layout>
                <c:manualLayout>
                  <c:x val="-9.8562607088746895E-2"/>
                  <c:y val="5.42373074379847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70-48BA-8349-E1EBA946EF2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Worksheet!$A$18:$A$20</c:f>
              <c:strCache>
                <c:ptCount val="2"/>
                <c:pt idx="0">
                  <c:v>Expense</c:v>
                </c:pt>
                <c:pt idx="1">
                  <c:v>Income</c:v>
                </c:pt>
              </c:strCache>
            </c:strRef>
          </c:cat>
          <c:val>
            <c:numRef>
              <c:f>Worksheet!$B$18:$B$20</c:f>
              <c:numCache>
                <c:formatCode>_-[$$-C09]* #,##0.00_-;\-[$$-C09]* #,##0.00_-;_-[$$-C09]* "-"??_-;_-@_-</c:formatCode>
                <c:ptCount val="2"/>
                <c:pt idx="0">
                  <c:v>-3079.7</c:v>
                </c:pt>
                <c:pt idx="1">
                  <c:v>5387</c:v>
                </c:pt>
              </c:numCache>
            </c:numRef>
          </c:val>
          <c:extLst>
            <c:ext xmlns:c16="http://schemas.microsoft.com/office/drawing/2014/chart" uri="{C3380CC4-5D6E-409C-BE32-E72D297353CC}">
              <c16:uniqueId val="{00000004-E870-48BA-8349-E1EBA946EF2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3.xlsx]Worksheet!PTexpenses by category</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a:t>
            </a:r>
            <a:r>
              <a:rPr lang="en-AU" baseline="0"/>
              <a:t> by category</a:t>
            </a:r>
            <a:endParaRPr lang="en-AU"/>
          </a:p>
        </c:rich>
      </c:tx>
      <c:layout>
        <c:manualLayout>
          <c:xMode val="edge"/>
          <c:yMode val="edge"/>
          <c:x val="2.2660485196359818E-2"/>
          <c:y val="3.3273909399898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57123672917293"/>
          <c:y val="0.1424365946708403"/>
          <c:w val="0.73466872715676901"/>
          <c:h val="0.74767260419430914"/>
        </c:manualLayout>
      </c:layout>
      <c:barChart>
        <c:barDir val="bar"/>
        <c:grouping val="clustered"/>
        <c:varyColors val="0"/>
        <c:ser>
          <c:idx val="0"/>
          <c:order val="0"/>
          <c:tx>
            <c:strRef>
              <c:f>Worksheet!$B$29</c:f>
              <c:strCache>
                <c:ptCount val="1"/>
                <c:pt idx="0">
                  <c:v>Sum of Actual</c:v>
                </c:pt>
              </c:strCache>
            </c:strRef>
          </c:tx>
          <c:spPr>
            <a:solidFill>
              <a:schemeClr val="accent3">
                <a:tint val="77000"/>
              </a:schemeClr>
            </a:solidFill>
            <a:ln>
              <a:noFill/>
            </a:ln>
            <a:effectLst/>
          </c:spPr>
          <c:invertIfNegative val="0"/>
          <c:cat>
            <c:strRef>
              <c:f>Worksheet!$A$30:$A$36</c:f>
              <c:strCache>
                <c:ptCount val="6"/>
                <c:pt idx="0">
                  <c:v>🏠 Living Expenses</c:v>
                </c:pt>
                <c:pt idx="1">
                  <c:v>💳 Discretionary</c:v>
                </c:pt>
                <c:pt idx="2">
                  <c:v>🚙 Transport</c:v>
                </c:pt>
                <c:pt idx="3">
                  <c:v>🍴 Dining Out</c:v>
                </c:pt>
                <c:pt idx="4">
                  <c:v>🩺 Medical</c:v>
                </c:pt>
                <c:pt idx="5">
                  <c:v>🫱 Charity</c:v>
                </c:pt>
              </c:strCache>
            </c:strRef>
          </c:cat>
          <c:val>
            <c:numRef>
              <c:f>Worksheet!$B$30:$B$36</c:f>
              <c:numCache>
                <c:formatCode>\("$"#,##0_);\("$"#,##0\)</c:formatCode>
                <c:ptCount val="6"/>
                <c:pt idx="0">
                  <c:v>-1659</c:v>
                </c:pt>
                <c:pt idx="1">
                  <c:v>-704.79999999999984</c:v>
                </c:pt>
                <c:pt idx="2">
                  <c:v>-348.9</c:v>
                </c:pt>
                <c:pt idx="3">
                  <c:v>-237</c:v>
                </c:pt>
                <c:pt idx="4">
                  <c:v>-75</c:v>
                </c:pt>
                <c:pt idx="5">
                  <c:v>-55</c:v>
                </c:pt>
              </c:numCache>
            </c:numRef>
          </c:val>
          <c:extLst>
            <c:ext xmlns:c16="http://schemas.microsoft.com/office/drawing/2014/chart" uri="{C3380CC4-5D6E-409C-BE32-E72D297353CC}">
              <c16:uniqueId val="{00000000-FFD0-45BB-A747-7515EFCCAB63}"/>
            </c:ext>
          </c:extLst>
        </c:ser>
        <c:ser>
          <c:idx val="1"/>
          <c:order val="1"/>
          <c:tx>
            <c:strRef>
              <c:f>Worksheet!$C$29</c:f>
              <c:strCache>
                <c:ptCount val="1"/>
                <c:pt idx="0">
                  <c:v>Sum of Budget</c:v>
                </c:pt>
              </c:strCache>
            </c:strRef>
          </c:tx>
          <c:spPr>
            <a:noFill/>
            <a:ln>
              <a:solidFill>
                <a:schemeClr val="accent6">
                  <a:lumMod val="75000"/>
                </a:schemeClr>
              </a:solidFill>
            </a:ln>
            <a:effectLst/>
          </c:spPr>
          <c:invertIfNegative val="0"/>
          <c:cat>
            <c:strRef>
              <c:f>Worksheet!$A$30:$A$36</c:f>
              <c:strCache>
                <c:ptCount val="6"/>
                <c:pt idx="0">
                  <c:v>🏠 Living Expenses</c:v>
                </c:pt>
                <c:pt idx="1">
                  <c:v>💳 Discretionary</c:v>
                </c:pt>
                <c:pt idx="2">
                  <c:v>🚙 Transport</c:v>
                </c:pt>
                <c:pt idx="3">
                  <c:v>🍴 Dining Out</c:v>
                </c:pt>
                <c:pt idx="4">
                  <c:v>🩺 Medical</c:v>
                </c:pt>
                <c:pt idx="5">
                  <c:v>🫱 Charity</c:v>
                </c:pt>
              </c:strCache>
            </c:strRef>
          </c:cat>
          <c:val>
            <c:numRef>
              <c:f>Worksheet!$C$30:$C$36</c:f>
              <c:numCache>
                <c:formatCode>\("$"#,##0_);\("$"#,##0\)</c:formatCode>
                <c:ptCount val="6"/>
                <c:pt idx="0">
                  <c:v>-1590</c:v>
                </c:pt>
                <c:pt idx="1">
                  <c:v>-1205</c:v>
                </c:pt>
                <c:pt idx="2">
                  <c:v>-370</c:v>
                </c:pt>
                <c:pt idx="3">
                  <c:v>-250</c:v>
                </c:pt>
                <c:pt idx="4">
                  <c:v>-200</c:v>
                </c:pt>
                <c:pt idx="5">
                  <c:v>-60</c:v>
                </c:pt>
              </c:numCache>
            </c:numRef>
          </c:val>
          <c:extLst>
            <c:ext xmlns:c16="http://schemas.microsoft.com/office/drawing/2014/chart" uri="{C3380CC4-5D6E-409C-BE32-E72D297353CC}">
              <c16:uniqueId val="{00000001-FFD0-45BB-A747-7515EFCCAB63}"/>
            </c:ext>
          </c:extLst>
        </c:ser>
        <c:dLbls>
          <c:showLegendKey val="0"/>
          <c:showVal val="0"/>
          <c:showCatName val="0"/>
          <c:showSerName val="0"/>
          <c:showPercent val="0"/>
          <c:showBubbleSize val="0"/>
        </c:dLbls>
        <c:gapWidth val="39"/>
        <c:overlap val="100"/>
        <c:axId val="24925312"/>
        <c:axId val="24925792"/>
      </c:barChart>
      <c:catAx>
        <c:axId val="24925312"/>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5792"/>
        <c:crosses val="max"/>
        <c:auto val="1"/>
        <c:lblAlgn val="ctr"/>
        <c:lblOffset val="100"/>
        <c:noMultiLvlLbl val="0"/>
      </c:catAx>
      <c:valAx>
        <c:axId val="24925792"/>
        <c:scaling>
          <c:orientation val="maxMin"/>
        </c:scaling>
        <c:delete val="0"/>
        <c:axPos val="t"/>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high"/>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5312"/>
        <c:crosses val="autoZero"/>
        <c:crossBetween val="between"/>
      </c:valAx>
      <c:spPr>
        <a:noFill/>
        <a:ln>
          <a:noFill/>
        </a:ln>
        <a:effectLst/>
      </c:spPr>
    </c:plotArea>
    <c:legend>
      <c:legendPos val="t"/>
      <c:layout>
        <c:manualLayout>
          <c:xMode val="edge"/>
          <c:yMode val="edge"/>
          <c:x val="0.61349924318356541"/>
          <c:y val="4.647609490868649E-2"/>
          <c:w val="0.3632857948831163"/>
          <c:h val="8.0214450158940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3.xlsx]Worksheet!PivotTable9</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a:t>
            </a:r>
          </a:p>
        </c:rich>
      </c:tx>
      <c:layout>
        <c:manualLayout>
          <c:xMode val="edge"/>
          <c:yMode val="edge"/>
          <c:x val="2.6256780402449682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Worksheet!$C$45</c:f>
              <c:strCache>
                <c:ptCount val="1"/>
                <c:pt idx="0">
                  <c:v>Sum of Actual</c:v>
                </c:pt>
              </c:strCache>
            </c:strRef>
          </c:tx>
          <c:spPr>
            <a:solidFill>
              <a:schemeClr val="accent6">
                <a:tint val="77000"/>
              </a:schemeClr>
            </a:solidFill>
            <a:ln>
              <a:noFill/>
            </a:ln>
            <a:effectLst/>
          </c:spPr>
          <c:invertIfNegative val="0"/>
          <c:cat>
            <c:multiLvlStrRef>
              <c:f>Worksheet!$A$46:$B$59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Worksheet!$C$46:$C$59</c:f>
              <c:numCache>
                <c:formatCode>\("$"#,##0_);\("$"#,##0\)</c:formatCode>
                <c:ptCount val="12"/>
                <c:pt idx="0">
                  <c:v>-2908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7E91-49B4-B758-78E559E2C0DD}"/>
            </c:ext>
          </c:extLst>
        </c:ser>
        <c:ser>
          <c:idx val="1"/>
          <c:order val="1"/>
          <c:tx>
            <c:strRef>
              <c:f>Worksheet!$D$45</c:f>
              <c:strCache>
                <c:ptCount val="1"/>
                <c:pt idx="0">
                  <c:v>Sum of Budget</c:v>
                </c:pt>
              </c:strCache>
            </c:strRef>
          </c:tx>
          <c:spPr>
            <a:noFill/>
            <a:ln>
              <a:solidFill>
                <a:schemeClr val="accent6">
                  <a:lumMod val="75000"/>
                </a:schemeClr>
              </a:solidFill>
            </a:ln>
            <a:effectLst/>
          </c:spPr>
          <c:invertIfNegative val="0"/>
          <c:cat>
            <c:multiLvlStrRef>
              <c:f>Worksheet!$A$46:$B$59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Worksheet!$D$46:$D$59</c:f>
              <c:numCache>
                <c:formatCode>\("$"#,##0_);\("$"#,##0\)</c:formatCode>
                <c:ptCount val="12"/>
                <c:pt idx="0">
                  <c:v>-2945</c:v>
                </c:pt>
                <c:pt idx="1">
                  <c:v>-2795</c:v>
                </c:pt>
                <c:pt idx="2">
                  <c:v>-3675</c:v>
                </c:pt>
                <c:pt idx="3">
                  <c:v>-3095</c:v>
                </c:pt>
                <c:pt idx="4">
                  <c:v>-2795</c:v>
                </c:pt>
                <c:pt idx="5">
                  <c:v>-2795</c:v>
                </c:pt>
                <c:pt idx="6">
                  <c:v>-2945</c:v>
                </c:pt>
                <c:pt idx="7">
                  <c:v>-3595</c:v>
                </c:pt>
                <c:pt idx="8">
                  <c:v>-2975</c:v>
                </c:pt>
                <c:pt idx="9">
                  <c:v>-3095</c:v>
                </c:pt>
                <c:pt idx="10">
                  <c:v>-2795</c:v>
                </c:pt>
                <c:pt idx="11">
                  <c:v>-2795</c:v>
                </c:pt>
              </c:numCache>
            </c:numRef>
          </c:val>
          <c:extLst>
            <c:ext xmlns:c16="http://schemas.microsoft.com/office/drawing/2014/chart" uri="{C3380CC4-5D6E-409C-BE32-E72D297353CC}">
              <c16:uniqueId val="{00000001-7E91-49B4-B758-78E559E2C0DD}"/>
            </c:ext>
          </c:extLst>
        </c:ser>
        <c:dLbls>
          <c:showLegendKey val="0"/>
          <c:showVal val="0"/>
          <c:showCatName val="0"/>
          <c:showSerName val="0"/>
          <c:showPercent val="0"/>
          <c:showBubbleSize val="0"/>
        </c:dLbls>
        <c:gapWidth val="43"/>
        <c:overlap val="100"/>
        <c:axId val="94198016"/>
        <c:axId val="94202336"/>
      </c:barChart>
      <c:catAx>
        <c:axId val="94198016"/>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02336"/>
        <c:crosses val="autoZero"/>
        <c:auto val="1"/>
        <c:lblAlgn val="ctr"/>
        <c:lblOffset val="100"/>
        <c:noMultiLvlLbl val="0"/>
      </c:catAx>
      <c:valAx>
        <c:axId val="94202336"/>
        <c:scaling>
          <c:orientation val="maxMin"/>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8016"/>
        <c:crosses val="autoZero"/>
        <c:crossBetween val="between"/>
      </c:valAx>
      <c:spPr>
        <a:noFill/>
        <a:ln>
          <a:noFill/>
        </a:ln>
        <a:effectLst/>
      </c:spPr>
    </c:plotArea>
    <c:legend>
      <c:legendPos val="t"/>
      <c:layout>
        <c:manualLayout>
          <c:xMode val="edge"/>
          <c:yMode val="edge"/>
          <c:x val="0.57532152230971123"/>
          <c:y val="7.4490740740740746E-2"/>
          <c:w val="0.26875477566161043"/>
          <c:h val="6.68280383456414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3.xlsx]Worksheet!PivotTable10</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Income</a:t>
            </a:r>
          </a:p>
        </c:rich>
      </c:tx>
      <c:layout>
        <c:manualLayout>
          <c:xMode val="edge"/>
          <c:yMode val="edge"/>
          <c:x val="9.5901137357830152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5870516185477"/>
          <c:y val="0.1526162875473899"/>
          <c:w val="0.84603018372703409"/>
          <c:h val="0.68656641878098568"/>
        </c:manualLayout>
      </c:layout>
      <c:lineChart>
        <c:grouping val="standard"/>
        <c:varyColors val="0"/>
        <c:ser>
          <c:idx val="0"/>
          <c:order val="0"/>
          <c:tx>
            <c:strRef>
              <c:f>Worksheet!$C$64</c:f>
              <c:strCache>
                <c:ptCount val="1"/>
                <c:pt idx="0">
                  <c:v>Sum of Actual</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multiLvlStrRef>
              <c:f>Worksheet!$A$65:$B$78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Worksheet!$C$65:$C$78</c:f>
              <c:numCache>
                <c:formatCode>\("$"#,##0\);\("$"#,##0\)</c:formatCode>
                <c:ptCount val="12"/>
                <c:pt idx="0">
                  <c:v>4035</c:v>
                </c:pt>
                <c:pt idx="1">
                  <c:v>4036</c:v>
                </c:pt>
                <c:pt idx="2">
                  <c:v>5387</c:v>
                </c:pt>
                <c:pt idx="3">
                  <c:v>4038</c:v>
                </c:pt>
                <c:pt idx="4">
                  <c:v>4039</c:v>
                </c:pt>
                <c:pt idx="5">
                  <c:v>4040</c:v>
                </c:pt>
                <c:pt idx="6">
                  <c:v>4041</c:v>
                </c:pt>
                <c:pt idx="7">
                  <c:v>4042</c:v>
                </c:pt>
                <c:pt idx="8">
                  <c:v>5643</c:v>
                </c:pt>
                <c:pt idx="9">
                  <c:v>4044</c:v>
                </c:pt>
              </c:numCache>
            </c:numRef>
          </c:val>
          <c:smooth val="0"/>
          <c:extLst>
            <c:ext xmlns:c16="http://schemas.microsoft.com/office/drawing/2014/chart" uri="{C3380CC4-5D6E-409C-BE32-E72D297353CC}">
              <c16:uniqueId val="{00000000-7E0A-4915-AFA4-6AB6E43D29BC}"/>
            </c:ext>
          </c:extLst>
        </c:ser>
        <c:ser>
          <c:idx val="1"/>
          <c:order val="1"/>
          <c:tx>
            <c:strRef>
              <c:f>Worksheet!$D$64</c:f>
              <c:strCache>
                <c:ptCount val="1"/>
                <c:pt idx="0">
                  <c:v>Sum of Budget</c:v>
                </c:pt>
              </c:strCache>
            </c:strRef>
          </c:tx>
          <c:spPr>
            <a:ln w="28575" cap="rnd">
              <a:solidFill>
                <a:srgbClr val="7030A0"/>
              </a:solidFill>
              <a:round/>
            </a:ln>
            <a:effectLst/>
          </c:spPr>
          <c:marker>
            <c:symbol val="circle"/>
            <c:size val="5"/>
            <c:spPr>
              <a:solidFill>
                <a:schemeClr val="accent5">
                  <a:tint val="77000"/>
                </a:schemeClr>
              </a:solidFill>
              <a:ln w="9525">
                <a:solidFill>
                  <a:schemeClr val="accent5">
                    <a:tint val="77000"/>
                  </a:schemeClr>
                </a:solidFill>
              </a:ln>
              <a:effectLst/>
            </c:spPr>
          </c:marker>
          <c:cat>
            <c:multiLvlStrRef>
              <c:f>Worksheet!$A$65:$B$78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Worksheet!$D$65:$D$78</c:f>
              <c:numCache>
                <c:formatCode>\("$"#,##0\);\("$"#,##0\)</c:formatCode>
                <c:ptCount val="12"/>
                <c:pt idx="0">
                  <c:v>4050</c:v>
                </c:pt>
                <c:pt idx="1">
                  <c:v>4050</c:v>
                </c:pt>
                <c:pt idx="2">
                  <c:v>5550</c:v>
                </c:pt>
                <c:pt idx="3">
                  <c:v>4050</c:v>
                </c:pt>
                <c:pt idx="4">
                  <c:v>4050</c:v>
                </c:pt>
                <c:pt idx="5">
                  <c:v>4050</c:v>
                </c:pt>
                <c:pt idx="6">
                  <c:v>4050</c:v>
                </c:pt>
                <c:pt idx="7">
                  <c:v>4050</c:v>
                </c:pt>
                <c:pt idx="8">
                  <c:v>5550</c:v>
                </c:pt>
                <c:pt idx="9">
                  <c:v>4050</c:v>
                </c:pt>
                <c:pt idx="10">
                  <c:v>4050</c:v>
                </c:pt>
                <c:pt idx="11">
                  <c:v>5050</c:v>
                </c:pt>
              </c:numCache>
            </c:numRef>
          </c:val>
          <c:smooth val="0"/>
          <c:extLst>
            <c:ext xmlns:c16="http://schemas.microsoft.com/office/drawing/2014/chart" uri="{C3380CC4-5D6E-409C-BE32-E72D297353CC}">
              <c16:uniqueId val="{00000001-7E0A-4915-AFA4-6AB6E43D29BC}"/>
            </c:ext>
          </c:extLst>
        </c:ser>
        <c:dLbls>
          <c:showLegendKey val="0"/>
          <c:showVal val="0"/>
          <c:showCatName val="0"/>
          <c:showSerName val="0"/>
          <c:showPercent val="0"/>
          <c:showBubbleSize val="0"/>
        </c:dLbls>
        <c:marker val="1"/>
        <c:smooth val="0"/>
        <c:axId val="586945088"/>
        <c:axId val="2143818175"/>
      </c:lineChart>
      <c:catAx>
        <c:axId val="5869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818175"/>
        <c:crosses val="autoZero"/>
        <c:auto val="1"/>
        <c:lblAlgn val="ctr"/>
        <c:lblOffset val="100"/>
        <c:noMultiLvlLbl val="0"/>
      </c:catAx>
      <c:valAx>
        <c:axId val="2143818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5088"/>
        <c:crosses val="autoZero"/>
        <c:crossBetween val="between"/>
      </c:valAx>
      <c:spPr>
        <a:noFill/>
        <a:ln>
          <a:noFill/>
        </a:ln>
        <a:effectLst/>
      </c:spPr>
    </c:plotArea>
    <c:legend>
      <c:legendPos val="t"/>
      <c:layout>
        <c:manualLayout>
          <c:xMode val="edge"/>
          <c:yMode val="edge"/>
          <c:x val="0.58087707786526688"/>
          <c:y val="4.6712962962962977E-2"/>
          <c:w val="0.32875449593963135"/>
          <c:h val="6.67466091413213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3.xlsx]Worksheet!PTincome</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5181421785602884E-3"/>
              <c:y val="-0.106088024962960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4.4417996833281681E-2"/>
              <c:y val="-8.67992931515129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8084470139264661"/>
              <c:y val="-7.233274429292757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5181421785602884E-3"/>
              <c:y val="-0.106088024962960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4.4417996833281681E-2"/>
              <c:y val="-8.67992931515129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8084470139264661"/>
              <c:y val="-7.233274429292757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5181421785602884E-3"/>
              <c:y val="-0.106088024962960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4.4417996833281681E-2"/>
              <c:y val="-8.67992931515129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4037461776306593"/>
              <c:y val="-1.079809795327446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Worksheet!$I$64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F-40AD-A684-D43D895D96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F-40AD-A684-D43D895D96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BF-40AD-A684-D43D895D9664}"/>
              </c:ext>
            </c:extLst>
          </c:dPt>
          <c:dLbls>
            <c:dLbl>
              <c:idx val="0"/>
              <c:layout>
                <c:manualLayout>
                  <c:x val="9.5181421785602884E-3"/>
                  <c:y val="-0.1060880249629603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6BF-40AD-A684-D43D895D9664}"/>
                </c:ext>
              </c:extLst>
            </c:dLbl>
            <c:dLbl>
              <c:idx val="1"/>
              <c:layout>
                <c:manualLayout>
                  <c:x val="4.4417996833281681E-2"/>
                  <c:y val="-8.67992931515129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BF-40AD-A684-D43D895D9664}"/>
                </c:ext>
              </c:extLst>
            </c:dLbl>
            <c:dLbl>
              <c:idx val="2"/>
              <c:layout>
                <c:manualLayout>
                  <c:x val="-0.24037461776306593"/>
                  <c:y val="-1.0798097953274461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6BF-40AD-A684-D43D895D9664}"/>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Worksheet!$H$65:$H$68</c:f>
              <c:strCache>
                <c:ptCount val="3"/>
                <c:pt idx="0">
                  <c:v>Dividends</c:v>
                </c:pt>
                <c:pt idx="1">
                  <c:v>Interest</c:v>
                </c:pt>
                <c:pt idx="2">
                  <c:v>Salary</c:v>
                </c:pt>
              </c:strCache>
            </c:strRef>
          </c:cat>
          <c:val>
            <c:numRef>
              <c:f>Worksheet!$I$65:$I$68</c:f>
              <c:numCache>
                <c:formatCode>_-[$$-C09]* #,##0_-;\-[$$-C09]* #,##0_-;_-[$$-C09]* "-"??_-;_-@_-</c:formatCode>
                <c:ptCount val="3"/>
                <c:pt idx="0">
                  <c:v>1350</c:v>
                </c:pt>
                <c:pt idx="1">
                  <c:v>37</c:v>
                </c:pt>
                <c:pt idx="2">
                  <c:v>4000</c:v>
                </c:pt>
              </c:numCache>
            </c:numRef>
          </c:val>
          <c:extLst>
            <c:ext xmlns:c16="http://schemas.microsoft.com/office/drawing/2014/chart" uri="{C3380CC4-5D6E-409C-BE32-E72D297353CC}">
              <c16:uniqueId val="{00000006-36BF-40AD-A684-D43D895D966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Actual</c:v>
          </c:tx>
          <c:spPr>
            <a:solidFill>
              <a:schemeClr val="accent1"/>
            </a:solidFill>
            <a:ln>
              <a:noFill/>
            </a:ln>
            <a:effectLst/>
          </c:spPr>
          <c:invertIfNegative val="0"/>
          <c:cat>
            <c:strLit>
              <c:ptCount val="8"/>
              <c:pt idx="0">
                <c:v>🍴 Dining Out</c:v>
              </c:pt>
              <c:pt idx="1">
                <c:v>🏠 Living Expenses</c:v>
              </c:pt>
              <c:pt idx="2">
                <c:v>💰 Fixed</c:v>
              </c:pt>
              <c:pt idx="3">
                <c:v>💳 Discretionary</c:v>
              </c:pt>
              <c:pt idx="4">
                <c:v>📉 Variable</c:v>
              </c:pt>
              <c:pt idx="5">
                <c:v>🚙 Transport</c:v>
              </c:pt>
              <c:pt idx="6">
                <c:v>🩺 Medical</c:v>
              </c:pt>
              <c:pt idx="7">
                <c:v>🫱 Charity</c:v>
              </c:pt>
            </c:strLit>
          </c:cat>
          <c:val>
            <c:numLit>
              <c:formatCode>General</c:formatCode>
              <c:ptCount val="8"/>
              <c:pt idx="0">
                <c:v>-2396.8999999999992</c:v>
              </c:pt>
              <c:pt idx="1">
                <c:v>-16249.800000000001</c:v>
              </c:pt>
              <c:pt idx="2">
                <c:v>40000</c:v>
              </c:pt>
              <c:pt idx="3">
                <c:v>-7327.6000000000013</c:v>
              </c:pt>
              <c:pt idx="4">
                <c:v>3345</c:v>
              </c:pt>
              <c:pt idx="5">
                <c:v>-3591.6999999999989</c:v>
              </c:pt>
              <c:pt idx="6">
                <c:v>-379</c:v>
              </c:pt>
              <c:pt idx="7">
                <c:v>-550</c:v>
              </c:pt>
            </c:numLit>
          </c:val>
          <c:extLst>
            <c:ext xmlns:c16="http://schemas.microsoft.com/office/drawing/2014/chart" uri="{C3380CC4-5D6E-409C-BE32-E72D297353CC}">
              <c16:uniqueId val="{00000000-CFA6-4C0A-85D9-6F8C9628AFD6}"/>
            </c:ext>
          </c:extLst>
        </c:ser>
        <c:ser>
          <c:idx val="1"/>
          <c:order val="1"/>
          <c:tx>
            <c:v>Sum of Budget</c:v>
          </c:tx>
          <c:spPr>
            <a:solidFill>
              <a:schemeClr val="accent2"/>
            </a:solidFill>
            <a:ln>
              <a:noFill/>
            </a:ln>
            <a:effectLst/>
          </c:spPr>
          <c:invertIfNegative val="0"/>
          <c:cat>
            <c:strLit>
              <c:ptCount val="8"/>
              <c:pt idx="0">
                <c:v>🍴 Dining Out</c:v>
              </c:pt>
              <c:pt idx="1">
                <c:v>🏠 Living Expenses</c:v>
              </c:pt>
              <c:pt idx="2">
                <c:v>💰 Fixed</c:v>
              </c:pt>
              <c:pt idx="3">
                <c:v>💳 Discretionary</c:v>
              </c:pt>
              <c:pt idx="4">
                <c:v>📉 Variable</c:v>
              </c:pt>
              <c:pt idx="5">
                <c:v>🚙 Transport</c:v>
              </c:pt>
              <c:pt idx="6">
                <c:v>🩺 Medical</c:v>
              </c:pt>
              <c:pt idx="7">
                <c:v>🫱 Charity</c:v>
              </c:pt>
            </c:strLit>
          </c:cat>
          <c:val>
            <c:numLit>
              <c:formatCode>General</c:formatCode>
              <c:ptCount val="8"/>
              <c:pt idx="0">
                <c:v>-3000</c:v>
              </c:pt>
              <c:pt idx="1">
                <c:v>-19680</c:v>
              </c:pt>
              <c:pt idx="2">
                <c:v>49000</c:v>
              </c:pt>
              <c:pt idx="3">
                <c:v>-7560</c:v>
              </c:pt>
              <c:pt idx="4">
                <c:v>3600</c:v>
              </c:pt>
              <c:pt idx="5">
                <c:v>-4440</c:v>
              </c:pt>
              <c:pt idx="6">
                <c:v>-900</c:v>
              </c:pt>
              <c:pt idx="7">
                <c:v>-720</c:v>
              </c:pt>
            </c:numLit>
          </c:val>
          <c:extLst>
            <c:ext xmlns:c16="http://schemas.microsoft.com/office/drawing/2014/chart" uri="{C3380CC4-5D6E-409C-BE32-E72D297353CC}">
              <c16:uniqueId val="{00000002-CFA6-4C0A-85D9-6F8C9628AFD6}"/>
            </c:ext>
          </c:extLst>
        </c:ser>
        <c:dLbls>
          <c:showLegendKey val="0"/>
          <c:showVal val="0"/>
          <c:showCatName val="0"/>
          <c:showSerName val="0"/>
          <c:showPercent val="0"/>
          <c:showBubbleSize val="0"/>
        </c:dLbls>
        <c:gapWidth val="219"/>
        <c:overlap val="-27"/>
        <c:axId val="577359536"/>
        <c:axId val="741346144"/>
      </c:barChart>
      <c:catAx>
        <c:axId val="5773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46144"/>
        <c:crosses val="autoZero"/>
        <c:auto val="1"/>
        <c:lblAlgn val="ctr"/>
        <c:lblOffset val="100"/>
        <c:noMultiLvlLbl val="0"/>
      </c:catAx>
      <c:valAx>
        <c:axId val="74134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5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3.xlsx]Worksheet!PTincomevs exp</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Worksheet!$B$17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E7-47F8-9EEA-228056A54B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E7-47F8-9EEA-228056A54B9E}"/>
              </c:ext>
            </c:extLst>
          </c:dPt>
          <c:cat>
            <c:strRef>
              <c:f>Worksheet!$A$18:$A$20</c:f>
              <c:strCache>
                <c:ptCount val="2"/>
                <c:pt idx="0">
                  <c:v>Expense</c:v>
                </c:pt>
                <c:pt idx="1">
                  <c:v>Income</c:v>
                </c:pt>
              </c:strCache>
            </c:strRef>
          </c:cat>
          <c:val>
            <c:numRef>
              <c:f>Worksheet!$B$18:$B$20</c:f>
              <c:numCache>
                <c:formatCode>_-[$$-C09]* #,##0.00_-;\-[$$-C09]* #,##0.00_-;_-[$$-C09]* "-"??_-;_-@_-</c:formatCode>
                <c:ptCount val="2"/>
                <c:pt idx="0">
                  <c:v>-3079.7</c:v>
                </c:pt>
                <c:pt idx="1">
                  <c:v>5387</c:v>
                </c:pt>
              </c:numCache>
            </c:numRef>
          </c:val>
          <c:extLst>
            <c:ext xmlns:c16="http://schemas.microsoft.com/office/drawing/2014/chart" uri="{C3380CC4-5D6E-409C-BE32-E72D297353CC}">
              <c16:uniqueId val="{00000000-ACB3-4DA0-BC7D-5E1801AB01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3.xlsx]Worksheet!PTexpenses by category</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a:t>
            </a:r>
            <a:r>
              <a:rPr lang="en-AU" baseline="0"/>
              <a:t> by category</a:t>
            </a:r>
            <a:endParaRPr lang="en-AU"/>
          </a:p>
        </c:rich>
      </c:tx>
      <c:layout>
        <c:manualLayout>
          <c:xMode val="edge"/>
          <c:yMode val="edge"/>
          <c:x val="2.2660485196359818E-2"/>
          <c:y val="3.3273909399898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57114823263913"/>
          <c:y val="0.14243666073674949"/>
          <c:w val="0.73466872715676901"/>
          <c:h val="0.74767260419430914"/>
        </c:manualLayout>
      </c:layout>
      <c:barChart>
        <c:barDir val="bar"/>
        <c:grouping val="clustered"/>
        <c:varyColors val="0"/>
        <c:ser>
          <c:idx val="0"/>
          <c:order val="0"/>
          <c:tx>
            <c:strRef>
              <c:f>Worksheet!$B$29</c:f>
              <c:strCache>
                <c:ptCount val="1"/>
                <c:pt idx="0">
                  <c:v>Sum of Actual</c:v>
                </c:pt>
              </c:strCache>
            </c:strRef>
          </c:tx>
          <c:spPr>
            <a:solidFill>
              <a:schemeClr val="accent3">
                <a:tint val="77000"/>
              </a:schemeClr>
            </a:solidFill>
            <a:ln>
              <a:noFill/>
            </a:ln>
            <a:effectLst/>
          </c:spPr>
          <c:invertIfNegative val="0"/>
          <c:cat>
            <c:strRef>
              <c:f>Worksheet!$A$30:$A$36</c:f>
              <c:strCache>
                <c:ptCount val="6"/>
                <c:pt idx="0">
                  <c:v>🏠 Living Expenses</c:v>
                </c:pt>
                <c:pt idx="1">
                  <c:v>💳 Discretionary</c:v>
                </c:pt>
                <c:pt idx="2">
                  <c:v>🚙 Transport</c:v>
                </c:pt>
                <c:pt idx="3">
                  <c:v>🍴 Dining Out</c:v>
                </c:pt>
                <c:pt idx="4">
                  <c:v>🩺 Medical</c:v>
                </c:pt>
                <c:pt idx="5">
                  <c:v>🫱 Charity</c:v>
                </c:pt>
              </c:strCache>
            </c:strRef>
          </c:cat>
          <c:val>
            <c:numRef>
              <c:f>Worksheet!$B$30:$B$36</c:f>
              <c:numCache>
                <c:formatCode>\("$"#,##0_);\("$"#,##0\)</c:formatCode>
                <c:ptCount val="6"/>
                <c:pt idx="0">
                  <c:v>-1659</c:v>
                </c:pt>
                <c:pt idx="1">
                  <c:v>-704.79999999999984</c:v>
                </c:pt>
                <c:pt idx="2">
                  <c:v>-348.9</c:v>
                </c:pt>
                <c:pt idx="3">
                  <c:v>-237</c:v>
                </c:pt>
                <c:pt idx="4">
                  <c:v>-75</c:v>
                </c:pt>
                <c:pt idx="5">
                  <c:v>-55</c:v>
                </c:pt>
              </c:numCache>
            </c:numRef>
          </c:val>
          <c:extLst>
            <c:ext xmlns:c16="http://schemas.microsoft.com/office/drawing/2014/chart" uri="{C3380CC4-5D6E-409C-BE32-E72D297353CC}">
              <c16:uniqueId val="{00000000-AB40-4DFE-B5D0-596C8EABF288}"/>
            </c:ext>
          </c:extLst>
        </c:ser>
        <c:ser>
          <c:idx val="1"/>
          <c:order val="1"/>
          <c:tx>
            <c:strRef>
              <c:f>Worksheet!$C$29</c:f>
              <c:strCache>
                <c:ptCount val="1"/>
                <c:pt idx="0">
                  <c:v>Sum of Budget</c:v>
                </c:pt>
              </c:strCache>
            </c:strRef>
          </c:tx>
          <c:spPr>
            <a:noFill/>
            <a:ln>
              <a:solidFill>
                <a:schemeClr val="accent6">
                  <a:lumMod val="75000"/>
                </a:schemeClr>
              </a:solidFill>
            </a:ln>
            <a:effectLst/>
          </c:spPr>
          <c:invertIfNegative val="0"/>
          <c:cat>
            <c:strRef>
              <c:f>Worksheet!$A$30:$A$36</c:f>
              <c:strCache>
                <c:ptCount val="6"/>
                <c:pt idx="0">
                  <c:v>🏠 Living Expenses</c:v>
                </c:pt>
                <c:pt idx="1">
                  <c:v>💳 Discretionary</c:v>
                </c:pt>
                <c:pt idx="2">
                  <c:v>🚙 Transport</c:v>
                </c:pt>
                <c:pt idx="3">
                  <c:v>🍴 Dining Out</c:v>
                </c:pt>
                <c:pt idx="4">
                  <c:v>🩺 Medical</c:v>
                </c:pt>
                <c:pt idx="5">
                  <c:v>🫱 Charity</c:v>
                </c:pt>
              </c:strCache>
            </c:strRef>
          </c:cat>
          <c:val>
            <c:numRef>
              <c:f>Worksheet!$C$30:$C$36</c:f>
              <c:numCache>
                <c:formatCode>\("$"#,##0_);\("$"#,##0\)</c:formatCode>
                <c:ptCount val="6"/>
                <c:pt idx="0">
                  <c:v>-1590</c:v>
                </c:pt>
                <c:pt idx="1">
                  <c:v>-1205</c:v>
                </c:pt>
                <c:pt idx="2">
                  <c:v>-370</c:v>
                </c:pt>
                <c:pt idx="3">
                  <c:v>-250</c:v>
                </c:pt>
                <c:pt idx="4">
                  <c:v>-200</c:v>
                </c:pt>
                <c:pt idx="5">
                  <c:v>-60</c:v>
                </c:pt>
              </c:numCache>
            </c:numRef>
          </c:val>
          <c:extLst>
            <c:ext xmlns:c16="http://schemas.microsoft.com/office/drawing/2014/chart" uri="{C3380CC4-5D6E-409C-BE32-E72D297353CC}">
              <c16:uniqueId val="{00000001-AB40-4DFE-B5D0-596C8EABF288}"/>
            </c:ext>
          </c:extLst>
        </c:ser>
        <c:dLbls>
          <c:showLegendKey val="0"/>
          <c:showVal val="0"/>
          <c:showCatName val="0"/>
          <c:showSerName val="0"/>
          <c:showPercent val="0"/>
          <c:showBubbleSize val="0"/>
        </c:dLbls>
        <c:gapWidth val="39"/>
        <c:overlap val="100"/>
        <c:axId val="24925312"/>
        <c:axId val="24925792"/>
      </c:barChart>
      <c:catAx>
        <c:axId val="24925312"/>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5792"/>
        <c:crosses val="max"/>
        <c:auto val="1"/>
        <c:lblAlgn val="ctr"/>
        <c:lblOffset val="100"/>
        <c:noMultiLvlLbl val="0"/>
      </c:catAx>
      <c:valAx>
        <c:axId val="24925792"/>
        <c:scaling>
          <c:orientation val="maxMin"/>
        </c:scaling>
        <c:delete val="0"/>
        <c:axPos val="t"/>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high"/>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5312"/>
        <c:crosses val="autoZero"/>
        <c:crossBetween val="between"/>
      </c:valAx>
      <c:spPr>
        <a:noFill/>
        <a:ln>
          <a:noFill/>
        </a:ln>
        <a:effectLst/>
      </c:spPr>
    </c:plotArea>
    <c:legend>
      <c:legendPos val="t"/>
      <c:layout>
        <c:manualLayout>
          <c:xMode val="edge"/>
          <c:yMode val="edge"/>
          <c:x val="0.62240694679520203"/>
          <c:y val="6.2222210577809509E-2"/>
          <c:w val="0.27069341482341375"/>
          <c:h val="8.0214450158940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3.xlsx]Worksheet!PivotTable9</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a:t>
            </a:r>
          </a:p>
        </c:rich>
      </c:tx>
      <c:layout>
        <c:manualLayout>
          <c:xMode val="edge"/>
          <c:yMode val="edge"/>
          <c:x val="2.6256780402449682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Worksheet!$C$45</c:f>
              <c:strCache>
                <c:ptCount val="1"/>
                <c:pt idx="0">
                  <c:v>Sum of Actual</c:v>
                </c:pt>
              </c:strCache>
            </c:strRef>
          </c:tx>
          <c:spPr>
            <a:solidFill>
              <a:schemeClr val="accent6">
                <a:tint val="77000"/>
              </a:schemeClr>
            </a:solidFill>
            <a:ln>
              <a:noFill/>
            </a:ln>
            <a:effectLst/>
          </c:spPr>
          <c:invertIfNegative val="0"/>
          <c:cat>
            <c:multiLvlStrRef>
              <c:f>Worksheet!$A$46:$B$59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Worksheet!$C$46:$C$59</c:f>
              <c:numCache>
                <c:formatCode>\("$"#,##0_);\("$"#,##0\)</c:formatCode>
                <c:ptCount val="12"/>
                <c:pt idx="0">
                  <c:v>-2908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7E91-49B4-B758-78E559E2C0DD}"/>
            </c:ext>
          </c:extLst>
        </c:ser>
        <c:ser>
          <c:idx val="1"/>
          <c:order val="1"/>
          <c:tx>
            <c:strRef>
              <c:f>Worksheet!$D$45</c:f>
              <c:strCache>
                <c:ptCount val="1"/>
                <c:pt idx="0">
                  <c:v>Sum of Budget</c:v>
                </c:pt>
              </c:strCache>
            </c:strRef>
          </c:tx>
          <c:spPr>
            <a:noFill/>
            <a:ln>
              <a:solidFill>
                <a:schemeClr val="accent6">
                  <a:lumMod val="75000"/>
                </a:schemeClr>
              </a:solidFill>
            </a:ln>
            <a:effectLst/>
          </c:spPr>
          <c:invertIfNegative val="0"/>
          <c:cat>
            <c:multiLvlStrRef>
              <c:f>Worksheet!$A$46:$B$59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Worksheet!$D$46:$D$59</c:f>
              <c:numCache>
                <c:formatCode>\("$"#,##0_);\("$"#,##0\)</c:formatCode>
                <c:ptCount val="12"/>
                <c:pt idx="0">
                  <c:v>-2945</c:v>
                </c:pt>
                <c:pt idx="1">
                  <c:v>-2795</c:v>
                </c:pt>
                <c:pt idx="2">
                  <c:v>-3675</c:v>
                </c:pt>
                <c:pt idx="3">
                  <c:v>-3095</c:v>
                </c:pt>
                <c:pt idx="4">
                  <c:v>-2795</c:v>
                </c:pt>
                <c:pt idx="5">
                  <c:v>-2795</c:v>
                </c:pt>
                <c:pt idx="6">
                  <c:v>-2945</c:v>
                </c:pt>
                <c:pt idx="7">
                  <c:v>-3595</c:v>
                </c:pt>
                <c:pt idx="8">
                  <c:v>-2975</c:v>
                </c:pt>
                <c:pt idx="9">
                  <c:v>-3095</c:v>
                </c:pt>
                <c:pt idx="10">
                  <c:v>-2795</c:v>
                </c:pt>
                <c:pt idx="11">
                  <c:v>-2795</c:v>
                </c:pt>
              </c:numCache>
            </c:numRef>
          </c:val>
          <c:extLst>
            <c:ext xmlns:c16="http://schemas.microsoft.com/office/drawing/2014/chart" uri="{C3380CC4-5D6E-409C-BE32-E72D297353CC}">
              <c16:uniqueId val="{00000001-7E91-49B4-B758-78E559E2C0DD}"/>
            </c:ext>
          </c:extLst>
        </c:ser>
        <c:dLbls>
          <c:showLegendKey val="0"/>
          <c:showVal val="0"/>
          <c:showCatName val="0"/>
          <c:showSerName val="0"/>
          <c:showPercent val="0"/>
          <c:showBubbleSize val="0"/>
        </c:dLbls>
        <c:gapWidth val="43"/>
        <c:overlap val="100"/>
        <c:axId val="94198016"/>
        <c:axId val="94202336"/>
      </c:barChart>
      <c:catAx>
        <c:axId val="94198016"/>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02336"/>
        <c:crosses val="autoZero"/>
        <c:auto val="1"/>
        <c:lblAlgn val="ctr"/>
        <c:lblOffset val="100"/>
        <c:noMultiLvlLbl val="0"/>
      </c:catAx>
      <c:valAx>
        <c:axId val="94202336"/>
        <c:scaling>
          <c:orientation val="maxMin"/>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8016"/>
        <c:crosses val="autoZero"/>
        <c:crossBetween val="between"/>
      </c:valAx>
      <c:spPr>
        <a:noFill/>
        <a:ln>
          <a:noFill/>
        </a:ln>
        <a:effectLst/>
      </c:spPr>
    </c:plotArea>
    <c:legend>
      <c:legendPos val="t"/>
      <c:layout>
        <c:manualLayout>
          <c:xMode val="edge"/>
          <c:yMode val="edge"/>
          <c:x val="0.57532152230971123"/>
          <c:y val="7.4490740740740746E-2"/>
          <c:w val="0.3263776374975362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svg"/><Relationship Id="rId1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image" Target="../media/image5.svg"/><Relationship Id="rId12" Type="http://schemas.openxmlformats.org/officeDocument/2006/relationships/image" Target="../media/image10.png"/><Relationship Id="rId17" Type="http://schemas.openxmlformats.org/officeDocument/2006/relationships/image" Target="../media/image15.svg"/><Relationship Id="rId2" Type="http://schemas.openxmlformats.org/officeDocument/2006/relationships/image" Target="../media/image3.jpeg"/><Relationship Id="rId16" Type="http://schemas.openxmlformats.org/officeDocument/2006/relationships/image" Target="../media/image14.png"/><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chart" Target="../charts/chart4.xml"/><Relationship Id="rId15" Type="http://schemas.openxmlformats.org/officeDocument/2006/relationships/image" Target="../media/image13.svg"/><Relationship Id="rId10" Type="http://schemas.openxmlformats.org/officeDocument/2006/relationships/image" Target="../media/image8.png"/><Relationship Id="rId4" Type="http://schemas.openxmlformats.org/officeDocument/2006/relationships/chart" Target="../charts/chart3.xml"/><Relationship Id="rId9" Type="http://schemas.openxmlformats.org/officeDocument/2006/relationships/image" Target="../media/image7.svg"/><Relationship Id="rId14" Type="http://schemas.openxmlformats.org/officeDocument/2006/relationships/image" Target="../media/image1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361597</xdr:colOff>
      <xdr:row>0</xdr:row>
      <xdr:rowOff>8819</xdr:rowOff>
    </xdr:from>
    <xdr:to>
      <xdr:col>18</xdr:col>
      <xdr:colOff>219228</xdr:colOff>
      <xdr:row>48</xdr:row>
      <xdr:rowOff>52916</xdr:rowOff>
    </xdr:to>
    <xdr:grpSp>
      <xdr:nvGrpSpPr>
        <xdr:cNvPr id="23" name="Group 22">
          <a:extLst>
            <a:ext uri="{FF2B5EF4-FFF2-40B4-BE49-F238E27FC236}">
              <a16:creationId xmlns:a16="http://schemas.microsoft.com/office/drawing/2014/main" id="{E0A38416-EEC1-3D2B-21D7-CE3B96716BBC}"/>
            </a:ext>
          </a:extLst>
        </xdr:cNvPr>
        <xdr:cNvGrpSpPr/>
      </xdr:nvGrpSpPr>
      <xdr:grpSpPr>
        <a:xfrm>
          <a:off x="4323997" y="8819"/>
          <a:ext cx="14440407" cy="10331097"/>
          <a:chOff x="0" y="0"/>
          <a:chExt cx="13130898" cy="10415764"/>
        </a:xfrm>
      </xdr:grpSpPr>
      <xdr:sp macro="" textlink="">
        <xdr:nvSpPr>
          <xdr:cNvPr id="15" name="Rectangle 14">
            <a:extLst>
              <a:ext uri="{FF2B5EF4-FFF2-40B4-BE49-F238E27FC236}">
                <a16:creationId xmlns:a16="http://schemas.microsoft.com/office/drawing/2014/main" id="{10803D55-7D8B-078C-1FE3-C32C607695B3}"/>
              </a:ext>
            </a:extLst>
          </xdr:cNvPr>
          <xdr:cNvSpPr/>
        </xdr:nvSpPr>
        <xdr:spPr>
          <a:xfrm>
            <a:off x="8819" y="0"/>
            <a:ext cx="12832292" cy="104157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22" name="Group 21">
            <a:extLst>
              <a:ext uri="{FF2B5EF4-FFF2-40B4-BE49-F238E27FC236}">
                <a16:creationId xmlns:a16="http://schemas.microsoft.com/office/drawing/2014/main" id="{131CD7F9-9DD0-D285-6321-B0636AEE55C1}"/>
              </a:ext>
            </a:extLst>
          </xdr:cNvPr>
          <xdr:cNvGrpSpPr/>
        </xdr:nvGrpSpPr>
        <xdr:grpSpPr>
          <a:xfrm>
            <a:off x="4099275" y="1897841"/>
            <a:ext cx="1536158" cy="1148233"/>
            <a:chOff x="1850145" y="173690"/>
            <a:chExt cx="2118606" cy="1365896"/>
          </a:xfrm>
          <a:solidFill>
            <a:schemeClr val="accent3">
              <a:lumMod val="40000"/>
              <a:lumOff val="60000"/>
            </a:schemeClr>
          </a:solidFill>
        </xdr:grpSpPr>
        <xdr:sp macro="" textlink="">
          <xdr:nvSpPr>
            <xdr:cNvPr id="2" name="Rectangle: Rounded Corners 1">
              <a:extLst>
                <a:ext uri="{FF2B5EF4-FFF2-40B4-BE49-F238E27FC236}">
                  <a16:creationId xmlns:a16="http://schemas.microsoft.com/office/drawing/2014/main" id="{CF685090-D747-326A-C6E0-B35C3487C2C0}"/>
                </a:ext>
              </a:extLst>
            </xdr:cNvPr>
            <xdr:cNvSpPr/>
          </xdr:nvSpPr>
          <xdr:spPr>
            <a:xfrm>
              <a:off x="1851465" y="173690"/>
              <a:ext cx="2117286" cy="1365896"/>
            </a:xfrm>
            <a:prstGeom prst="roundRect">
              <a:avLst/>
            </a:prstGeom>
            <a:grp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 name="TextBox 2">
              <a:extLst>
                <a:ext uri="{FF2B5EF4-FFF2-40B4-BE49-F238E27FC236}">
                  <a16:creationId xmlns:a16="http://schemas.microsoft.com/office/drawing/2014/main" id="{99735328-494E-C233-CCF8-8409DA589674}"/>
                </a:ext>
              </a:extLst>
            </xdr:cNvPr>
            <xdr:cNvSpPr txBox="1"/>
          </xdr:nvSpPr>
          <xdr:spPr>
            <a:xfrm>
              <a:off x="1850145" y="298975"/>
              <a:ext cx="2048324" cy="4517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AU" sz="1800" b="1"/>
                <a:t>Total </a:t>
              </a:r>
              <a:r>
                <a:rPr lang="en-AU" sz="1600" b="1"/>
                <a:t>Income</a:t>
              </a:r>
              <a:endParaRPr lang="en-AU" sz="1800" b="1"/>
            </a:p>
          </xdr:txBody>
        </xdr:sp>
        <xdr:sp macro="" textlink="Worksheet!C19">
          <xdr:nvSpPr>
            <xdr:cNvPr id="4" name="TextBox 3">
              <a:extLst>
                <a:ext uri="{FF2B5EF4-FFF2-40B4-BE49-F238E27FC236}">
                  <a16:creationId xmlns:a16="http://schemas.microsoft.com/office/drawing/2014/main" id="{84F0ECA3-6B77-DC17-D6F1-0833D9BD9278}"/>
                </a:ext>
              </a:extLst>
            </xdr:cNvPr>
            <xdr:cNvSpPr txBox="1"/>
          </xdr:nvSpPr>
          <xdr:spPr>
            <a:xfrm>
              <a:off x="2205032" y="741072"/>
              <a:ext cx="1488503" cy="519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86F7A1-61A1-4BD5-B593-A1FC805FAE68}" type="TxLink">
                <a:rPr lang="en-US" sz="1800" b="1" i="0" u="none" strike="noStrike">
                  <a:solidFill>
                    <a:srgbClr val="000000"/>
                  </a:solidFill>
                  <a:latin typeface="Aptos Narrow"/>
                </a:rPr>
                <a:pPr/>
                <a:t> $5,387 </a:t>
              </a:fld>
              <a:endParaRPr lang="en-AU" sz="1800" b="1"/>
            </a:p>
          </xdr:txBody>
        </xdr:sp>
      </xdr:grpSp>
      <xdr:grpSp>
        <xdr:nvGrpSpPr>
          <xdr:cNvPr id="24" name="Group 23">
            <a:extLst>
              <a:ext uri="{FF2B5EF4-FFF2-40B4-BE49-F238E27FC236}">
                <a16:creationId xmlns:a16="http://schemas.microsoft.com/office/drawing/2014/main" id="{5D542A9C-2CC3-A7B7-020E-BB7981D97449}"/>
              </a:ext>
            </a:extLst>
          </xdr:cNvPr>
          <xdr:cNvGrpSpPr/>
        </xdr:nvGrpSpPr>
        <xdr:grpSpPr>
          <a:xfrm>
            <a:off x="5688644" y="1902361"/>
            <a:ext cx="1596559" cy="1126396"/>
            <a:chOff x="4038950" y="85597"/>
            <a:chExt cx="2446507" cy="1313345"/>
          </a:xfrm>
          <a:solidFill>
            <a:schemeClr val="accent3">
              <a:lumMod val="40000"/>
              <a:lumOff val="60000"/>
            </a:schemeClr>
          </a:solidFill>
        </xdr:grpSpPr>
        <xdr:sp macro="" textlink="">
          <xdr:nvSpPr>
            <xdr:cNvPr id="5" name="Rectangle: Rounded Corners 4">
              <a:extLst>
                <a:ext uri="{FF2B5EF4-FFF2-40B4-BE49-F238E27FC236}">
                  <a16:creationId xmlns:a16="http://schemas.microsoft.com/office/drawing/2014/main" id="{7D7EE5C4-4513-412B-88E6-D7E34764E9A6}"/>
                </a:ext>
              </a:extLst>
            </xdr:cNvPr>
            <xdr:cNvSpPr/>
          </xdr:nvSpPr>
          <xdr:spPr>
            <a:xfrm>
              <a:off x="4038950" y="85597"/>
              <a:ext cx="2446507" cy="1313345"/>
            </a:xfrm>
            <a:prstGeom prst="roundRect">
              <a:avLst/>
            </a:prstGeom>
            <a:grp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6" name="TextBox 5">
              <a:extLst>
                <a:ext uri="{FF2B5EF4-FFF2-40B4-BE49-F238E27FC236}">
                  <a16:creationId xmlns:a16="http://schemas.microsoft.com/office/drawing/2014/main" id="{7944BA67-FDEA-54B6-78FA-C4B3A5BE2E7A}"/>
                </a:ext>
              </a:extLst>
            </xdr:cNvPr>
            <xdr:cNvSpPr txBox="1"/>
          </xdr:nvSpPr>
          <xdr:spPr>
            <a:xfrm>
              <a:off x="4082861" y="220309"/>
              <a:ext cx="2353580" cy="363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t>Total Expenses</a:t>
              </a:r>
            </a:p>
          </xdr:txBody>
        </xdr:sp>
        <xdr:sp macro="" textlink="Worksheet!D18">
          <xdr:nvSpPr>
            <xdr:cNvPr id="7" name="TextBox 6">
              <a:extLst>
                <a:ext uri="{FF2B5EF4-FFF2-40B4-BE49-F238E27FC236}">
                  <a16:creationId xmlns:a16="http://schemas.microsoft.com/office/drawing/2014/main" id="{E62C400D-4E9D-A9B5-A151-DD2E1754E556}"/>
                </a:ext>
              </a:extLst>
            </xdr:cNvPr>
            <xdr:cNvSpPr txBox="1"/>
          </xdr:nvSpPr>
          <xdr:spPr>
            <a:xfrm>
              <a:off x="4478117" y="631403"/>
              <a:ext cx="1908467" cy="6921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2DB7F3-458C-4B36-A6C2-5CE747EA4CE8}" type="TxLink">
                <a:rPr lang="en-US" sz="1800" b="1" i="0" u="none" strike="noStrike">
                  <a:solidFill>
                    <a:srgbClr val="000000"/>
                  </a:solidFill>
                  <a:latin typeface="Aptos Narrow"/>
                </a:rPr>
                <a:pPr/>
                <a:t> $3,080 </a:t>
              </a:fld>
              <a:endParaRPr lang="en-AU" sz="4400" b="1"/>
            </a:p>
          </xdr:txBody>
        </xdr:sp>
      </xdr:grpSp>
      <xdr:grpSp>
        <xdr:nvGrpSpPr>
          <xdr:cNvPr id="26" name="Group 25">
            <a:extLst>
              <a:ext uri="{FF2B5EF4-FFF2-40B4-BE49-F238E27FC236}">
                <a16:creationId xmlns:a16="http://schemas.microsoft.com/office/drawing/2014/main" id="{6072753C-5519-2A98-62D9-49EB25F67541}"/>
              </a:ext>
            </a:extLst>
          </xdr:cNvPr>
          <xdr:cNvGrpSpPr/>
        </xdr:nvGrpSpPr>
        <xdr:grpSpPr>
          <a:xfrm>
            <a:off x="7383097" y="1949771"/>
            <a:ext cx="1567103" cy="1093667"/>
            <a:chOff x="3404092" y="576821"/>
            <a:chExt cx="2253113" cy="1365895"/>
          </a:xfrm>
          <a:solidFill>
            <a:schemeClr val="accent3">
              <a:lumMod val="40000"/>
              <a:lumOff val="60000"/>
            </a:schemeClr>
          </a:solidFill>
        </xdr:grpSpPr>
        <xdr:sp macro="" textlink="">
          <xdr:nvSpPr>
            <xdr:cNvPr id="8" name="Rectangle: Rounded Corners 7">
              <a:extLst>
                <a:ext uri="{FF2B5EF4-FFF2-40B4-BE49-F238E27FC236}">
                  <a16:creationId xmlns:a16="http://schemas.microsoft.com/office/drawing/2014/main" id="{5A3C30C1-61B5-4131-85EB-863B2ED21EB0}"/>
                </a:ext>
              </a:extLst>
            </xdr:cNvPr>
            <xdr:cNvSpPr/>
          </xdr:nvSpPr>
          <xdr:spPr>
            <a:xfrm>
              <a:off x="3404092" y="576821"/>
              <a:ext cx="2253113" cy="1365895"/>
            </a:xfrm>
            <a:prstGeom prst="roundRect">
              <a:avLst/>
            </a:prstGeom>
            <a:grp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TextBox 8">
              <a:extLst>
                <a:ext uri="{FF2B5EF4-FFF2-40B4-BE49-F238E27FC236}">
                  <a16:creationId xmlns:a16="http://schemas.microsoft.com/office/drawing/2014/main" id="{2A107AB6-22E1-7854-17CB-4D88460F4755}"/>
                </a:ext>
              </a:extLst>
            </xdr:cNvPr>
            <xdr:cNvSpPr txBox="1"/>
          </xdr:nvSpPr>
          <xdr:spPr>
            <a:xfrm>
              <a:off x="3712878" y="597157"/>
              <a:ext cx="1836995" cy="39852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t>Balance</a:t>
              </a:r>
            </a:p>
          </xdr:txBody>
        </xdr:sp>
        <xdr:sp macro="" textlink="Worksheet!C20">
          <xdr:nvSpPr>
            <xdr:cNvPr id="10" name="TextBox 9">
              <a:extLst>
                <a:ext uri="{FF2B5EF4-FFF2-40B4-BE49-F238E27FC236}">
                  <a16:creationId xmlns:a16="http://schemas.microsoft.com/office/drawing/2014/main" id="{3AD717D9-C483-47E8-EE73-482721B692FE}"/>
                </a:ext>
              </a:extLst>
            </xdr:cNvPr>
            <xdr:cNvSpPr txBox="1"/>
          </xdr:nvSpPr>
          <xdr:spPr>
            <a:xfrm>
              <a:off x="3843664" y="1113600"/>
              <a:ext cx="1543151" cy="40283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A1EF26-7912-47D0-A331-4A818FE7D1B7}" type="TxLink">
                <a:rPr lang="en-US" sz="1800" b="1" i="0" u="none" strike="noStrike">
                  <a:solidFill>
                    <a:srgbClr val="000000"/>
                  </a:solidFill>
                  <a:latin typeface="Aptos Narrow"/>
                </a:rPr>
                <a:pPr/>
                <a:t> $2,307 </a:t>
              </a:fld>
              <a:endParaRPr lang="en-AU" sz="1800" b="1"/>
            </a:p>
          </xdr:txBody>
        </xdr:sp>
      </xdr:grpSp>
      <xdr:grpSp>
        <xdr:nvGrpSpPr>
          <xdr:cNvPr id="13" name="Group 12">
            <a:extLst>
              <a:ext uri="{FF2B5EF4-FFF2-40B4-BE49-F238E27FC236}">
                <a16:creationId xmlns:a16="http://schemas.microsoft.com/office/drawing/2014/main" id="{B437949F-BE33-F1B1-0A12-60E29472928F}"/>
              </a:ext>
            </a:extLst>
          </xdr:cNvPr>
          <xdr:cNvGrpSpPr/>
        </xdr:nvGrpSpPr>
        <xdr:grpSpPr>
          <a:xfrm>
            <a:off x="10021826" y="3263194"/>
            <a:ext cx="2739910" cy="1846805"/>
            <a:chOff x="-1894503" y="2724435"/>
            <a:chExt cx="3175521" cy="1404937"/>
          </a:xfrm>
        </xdr:grpSpPr>
        <xdr:graphicFrame macro="">
          <xdr:nvGraphicFramePr>
            <xdr:cNvPr id="11" name="PtExpvsIncome">
              <a:extLst>
                <a:ext uri="{FF2B5EF4-FFF2-40B4-BE49-F238E27FC236}">
                  <a16:creationId xmlns:a16="http://schemas.microsoft.com/office/drawing/2014/main" id="{E70FCDCB-C14F-45E8-9ABB-F8ADAE32E701}"/>
                </a:ext>
              </a:extLst>
            </xdr:cNvPr>
            <xdr:cNvGraphicFramePr>
              <a:graphicFrameLocks/>
            </xdr:cNvGraphicFramePr>
          </xdr:nvGraphicFramePr>
          <xdr:xfrm>
            <a:off x="-1894503" y="2724435"/>
            <a:ext cx="3175521" cy="1404937"/>
          </xdr:xfrm>
          <a:graphic>
            <a:graphicData uri="http://schemas.openxmlformats.org/drawingml/2006/chart">
              <c:chart xmlns:c="http://schemas.openxmlformats.org/drawingml/2006/chart" xmlns:r="http://schemas.openxmlformats.org/officeDocument/2006/relationships" r:id="rId1"/>
            </a:graphicData>
          </a:graphic>
        </xdr:graphicFrame>
        <xdr:sp macro="" textlink="Worksheet!$C$20">
          <xdr:nvSpPr>
            <xdr:cNvPr id="12" name="TextBox 11">
              <a:extLst>
                <a:ext uri="{FF2B5EF4-FFF2-40B4-BE49-F238E27FC236}">
                  <a16:creationId xmlns:a16="http://schemas.microsoft.com/office/drawing/2014/main" id="{4D27537B-D2FB-8EBD-D3A5-48C8DE50B5AA}"/>
                </a:ext>
              </a:extLst>
            </xdr:cNvPr>
            <xdr:cNvSpPr txBox="1"/>
          </xdr:nvSpPr>
          <xdr:spPr>
            <a:xfrm>
              <a:off x="-1017908" y="3296600"/>
              <a:ext cx="785813"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2C689A-93F9-47BD-9255-2FB60B9DA962}" type="TxLink">
                <a:rPr lang="en-US" sz="1400" b="1" i="0" u="none" strike="noStrike">
                  <a:solidFill>
                    <a:srgbClr val="000000"/>
                  </a:solidFill>
                  <a:latin typeface="Aptos Narrow"/>
                </a:rPr>
                <a:pPr/>
                <a:t> $2,307 </a:t>
              </a:fld>
              <a:endParaRPr lang="en-AU" sz="1400" b="1"/>
            </a:p>
          </xdr:txBody>
        </xdr:sp>
      </xdr:grpSp>
      <xdr:pic>
        <xdr:nvPicPr>
          <xdr:cNvPr id="14" name="Picture 13">
            <a:extLst>
              <a:ext uri="{FF2B5EF4-FFF2-40B4-BE49-F238E27FC236}">
                <a16:creationId xmlns:a16="http://schemas.microsoft.com/office/drawing/2014/main" id="{9D7F5BBB-D847-F2DC-12D0-677A901AE6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36083"/>
            <a:ext cx="4075088" cy="2186134"/>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25" name="Group 24">
            <a:extLst>
              <a:ext uri="{FF2B5EF4-FFF2-40B4-BE49-F238E27FC236}">
                <a16:creationId xmlns:a16="http://schemas.microsoft.com/office/drawing/2014/main" id="{CAB10C78-8CDC-40F3-0296-B89100BAD2F1}"/>
              </a:ext>
            </a:extLst>
          </xdr:cNvPr>
          <xdr:cNvGrpSpPr/>
        </xdr:nvGrpSpPr>
        <xdr:grpSpPr>
          <a:xfrm>
            <a:off x="9096746" y="1946962"/>
            <a:ext cx="1486182" cy="1099312"/>
            <a:chOff x="6652261" y="156881"/>
            <a:chExt cx="2340404" cy="1365895"/>
          </a:xfrm>
        </xdr:grpSpPr>
        <xdr:sp macro="" textlink="">
          <xdr:nvSpPr>
            <xdr:cNvPr id="16" name="Rectangle: Rounded Corners 15">
              <a:extLst>
                <a:ext uri="{FF2B5EF4-FFF2-40B4-BE49-F238E27FC236}">
                  <a16:creationId xmlns:a16="http://schemas.microsoft.com/office/drawing/2014/main" id="{C5BC867E-A977-4786-AF7B-7EBA38245142}"/>
                </a:ext>
              </a:extLst>
            </xdr:cNvPr>
            <xdr:cNvSpPr/>
          </xdr:nvSpPr>
          <xdr:spPr>
            <a:xfrm>
              <a:off x="6652261" y="156881"/>
              <a:ext cx="1993727" cy="1365895"/>
            </a:xfrm>
            <a:prstGeom prst="roundRect">
              <a:avLst/>
            </a:prstGeom>
            <a:solidFill>
              <a:schemeClr val="accent3">
                <a:lumMod val="40000"/>
                <a:lumOff val="6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TextBox 16">
              <a:extLst>
                <a:ext uri="{FF2B5EF4-FFF2-40B4-BE49-F238E27FC236}">
                  <a16:creationId xmlns:a16="http://schemas.microsoft.com/office/drawing/2014/main" id="{C9163957-97E0-4551-9A43-E483A4ADFDFD}"/>
                </a:ext>
              </a:extLst>
            </xdr:cNvPr>
            <xdr:cNvSpPr txBox="1"/>
          </xdr:nvSpPr>
          <xdr:spPr>
            <a:xfrm>
              <a:off x="6991890" y="166531"/>
              <a:ext cx="2000775" cy="535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t>Saving</a:t>
              </a:r>
              <a:endParaRPr lang="en-AU" sz="2000" b="1"/>
            </a:p>
          </xdr:txBody>
        </xdr:sp>
        <xdr:sp macro="" textlink="Worksheet!C8">
          <xdr:nvSpPr>
            <xdr:cNvPr id="18" name="TextBox 17">
              <a:extLst>
                <a:ext uri="{FF2B5EF4-FFF2-40B4-BE49-F238E27FC236}">
                  <a16:creationId xmlns:a16="http://schemas.microsoft.com/office/drawing/2014/main" id="{AFD0E91D-3E58-4A45-A725-DDB3DF51D1D4}"/>
                </a:ext>
              </a:extLst>
            </xdr:cNvPr>
            <xdr:cNvSpPr txBox="1"/>
          </xdr:nvSpPr>
          <xdr:spPr>
            <a:xfrm>
              <a:off x="7072400" y="676117"/>
              <a:ext cx="1493629" cy="571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67CA74-BF05-4FBF-BC88-EEE24FE49C4B}" type="TxLink">
                <a:rPr lang="en-US" sz="1800" b="1" i="0" u="none" strike="noStrike">
                  <a:solidFill>
                    <a:srgbClr val="000000"/>
                  </a:solidFill>
                  <a:latin typeface="Aptos Narrow"/>
                </a:rPr>
                <a:pPr/>
                <a:t> $395 </a:t>
              </a:fld>
              <a:endParaRPr lang="en-AU" sz="3200" b="1"/>
            </a:p>
          </xdr:txBody>
        </xdr:sp>
      </xdr:grpSp>
      <xdr:graphicFrame macro="">
        <xdr:nvGraphicFramePr>
          <xdr:cNvPr id="19" name="PTExpenses by Category">
            <a:extLst>
              <a:ext uri="{FF2B5EF4-FFF2-40B4-BE49-F238E27FC236}">
                <a16:creationId xmlns:a16="http://schemas.microsoft.com/office/drawing/2014/main" id="{2D643612-DFF3-4372-AB8E-644FA1EA2053}"/>
              </a:ext>
            </a:extLst>
          </xdr:cNvPr>
          <xdr:cNvGraphicFramePr>
            <a:graphicFrameLocks/>
          </xdr:cNvGraphicFramePr>
        </xdr:nvGraphicFramePr>
        <xdr:xfrm>
          <a:off x="25979" y="3145173"/>
          <a:ext cx="5430972" cy="40860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19">
            <a:extLst>
              <a:ext uri="{FF2B5EF4-FFF2-40B4-BE49-F238E27FC236}">
                <a16:creationId xmlns:a16="http://schemas.microsoft.com/office/drawing/2014/main" id="{F533B563-687D-4101-AAD1-0305456DAA0F}"/>
              </a:ext>
            </a:extLst>
          </xdr:cNvPr>
          <xdr:cNvGraphicFramePr>
            <a:graphicFrameLocks/>
          </xdr:cNvGraphicFramePr>
        </xdr:nvGraphicFramePr>
        <xdr:xfrm>
          <a:off x="0" y="7301568"/>
          <a:ext cx="6238188" cy="30701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1" name="Chart 20">
            <a:extLst>
              <a:ext uri="{FF2B5EF4-FFF2-40B4-BE49-F238E27FC236}">
                <a16:creationId xmlns:a16="http://schemas.microsoft.com/office/drawing/2014/main" id="{DB2E4C09-3350-47FD-B989-ACB40D56D0A1}"/>
              </a:ext>
            </a:extLst>
          </xdr:cNvPr>
          <xdr:cNvGraphicFramePr>
            <a:graphicFrameLocks/>
          </xdr:cNvGraphicFramePr>
        </xdr:nvGraphicFramePr>
        <xdr:xfrm>
          <a:off x="6415773" y="7282128"/>
          <a:ext cx="6354783" cy="307384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8" name="Rectangle: Rounded Corners 27">
            <a:extLst>
              <a:ext uri="{FF2B5EF4-FFF2-40B4-BE49-F238E27FC236}">
                <a16:creationId xmlns:a16="http://schemas.microsoft.com/office/drawing/2014/main" id="{282CC33D-8A2A-C512-3605-97D085D9FE37}"/>
              </a:ext>
            </a:extLst>
          </xdr:cNvPr>
          <xdr:cNvSpPr/>
        </xdr:nvSpPr>
        <xdr:spPr>
          <a:xfrm>
            <a:off x="0" y="8533"/>
            <a:ext cx="12765823" cy="8236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Rectangle: Rounded Corners 28">
            <a:extLst>
              <a:ext uri="{FF2B5EF4-FFF2-40B4-BE49-F238E27FC236}">
                <a16:creationId xmlns:a16="http://schemas.microsoft.com/office/drawing/2014/main" id="{F1E23C2A-AEEF-8DEC-B917-AC57603CECF6}"/>
              </a:ext>
            </a:extLst>
          </xdr:cNvPr>
          <xdr:cNvSpPr/>
        </xdr:nvSpPr>
        <xdr:spPr>
          <a:xfrm>
            <a:off x="3799108" y="110643"/>
            <a:ext cx="6154145" cy="6339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3600" b="1"/>
              <a:t>Personal Finance Dashboard</a:t>
            </a:r>
          </a:p>
        </xdr:txBody>
      </xdr:sp>
      <xdr:sp macro="" textlink="">
        <xdr:nvSpPr>
          <xdr:cNvPr id="30" name="Rectangle: Rounded Corners 29">
            <a:extLst>
              <a:ext uri="{FF2B5EF4-FFF2-40B4-BE49-F238E27FC236}">
                <a16:creationId xmlns:a16="http://schemas.microsoft.com/office/drawing/2014/main" id="{07F7AED8-7088-E13C-27F6-1FFB38B5417A}"/>
              </a:ext>
            </a:extLst>
          </xdr:cNvPr>
          <xdr:cNvSpPr/>
        </xdr:nvSpPr>
        <xdr:spPr>
          <a:xfrm>
            <a:off x="4099277" y="875041"/>
            <a:ext cx="8619577" cy="977042"/>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34" name="Graphic 33" descr="Table setting outline">
            <a:extLst>
              <a:ext uri="{FF2B5EF4-FFF2-40B4-BE49-F238E27FC236}">
                <a16:creationId xmlns:a16="http://schemas.microsoft.com/office/drawing/2014/main" id="{8BB98A9E-A743-0B6B-9B78-0FD7D8A05AF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14862" y="888967"/>
            <a:ext cx="434917" cy="450542"/>
          </a:xfrm>
          <a:prstGeom prst="rect">
            <a:avLst/>
          </a:prstGeom>
        </xdr:spPr>
      </xdr:pic>
      <xdr:pic>
        <xdr:nvPicPr>
          <xdr:cNvPr id="36" name="Graphic 35" descr="Home outline">
            <a:extLst>
              <a:ext uri="{FF2B5EF4-FFF2-40B4-BE49-F238E27FC236}">
                <a16:creationId xmlns:a16="http://schemas.microsoft.com/office/drawing/2014/main" id="{9B6C32E4-929F-C184-E7DF-6A7C6D5397E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350015" y="976230"/>
            <a:ext cx="337144" cy="352906"/>
          </a:xfrm>
          <a:prstGeom prst="rect">
            <a:avLst/>
          </a:prstGeom>
        </xdr:spPr>
      </xdr:pic>
      <xdr:pic>
        <xdr:nvPicPr>
          <xdr:cNvPr id="38" name="Graphic 37" descr="Heart with pulse outline">
            <a:extLst>
              <a:ext uri="{FF2B5EF4-FFF2-40B4-BE49-F238E27FC236}">
                <a16:creationId xmlns:a16="http://schemas.microsoft.com/office/drawing/2014/main" id="{E142EC62-EA43-7E75-A813-6C974E36792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418089" y="961792"/>
            <a:ext cx="360201" cy="357413"/>
          </a:xfrm>
          <a:prstGeom prst="rect">
            <a:avLst/>
          </a:prstGeom>
        </xdr:spPr>
      </xdr:pic>
      <xdr:pic>
        <xdr:nvPicPr>
          <xdr:cNvPr id="40" name="Graphic 39" descr="Train outline">
            <a:extLst>
              <a:ext uri="{FF2B5EF4-FFF2-40B4-BE49-F238E27FC236}">
                <a16:creationId xmlns:a16="http://schemas.microsoft.com/office/drawing/2014/main" id="{FBEB9D99-0CAC-9CE0-AA7D-B8F5761632B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990441" y="994651"/>
            <a:ext cx="309559" cy="302266"/>
          </a:xfrm>
          <a:prstGeom prst="rect">
            <a:avLst/>
          </a:prstGeom>
        </xdr:spPr>
      </xdr:pic>
      <xdr:pic>
        <xdr:nvPicPr>
          <xdr:cNvPr id="42" name="Graphic 41" descr="Credit card outline">
            <a:extLst>
              <a:ext uri="{FF2B5EF4-FFF2-40B4-BE49-F238E27FC236}">
                <a16:creationId xmlns:a16="http://schemas.microsoft.com/office/drawing/2014/main" id="{37A5E033-E611-5CB8-31D4-8A55A7D8544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317963" y="967712"/>
            <a:ext cx="308919" cy="301588"/>
          </a:xfrm>
          <a:prstGeom prst="rect">
            <a:avLst/>
          </a:prstGeom>
        </xdr:spPr>
      </xdr:pic>
      <xdr:pic>
        <xdr:nvPicPr>
          <xdr:cNvPr id="46" name="Graphic 45" descr="Coins outline">
            <a:extLst>
              <a:ext uri="{FF2B5EF4-FFF2-40B4-BE49-F238E27FC236}">
                <a16:creationId xmlns:a16="http://schemas.microsoft.com/office/drawing/2014/main" id="{C677D661-CE3C-5221-0132-767B3CED0229}"/>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920105" y="975675"/>
            <a:ext cx="321790" cy="311823"/>
          </a:xfrm>
          <a:prstGeom prst="rect">
            <a:avLst/>
          </a:prstGeom>
        </xdr:spPr>
      </xdr:pic>
      <xdr:sp macro="" textlink="Worksheet!D30">
        <xdr:nvSpPr>
          <xdr:cNvPr id="47" name="TextBox 46">
            <a:extLst>
              <a:ext uri="{FF2B5EF4-FFF2-40B4-BE49-F238E27FC236}">
                <a16:creationId xmlns:a16="http://schemas.microsoft.com/office/drawing/2014/main" id="{0D6F49FC-F05D-628F-253C-2750D3754125}"/>
              </a:ext>
            </a:extLst>
          </xdr:cNvPr>
          <xdr:cNvSpPr txBox="1"/>
        </xdr:nvSpPr>
        <xdr:spPr>
          <a:xfrm>
            <a:off x="4182629" y="1319222"/>
            <a:ext cx="1363192" cy="21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BE0AF7C-3B4A-437A-B4F6-8721461F39BC}" type="TxLink">
              <a:rPr lang="en-US" sz="1100" b="1" i="0" u="none" strike="noStrike">
                <a:solidFill>
                  <a:srgbClr val="000000"/>
                </a:solidFill>
                <a:latin typeface="Aptos Narrow"/>
              </a:rPr>
              <a:pPr/>
              <a:t>($1,659)</a:t>
            </a:fld>
            <a:endParaRPr lang="en-AU" sz="1100" b="1"/>
          </a:p>
        </xdr:txBody>
      </xdr:sp>
      <xdr:sp macro="" textlink="Worksheet!D30">
        <xdr:nvSpPr>
          <xdr:cNvPr id="48" name="TextBox 47">
            <a:extLst>
              <a:ext uri="{FF2B5EF4-FFF2-40B4-BE49-F238E27FC236}">
                <a16:creationId xmlns:a16="http://schemas.microsoft.com/office/drawing/2014/main" id="{ACE282EE-DB6A-44CC-A2A9-B528792741BB}"/>
              </a:ext>
            </a:extLst>
          </xdr:cNvPr>
          <xdr:cNvSpPr txBox="1"/>
        </xdr:nvSpPr>
        <xdr:spPr>
          <a:xfrm>
            <a:off x="4211521" y="1496160"/>
            <a:ext cx="1401292" cy="21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b="1"/>
              <a:t>Home</a:t>
            </a:r>
          </a:p>
        </xdr:txBody>
      </xdr:sp>
      <xdr:sp macro="" textlink="Worksheet!D33">
        <xdr:nvSpPr>
          <xdr:cNvPr id="49" name="TextBox 48">
            <a:extLst>
              <a:ext uri="{FF2B5EF4-FFF2-40B4-BE49-F238E27FC236}">
                <a16:creationId xmlns:a16="http://schemas.microsoft.com/office/drawing/2014/main" id="{F3C62912-2590-4C89-9C72-3000F1CC90FD}"/>
              </a:ext>
            </a:extLst>
          </xdr:cNvPr>
          <xdr:cNvSpPr txBox="1"/>
        </xdr:nvSpPr>
        <xdr:spPr>
          <a:xfrm>
            <a:off x="5570955" y="1303868"/>
            <a:ext cx="1332516" cy="219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91B1A5F-11DD-48AF-AC9F-7A52B47E82E6}" type="TxLink">
              <a:rPr lang="en-US" sz="1100" b="1" i="0" u="none" strike="noStrike">
                <a:solidFill>
                  <a:srgbClr val="000000"/>
                </a:solidFill>
                <a:latin typeface="Aptos Narrow"/>
              </a:rPr>
              <a:pPr/>
              <a:t>($237)</a:t>
            </a:fld>
            <a:endParaRPr lang="en-AU" sz="1100" b="1"/>
          </a:p>
        </xdr:txBody>
      </xdr:sp>
      <xdr:sp macro="" textlink="Worksheet!D30">
        <xdr:nvSpPr>
          <xdr:cNvPr id="50" name="TextBox 49">
            <a:extLst>
              <a:ext uri="{FF2B5EF4-FFF2-40B4-BE49-F238E27FC236}">
                <a16:creationId xmlns:a16="http://schemas.microsoft.com/office/drawing/2014/main" id="{013B7500-9476-4ACD-9D59-9655E5F2E648}"/>
              </a:ext>
            </a:extLst>
          </xdr:cNvPr>
          <xdr:cNvSpPr txBox="1"/>
        </xdr:nvSpPr>
        <xdr:spPr>
          <a:xfrm>
            <a:off x="5456207" y="1489630"/>
            <a:ext cx="847758" cy="217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b="1"/>
              <a:t>Dining</a:t>
            </a:r>
            <a:r>
              <a:rPr lang="en-AU" sz="1100" b="1" baseline="0"/>
              <a:t> Out</a:t>
            </a:r>
            <a:endParaRPr lang="en-AU" sz="1100" b="1"/>
          </a:p>
        </xdr:txBody>
      </xdr:sp>
      <xdr:sp macro="" textlink="Worksheet!D31">
        <xdr:nvSpPr>
          <xdr:cNvPr id="51" name="TextBox 50">
            <a:extLst>
              <a:ext uri="{FF2B5EF4-FFF2-40B4-BE49-F238E27FC236}">
                <a16:creationId xmlns:a16="http://schemas.microsoft.com/office/drawing/2014/main" id="{AAEBF727-4C3A-4D10-88E1-E8BAFBC6E80C}"/>
              </a:ext>
            </a:extLst>
          </xdr:cNvPr>
          <xdr:cNvSpPr txBox="1"/>
        </xdr:nvSpPr>
        <xdr:spPr>
          <a:xfrm>
            <a:off x="7219038" y="1244833"/>
            <a:ext cx="1536199" cy="24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846C7AB-7328-40F1-B75F-B3906A95FAA5}" type="TxLink">
              <a:rPr lang="en-US" sz="1100" b="1" i="0" u="none" strike="noStrike">
                <a:solidFill>
                  <a:srgbClr val="000000"/>
                </a:solidFill>
                <a:latin typeface="Aptos Narrow"/>
              </a:rPr>
              <a:pPr/>
              <a:t>($705)</a:t>
            </a:fld>
            <a:endParaRPr lang="en-AU" sz="1100" b="1"/>
          </a:p>
        </xdr:txBody>
      </xdr:sp>
      <xdr:sp macro="" textlink="Worksheet!D30">
        <xdr:nvSpPr>
          <xdr:cNvPr id="52" name="TextBox 51">
            <a:extLst>
              <a:ext uri="{FF2B5EF4-FFF2-40B4-BE49-F238E27FC236}">
                <a16:creationId xmlns:a16="http://schemas.microsoft.com/office/drawing/2014/main" id="{9444D8E2-76FC-42AF-9D65-CF9079093082}"/>
              </a:ext>
            </a:extLst>
          </xdr:cNvPr>
          <xdr:cNvSpPr txBox="1"/>
        </xdr:nvSpPr>
        <xdr:spPr>
          <a:xfrm>
            <a:off x="6964345" y="1448081"/>
            <a:ext cx="1713556" cy="191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b="1"/>
              <a:t>Discretionary</a:t>
            </a:r>
          </a:p>
        </xdr:txBody>
      </xdr:sp>
      <xdr:sp macro="" textlink="Worksheet!D32">
        <xdr:nvSpPr>
          <xdr:cNvPr id="53" name="TextBox 52">
            <a:extLst>
              <a:ext uri="{FF2B5EF4-FFF2-40B4-BE49-F238E27FC236}">
                <a16:creationId xmlns:a16="http://schemas.microsoft.com/office/drawing/2014/main" id="{C4F5A925-16F2-4454-A198-5DD631F5885D}"/>
              </a:ext>
            </a:extLst>
          </xdr:cNvPr>
          <xdr:cNvSpPr txBox="1"/>
        </xdr:nvSpPr>
        <xdr:spPr>
          <a:xfrm>
            <a:off x="8886381" y="1350208"/>
            <a:ext cx="686168" cy="149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017C9A8-9E31-4217-B764-E1CF17026CFA}" type="TxLink">
              <a:rPr lang="en-US" sz="1100" b="1" i="0" u="none" strike="noStrike">
                <a:solidFill>
                  <a:srgbClr val="000000"/>
                </a:solidFill>
                <a:latin typeface="Aptos Narrow"/>
              </a:rPr>
              <a:pPr/>
              <a:t>($349)</a:t>
            </a:fld>
            <a:endParaRPr lang="en-AU" sz="1100" b="1"/>
          </a:p>
        </xdr:txBody>
      </xdr:sp>
      <xdr:sp macro="" textlink="Worksheet!D30">
        <xdr:nvSpPr>
          <xdr:cNvPr id="54" name="TextBox 53">
            <a:extLst>
              <a:ext uri="{FF2B5EF4-FFF2-40B4-BE49-F238E27FC236}">
                <a16:creationId xmlns:a16="http://schemas.microsoft.com/office/drawing/2014/main" id="{EE0570DE-CFFC-49ED-A153-CB5A5EC10A94}"/>
              </a:ext>
            </a:extLst>
          </xdr:cNvPr>
          <xdr:cNvSpPr txBox="1"/>
        </xdr:nvSpPr>
        <xdr:spPr>
          <a:xfrm>
            <a:off x="8805640" y="1488103"/>
            <a:ext cx="671339" cy="18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b="1"/>
              <a:t>Transpot</a:t>
            </a:r>
          </a:p>
        </xdr:txBody>
      </xdr:sp>
      <xdr:sp macro="" textlink="Worksheet!D32">
        <xdr:nvSpPr>
          <xdr:cNvPr id="55" name="TextBox 54">
            <a:extLst>
              <a:ext uri="{FF2B5EF4-FFF2-40B4-BE49-F238E27FC236}">
                <a16:creationId xmlns:a16="http://schemas.microsoft.com/office/drawing/2014/main" id="{7B27219E-0B7A-415E-88E6-94D6D56F1844}"/>
              </a:ext>
            </a:extLst>
          </xdr:cNvPr>
          <xdr:cNvSpPr txBox="1"/>
        </xdr:nvSpPr>
        <xdr:spPr>
          <a:xfrm>
            <a:off x="10331953" y="1278932"/>
            <a:ext cx="1074579" cy="222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2CB1894-F720-457B-9780-F0A802D0CDBF}" type="TxLink">
              <a:rPr lang="en-US" sz="1100" b="1" i="0" u="none" strike="noStrike">
                <a:solidFill>
                  <a:srgbClr val="000000"/>
                </a:solidFill>
                <a:latin typeface="Aptos Narrow"/>
              </a:rPr>
              <a:pPr/>
              <a:t>($349)</a:t>
            </a:fld>
            <a:endParaRPr lang="en-AU" sz="1100" b="1"/>
          </a:p>
        </xdr:txBody>
      </xdr:sp>
      <xdr:sp macro="" textlink="Worksheet!D30">
        <xdr:nvSpPr>
          <xdr:cNvPr id="56" name="TextBox 55">
            <a:extLst>
              <a:ext uri="{FF2B5EF4-FFF2-40B4-BE49-F238E27FC236}">
                <a16:creationId xmlns:a16="http://schemas.microsoft.com/office/drawing/2014/main" id="{6ED8B9D6-1972-48AF-BA73-5EE33848B30B}"/>
              </a:ext>
            </a:extLst>
          </xdr:cNvPr>
          <xdr:cNvSpPr txBox="1"/>
        </xdr:nvSpPr>
        <xdr:spPr>
          <a:xfrm>
            <a:off x="10303271" y="1436736"/>
            <a:ext cx="1074579" cy="217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b="1"/>
              <a:t>Medical</a:t>
            </a:r>
          </a:p>
        </xdr:txBody>
      </xdr:sp>
      <xdr:sp macro="" textlink="Worksheet!D34">
        <xdr:nvSpPr>
          <xdr:cNvPr id="57" name="TextBox 56">
            <a:extLst>
              <a:ext uri="{FF2B5EF4-FFF2-40B4-BE49-F238E27FC236}">
                <a16:creationId xmlns:a16="http://schemas.microsoft.com/office/drawing/2014/main" id="{27DC9A04-A7D2-4249-9293-95FF3F40AA48}"/>
              </a:ext>
            </a:extLst>
          </xdr:cNvPr>
          <xdr:cNvSpPr txBox="1"/>
        </xdr:nvSpPr>
        <xdr:spPr>
          <a:xfrm>
            <a:off x="11878688" y="1272363"/>
            <a:ext cx="1252210" cy="22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5A477A1-0222-4E9C-9B8B-3F0D05B79C34}" type="TxLink">
              <a:rPr lang="en-US" sz="1100" b="1" i="0" u="none" strike="noStrike">
                <a:solidFill>
                  <a:srgbClr val="000000"/>
                </a:solidFill>
                <a:latin typeface="Aptos Narrow"/>
              </a:rPr>
              <a:pPr/>
              <a:t>($55)</a:t>
            </a:fld>
            <a:endParaRPr lang="en-AU" sz="1100" b="1"/>
          </a:p>
        </xdr:txBody>
      </xdr:sp>
      <xdr:sp macro="" textlink="Worksheet!D30">
        <xdr:nvSpPr>
          <xdr:cNvPr id="59" name="TextBox 58">
            <a:extLst>
              <a:ext uri="{FF2B5EF4-FFF2-40B4-BE49-F238E27FC236}">
                <a16:creationId xmlns:a16="http://schemas.microsoft.com/office/drawing/2014/main" id="{C58FF799-E7B3-4BDF-B807-C9D7E0164438}"/>
              </a:ext>
            </a:extLst>
          </xdr:cNvPr>
          <xdr:cNvSpPr txBox="1"/>
        </xdr:nvSpPr>
        <xdr:spPr>
          <a:xfrm>
            <a:off x="11784505" y="1418957"/>
            <a:ext cx="1252210" cy="217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b="1"/>
              <a:t>Charity</a:t>
            </a:r>
          </a:p>
        </xdr:txBody>
      </xdr:sp>
      <xdr:graphicFrame macro="">
        <xdr:nvGraphicFramePr>
          <xdr:cNvPr id="60" name="PtIncome">
            <a:extLst>
              <a:ext uri="{FF2B5EF4-FFF2-40B4-BE49-F238E27FC236}">
                <a16:creationId xmlns:a16="http://schemas.microsoft.com/office/drawing/2014/main" id="{1F927D55-E5E8-4D7B-B93C-4CACB1E01F09}"/>
              </a:ext>
            </a:extLst>
          </xdr:cNvPr>
          <xdr:cNvGraphicFramePr>
            <a:graphicFrameLocks/>
          </xdr:cNvGraphicFramePr>
        </xdr:nvGraphicFramePr>
        <xdr:xfrm>
          <a:off x="10029861" y="5169244"/>
          <a:ext cx="2740696" cy="2045360"/>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xmlns:tsle="http://schemas.microsoft.com/office/drawing/2012/timeslicer">
        <mc:Choice Requires="tsle">
          <xdr:graphicFrame macro="">
            <xdr:nvGraphicFramePr>
              <xdr:cNvPr id="67" name="Date">
                <a:extLst>
                  <a:ext uri="{FF2B5EF4-FFF2-40B4-BE49-F238E27FC236}">
                    <a16:creationId xmlns:a16="http://schemas.microsoft.com/office/drawing/2014/main" id="{FF63A2E8-2074-67CF-4D1C-475F7F3A5079}"/>
                  </a:ext>
                </a:extLst>
              </xdr:cNvPr>
              <xdr:cNvGraphicFramePr/>
            </xdr:nvGraphicFramePr>
            <xdr:xfrm>
              <a:off x="10451269" y="1886719"/>
              <a:ext cx="2272143" cy="1327137"/>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817543" y="1880201"/>
                <a:ext cx="2498738" cy="1316349"/>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561976</xdr:colOff>
      <xdr:row>3</xdr:row>
      <xdr:rowOff>52386</xdr:rowOff>
    </xdr:from>
    <xdr:to>
      <xdr:col>8</xdr:col>
      <xdr:colOff>14289</xdr:colOff>
      <xdr:row>14</xdr:row>
      <xdr:rowOff>28574</xdr:rowOff>
    </xdr:to>
    <xdr:graphicFrame macro="">
      <xdr:nvGraphicFramePr>
        <xdr:cNvPr id="2" name="Chart 1">
          <a:extLst>
            <a:ext uri="{FF2B5EF4-FFF2-40B4-BE49-F238E27FC236}">
              <a16:creationId xmlns:a16="http://schemas.microsoft.com/office/drawing/2014/main" id="{DE5BDC15-80AF-2B90-D4B6-9CDA0246B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78581</xdr:colOff>
      <xdr:row>15</xdr:row>
      <xdr:rowOff>71438</xdr:rowOff>
    </xdr:from>
    <xdr:to>
      <xdr:col>7</xdr:col>
      <xdr:colOff>447676</xdr:colOff>
      <xdr:row>23</xdr:row>
      <xdr:rowOff>38100</xdr:rowOff>
    </xdr:to>
    <xdr:graphicFrame macro="">
      <xdr:nvGraphicFramePr>
        <xdr:cNvPr id="3" name="Chart 2">
          <a:extLst>
            <a:ext uri="{FF2B5EF4-FFF2-40B4-BE49-F238E27FC236}">
              <a16:creationId xmlns:a16="http://schemas.microsoft.com/office/drawing/2014/main" id="{5C1584D4-501E-7B12-503A-99C984304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90488</xdr:colOff>
      <xdr:row>22</xdr:row>
      <xdr:rowOff>2</xdr:rowOff>
    </xdr:from>
    <xdr:to>
      <xdr:col>2</xdr:col>
      <xdr:colOff>138113</xdr:colOff>
      <xdr:row>27</xdr:row>
      <xdr:rowOff>85727</xdr:rowOff>
    </xdr:to>
    <mc:AlternateContent xmlns:mc="http://schemas.openxmlformats.org/markup-compatibility/2006" xmlns:a14="http://schemas.microsoft.com/office/drawing/2010/main">
      <mc:Choice Requires="a14">
        <xdr:graphicFrame macro="">
          <xdr:nvGraphicFramePr>
            <xdr:cNvPr id="4" name="Category Type">
              <a:extLst>
                <a:ext uri="{FF2B5EF4-FFF2-40B4-BE49-F238E27FC236}">
                  <a16:creationId xmlns:a16="http://schemas.microsoft.com/office/drawing/2014/main" id="{6882482B-1D7E-D872-33E9-7689F738FB53}"/>
                </a:ext>
              </a:extLst>
            </xdr:cNvPr>
            <xdr:cNvGraphicFramePr/>
          </xdr:nvGraphicFramePr>
          <xdr:xfrm>
            <a:off x="0" y="0"/>
            <a:ext cx="0" cy="0"/>
          </xdr:xfrm>
          <a:graphic>
            <a:graphicData uri="http://schemas.microsoft.com/office/drawing/2010/slicer">
              <sle:slicer xmlns:sle="http://schemas.microsoft.com/office/drawing/2010/slicer" name="Category Type"/>
            </a:graphicData>
          </a:graphic>
        </xdr:graphicFrame>
      </mc:Choice>
      <mc:Fallback xmlns="">
        <xdr:sp macro="" textlink="">
          <xdr:nvSpPr>
            <xdr:cNvPr id="0" name=""/>
            <xdr:cNvSpPr>
              <a:spLocks noTextEdit="1"/>
            </xdr:cNvSpPr>
          </xdr:nvSpPr>
          <xdr:spPr>
            <a:xfrm>
              <a:off x="90488" y="3981452"/>
              <a:ext cx="1828800" cy="9906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652462</xdr:colOff>
      <xdr:row>25</xdr:row>
      <xdr:rowOff>133348</xdr:rowOff>
    </xdr:from>
    <xdr:to>
      <xdr:col>13</xdr:col>
      <xdr:colOff>109538</xdr:colOff>
      <xdr:row>40</xdr:row>
      <xdr:rowOff>90486</xdr:rowOff>
    </xdr:to>
    <xdr:graphicFrame macro="">
      <xdr:nvGraphicFramePr>
        <xdr:cNvPr id="5" name="Chart 4">
          <a:extLst>
            <a:ext uri="{FF2B5EF4-FFF2-40B4-BE49-F238E27FC236}">
              <a16:creationId xmlns:a16="http://schemas.microsoft.com/office/drawing/2014/main" id="{27161C95-DD6C-80F3-4CC9-74A0258B6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335756</xdr:colOff>
      <xdr:row>45</xdr:row>
      <xdr:rowOff>128587</xdr:rowOff>
    </xdr:from>
    <xdr:to>
      <xdr:col>11</xdr:col>
      <xdr:colOff>40481</xdr:colOff>
      <xdr:row>60</xdr:row>
      <xdr:rowOff>157162</xdr:rowOff>
    </xdr:to>
    <xdr:graphicFrame macro="">
      <xdr:nvGraphicFramePr>
        <xdr:cNvPr id="7" name="Chart 6">
          <a:extLst>
            <a:ext uri="{FF2B5EF4-FFF2-40B4-BE49-F238E27FC236}">
              <a16:creationId xmlns:a16="http://schemas.microsoft.com/office/drawing/2014/main" id="{6005010B-CA7E-2612-CB59-D3DF519A8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157163</xdr:colOff>
      <xdr:row>64</xdr:row>
      <xdr:rowOff>33338</xdr:rowOff>
    </xdr:from>
    <xdr:to>
      <xdr:col>6</xdr:col>
      <xdr:colOff>333375</xdr:colOff>
      <xdr:row>70</xdr:row>
      <xdr:rowOff>119063</xdr:rowOff>
    </xdr:to>
    <mc:AlternateContent xmlns:mc="http://schemas.openxmlformats.org/markup-compatibility/2006" xmlns:a14="http://schemas.microsoft.com/office/drawing/2010/main">
      <mc:Choice Requires="a14">
        <xdr:graphicFrame macro="">
          <xdr:nvGraphicFramePr>
            <xdr:cNvPr id="8" name="Category Type 1">
              <a:extLst>
                <a:ext uri="{FF2B5EF4-FFF2-40B4-BE49-F238E27FC236}">
                  <a16:creationId xmlns:a16="http://schemas.microsoft.com/office/drawing/2014/main" id="{9FD057AE-A127-087A-7E7E-1ED4E63AED02}"/>
                </a:ext>
              </a:extLst>
            </xdr:cNvPr>
            <xdr:cNvGraphicFramePr/>
          </xdr:nvGraphicFramePr>
          <xdr:xfrm>
            <a:off x="0" y="0"/>
            <a:ext cx="0" cy="0"/>
          </xdr:xfrm>
          <a:graphic>
            <a:graphicData uri="http://schemas.microsoft.com/office/drawing/2010/slicer">
              <sle:slicer xmlns:sle="http://schemas.microsoft.com/office/drawing/2010/slicer" name="Category Type 1"/>
            </a:graphicData>
          </a:graphic>
        </xdr:graphicFrame>
      </mc:Choice>
      <mc:Fallback xmlns="">
        <xdr:sp macro="" textlink="">
          <xdr:nvSpPr>
            <xdr:cNvPr id="0" name=""/>
            <xdr:cNvSpPr>
              <a:spLocks noTextEdit="1"/>
            </xdr:cNvSpPr>
          </xdr:nvSpPr>
          <xdr:spPr>
            <a:xfrm>
              <a:off x="3576638" y="11615738"/>
              <a:ext cx="1619250" cy="1171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in ghising" refreshedDate="45764.552548495369" backgroundQuery="1" createdVersion="8" refreshedVersion="8" minRefreshableVersion="3" recordCount="700" xr:uid="{EE4D9774-1E6B-4CE3-AC4D-EECD08ED1F27}">
  <cacheSource type="external" connectionId="1"/>
  <cacheFields count="13">
    <cacheField name="Account" numFmtId="0">
      <sharedItems containsBlank="1" count="4">
        <s v="Checking"/>
        <s v="Credit"/>
        <s v="Saving"/>
        <m/>
      </sharedItems>
    </cacheField>
    <cacheField name="Date" numFmtId="0">
      <sharedItems containsSemiMixedTypes="0" containsNonDate="0" containsDate="1" containsString="0" minDate="2024-01-01T00:00:00" maxDate="2024-12-02T00:00:00" count="278">
        <d v="2024-01-04T00:00:00"/>
        <d v="2024-01-16T00:00:00"/>
        <d v="2024-01-01T00:00:00"/>
        <d v="2024-01-05T00:00:00"/>
        <d v="2024-01-06T00:00:00"/>
        <d v="2024-01-07T00:00:00"/>
        <d v="2024-01-08T00:00:00"/>
        <d v="2024-01-11T00:00:00"/>
        <d v="2024-01-12T00:00:00"/>
        <d v="2024-01-13T00:00:00"/>
        <d v="2024-01-14T00:00:00"/>
        <d v="2024-01-15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4T00:00:00"/>
        <d v="2024-05-05T00:00:00"/>
        <d v="2024-05-06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1T00:00:00"/>
        <d v="2024-05-30T00:00:00"/>
        <d v="2024-06-01T00:00:00"/>
        <d v="2024-06-03T00:00:00"/>
        <d v="2024-06-04T00:00:00"/>
        <d v="2024-06-05T00:00:00"/>
        <d v="2024-06-06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5T00:00:00"/>
        <d v="2024-07-06T00:00:00"/>
        <d v="2024-07-07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2T00:00:00"/>
        <d v="2024-08-03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3T00:00:00"/>
        <d v="2024-10-04T00:00:00"/>
        <d v="2024-10-06T00:00:00"/>
        <d v="2024-10-07T00:00:00"/>
        <d v="2024-10-08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05-01T00:00:00"/>
        <d v="2024-08-01T00:00:00"/>
        <d v="2024-09-01T00:00:00"/>
        <d v="2024-11-01T00:00:00"/>
        <d v="2024-12-01T00:00:00"/>
      </sharedItems>
      <fieldGroup par="11"/>
    </cacheField>
    <cacheField name="Description" numFmtId="0">
      <sharedItems containsBlank="1" count="31">
        <s v="ACME Pty Ltd"/>
        <s v="Fashionistas"/>
        <s v="Interest"/>
        <s v="Ground"/>
        <s v="Estate Mgt."/>
        <s v="Finance Co."/>
        <s v="Event Cinemas"/>
        <s v="Elec. Co."/>
        <s v="Green's"/>
        <s v="Fuel. Co"/>
        <s v="Joe's Grill"/>
        <s v="Taxi Co."/>
        <s v="Muscle Beach"/>
        <s v="Smile Dental"/>
        <s v="Phone Co."/>
        <s v="Sam's Gifts"/>
        <s v="Streaming Co."/>
        <s v="Pizza Pomodoro"/>
        <s v="Golden Arches"/>
        <s v="Worldvision"/>
        <s v="Ted's Trainers"/>
        <s v="Ticketek"/>
        <s v="Global Fashion"/>
        <s v="Village Medical"/>
        <s v="Sports Co."/>
        <s v="Foodary"/>
        <s v="Amoogle"/>
        <s v="BW Club"/>
        <s v="Home Decorator"/>
        <s v="Fodary"/>
        <m/>
      </sharedItems>
    </cacheField>
    <cacheField name="Sub-category" numFmtId="0">
      <sharedItems count="21">
        <s v="Salary"/>
        <s v="Clothes"/>
        <s v="Interest"/>
        <s v="Coffee"/>
        <s v="Rent"/>
        <s v="MV Loan"/>
        <s v="Entertainment"/>
        <s v="Gas/Electrics"/>
        <s v="Groceries"/>
        <s v="MV Fuel"/>
        <s v="Restaurant"/>
        <s v="Taxi"/>
        <s v="Gym"/>
        <s v="Dentist"/>
        <s v="Phone"/>
        <s v="Gifts"/>
        <s v="Donation"/>
        <s v="Doctor"/>
        <s v="Dividends"/>
        <s v="Furnishings"/>
        <s v="Vacation"/>
      </sharedItems>
    </cacheField>
    <cacheField name="Actual" numFmtId="0">
      <sharedItems containsString="0" containsBlank="1" containsNumber="1" minValue="-900" maxValue="4000"/>
    </cacheField>
    <cacheField name="Budget" numFmtId="0">
      <sharedItems containsString="0" containsBlank="1" containsNumber="1" containsInteger="1" minValue="-900" maxValue="5000" count="20">
        <m/>
        <n v="4000"/>
        <n v="5000"/>
        <n v="1500"/>
        <n v="50"/>
        <n v="-150"/>
        <n v="-900"/>
        <n v="-650"/>
        <n v="-125"/>
        <n v="-290"/>
        <n v="-170"/>
        <n v="-100"/>
        <n v="-30"/>
        <n v="-40"/>
        <n v="-60"/>
        <n v="-20"/>
        <n v="-200"/>
        <n v="-50"/>
        <n v="-700"/>
        <n v="-800"/>
      </sharedItems>
    </cacheField>
    <cacheField name="Category" numFmtId="0">
      <sharedItems count="8">
        <s v="💰 Fixed"/>
        <s v="💳 Discretionary"/>
        <s v="📉 Variable"/>
        <s v="🍴 Dining Out"/>
        <s v="🏠 Living Expenses"/>
        <s v="🚙 Transport"/>
        <s v="🩺 Medical"/>
        <s v="🫱 Charity"/>
      </sharedItems>
    </cacheField>
    <cacheField name="Category Type" numFmtId="0">
      <sharedItems count="2">
        <s v="Income"/>
        <s v="Expense"/>
      </sharedItems>
    </cacheField>
    <cacheField name="Year" numFmtId="0">
      <sharedItems containsSemiMixedTypes="0" containsString="0" containsNumber="1" containsInteger="1" minValue="2024" maxValue="2024" count="1">
        <n v="2024"/>
      </sharedItems>
    </cacheField>
    <cacheField name="Month" numFmtId="0">
      <sharedItems containsSemiMixedTypes="0" containsString="0" containsNumber="1" containsInteger="1" minValue="1" maxValue="12" count="12">
        <n v="1"/>
        <n v="2"/>
        <n v="3"/>
        <n v="4"/>
        <n v="5"/>
        <n v="6"/>
        <n v="7"/>
        <n v="8"/>
        <n v="9"/>
        <n v="10"/>
        <n v="11"/>
        <n v="12"/>
      </sharedItems>
    </cacheField>
    <cacheField name="Days (Date)" numFmtId="0" databaseField="0">
      <fieldGroup base="1">
        <rangePr groupBy="days" startDate="2024-01-01T00:00:00" endDate="2024-12-02T00:00:00"/>
        <groupItems count="368">
          <s v="&lt;1/0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2024"/>
        </groupItems>
      </fieldGroup>
    </cacheField>
    <cacheField name="Months (Date)" numFmtId="0" databaseField="0">
      <fieldGroup base="1">
        <rangePr groupBy="months" startDate="2024-01-01T00:00:00" endDate="2024-12-02T00:00:00"/>
        <groupItems count="14">
          <s v="&lt;1/01/2024"/>
          <s v="Jan"/>
          <s v="Feb"/>
          <s v="Mar"/>
          <s v="Apr"/>
          <s v="May"/>
          <s v="Jun"/>
          <s v="Jul"/>
          <s v="Aug"/>
          <s v="Sep"/>
          <s v="Oct"/>
          <s v="Nov"/>
          <s v="Dec"/>
          <s v="&gt;2/12/2024"/>
        </groupItems>
      </fieldGroup>
    </cacheField>
    <cacheField name="Variance" numFmtId="0" formula="Actual-Budget" databaseField="0"/>
  </cacheFields>
  <extLst>
    <ext xmlns:x14="http://schemas.microsoft.com/office/spreadsheetml/2009/9/main" uri="{725AE2AE-9491-48be-B2B4-4EB974FC3084}">
      <x14:pivotCacheDefinition pivotCacheId="339969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4000"/>
    <x v="0"/>
    <x v="0"/>
    <x v="0"/>
    <x v="0"/>
    <x v="0"/>
  </r>
  <r>
    <x v="1"/>
    <x v="1"/>
    <x v="1"/>
    <x v="1"/>
    <n v="-98"/>
    <x v="0"/>
    <x v="1"/>
    <x v="1"/>
    <x v="0"/>
    <x v="0"/>
  </r>
  <r>
    <x v="2"/>
    <x v="2"/>
    <x v="2"/>
    <x v="2"/>
    <n v="35"/>
    <x v="0"/>
    <x v="2"/>
    <x v="0"/>
    <x v="0"/>
    <x v="0"/>
  </r>
  <r>
    <x v="1"/>
    <x v="0"/>
    <x v="3"/>
    <x v="3"/>
    <n v="-5"/>
    <x v="0"/>
    <x v="3"/>
    <x v="1"/>
    <x v="0"/>
    <x v="0"/>
  </r>
  <r>
    <x v="1"/>
    <x v="3"/>
    <x v="3"/>
    <x v="3"/>
    <n v="-5"/>
    <x v="0"/>
    <x v="3"/>
    <x v="1"/>
    <x v="0"/>
    <x v="0"/>
  </r>
  <r>
    <x v="1"/>
    <x v="4"/>
    <x v="3"/>
    <x v="3"/>
    <n v="-5"/>
    <x v="0"/>
    <x v="3"/>
    <x v="1"/>
    <x v="0"/>
    <x v="0"/>
  </r>
  <r>
    <x v="1"/>
    <x v="5"/>
    <x v="3"/>
    <x v="3"/>
    <n v="-5"/>
    <x v="0"/>
    <x v="3"/>
    <x v="1"/>
    <x v="0"/>
    <x v="0"/>
  </r>
  <r>
    <x v="1"/>
    <x v="6"/>
    <x v="3"/>
    <x v="3"/>
    <n v="-5"/>
    <x v="0"/>
    <x v="3"/>
    <x v="1"/>
    <x v="0"/>
    <x v="0"/>
  </r>
  <r>
    <x v="1"/>
    <x v="7"/>
    <x v="3"/>
    <x v="3"/>
    <n v="-5"/>
    <x v="0"/>
    <x v="3"/>
    <x v="1"/>
    <x v="0"/>
    <x v="0"/>
  </r>
  <r>
    <x v="1"/>
    <x v="8"/>
    <x v="3"/>
    <x v="3"/>
    <n v="-5"/>
    <x v="0"/>
    <x v="3"/>
    <x v="1"/>
    <x v="0"/>
    <x v="0"/>
  </r>
  <r>
    <x v="1"/>
    <x v="9"/>
    <x v="3"/>
    <x v="3"/>
    <n v="-5"/>
    <x v="0"/>
    <x v="3"/>
    <x v="1"/>
    <x v="0"/>
    <x v="0"/>
  </r>
  <r>
    <x v="1"/>
    <x v="10"/>
    <x v="3"/>
    <x v="3"/>
    <n v="-5"/>
    <x v="0"/>
    <x v="3"/>
    <x v="1"/>
    <x v="0"/>
    <x v="0"/>
  </r>
  <r>
    <x v="1"/>
    <x v="11"/>
    <x v="3"/>
    <x v="3"/>
    <n v="-5"/>
    <x v="0"/>
    <x v="3"/>
    <x v="1"/>
    <x v="0"/>
    <x v="0"/>
  </r>
  <r>
    <x v="1"/>
    <x v="1"/>
    <x v="3"/>
    <x v="3"/>
    <n v="-5"/>
    <x v="0"/>
    <x v="3"/>
    <x v="1"/>
    <x v="0"/>
    <x v="0"/>
  </r>
  <r>
    <x v="0"/>
    <x v="3"/>
    <x v="4"/>
    <x v="4"/>
    <n v="-900"/>
    <x v="0"/>
    <x v="4"/>
    <x v="1"/>
    <x v="0"/>
    <x v="0"/>
  </r>
  <r>
    <x v="0"/>
    <x v="3"/>
    <x v="5"/>
    <x v="5"/>
    <n v="-150"/>
    <x v="0"/>
    <x v="5"/>
    <x v="1"/>
    <x v="0"/>
    <x v="0"/>
  </r>
  <r>
    <x v="1"/>
    <x v="1"/>
    <x v="6"/>
    <x v="6"/>
    <n v="-40"/>
    <x v="0"/>
    <x v="1"/>
    <x v="1"/>
    <x v="0"/>
    <x v="0"/>
  </r>
  <r>
    <x v="0"/>
    <x v="7"/>
    <x v="7"/>
    <x v="7"/>
    <n v="100"/>
    <x v="0"/>
    <x v="4"/>
    <x v="1"/>
    <x v="0"/>
    <x v="0"/>
  </r>
  <r>
    <x v="1"/>
    <x v="6"/>
    <x v="8"/>
    <x v="8"/>
    <n v="-155"/>
    <x v="0"/>
    <x v="4"/>
    <x v="1"/>
    <x v="0"/>
    <x v="0"/>
  </r>
  <r>
    <x v="1"/>
    <x v="11"/>
    <x v="8"/>
    <x v="8"/>
    <n v="-135"/>
    <x v="0"/>
    <x v="4"/>
    <x v="1"/>
    <x v="0"/>
    <x v="0"/>
  </r>
  <r>
    <x v="1"/>
    <x v="9"/>
    <x v="9"/>
    <x v="9"/>
    <n v="-77"/>
    <x v="0"/>
    <x v="5"/>
    <x v="1"/>
    <x v="0"/>
    <x v="0"/>
  </r>
  <r>
    <x v="1"/>
    <x v="1"/>
    <x v="10"/>
    <x v="10"/>
    <n v="-52"/>
    <x v="0"/>
    <x v="3"/>
    <x v="1"/>
    <x v="0"/>
    <x v="0"/>
  </r>
  <r>
    <x v="1"/>
    <x v="12"/>
    <x v="11"/>
    <x v="11"/>
    <n v="-28"/>
    <x v="0"/>
    <x v="5"/>
    <x v="1"/>
    <x v="0"/>
    <x v="0"/>
  </r>
  <r>
    <x v="0"/>
    <x v="13"/>
    <x v="12"/>
    <x v="12"/>
    <n v="-30"/>
    <x v="0"/>
    <x v="1"/>
    <x v="1"/>
    <x v="0"/>
    <x v="0"/>
  </r>
  <r>
    <x v="1"/>
    <x v="13"/>
    <x v="3"/>
    <x v="3"/>
    <n v="-5"/>
    <x v="0"/>
    <x v="3"/>
    <x v="1"/>
    <x v="0"/>
    <x v="0"/>
  </r>
  <r>
    <x v="1"/>
    <x v="14"/>
    <x v="3"/>
    <x v="3"/>
    <n v="-5"/>
    <x v="0"/>
    <x v="3"/>
    <x v="1"/>
    <x v="0"/>
    <x v="0"/>
  </r>
  <r>
    <x v="0"/>
    <x v="14"/>
    <x v="13"/>
    <x v="13"/>
    <n v="-154"/>
    <x v="0"/>
    <x v="6"/>
    <x v="1"/>
    <x v="0"/>
    <x v="0"/>
  </r>
  <r>
    <x v="0"/>
    <x v="14"/>
    <x v="14"/>
    <x v="14"/>
    <n v="-40"/>
    <x v="0"/>
    <x v="4"/>
    <x v="1"/>
    <x v="0"/>
    <x v="0"/>
  </r>
  <r>
    <x v="1"/>
    <x v="15"/>
    <x v="15"/>
    <x v="15"/>
    <n v="-45"/>
    <x v="0"/>
    <x v="1"/>
    <x v="1"/>
    <x v="0"/>
    <x v="0"/>
  </r>
  <r>
    <x v="1"/>
    <x v="15"/>
    <x v="16"/>
    <x v="6"/>
    <n v="-32"/>
    <x v="0"/>
    <x v="1"/>
    <x v="1"/>
    <x v="0"/>
    <x v="0"/>
  </r>
  <r>
    <x v="1"/>
    <x v="15"/>
    <x v="3"/>
    <x v="3"/>
    <n v="-5"/>
    <x v="0"/>
    <x v="3"/>
    <x v="1"/>
    <x v="0"/>
    <x v="0"/>
  </r>
  <r>
    <x v="1"/>
    <x v="16"/>
    <x v="3"/>
    <x v="3"/>
    <n v="-5"/>
    <x v="0"/>
    <x v="3"/>
    <x v="1"/>
    <x v="0"/>
    <x v="0"/>
  </r>
  <r>
    <x v="1"/>
    <x v="17"/>
    <x v="3"/>
    <x v="3"/>
    <n v="-5"/>
    <x v="0"/>
    <x v="3"/>
    <x v="1"/>
    <x v="0"/>
    <x v="0"/>
  </r>
  <r>
    <x v="1"/>
    <x v="17"/>
    <x v="8"/>
    <x v="8"/>
    <n v="-170"/>
    <x v="0"/>
    <x v="4"/>
    <x v="1"/>
    <x v="0"/>
    <x v="0"/>
  </r>
  <r>
    <x v="1"/>
    <x v="18"/>
    <x v="17"/>
    <x v="10"/>
    <n v="-37"/>
    <x v="0"/>
    <x v="3"/>
    <x v="1"/>
    <x v="0"/>
    <x v="0"/>
  </r>
  <r>
    <x v="1"/>
    <x v="19"/>
    <x v="18"/>
    <x v="10"/>
    <n v="-12"/>
    <x v="0"/>
    <x v="3"/>
    <x v="1"/>
    <x v="0"/>
    <x v="0"/>
  </r>
  <r>
    <x v="0"/>
    <x v="20"/>
    <x v="19"/>
    <x v="16"/>
    <n v="-55"/>
    <x v="0"/>
    <x v="7"/>
    <x v="1"/>
    <x v="0"/>
    <x v="0"/>
  </r>
  <r>
    <x v="1"/>
    <x v="20"/>
    <x v="9"/>
    <x v="9"/>
    <n v="-63"/>
    <x v="0"/>
    <x v="5"/>
    <x v="1"/>
    <x v="0"/>
    <x v="0"/>
  </r>
  <r>
    <x v="1"/>
    <x v="20"/>
    <x v="3"/>
    <x v="3"/>
    <n v="-5"/>
    <x v="0"/>
    <x v="3"/>
    <x v="1"/>
    <x v="0"/>
    <x v="0"/>
  </r>
  <r>
    <x v="1"/>
    <x v="21"/>
    <x v="3"/>
    <x v="3"/>
    <n v="-5"/>
    <x v="0"/>
    <x v="3"/>
    <x v="1"/>
    <x v="0"/>
    <x v="0"/>
  </r>
  <r>
    <x v="1"/>
    <x v="22"/>
    <x v="3"/>
    <x v="3"/>
    <n v="-5"/>
    <x v="0"/>
    <x v="3"/>
    <x v="1"/>
    <x v="0"/>
    <x v="0"/>
  </r>
  <r>
    <x v="1"/>
    <x v="23"/>
    <x v="3"/>
    <x v="3"/>
    <n v="-5"/>
    <x v="0"/>
    <x v="3"/>
    <x v="1"/>
    <x v="0"/>
    <x v="0"/>
  </r>
  <r>
    <x v="1"/>
    <x v="24"/>
    <x v="3"/>
    <x v="3"/>
    <n v="-5"/>
    <x v="0"/>
    <x v="3"/>
    <x v="1"/>
    <x v="0"/>
    <x v="0"/>
  </r>
  <r>
    <x v="1"/>
    <x v="24"/>
    <x v="8"/>
    <x v="8"/>
    <n v="-162"/>
    <x v="0"/>
    <x v="4"/>
    <x v="1"/>
    <x v="0"/>
    <x v="0"/>
  </r>
  <r>
    <x v="1"/>
    <x v="25"/>
    <x v="20"/>
    <x v="1"/>
    <n v="-125"/>
    <x v="0"/>
    <x v="1"/>
    <x v="1"/>
    <x v="0"/>
    <x v="0"/>
  </r>
  <r>
    <x v="1"/>
    <x v="25"/>
    <x v="21"/>
    <x v="6"/>
    <n v="-175"/>
    <x v="0"/>
    <x v="1"/>
    <x v="1"/>
    <x v="0"/>
    <x v="0"/>
  </r>
  <r>
    <x v="1"/>
    <x v="26"/>
    <x v="1"/>
    <x v="1"/>
    <n v="-145"/>
    <x v="0"/>
    <x v="1"/>
    <x v="1"/>
    <x v="0"/>
    <x v="0"/>
  </r>
  <r>
    <x v="1"/>
    <x v="26"/>
    <x v="11"/>
    <x v="11"/>
    <n v="-23"/>
    <x v="0"/>
    <x v="5"/>
    <x v="1"/>
    <x v="0"/>
    <x v="0"/>
  </r>
  <r>
    <x v="2"/>
    <x v="27"/>
    <x v="2"/>
    <x v="2"/>
    <n v="36"/>
    <x v="0"/>
    <x v="2"/>
    <x v="0"/>
    <x v="0"/>
    <x v="1"/>
  </r>
  <r>
    <x v="0"/>
    <x v="27"/>
    <x v="0"/>
    <x v="0"/>
    <n v="4000"/>
    <x v="0"/>
    <x v="0"/>
    <x v="0"/>
    <x v="0"/>
    <x v="1"/>
  </r>
  <r>
    <x v="1"/>
    <x v="27"/>
    <x v="3"/>
    <x v="3"/>
    <n v="-5"/>
    <x v="0"/>
    <x v="3"/>
    <x v="1"/>
    <x v="0"/>
    <x v="1"/>
  </r>
  <r>
    <x v="0"/>
    <x v="28"/>
    <x v="4"/>
    <x v="4"/>
    <n v="-900"/>
    <x v="0"/>
    <x v="4"/>
    <x v="1"/>
    <x v="0"/>
    <x v="1"/>
  </r>
  <r>
    <x v="0"/>
    <x v="28"/>
    <x v="5"/>
    <x v="5"/>
    <n v="-150"/>
    <x v="0"/>
    <x v="5"/>
    <x v="1"/>
    <x v="0"/>
    <x v="1"/>
  </r>
  <r>
    <x v="1"/>
    <x v="28"/>
    <x v="3"/>
    <x v="3"/>
    <n v="-5"/>
    <x v="0"/>
    <x v="3"/>
    <x v="1"/>
    <x v="0"/>
    <x v="1"/>
  </r>
  <r>
    <x v="1"/>
    <x v="29"/>
    <x v="3"/>
    <x v="3"/>
    <n v="-5"/>
    <x v="0"/>
    <x v="3"/>
    <x v="1"/>
    <x v="0"/>
    <x v="1"/>
  </r>
  <r>
    <x v="1"/>
    <x v="30"/>
    <x v="3"/>
    <x v="3"/>
    <n v="-5"/>
    <x v="0"/>
    <x v="3"/>
    <x v="1"/>
    <x v="0"/>
    <x v="1"/>
  </r>
  <r>
    <x v="1"/>
    <x v="31"/>
    <x v="3"/>
    <x v="3"/>
    <n v="-5"/>
    <x v="0"/>
    <x v="3"/>
    <x v="1"/>
    <x v="0"/>
    <x v="1"/>
  </r>
  <r>
    <x v="1"/>
    <x v="31"/>
    <x v="8"/>
    <x v="8"/>
    <n v="-205"/>
    <x v="0"/>
    <x v="4"/>
    <x v="1"/>
    <x v="0"/>
    <x v="1"/>
  </r>
  <r>
    <x v="0"/>
    <x v="32"/>
    <x v="7"/>
    <x v="7"/>
    <n v="-51.1"/>
    <x v="0"/>
    <x v="4"/>
    <x v="1"/>
    <x v="0"/>
    <x v="1"/>
  </r>
  <r>
    <x v="1"/>
    <x v="32"/>
    <x v="3"/>
    <x v="3"/>
    <n v="-5"/>
    <x v="0"/>
    <x v="3"/>
    <x v="1"/>
    <x v="0"/>
    <x v="1"/>
  </r>
  <r>
    <x v="1"/>
    <x v="33"/>
    <x v="3"/>
    <x v="3"/>
    <n v="-5"/>
    <x v="0"/>
    <x v="3"/>
    <x v="1"/>
    <x v="0"/>
    <x v="1"/>
  </r>
  <r>
    <x v="1"/>
    <x v="34"/>
    <x v="9"/>
    <x v="9"/>
    <n v="-78"/>
    <x v="0"/>
    <x v="5"/>
    <x v="1"/>
    <x v="0"/>
    <x v="1"/>
  </r>
  <r>
    <x v="1"/>
    <x v="34"/>
    <x v="3"/>
    <x v="3"/>
    <n v="-5"/>
    <x v="0"/>
    <x v="3"/>
    <x v="1"/>
    <x v="0"/>
    <x v="1"/>
  </r>
  <r>
    <x v="1"/>
    <x v="35"/>
    <x v="3"/>
    <x v="3"/>
    <n v="-5"/>
    <x v="0"/>
    <x v="3"/>
    <x v="1"/>
    <x v="0"/>
    <x v="1"/>
  </r>
  <r>
    <x v="1"/>
    <x v="36"/>
    <x v="8"/>
    <x v="8"/>
    <n v="-135.9"/>
    <x v="0"/>
    <x v="4"/>
    <x v="1"/>
    <x v="0"/>
    <x v="1"/>
  </r>
  <r>
    <x v="1"/>
    <x v="36"/>
    <x v="3"/>
    <x v="3"/>
    <n v="-5"/>
    <x v="0"/>
    <x v="3"/>
    <x v="1"/>
    <x v="0"/>
    <x v="1"/>
  </r>
  <r>
    <x v="1"/>
    <x v="37"/>
    <x v="3"/>
    <x v="3"/>
    <n v="-5"/>
    <x v="0"/>
    <x v="3"/>
    <x v="1"/>
    <x v="0"/>
    <x v="1"/>
  </r>
  <r>
    <x v="1"/>
    <x v="37"/>
    <x v="6"/>
    <x v="6"/>
    <n v="-40.9"/>
    <x v="0"/>
    <x v="1"/>
    <x v="1"/>
    <x v="0"/>
    <x v="1"/>
  </r>
  <r>
    <x v="1"/>
    <x v="37"/>
    <x v="1"/>
    <x v="1"/>
    <n v="-99"/>
    <x v="0"/>
    <x v="1"/>
    <x v="1"/>
    <x v="0"/>
    <x v="1"/>
  </r>
  <r>
    <x v="1"/>
    <x v="37"/>
    <x v="10"/>
    <x v="10"/>
    <n v="-53"/>
    <x v="0"/>
    <x v="3"/>
    <x v="1"/>
    <x v="0"/>
    <x v="1"/>
  </r>
  <r>
    <x v="1"/>
    <x v="38"/>
    <x v="11"/>
    <x v="11"/>
    <n v="-28.9"/>
    <x v="0"/>
    <x v="5"/>
    <x v="1"/>
    <x v="0"/>
    <x v="1"/>
  </r>
  <r>
    <x v="0"/>
    <x v="39"/>
    <x v="12"/>
    <x v="12"/>
    <n v="-30"/>
    <x v="0"/>
    <x v="1"/>
    <x v="1"/>
    <x v="0"/>
    <x v="1"/>
  </r>
  <r>
    <x v="1"/>
    <x v="39"/>
    <x v="3"/>
    <x v="3"/>
    <n v="-5"/>
    <x v="0"/>
    <x v="3"/>
    <x v="1"/>
    <x v="0"/>
    <x v="1"/>
  </r>
  <r>
    <x v="1"/>
    <x v="40"/>
    <x v="3"/>
    <x v="3"/>
    <n v="-5"/>
    <x v="0"/>
    <x v="3"/>
    <x v="1"/>
    <x v="0"/>
    <x v="1"/>
  </r>
  <r>
    <x v="0"/>
    <x v="40"/>
    <x v="14"/>
    <x v="14"/>
    <n v="-40"/>
    <x v="0"/>
    <x v="4"/>
    <x v="1"/>
    <x v="0"/>
    <x v="1"/>
  </r>
  <r>
    <x v="1"/>
    <x v="41"/>
    <x v="15"/>
    <x v="15"/>
    <n v="-45.9"/>
    <x v="0"/>
    <x v="1"/>
    <x v="1"/>
    <x v="0"/>
    <x v="1"/>
  </r>
  <r>
    <x v="1"/>
    <x v="41"/>
    <x v="16"/>
    <x v="6"/>
    <n v="-35"/>
    <x v="0"/>
    <x v="1"/>
    <x v="1"/>
    <x v="0"/>
    <x v="1"/>
  </r>
  <r>
    <x v="1"/>
    <x v="41"/>
    <x v="3"/>
    <x v="3"/>
    <n v="-5"/>
    <x v="0"/>
    <x v="3"/>
    <x v="1"/>
    <x v="0"/>
    <x v="1"/>
  </r>
  <r>
    <x v="1"/>
    <x v="42"/>
    <x v="3"/>
    <x v="3"/>
    <n v="-5"/>
    <x v="0"/>
    <x v="3"/>
    <x v="1"/>
    <x v="0"/>
    <x v="1"/>
  </r>
  <r>
    <x v="1"/>
    <x v="43"/>
    <x v="3"/>
    <x v="3"/>
    <n v="-5"/>
    <x v="0"/>
    <x v="3"/>
    <x v="1"/>
    <x v="0"/>
    <x v="1"/>
  </r>
  <r>
    <x v="1"/>
    <x v="43"/>
    <x v="8"/>
    <x v="8"/>
    <n v="-171"/>
    <x v="0"/>
    <x v="4"/>
    <x v="1"/>
    <x v="0"/>
    <x v="1"/>
  </r>
  <r>
    <x v="1"/>
    <x v="44"/>
    <x v="17"/>
    <x v="10"/>
    <n v="-37.9"/>
    <x v="0"/>
    <x v="3"/>
    <x v="1"/>
    <x v="0"/>
    <x v="1"/>
  </r>
  <r>
    <x v="1"/>
    <x v="45"/>
    <x v="18"/>
    <x v="10"/>
    <n v="-12.9"/>
    <x v="0"/>
    <x v="3"/>
    <x v="1"/>
    <x v="0"/>
    <x v="1"/>
  </r>
  <r>
    <x v="0"/>
    <x v="46"/>
    <x v="19"/>
    <x v="16"/>
    <n v="-55"/>
    <x v="0"/>
    <x v="7"/>
    <x v="1"/>
    <x v="0"/>
    <x v="1"/>
  </r>
  <r>
    <x v="1"/>
    <x v="46"/>
    <x v="9"/>
    <x v="9"/>
    <n v="-64.099999999999994"/>
    <x v="0"/>
    <x v="5"/>
    <x v="1"/>
    <x v="0"/>
    <x v="1"/>
  </r>
  <r>
    <x v="1"/>
    <x v="46"/>
    <x v="3"/>
    <x v="3"/>
    <n v="-5"/>
    <x v="0"/>
    <x v="3"/>
    <x v="1"/>
    <x v="0"/>
    <x v="1"/>
  </r>
  <r>
    <x v="1"/>
    <x v="47"/>
    <x v="3"/>
    <x v="3"/>
    <n v="-5"/>
    <x v="0"/>
    <x v="3"/>
    <x v="1"/>
    <x v="0"/>
    <x v="1"/>
  </r>
  <r>
    <x v="1"/>
    <x v="48"/>
    <x v="3"/>
    <x v="3"/>
    <n v="-5"/>
    <x v="0"/>
    <x v="3"/>
    <x v="1"/>
    <x v="0"/>
    <x v="1"/>
  </r>
  <r>
    <x v="1"/>
    <x v="49"/>
    <x v="3"/>
    <x v="3"/>
    <n v="-5"/>
    <x v="0"/>
    <x v="3"/>
    <x v="1"/>
    <x v="0"/>
    <x v="1"/>
  </r>
  <r>
    <x v="1"/>
    <x v="50"/>
    <x v="3"/>
    <x v="3"/>
    <n v="-5"/>
    <x v="0"/>
    <x v="3"/>
    <x v="1"/>
    <x v="0"/>
    <x v="1"/>
  </r>
  <r>
    <x v="1"/>
    <x v="50"/>
    <x v="8"/>
    <x v="8"/>
    <n v="-162.9"/>
    <x v="0"/>
    <x v="4"/>
    <x v="1"/>
    <x v="0"/>
    <x v="1"/>
  </r>
  <r>
    <x v="1"/>
    <x v="51"/>
    <x v="20"/>
    <x v="1"/>
    <n v="-125.9"/>
    <x v="0"/>
    <x v="1"/>
    <x v="1"/>
    <x v="0"/>
    <x v="1"/>
  </r>
  <r>
    <x v="1"/>
    <x v="51"/>
    <x v="22"/>
    <x v="1"/>
    <n v="-137"/>
    <x v="0"/>
    <x v="1"/>
    <x v="1"/>
    <x v="0"/>
    <x v="1"/>
  </r>
  <r>
    <x v="1"/>
    <x v="52"/>
    <x v="1"/>
    <x v="1"/>
    <n v="-146.1"/>
    <x v="0"/>
    <x v="1"/>
    <x v="1"/>
    <x v="0"/>
    <x v="1"/>
  </r>
  <r>
    <x v="1"/>
    <x v="52"/>
    <x v="11"/>
    <x v="11"/>
    <n v="-24.1"/>
    <x v="0"/>
    <x v="5"/>
    <x v="1"/>
    <x v="0"/>
    <x v="1"/>
  </r>
  <r>
    <x v="0"/>
    <x v="53"/>
    <x v="0"/>
    <x v="0"/>
    <n v="4000"/>
    <x v="0"/>
    <x v="0"/>
    <x v="0"/>
    <x v="0"/>
    <x v="2"/>
  </r>
  <r>
    <x v="2"/>
    <x v="53"/>
    <x v="2"/>
    <x v="2"/>
    <n v="37"/>
    <x v="0"/>
    <x v="2"/>
    <x v="0"/>
    <x v="0"/>
    <x v="2"/>
  </r>
  <r>
    <x v="1"/>
    <x v="53"/>
    <x v="3"/>
    <x v="3"/>
    <n v="-5"/>
    <x v="0"/>
    <x v="3"/>
    <x v="1"/>
    <x v="0"/>
    <x v="2"/>
  </r>
  <r>
    <x v="0"/>
    <x v="54"/>
    <x v="4"/>
    <x v="4"/>
    <n v="-900"/>
    <x v="0"/>
    <x v="4"/>
    <x v="1"/>
    <x v="0"/>
    <x v="2"/>
  </r>
  <r>
    <x v="0"/>
    <x v="54"/>
    <x v="5"/>
    <x v="5"/>
    <n v="-150"/>
    <x v="0"/>
    <x v="5"/>
    <x v="1"/>
    <x v="0"/>
    <x v="2"/>
  </r>
  <r>
    <x v="1"/>
    <x v="54"/>
    <x v="3"/>
    <x v="3"/>
    <n v="-5"/>
    <x v="0"/>
    <x v="3"/>
    <x v="1"/>
    <x v="0"/>
    <x v="2"/>
  </r>
  <r>
    <x v="1"/>
    <x v="55"/>
    <x v="3"/>
    <x v="3"/>
    <n v="-5"/>
    <x v="0"/>
    <x v="3"/>
    <x v="1"/>
    <x v="0"/>
    <x v="2"/>
  </r>
  <r>
    <x v="1"/>
    <x v="56"/>
    <x v="3"/>
    <x v="3"/>
    <n v="-5"/>
    <x v="0"/>
    <x v="3"/>
    <x v="1"/>
    <x v="0"/>
    <x v="2"/>
  </r>
  <r>
    <x v="1"/>
    <x v="57"/>
    <x v="3"/>
    <x v="3"/>
    <n v="-5"/>
    <x v="0"/>
    <x v="3"/>
    <x v="1"/>
    <x v="0"/>
    <x v="2"/>
  </r>
  <r>
    <x v="1"/>
    <x v="57"/>
    <x v="8"/>
    <x v="8"/>
    <n v="-149"/>
    <x v="0"/>
    <x v="4"/>
    <x v="1"/>
    <x v="0"/>
    <x v="2"/>
  </r>
  <r>
    <x v="0"/>
    <x v="58"/>
    <x v="7"/>
    <x v="7"/>
    <n v="-52.1"/>
    <x v="0"/>
    <x v="4"/>
    <x v="1"/>
    <x v="0"/>
    <x v="2"/>
  </r>
  <r>
    <x v="1"/>
    <x v="58"/>
    <x v="3"/>
    <x v="3"/>
    <n v="-5"/>
    <x v="0"/>
    <x v="3"/>
    <x v="1"/>
    <x v="0"/>
    <x v="2"/>
  </r>
  <r>
    <x v="1"/>
    <x v="59"/>
    <x v="3"/>
    <x v="3"/>
    <n v="-5"/>
    <x v="0"/>
    <x v="3"/>
    <x v="1"/>
    <x v="0"/>
    <x v="2"/>
  </r>
  <r>
    <x v="1"/>
    <x v="60"/>
    <x v="9"/>
    <x v="9"/>
    <n v="-78.900000000000006"/>
    <x v="0"/>
    <x v="5"/>
    <x v="1"/>
    <x v="0"/>
    <x v="2"/>
  </r>
  <r>
    <x v="1"/>
    <x v="60"/>
    <x v="3"/>
    <x v="3"/>
    <n v="-5"/>
    <x v="0"/>
    <x v="3"/>
    <x v="1"/>
    <x v="0"/>
    <x v="2"/>
  </r>
  <r>
    <x v="1"/>
    <x v="61"/>
    <x v="3"/>
    <x v="3"/>
    <n v="-5"/>
    <x v="0"/>
    <x v="3"/>
    <x v="1"/>
    <x v="0"/>
    <x v="2"/>
  </r>
  <r>
    <x v="1"/>
    <x v="62"/>
    <x v="8"/>
    <x v="8"/>
    <n v="-137"/>
    <x v="0"/>
    <x v="4"/>
    <x v="1"/>
    <x v="0"/>
    <x v="2"/>
  </r>
  <r>
    <x v="1"/>
    <x v="62"/>
    <x v="3"/>
    <x v="3"/>
    <n v="-5"/>
    <x v="0"/>
    <x v="3"/>
    <x v="1"/>
    <x v="0"/>
    <x v="2"/>
  </r>
  <r>
    <x v="1"/>
    <x v="63"/>
    <x v="3"/>
    <x v="3"/>
    <n v="-5"/>
    <x v="0"/>
    <x v="3"/>
    <x v="1"/>
    <x v="0"/>
    <x v="2"/>
  </r>
  <r>
    <x v="1"/>
    <x v="63"/>
    <x v="6"/>
    <x v="6"/>
    <n v="-41.8"/>
    <x v="0"/>
    <x v="1"/>
    <x v="1"/>
    <x v="0"/>
    <x v="2"/>
  </r>
  <r>
    <x v="1"/>
    <x v="63"/>
    <x v="1"/>
    <x v="1"/>
    <n v="-99.9"/>
    <x v="0"/>
    <x v="1"/>
    <x v="1"/>
    <x v="0"/>
    <x v="2"/>
  </r>
  <r>
    <x v="1"/>
    <x v="63"/>
    <x v="10"/>
    <x v="10"/>
    <n v="-54"/>
    <x v="0"/>
    <x v="3"/>
    <x v="1"/>
    <x v="0"/>
    <x v="2"/>
  </r>
  <r>
    <x v="1"/>
    <x v="64"/>
    <x v="11"/>
    <x v="11"/>
    <n v="-30"/>
    <x v="0"/>
    <x v="5"/>
    <x v="1"/>
    <x v="0"/>
    <x v="2"/>
  </r>
  <r>
    <x v="0"/>
    <x v="65"/>
    <x v="12"/>
    <x v="12"/>
    <n v="-30"/>
    <x v="0"/>
    <x v="1"/>
    <x v="1"/>
    <x v="0"/>
    <x v="2"/>
  </r>
  <r>
    <x v="1"/>
    <x v="65"/>
    <x v="3"/>
    <x v="3"/>
    <n v="-5"/>
    <x v="0"/>
    <x v="3"/>
    <x v="1"/>
    <x v="0"/>
    <x v="2"/>
  </r>
  <r>
    <x v="1"/>
    <x v="66"/>
    <x v="3"/>
    <x v="3"/>
    <n v="-5"/>
    <x v="0"/>
    <x v="3"/>
    <x v="1"/>
    <x v="0"/>
    <x v="2"/>
  </r>
  <r>
    <x v="0"/>
    <x v="66"/>
    <x v="23"/>
    <x v="17"/>
    <n v="-75"/>
    <x v="0"/>
    <x v="6"/>
    <x v="1"/>
    <x v="0"/>
    <x v="2"/>
  </r>
  <r>
    <x v="0"/>
    <x v="66"/>
    <x v="14"/>
    <x v="14"/>
    <n v="-40"/>
    <x v="0"/>
    <x v="4"/>
    <x v="1"/>
    <x v="0"/>
    <x v="2"/>
  </r>
  <r>
    <x v="1"/>
    <x v="67"/>
    <x v="15"/>
    <x v="15"/>
    <n v="-46.8"/>
    <x v="0"/>
    <x v="1"/>
    <x v="1"/>
    <x v="0"/>
    <x v="2"/>
  </r>
  <r>
    <x v="1"/>
    <x v="67"/>
    <x v="16"/>
    <x v="6"/>
    <n v="-35"/>
    <x v="0"/>
    <x v="1"/>
    <x v="1"/>
    <x v="0"/>
    <x v="2"/>
  </r>
  <r>
    <x v="1"/>
    <x v="67"/>
    <x v="3"/>
    <x v="3"/>
    <n v="-5"/>
    <x v="0"/>
    <x v="3"/>
    <x v="1"/>
    <x v="0"/>
    <x v="2"/>
  </r>
  <r>
    <x v="1"/>
    <x v="68"/>
    <x v="3"/>
    <x v="3"/>
    <n v="-5"/>
    <x v="0"/>
    <x v="3"/>
    <x v="1"/>
    <x v="0"/>
    <x v="2"/>
  </r>
  <r>
    <x v="1"/>
    <x v="69"/>
    <x v="3"/>
    <x v="3"/>
    <n v="-5"/>
    <x v="0"/>
    <x v="3"/>
    <x v="1"/>
    <x v="0"/>
    <x v="2"/>
  </r>
  <r>
    <x v="1"/>
    <x v="69"/>
    <x v="8"/>
    <x v="8"/>
    <n v="-171.9"/>
    <x v="0"/>
    <x v="4"/>
    <x v="1"/>
    <x v="0"/>
    <x v="2"/>
  </r>
  <r>
    <x v="1"/>
    <x v="70"/>
    <x v="17"/>
    <x v="10"/>
    <n v="-39"/>
    <x v="0"/>
    <x v="3"/>
    <x v="1"/>
    <x v="0"/>
    <x v="2"/>
  </r>
  <r>
    <x v="1"/>
    <x v="71"/>
    <x v="18"/>
    <x v="10"/>
    <n v="-14"/>
    <x v="0"/>
    <x v="3"/>
    <x v="1"/>
    <x v="0"/>
    <x v="2"/>
  </r>
  <r>
    <x v="0"/>
    <x v="72"/>
    <x v="19"/>
    <x v="16"/>
    <n v="-55"/>
    <x v="0"/>
    <x v="7"/>
    <x v="1"/>
    <x v="0"/>
    <x v="2"/>
  </r>
  <r>
    <x v="1"/>
    <x v="72"/>
    <x v="9"/>
    <x v="9"/>
    <n v="-65"/>
    <x v="0"/>
    <x v="5"/>
    <x v="1"/>
    <x v="0"/>
    <x v="2"/>
  </r>
  <r>
    <x v="1"/>
    <x v="72"/>
    <x v="3"/>
    <x v="3"/>
    <n v="-5"/>
    <x v="0"/>
    <x v="3"/>
    <x v="1"/>
    <x v="0"/>
    <x v="2"/>
  </r>
  <r>
    <x v="1"/>
    <x v="73"/>
    <x v="3"/>
    <x v="3"/>
    <n v="-5"/>
    <x v="0"/>
    <x v="3"/>
    <x v="1"/>
    <x v="0"/>
    <x v="2"/>
  </r>
  <r>
    <x v="1"/>
    <x v="74"/>
    <x v="3"/>
    <x v="3"/>
    <n v="-5"/>
    <x v="0"/>
    <x v="3"/>
    <x v="1"/>
    <x v="0"/>
    <x v="2"/>
  </r>
  <r>
    <x v="1"/>
    <x v="75"/>
    <x v="3"/>
    <x v="3"/>
    <n v="-5"/>
    <x v="0"/>
    <x v="3"/>
    <x v="1"/>
    <x v="0"/>
    <x v="2"/>
  </r>
  <r>
    <x v="1"/>
    <x v="76"/>
    <x v="3"/>
    <x v="3"/>
    <n v="-5"/>
    <x v="0"/>
    <x v="3"/>
    <x v="1"/>
    <x v="0"/>
    <x v="2"/>
  </r>
  <r>
    <x v="1"/>
    <x v="76"/>
    <x v="8"/>
    <x v="8"/>
    <n v="-209"/>
    <x v="0"/>
    <x v="4"/>
    <x v="1"/>
    <x v="0"/>
    <x v="2"/>
  </r>
  <r>
    <x v="1"/>
    <x v="77"/>
    <x v="20"/>
    <x v="1"/>
    <n v="-127"/>
    <x v="0"/>
    <x v="1"/>
    <x v="1"/>
    <x v="0"/>
    <x v="2"/>
  </r>
  <r>
    <x v="1"/>
    <x v="77"/>
    <x v="24"/>
    <x v="1"/>
    <n v="-177.2"/>
    <x v="0"/>
    <x v="1"/>
    <x v="1"/>
    <x v="0"/>
    <x v="2"/>
  </r>
  <r>
    <x v="1"/>
    <x v="78"/>
    <x v="1"/>
    <x v="1"/>
    <n v="-147.1"/>
    <x v="0"/>
    <x v="1"/>
    <x v="1"/>
    <x v="0"/>
    <x v="2"/>
  </r>
  <r>
    <x v="1"/>
    <x v="78"/>
    <x v="11"/>
    <x v="11"/>
    <n v="-25"/>
    <x v="0"/>
    <x v="5"/>
    <x v="1"/>
    <x v="0"/>
    <x v="2"/>
  </r>
  <r>
    <x v="1"/>
    <x v="79"/>
    <x v="25"/>
    <x v="10"/>
    <n v="-15"/>
    <x v="0"/>
    <x v="3"/>
    <x v="1"/>
    <x v="0"/>
    <x v="2"/>
  </r>
  <r>
    <x v="1"/>
    <x v="80"/>
    <x v="3"/>
    <x v="3"/>
    <n v="-5"/>
    <x v="0"/>
    <x v="3"/>
    <x v="1"/>
    <x v="0"/>
    <x v="2"/>
  </r>
  <r>
    <x v="1"/>
    <x v="81"/>
    <x v="3"/>
    <x v="3"/>
    <n v="-5"/>
    <x v="0"/>
    <x v="3"/>
    <x v="1"/>
    <x v="0"/>
    <x v="2"/>
  </r>
  <r>
    <x v="0"/>
    <x v="81"/>
    <x v="26"/>
    <x v="18"/>
    <n v="1350"/>
    <x v="0"/>
    <x v="2"/>
    <x v="0"/>
    <x v="0"/>
    <x v="2"/>
  </r>
  <r>
    <x v="0"/>
    <x v="82"/>
    <x v="0"/>
    <x v="0"/>
    <n v="4000"/>
    <x v="0"/>
    <x v="0"/>
    <x v="0"/>
    <x v="0"/>
    <x v="3"/>
  </r>
  <r>
    <x v="2"/>
    <x v="82"/>
    <x v="2"/>
    <x v="2"/>
    <n v="38"/>
    <x v="0"/>
    <x v="2"/>
    <x v="0"/>
    <x v="0"/>
    <x v="3"/>
  </r>
  <r>
    <x v="1"/>
    <x v="82"/>
    <x v="3"/>
    <x v="3"/>
    <n v="-5"/>
    <x v="0"/>
    <x v="3"/>
    <x v="1"/>
    <x v="0"/>
    <x v="3"/>
  </r>
  <r>
    <x v="0"/>
    <x v="83"/>
    <x v="4"/>
    <x v="4"/>
    <n v="-900"/>
    <x v="0"/>
    <x v="4"/>
    <x v="1"/>
    <x v="0"/>
    <x v="3"/>
  </r>
  <r>
    <x v="0"/>
    <x v="83"/>
    <x v="5"/>
    <x v="5"/>
    <n v="-150"/>
    <x v="0"/>
    <x v="5"/>
    <x v="1"/>
    <x v="0"/>
    <x v="3"/>
  </r>
  <r>
    <x v="1"/>
    <x v="83"/>
    <x v="3"/>
    <x v="3"/>
    <n v="-5"/>
    <x v="0"/>
    <x v="3"/>
    <x v="1"/>
    <x v="0"/>
    <x v="3"/>
  </r>
  <r>
    <x v="1"/>
    <x v="84"/>
    <x v="3"/>
    <x v="3"/>
    <n v="-5"/>
    <x v="0"/>
    <x v="3"/>
    <x v="1"/>
    <x v="0"/>
    <x v="3"/>
  </r>
  <r>
    <x v="1"/>
    <x v="85"/>
    <x v="3"/>
    <x v="3"/>
    <n v="-5"/>
    <x v="0"/>
    <x v="3"/>
    <x v="1"/>
    <x v="0"/>
    <x v="3"/>
  </r>
  <r>
    <x v="1"/>
    <x v="86"/>
    <x v="3"/>
    <x v="3"/>
    <n v="-5"/>
    <x v="0"/>
    <x v="3"/>
    <x v="1"/>
    <x v="0"/>
    <x v="3"/>
  </r>
  <r>
    <x v="1"/>
    <x v="86"/>
    <x v="8"/>
    <x v="8"/>
    <n v="-158.19999999999999"/>
    <x v="0"/>
    <x v="4"/>
    <x v="1"/>
    <x v="0"/>
    <x v="3"/>
  </r>
  <r>
    <x v="0"/>
    <x v="87"/>
    <x v="7"/>
    <x v="7"/>
    <n v="-53.2"/>
    <x v="0"/>
    <x v="4"/>
    <x v="1"/>
    <x v="0"/>
    <x v="3"/>
  </r>
  <r>
    <x v="1"/>
    <x v="87"/>
    <x v="3"/>
    <x v="3"/>
    <n v="-5"/>
    <x v="0"/>
    <x v="3"/>
    <x v="1"/>
    <x v="0"/>
    <x v="3"/>
  </r>
  <r>
    <x v="1"/>
    <x v="88"/>
    <x v="3"/>
    <x v="3"/>
    <n v="-5"/>
    <x v="0"/>
    <x v="3"/>
    <x v="1"/>
    <x v="0"/>
    <x v="3"/>
  </r>
  <r>
    <x v="1"/>
    <x v="89"/>
    <x v="9"/>
    <x v="9"/>
    <n v="-79.900000000000006"/>
    <x v="0"/>
    <x v="5"/>
    <x v="1"/>
    <x v="0"/>
    <x v="3"/>
  </r>
  <r>
    <x v="1"/>
    <x v="89"/>
    <x v="3"/>
    <x v="3"/>
    <n v="-5"/>
    <x v="0"/>
    <x v="3"/>
    <x v="1"/>
    <x v="0"/>
    <x v="3"/>
  </r>
  <r>
    <x v="1"/>
    <x v="90"/>
    <x v="3"/>
    <x v="3"/>
    <n v="-5"/>
    <x v="0"/>
    <x v="3"/>
    <x v="1"/>
    <x v="0"/>
    <x v="3"/>
  </r>
  <r>
    <x v="1"/>
    <x v="91"/>
    <x v="8"/>
    <x v="8"/>
    <n v="-98"/>
    <x v="0"/>
    <x v="4"/>
    <x v="1"/>
    <x v="0"/>
    <x v="3"/>
  </r>
  <r>
    <x v="1"/>
    <x v="91"/>
    <x v="3"/>
    <x v="3"/>
    <n v="-5"/>
    <x v="0"/>
    <x v="3"/>
    <x v="1"/>
    <x v="0"/>
    <x v="3"/>
  </r>
  <r>
    <x v="1"/>
    <x v="92"/>
    <x v="3"/>
    <x v="3"/>
    <n v="-5"/>
    <x v="0"/>
    <x v="3"/>
    <x v="1"/>
    <x v="0"/>
    <x v="3"/>
  </r>
  <r>
    <x v="1"/>
    <x v="92"/>
    <x v="6"/>
    <x v="6"/>
    <n v="-42.8"/>
    <x v="0"/>
    <x v="1"/>
    <x v="1"/>
    <x v="0"/>
    <x v="3"/>
  </r>
  <r>
    <x v="1"/>
    <x v="92"/>
    <x v="1"/>
    <x v="1"/>
    <n v="-100.9"/>
    <x v="0"/>
    <x v="1"/>
    <x v="1"/>
    <x v="0"/>
    <x v="3"/>
  </r>
  <r>
    <x v="1"/>
    <x v="92"/>
    <x v="10"/>
    <x v="10"/>
    <n v="-54.9"/>
    <x v="0"/>
    <x v="3"/>
    <x v="1"/>
    <x v="0"/>
    <x v="3"/>
  </r>
  <r>
    <x v="1"/>
    <x v="93"/>
    <x v="11"/>
    <x v="11"/>
    <n v="-31"/>
    <x v="0"/>
    <x v="5"/>
    <x v="1"/>
    <x v="0"/>
    <x v="3"/>
  </r>
  <r>
    <x v="0"/>
    <x v="94"/>
    <x v="12"/>
    <x v="12"/>
    <n v="-30"/>
    <x v="0"/>
    <x v="1"/>
    <x v="1"/>
    <x v="0"/>
    <x v="3"/>
  </r>
  <r>
    <x v="1"/>
    <x v="94"/>
    <x v="3"/>
    <x v="3"/>
    <n v="-5"/>
    <x v="0"/>
    <x v="3"/>
    <x v="1"/>
    <x v="0"/>
    <x v="3"/>
  </r>
  <r>
    <x v="1"/>
    <x v="95"/>
    <x v="3"/>
    <x v="3"/>
    <n v="-5"/>
    <x v="0"/>
    <x v="3"/>
    <x v="1"/>
    <x v="0"/>
    <x v="3"/>
  </r>
  <r>
    <x v="0"/>
    <x v="95"/>
    <x v="14"/>
    <x v="14"/>
    <n v="-40"/>
    <x v="0"/>
    <x v="4"/>
    <x v="1"/>
    <x v="0"/>
    <x v="3"/>
  </r>
  <r>
    <x v="1"/>
    <x v="96"/>
    <x v="15"/>
    <x v="15"/>
    <n v="-47.9"/>
    <x v="0"/>
    <x v="1"/>
    <x v="1"/>
    <x v="0"/>
    <x v="3"/>
  </r>
  <r>
    <x v="1"/>
    <x v="96"/>
    <x v="16"/>
    <x v="6"/>
    <n v="-35"/>
    <x v="0"/>
    <x v="1"/>
    <x v="1"/>
    <x v="0"/>
    <x v="3"/>
  </r>
  <r>
    <x v="1"/>
    <x v="96"/>
    <x v="3"/>
    <x v="3"/>
    <n v="-5"/>
    <x v="0"/>
    <x v="3"/>
    <x v="1"/>
    <x v="0"/>
    <x v="3"/>
  </r>
  <r>
    <x v="1"/>
    <x v="97"/>
    <x v="3"/>
    <x v="3"/>
    <n v="-5"/>
    <x v="0"/>
    <x v="3"/>
    <x v="1"/>
    <x v="0"/>
    <x v="3"/>
  </r>
  <r>
    <x v="1"/>
    <x v="98"/>
    <x v="3"/>
    <x v="3"/>
    <n v="-5"/>
    <x v="0"/>
    <x v="3"/>
    <x v="1"/>
    <x v="0"/>
    <x v="3"/>
  </r>
  <r>
    <x v="1"/>
    <x v="98"/>
    <x v="8"/>
    <x v="8"/>
    <n v="-173"/>
    <x v="0"/>
    <x v="4"/>
    <x v="1"/>
    <x v="0"/>
    <x v="3"/>
  </r>
  <r>
    <x v="1"/>
    <x v="99"/>
    <x v="17"/>
    <x v="10"/>
    <n v="-40.1"/>
    <x v="0"/>
    <x v="3"/>
    <x v="1"/>
    <x v="0"/>
    <x v="3"/>
  </r>
  <r>
    <x v="1"/>
    <x v="100"/>
    <x v="18"/>
    <x v="10"/>
    <n v="-15.1"/>
    <x v="0"/>
    <x v="3"/>
    <x v="1"/>
    <x v="0"/>
    <x v="3"/>
  </r>
  <r>
    <x v="0"/>
    <x v="101"/>
    <x v="19"/>
    <x v="16"/>
    <n v="-55"/>
    <x v="0"/>
    <x v="7"/>
    <x v="1"/>
    <x v="0"/>
    <x v="3"/>
  </r>
  <r>
    <x v="1"/>
    <x v="101"/>
    <x v="9"/>
    <x v="9"/>
    <n v="-66"/>
    <x v="0"/>
    <x v="5"/>
    <x v="1"/>
    <x v="0"/>
    <x v="3"/>
  </r>
  <r>
    <x v="1"/>
    <x v="101"/>
    <x v="3"/>
    <x v="3"/>
    <n v="-5"/>
    <x v="0"/>
    <x v="3"/>
    <x v="1"/>
    <x v="0"/>
    <x v="3"/>
  </r>
  <r>
    <x v="1"/>
    <x v="102"/>
    <x v="3"/>
    <x v="3"/>
    <n v="-5"/>
    <x v="0"/>
    <x v="3"/>
    <x v="1"/>
    <x v="0"/>
    <x v="3"/>
  </r>
  <r>
    <x v="1"/>
    <x v="103"/>
    <x v="3"/>
    <x v="3"/>
    <n v="-5"/>
    <x v="0"/>
    <x v="3"/>
    <x v="1"/>
    <x v="0"/>
    <x v="3"/>
  </r>
  <r>
    <x v="1"/>
    <x v="104"/>
    <x v="3"/>
    <x v="3"/>
    <n v="-5"/>
    <x v="0"/>
    <x v="3"/>
    <x v="1"/>
    <x v="0"/>
    <x v="3"/>
  </r>
  <r>
    <x v="1"/>
    <x v="105"/>
    <x v="3"/>
    <x v="3"/>
    <n v="-5"/>
    <x v="0"/>
    <x v="3"/>
    <x v="1"/>
    <x v="0"/>
    <x v="3"/>
  </r>
  <r>
    <x v="1"/>
    <x v="105"/>
    <x v="8"/>
    <x v="8"/>
    <n v="-164.9"/>
    <x v="0"/>
    <x v="4"/>
    <x v="1"/>
    <x v="0"/>
    <x v="3"/>
  </r>
  <r>
    <x v="1"/>
    <x v="106"/>
    <x v="20"/>
    <x v="1"/>
    <n v="-127.9"/>
    <x v="0"/>
    <x v="1"/>
    <x v="1"/>
    <x v="0"/>
    <x v="3"/>
  </r>
  <r>
    <x v="1"/>
    <x v="106"/>
    <x v="27"/>
    <x v="6"/>
    <n v="-300"/>
    <x v="0"/>
    <x v="1"/>
    <x v="1"/>
    <x v="0"/>
    <x v="3"/>
  </r>
  <r>
    <x v="1"/>
    <x v="107"/>
    <x v="1"/>
    <x v="1"/>
    <n v="-148.1"/>
    <x v="0"/>
    <x v="1"/>
    <x v="1"/>
    <x v="0"/>
    <x v="3"/>
  </r>
  <r>
    <x v="1"/>
    <x v="107"/>
    <x v="11"/>
    <x v="11"/>
    <n v="-26.1"/>
    <x v="0"/>
    <x v="5"/>
    <x v="1"/>
    <x v="0"/>
    <x v="3"/>
  </r>
  <r>
    <x v="1"/>
    <x v="108"/>
    <x v="25"/>
    <x v="10"/>
    <n v="-15"/>
    <x v="0"/>
    <x v="3"/>
    <x v="1"/>
    <x v="0"/>
    <x v="3"/>
  </r>
  <r>
    <x v="1"/>
    <x v="108"/>
    <x v="3"/>
    <x v="3"/>
    <n v="-5"/>
    <x v="0"/>
    <x v="3"/>
    <x v="1"/>
    <x v="0"/>
    <x v="3"/>
  </r>
  <r>
    <x v="1"/>
    <x v="109"/>
    <x v="3"/>
    <x v="3"/>
    <n v="-5"/>
    <x v="0"/>
    <x v="3"/>
    <x v="1"/>
    <x v="0"/>
    <x v="3"/>
  </r>
  <r>
    <x v="1"/>
    <x v="110"/>
    <x v="3"/>
    <x v="3"/>
    <n v="-5"/>
    <x v="0"/>
    <x v="3"/>
    <x v="1"/>
    <x v="0"/>
    <x v="4"/>
  </r>
  <r>
    <x v="0"/>
    <x v="111"/>
    <x v="0"/>
    <x v="0"/>
    <n v="4000"/>
    <x v="0"/>
    <x v="0"/>
    <x v="0"/>
    <x v="0"/>
    <x v="4"/>
  </r>
  <r>
    <x v="2"/>
    <x v="111"/>
    <x v="2"/>
    <x v="2"/>
    <n v="39"/>
    <x v="0"/>
    <x v="2"/>
    <x v="0"/>
    <x v="0"/>
    <x v="4"/>
  </r>
  <r>
    <x v="0"/>
    <x v="111"/>
    <x v="4"/>
    <x v="4"/>
    <n v="-900"/>
    <x v="0"/>
    <x v="4"/>
    <x v="1"/>
    <x v="0"/>
    <x v="4"/>
  </r>
  <r>
    <x v="0"/>
    <x v="111"/>
    <x v="5"/>
    <x v="5"/>
    <n v="-150"/>
    <x v="0"/>
    <x v="5"/>
    <x v="1"/>
    <x v="0"/>
    <x v="4"/>
  </r>
  <r>
    <x v="1"/>
    <x v="111"/>
    <x v="3"/>
    <x v="3"/>
    <n v="-5"/>
    <x v="0"/>
    <x v="3"/>
    <x v="1"/>
    <x v="0"/>
    <x v="4"/>
  </r>
  <r>
    <x v="1"/>
    <x v="112"/>
    <x v="3"/>
    <x v="3"/>
    <n v="-5"/>
    <x v="0"/>
    <x v="3"/>
    <x v="1"/>
    <x v="0"/>
    <x v="4"/>
  </r>
  <r>
    <x v="1"/>
    <x v="113"/>
    <x v="3"/>
    <x v="3"/>
    <n v="-5"/>
    <x v="0"/>
    <x v="3"/>
    <x v="1"/>
    <x v="0"/>
    <x v="4"/>
  </r>
  <r>
    <x v="1"/>
    <x v="114"/>
    <x v="3"/>
    <x v="3"/>
    <n v="-5"/>
    <x v="0"/>
    <x v="3"/>
    <x v="1"/>
    <x v="0"/>
    <x v="4"/>
  </r>
  <r>
    <x v="1"/>
    <x v="114"/>
    <x v="8"/>
    <x v="8"/>
    <n v="-170"/>
    <x v="0"/>
    <x v="4"/>
    <x v="1"/>
    <x v="0"/>
    <x v="4"/>
  </r>
  <r>
    <x v="0"/>
    <x v="115"/>
    <x v="7"/>
    <x v="7"/>
    <n v="-54.1"/>
    <x v="0"/>
    <x v="4"/>
    <x v="1"/>
    <x v="0"/>
    <x v="4"/>
  </r>
  <r>
    <x v="1"/>
    <x v="115"/>
    <x v="3"/>
    <x v="3"/>
    <n v="-5"/>
    <x v="0"/>
    <x v="3"/>
    <x v="1"/>
    <x v="0"/>
    <x v="4"/>
  </r>
  <r>
    <x v="1"/>
    <x v="116"/>
    <x v="3"/>
    <x v="3"/>
    <n v="-5"/>
    <x v="0"/>
    <x v="3"/>
    <x v="1"/>
    <x v="0"/>
    <x v="4"/>
  </r>
  <r>
    <x v="1"/>
    <x v="117"/>
    <x v="9"/>
    <x v="9"/>
    <n v="-81"/>
    <x v="0"/>
    <x v="5"/>
    <x v="1"/>
    <x v="0"/>
    <x v="4"/>
  </r>
  <r>
    <x v="1"/>
    <x v="117"/>
    <x v="3"/>
    <x v="3"/>
    <n v="-5"/>
    <x v="0"/>
    <x v="3"/>
    <x v="1"/>
    <x v="0"/>
    <x v="4"/>
  </r>
  <r>
    <x v="1"/>
    <x v="118"/>
    <x v="3"/>
    <x v="3"/>
    <n v="-5"/>
    <x v="0"/>
    <x v="3"/>
    <x v="1"/>
    <x v="0"/>
    <x v="4"/>
  </r>
  <r>
    <x v="1"/>
    <x v="119"/>
    <x v="8"/>
    <x v="8"/>
    <n v="-139.1"/>
    <x v="0"/>
    <x v="4"/>
    <x v="1"/>
    <x v="0"/>
    <x v="4"/>
  </r>
  <r>
    <x v="1"/>
    <x v="119"/>
    <x v="3"/>
    <x v="3"/>
    <n v="-5"/>
    <x v="0"/>
    <x v="3"/>
    <x v="1"/>
    <x v="0"/>
    <x v="4"/>
  </r>
  <r>
    <x v="1"/>
    <x v="120"/>
    <x v="3"/>
    <x v="3"/>
    <n v="-5"/>
    <x v="0"/>
    <x v="3"/>
    <x v="1"/>
    <x v="0"/>
    <x v="4"/>
  </r>
  <r>
    <x v="1"/>
    <x v="120"/>
    <x v="6"/>
    <x v="6"/>
    <n v="-43.9"/>
    <x v="0"/>
    <x v="1"/>
    <x v="1"/>
    <x v="0"/>
    <x v="4"/>
  </r>
  <r>
    <x v="1"/>
    <x v="120"/>
    <x v="1"/>
    <x v="1"/>
    <n v="-101.80000000000001"/>
    <x v="0"/>
    <x v="1"/>
    <x v="1"/>
    <x v="0"/>
    <x v="4"/>
  </r>
  <r>
    <x v="1"/>
    <x v="120"/>
    <x v="10"/>
    <x v="10"/>
    <n v="-55.9"/>
    <x v="0"/>
    <x v="3"/>
    <x v="1"/>
    <x v="0"/>
    <x v="4"/>
  </r>
  <r>
    <x v="1"/>
    <x v="121"/>
    <x v="11"/>
    <x v="11"/>
    <n v="-32"/>
    <x v="0"/>
    <x v="5"/>
    <x v="1"/>
    <x v="0"/>
    <x v="4"/>
  </r>
  <r>
    <x v="0"/>
    <x v="122"/>
    <x v="12"/>
    <x v="12"/>
    <n v="-30"/>
    <x v="0"/>
    <x v="1"/>
    <x v="1"/>
    <x v="0"/>
    <x v="4"/>
  </r>
  <r>
    <x v="1"/>
    <x v="122"/>
    <x v="3"/>
    <x v="3"/>
    <n v="-5"/>
    <x v="0"/>
    <x v="3"/>
    <x v="1"/>
    <x v="0"/>
    <x v="4"/>
  </r>
  <r>
    <x v="1"/>
    <x v="123"/>
    <x v="3"/>
    <x v="3"/>
    <n v="-5"/>
    <x v="0"/>
    <x v="3"/>
    <x v="1"/>
    <x v="0"/>
    <x v="4"/>
  </r>
  <r>
    <x v="0"/>
    <x v="123"/>
    <x v="23"/>
    <x v="17"/>
    <n v="-75"/>
    <x v="0"/>
    <x v="6"/>
    <x v="1"/>
    <x v="0"/>
    <x v="4"/>
  </r>
  <r>
    <x v="0"/>
    <x v="123"/>
    <x v="14"/>
    <x v="14"/>
    <n v="-40"/>
    <x v="0"/>
    <x v="4"/>
    <x v="1"/>
    <x v="0"/>
    <x v="4"/>
  </r>
  <r>
    <x v="1"/>
    <x v="124"/>
    <x v="15"/>
    <x v="15"/>
    <n v="-49"/>
    <x v="0"/>
    <x v="1"/>
    <x v="1"/>
    <x v="0"/>
    <x v="4"/>
  </r>
  <r>
    <x v="1"/>
    <x v="124"/>
    <x v="16"/>
    <x v="6"/>
    <n v="-35"/>
    <x v="0"/>
    <x v="1"/>
    <x v="1"/>
    <x v="0"/>
    <x v="4"/>
  </r>
  <r>
    <x v="1"/>
    <x v="124"/>
    <x v="3"/>
    <x v="3"/>
    <n v="-5"/>
    <x v="0"/>
    <x v="3"/>
    <x v="1"/>
    <x v="0"/>
    <x v="4"/>
  </r>
  <r>
    <x v="1"/>
    <x v="125"/>
    <x v="3"/>
    <x v="3"/>
    <n v="-5"/>
    <x v="0"/>
    <x v="3"/>
    <x v="1"/>
    <x v="0"/>
    <x v="4"/>
  </r>
  <r>
    <x v="1"/>
    <x v="126"/>
    <x v="3"/>
    <x v="3"/>
    <n v="-5"/>
    <x v="0"/>
    <x v="3"/>
    <x v="1"/>
    <x v="0"/>
    <x v="4"/>
  </r>
  <r>
    <x v="1"/>
    <x v="126"/>
    <x v="8"/>
    <x v="8"/>
    <n v="-174"/>
    <x v="0"/>
    <x v="4"/>
    <x v="1"/>
    <x v="0"/>
    <x v="4"/>
  </r>
  <r>
    <x v="1"/>
    <x v="127"/>
    <x v="17"/>
    <x v="10"/>
    <n v="-41.1"/>
    <x v="0"/>
    <x v="3"/>
    <x v="1"/>
    <x v="0"/>
    <x v="4"/>
  </r>
  <r>
    <x v="1"/>
    <x v="128"/>
    <x v="18"/>
    <x v="10"/>
    <n v="-16.2"/>
    <x v="0"/>
    <x v="3"/>
    <x v="1"/>
    <x v="0"/>
    <x v="4"/>
  </r>
  <r>
    <x v="0"/>
    <x v="129"/>
    <x v="19"/>
    <x v="16"/>
    <n v="-55"/>
    <x v="0"/>
    <x v="7"/>
    <x v="1"/>
    <x v="0"/>
    <x v="4"/>
  </r>
  <r>
    <x v="1"/>
    <x v="129"/>
    <x v="9"/>
    <x v="9"/>
    <n v="-67"/>
    <x v="0"/>
    <x v="5"/>
    <x v="1"/>
    <x v="0"/>
    <x v="4"/>
  </r>
  <r>
    <x v="1"/>
    <x v="129"/>
    <x v="3"/>
    <x v="3"/>
    <n v="-5"/>
    <x v="0"/>
    <x v="3"/>
    <x v="1"/>
    <x v="0"/>
    <x v="4"/>
  </r>
  <r>
    <x v="1"/>
    <x v="130"/>
    <x v="3"/>
    <x v="3"/>
    <n v="-5"/>
    <x v="0"/>
    <x v="3"/>
    <x v="1"/>
    <x v="0"/>
    <x v="4"/>
  </r>
  <r>
    <x v="1"/>
    <x v="131"/>
    <x v="3"/>
    <x v="3"/>
    <n v="-5"/>
    <x v="0"/>
    <x v="3"/>
    <x v="1"/>
    <x v="0"/>
    <x v="4"/>
  </r>
  <r>
    <x v="1"/>
    <x v="132"/>
    <x v="3"/>
    <x v="3"/>
    <n v="-5"/>
    <x v="0"/>
    <x v="3"/>
    <x v="1"/>
    <x v="0"/>
    <x v="4"/>
  </r>
  <r>
    <x v="1"/>
    <x v="133"/>
    <x v="3"/>
    <x v="3"/>
    <n v="-5"/>
    <x v="0"/>
    <x v="3"/>
    <x v="1"/>
    <x v="0"/>
    <x v="4"/>
  </r>
  <r>
    <x v="1"/>
    <x v="133"/>
    <x v="8"/>
    <x v="8"/>
    <n v="-165.8"/>
    <x v="0"/>
    <x v="4"/>
    <x v="1"/>
    <x v="0"/>
    <x v="4"/>
  </r>
  <r>
    <x v="1"/>
    <x v="134"/>
    <x v="20"/>
    <x v="1"/>
    <n v="-128.80000000000001"/>
    <x v="0"/>
    <x v="1"/>
    <x v="1"/>
    <x v="0"/>
    <x v="4"/>
  </r>
  <r>
    <x v="1"/>
    <x v="134"/>
    <x v="28"/>
    <x v="19"/>
    <n v="-235"/>
    <x v="0"/>
    <x v="1"/>
    <x v="1"/>
    <x v="0"/>
    <x v="4"/>
  </r>
  <r>
    <x v="1"/>
    <x v="135"/>
    <x v="1"/>
    <x v="1"/>
    <n v="-149.19999999999999"/>
    <x v="0"/>
    <x v="1"/>
    <x v="1"/>
    <x v="0"/>
    <x v="4"/>
  </r>
  <r>
    <x v="1"/>
    <x v="135"/>
    <x v="11"/>
    <x v="11"/>
    <n v="-27.200000000000003"/>
    <x v="0"/>
    <x v="5"/>
    <x v="1"/>
    <x v="0"/>
    <x v="4"/>
  </r>
  <r>
    <x v="1"/>
    <x v="136"/>
    <x v="25"/>
    <x v="10"/>
    <n v="-15"/>
    <x v="0"/>
    <x v="3"/>
    <x v="1"/>
    <x v="0"/>
    <x v="4"/>
  </r>
  <r>
    <x v="1"/>
    <x v="137"/>
    <x v="3"/>
    <x v="3"/>
    <n v="-5"/>
    <x v="0"/>
    <x v="3"/>
    <x v="1"/>
    <x v="0"/>
    <x v="4"/>
  </r>
  <r>
    <x v="1"/>
    <x v="136"/>
    <x v="3"/>
    <x v="3"/>
    <n v="-5"/>
    <x v="0"/>
    <x v="3"/>
    <x v="1"/>
    <x v="0"/>
    <x v="4"/>
  </r>
  <r>
    <x v="0"/>
    <x v="138"/>
    <x v="0"/>
    <x v="0"/>
    <n v="4000"/>
    <x v="0"/>
    <x v="0"/>
    <x v="0"/>
    <x v="0"/>
    <x v="5"/>
  </r>
  <r>
    <x v="2"/>
    <x v="138"/>
    <x v="2"/>
    <x v="2"/>
    <n v="40"/>
    <x v="0"/>
    <x v="2"/>
    <x v="0"/>
    <x v="0"/>
    <x v="5"/>
  </r>
  <r>
    <x v="1"/>
    <x v="139"/>
    <x v="3"/>
    <x v="3"/>
    <n v="-5"/>
    <x v="0"/>
    <x v="3"/>
    <x v="1"/>
    <x v="0"/>
    <x v="5"/>
  </r>
  <r>
    <x v="0"/>
    <x v="139"/>
    <x v="4"/>
    <x v="4"/>
    <n v="-900"/>
    <x v="0"/>
    <x v="4"/>
    <x v="1"/>
    <x v="0"/>
    <x v="5"/>
  </r>
  <r>
    <x v="0"/>
    <x v="139"/>
    <x v="5"/>
    <x v="5"/>
    <n v="-150"/>
    <x v="0"/>
    <x v="5"/>
    <x v="1"/>
    <x v="0"/>
    <x v="5"/>
  </r>
  <r>
    <x v="1"/>
    <x v="139"/>
    <x v="3"/>
    <x v="3"/>
    <n v="-5"/>
    <x v="0"/>
    <x v="3"/>
    <x v="1"/>
    <x v="0"/>
    <x v="5"/>
  </r>
  <r>
    <x v="1"/>
    <x v="140"/>
    <x v="3"/>
    <x v="3"/>
    <n v="-5"/>
    <x v="0"/>
    <x v="3"/>
    <x v="1"/>
    <x v="0"/>
    <x v="5"/>
  </r>
  <r>
    <x v="1"/>
    <x v="141"/>
    <x v="3"/>
    <x v="3"/>
    <n v="-5"/>
    <x v="0"/>
    <x v="3"/>
    <x v="1"/>
    <x v="0"/>
    <x v="5"/>
  </r>
  <r>
    <x v="1"/>
    <x v="142"/>
    <x v="3"/>
    <x v="3"/>
    <n v="-5"/>
    <x v="0"/>
    <x v="3"/>
    <x v="1"/>
    <x v="0"/>
    <x v="5"/>
  </r>
  <r>
    <x v="1"/>
    <x v="142"/>
    <x v="8"/>
    <x v="8"/>
    <n v="-119"/>
    <x v="0"/>
    <x v="4"/>
    <x v="1"/>
    <x v="0"/>
    <x v="5"/>
  </r>
  <r>
    <x v="0"/>
    <x v="143"/>
    <x v="7"/>
    <x v="7"/>
    <n v="-55"/>
    <x v="0"/>
    <x v="4"/>
    <x v="1"/>
    <x v="0"/>
    <x v="5"/>
  </r>
  <r>
    <x v="1"/>
    <x v="143"/>
    <x v="3"/>
    <x v="3"/>
    <n v="-5"/>
    <x v="0"/>
    <x v="3"/>
    <x v="1"/>
    <x v="0"/>
    <x v="5"/>
  </r>
  <r>
    <x v="1"/>
    <x v="144"/>
    <x v="3"/>
    <x v="3"/>
    <n v="-5"/>
    <x v="0"/>
    <x v="3"/>
    <x v="1"/>
    <x v="0"/>
    <x v="5"/>
  </r>
  <r>
    <x v="1"/>
    <x v="145"/>
    <x v="9"/>
    <x v="9"/>
    <n v="-82.1"/>
    <x v="0"/>
    <x v="5"/>
    <x v="1"/>
    <x v="0"/>
    <x v="5"/>
  </r>
  <r>
    <x v="1"/>
    <x v="145"/>
    <x v="3"/>
    <x v="3"/>
    <n v="-5"/>
    <x v="0"/>
    <x v="3"/>
    <x v="1"/>
    <x v="0"/>
    <x v="5"/>
  </r>
  <r>
    <x v="1"/>
    <x v="146"/>
    <x v="3"/>
    <x v="3"/>
    <n v="-5"/>
    <x v="0"/>
    <x v="3"/>
    <x v="1"/>
    <x v="0"/>
    <x v="5"/>
  </r>
  <r>
    <x v="1"/>
    <x v="147"/>
    <x v="8"/>
    <x v="8"/>
    <n v="-140.19999999999999"/>
    <x v="0"/>
    <x v="4"/>
    <x v="1"/>
    <x v="0"/>
    <x v="5"/>
  </r>
  <r>
    <x v="1"/>
    <x v="147"/>
    <x v="3"/>
    <x v="3"/>
    <n v="-5"/>
    <x v="0"/>
    <x v="3"/>
    <x v="1"/>
    <x v="0"/>
    <x v="5"/>
  </r>
  <r>
    <x v="1"/>
    <x v="148"/>
    <x v="3"/>
    <x v="3"/>
    <n v="-5"/>
    <x v="0"/>
    <x v="3"/>
    <x v="1"/>
    <x v="0"/>
    <x v="5"/>
  </r>
  <r>
    <x v="1"/>
    <x v="148"/>
    <x v="6"/>
    <x v="6"/>
    <n v="-44.9"/>
    <x v="0"/>
    <x v="1"/>
    <x v="1"/>
    <x v="0"/>
    <x v="5"/>
  </r>
  <r>
    <x v="1"/>
    <x v="148"/>
    <x v="1"/>
    <x v="1"/>
    <n v="-102.9"/>
    <x v="0"/>
    <x v="1"/>
    <x v="1"/>
    <x v="0"/>
    <x v="5"/>
  </r>
  <r>
    <x v="1"/>
    <x v="148"/>
    <x v="10"/>
    <x v="10"/>
    <n v="-56.9"/>
    <x v="0"/>
    <x v="3"/>
    <x v="1"/>
    <x v="0"/>
    <x v="5"/>
  </r>
  <r>
    <x v="1"/>
    <x v="149"/>
    <x v="11"/>
    <x v="11"/>
    <n v="-33.1"/>
    <x v="0"/>
    <x v="5"/>
    <x v="1"/>
    <x v="0"/>
    <x v="5"/>
  </r>
  <r>
    <x v="0"/>
    <x v="150"/>
    <x v="12"/>
    <x v="12"/>
    <n v="-30"/>
    <x v="0"/>
    <x v="1"/>
    <x v="1"/>
    <x v="0"/>
    <x v="5"/>
  </r>
  <r>
    <x v="1"/>
    <x v="150"/>
    <x v="3"/>
    <x v="3"/>
    <n v="-5"/>
    <x v="0"/>
    <x v="3"/>
    <x v="1"/>
    <x v="0"/>
    <x v="5"/>
  </r>
  <r>
    <x v="1"/>
    <x v="151"/>
    <x v="3"/>
    <x v="3"/>
    <n v="-5"/>
    <x v="0"/>
    <x v="3"/>
    <x v="1"/>
    <x v="0"/>
    <x v="5"/>
  </r>
  <r>
    <x v="0"/>
    <x v="151"/>
    <x v="14"/>
    <x v="14"/>
    <n v="-40"/>
    <x v="0"/>
    <x v="4"/>
    <x v="1"/>
    <x v="0"/>
    <x v="5"/>
  </r>
  <r>
    <x v="1"/>
    <x v="152"/>
    <x v="15"/>
    <x v="15"/>
    <n v="-50.1"/>
    <x v="0"/>
    <x v="1"/>
    <x v="1"/>
    <x v="0"/>
    <x v="5"/>
  </r>
  <r>
    <x v="1"/>
    <x v="152"/>
    <x v="16"/>
    <x v="6"/>
    <n v="-35"/>
    <x v="0"/>
    <x v="1"/>
    <x v="1"/>
    <x v="0"/>
    <x v="5"/>
  </r>
  <r>
    <x v="1"/>
    <x v="152"/>
    <x v="3"/>
    <x v="3"/>
    <n v="-5"/>
    <x v="0"/>
    <x v="3"/>
    <x v="1"/>
    <x v="0"/>
    <x v="5"/>
  </r>
  <r>
    <x v="1"/>
    <x v="153"/>
    <x v="3"/>
    <x v="3"/>
    <n v="-5"/>
    <x v="0"/>
    <x v="3"/>
    <x v="1"/>
    <x v="0"/>
    <x v="5"/>
  </r>
  <r>
    <x v="1"/>
    <x v="154"/>
    <x v="3"/>
    <x v="3"/>
    <n v="-5"/>
    <x v="0"/>
    <x v="3"/>
    <x v="1"/>
    <x v="0"/>
    <x v="5"/>
  </r>
  <r>
    <x v="1"/>
    <x v="154"/>
    <x v="8"/>
    <x v="8"/>
    <n v="-234"/>
    <x v="0"/>
    <x v="4"/>
    <x v="1"/>
    <x v="0"/>
    <x v="5"/>
  </r>
  <r>
    <x v="1"/>
    <x v="155"/>
    <x v="17"/>
    <x v="10"/>
    <n v="-42.1"/>
    <x v="0"/>
    <x v="3"/>
    <x v="1"/>
    <x v="0"/>
    <x v="5"/>
  </r>
  <r>
    <x v="1"/>
    <x v="156"/>
    <x v="18"/>
    <x v="10"/>
    <n v="-17.099999999999998"/>
    <x v="0"/>
    <x v="3"/>
    <x v="1"/>
    <x v="0"/>
    <x v="5"/>
  </r>
  <r>
    <x v="0"/>
    <x v="157"/>
    <x v="19"/>
    <x v="16"/>
    <n v="-55"/>
    <x v="0"/>
    <x v="7"/>
    <x v="1"/>
    <x v="0"/>
    <x v="5"/>
  </r>
  <r>
    <x v="1"/>
    <x v="157"/>
    <x v="9"/>
    <x v="9"/>
    <n v="-67.900000000000006"/>
    <x v="0"/>
    <x v="5"/>
    <x v="1"/>
    <x v="0"/>
    <x v="5"/>
  </r>
  <r>
    <x v="1"/>
    <x v="157"/>
    <x v="3"/>
    <x v="3"/>
    <n v="-5"/>
    <x v="0"/>
    <x v="3"/>
    <x v="1"/>
    <x v="0"/>
    <x v="5"/>
  </r>
  <r>
    <x v="1"/>
    <x v="158"/>
    <x v="3"/>
    <x v="3"/>
    <n v="-5"/>
    <x v="0"/>
    <x v="3"/>
    <x v="1"/>
    <x v="0"/>
    <x v="5"/>
  </r>
  <r>
    <x v="1"/>
    <x v="159"/>
    <x v="3"/>
    <x v="3"/>
    <n v="-5"/>
    <x v="0"/>
    <x v="3"/>
    <x v="1"/>
    <x v="0"/>
    <x v="5"/>
  </r>
  <r>
    <x v="1"/>
    <x v="160"/>
    <x v="3"/>
    <x v="3"/>
    <n v="-5"/>
    <x v="0"/>
    <x v="3"/>
    <x v="1"/>
    <x v="0"/>
    <x v="5"/>
  </r>
  <r>
    <x v="1"/>
    <x v="161"/>
    <x v="3"/>
    <x v="3"/>
    <n v="-5"/>
    <x v="0"/>
    <x v="3"/>
    <x v="1"/>
    <x v="0"/>
    <x v="5"/>
  </r>
  <r>
    <x v="1"/>
    <x v="161"/>
    <x v="8"/>
    <x v="8"/>
    <n v="-166.9"/>
    <x v="0"/>
    <x v="4"/>
    <x v="1"/>
    <x v="0"/>
    <x v="5"/>
  </r>
  <r>
    <x v="1"/>
    <x v="162"/>
    <x v="20"/>
    <x v="1"/>
    <n v="-129.9"/>
    <x v="0"/>
    <x v="1"/>
    <x v="1"/>
    <x v="0"/>
    <x v="5"/>
  </r>
  <r>
    <x v="1"/>
    <x v="162"/>
    <x v="21"/>
    <x v="6"/>
    <n v="-180.29999999999998"/>
    <x v="0"/>
    <x v="1"/>
    <x v="1"/>
    <x v="0"/>
    <x v="5"/>
  </r>
  <r>
    <x v="1"/>
    <x v="163"/>
    <x v="1"/>
    <x v="1"/>
    <n v="-150.1"/>
    <x v="0"/>
    <x v="1"/>
    <x v="1"/>
    <x v="0"/>
    <x v="5"/>
  </r>
  <r>
    <x v="1"/>
    <x v="163"/>
    <x v="11"/>
    <x v="11"/>
    <n v="-28.200000000000003"/>
    <x v="0"/>
    <x v="5"/>
    <x v="1"/>
    <x v="0"/>
    <x v="5"/>
  </r>
  <r>
    <x v="1"/>
    <x v="163"/>
    <x v="25"/>
    <x v="10"/>
    <n v="-15"/>
    <x v="0"/>
    <x v="3"/>
    <x v="1"/>
    <x v="0"/>
    <x v="5"/>
  </r>
  <r>
    <x v="1"/>
    <x v="164"/>
    <x v="3"/>
    <x v="3"/>
    <n v="-5"/>
    <x v="0"/>
    <x v="3"/>
    <x v="1"/>
    <x v="0"/>
    <x v="5"/>
  </r>
  <r>
    <x v="1"/>
    <x v="165"/>
    <x v="3"/>
    <x v="3"/>
    <n v="-5"/>
    <x v="0"/>
    <x v="3"/>
    <x v="1"/>
    <x v="0"/>
    <x v="6"/>
  </r>
  <r>
    <x v="0"/>
    <x v="166"/>
    <x v="0"/>
    <x v="0"/>
    <n v="4000"/>
    <x v="0"/>
    <x v="0"/>
    <x v="0"/>
    <x v="0"/>
    <x v="6"/>
  </r>
  <r>
    <x v="2"/>
    <x v="166"/>
    <x v="2"/>
    <x v="2"/>
    <n v="41"/>
    <x v="0"/>
    <x v="2"/>
    <x v="0"/>
    <x v="0"/>
    <x v="6"/>
  </r>
  <r>
    <x v="1"/>
    <x v="167"/>
    <x v="3"/>
    <x v="3"/>
    <n v="-5"/>
    <x v="0"/>
    <x v="3"/>
    <x v="1"/>
    <x v="0"/>
    <x v="6"/>
  </r>
  <r>
    <x v="0"/>
    <x v="168"/>
    <x v="4"/>
    <x v="4"/>
    <n v="-900"/>
    <x v="0"/>
    <x v="4"/>
    <x v="1"/>
    <x v="0"/>
    <x v="6"/>
  </r>
  <r>
    <x v="0"/>
    <x v="168"/>
    <x v="5"/>
    <x v="5"/>
    <n v="-150"/>
    <x v="0"/>
    <x v="5"/>
    <x v="1"/>
    <x v="0"/>
    <x v="6"/>
  </r>
  <r>
    <x v="1"/>
    <x v="168"/>
    <x v="29"/>
    <x v="10"/>
    <n v="-15"/>
    <x v="0"/>
    <x v="3"/>
    <x v="1"/>
    <x v="0"/>
    <x v="6"/>
  </r>
  <r>
    <x v="1"/>
    <x v="168"/>
    <x v="3"/>
    <x v="3"/>
    <n v="-5"/>
    <x v="0"/>
    <x v="3"/>
    <x v="1"/>
    <x v="0"/>
    <x v="6"/>
  </r>
  <r>
    <x v="1"/>
    <x v="169"/>
    <x v="3"/>
    <x v="3"/>
    <n v="-5"/>
    <x v="0"/>
    <x v="3"/>
    <x v="1"/>
    <x v="0"/>
    <x v="6"/>
  </r>
  <r>
    <x v="1"/>
    <x v="170"/>
    <x v="3"/>
    <x v="3"/>
    <n v="-5"/>
    <x v="0"/>
    <x v="3"/>
    <x v="1"/>
    <x v="0"/>
    <x v="6"/>
  </r>
  <r>
    <x v="1"/>
    <x v="170"/>
    <x v="8"/>
    <x v="8"/>
    <n v="-180"/>
    <x v="0"/>
    <x v="4"/>
    <x v="1"/>
    <x v="0"/>
    <x v="6"/>
  </r>
  <r>
    <x v="0"/>
    <x v="171"/>
    <x v="7"/>
    <x v="7"/>
    <n v="-56.1"/>
    <x v="0"/>
    <x v="4"/>
    <x v="1"/>
    <x v="0"/>
    <x v="6"/>
  </r>
  <r>
    <x v="1"/>
    <x v="171"/>
    <x v="3"/>
    <x v="3"/>
    <n v="-5"/>
    <x v="0"/>
    <x v="3"/>
    <x v="1"/>
    <x v="0"/>
    <x v="6"/>
  </r>
  <r>
    <x v="1"/>
    <x v="172"/>
    <x v="3"/>
    <x v="3"/>
    <n v="-5"/>
    <x v="0"/>
    <x v="3"/>
    <x v="1"/>
    <x v="0"/>
    <x v="6"/>
  </r>
  <r>
    <x v="1"/>
    <x v="173"/>
    <x v="9"/>
    <x v="9"/>
    <n v="-83.1"/>
    <x v="0"/>
    <x v="5"/>
    <x v="1"/>
    <x v="0"/>
    <x v="6"/>
  </r>
  <r>
    <x v="1"/>
    <x v="173"/>
    <x v="3"/>
    <x v="3"/>
    <n v="-5"/>
    <x v="0"/>
    <x v="3"/>
    <x v="1"/>
    <x v="0"/>
    <x v="6"/>
  </r>
  <r>
    <x v="1"/>
    <x v="174"/>
    <x v="3"/>
    <x v="3"/>
    <n v="-5"/>
    <x v="0"/>
    <x v="3"/>
    <x v="1"/>
    <x v="0"/>
    <x v="6"/>
  </r>
  <r>
    <x v="1"/>
    <x v="175"/>
    <x v="8"/>
    <x v="8"/>
    <n v="-141.1"/>
    <x v="0"/>
    <x v="4"/>
    <x v="1"/>
    <x v="0"/>
    <x v="6"/>
  </r>
  <r>
    <x v="1"/>
    <x v="175"/>
    <x v="3"/>
    <x v="3"/>
    <n v="-5"/>
    <x v="0"/>
    <x v="3"/>
    <x v="1"/>
    <x v="0"/>
    <x v="6"/>
  </r>
  <r>
    <x v="1"/>
    <x v="176"/>
    <x v="3"/>
    <x v="3"/>
    <n v="-5"/>
    <x v="0"/>
    <x v="3"/>
    <x v="1"/>
    <x v="0"/>
    <x v="6"/>
  </r>
  <r>
    <x v="1"/>
    <x v="176"/>
    <x v="6"/>
    <x v="6"/>
    <n v="-45.8"/>
    <x v="0"/>
    <x v="1"/>
    <x v="1"/>
    <x v="0"/>
    <x v="6"/>
  </r>
  <r>
    <x v="1"/>
    <x v="176"/>
    <x v="1"/>
    <x v="1"/>
    <n v="-103.80000000000001"/>
    <x v="0"/>
    <x v="1"/>
    <x v="1"/>
    <x v="0"/>
    <x v="6"/>
  </r>
  <r>
    <x v="1"/>
    <x v="176"/>
    <x v="10"/>
    <x v="10"/>
    <n v="-58"/>
    <x v="0"/>
    <x v="3"/>
    <x v="1"/>
    <x v="0"/>
    <x v="6"/>
  </r>
  <r>
    <x v="1"/>
    <x v="177"/>
    <x v="11"/>
    <x v="11"/>
    <n v="-34.200000000000003"/>
    <x v="0"/>
    <x v="5"/>
    <x v="1"/>
    <x v="0"/>
    <x v="6"/>
  </r>
  <r>
    <x v="0"/>
    <x v="178"/>
    <x v="12"/>
    <x v="12"/>
    <n v="-30"/>
    <x v="0"/>
    <x v="1"/>
    <x v="1"/>
    <x v="0"/>
    <x v="6"/>
  </r>
  <r>
    <x v="1"/>
    <x v="178"/>
    <x v="3"/>
    <x v="3"/>
    <n v="-5"/>
    <x v="0"/>
    <x v="3"/>
    <x v="1"/>
    <x v="0"/>
    <x v="6"/>
  </r>
  <r>
    <x v="1"/>
    <x v="179"/>
    <x v="3"/>
    <x v="3"/>
    <n v="-5"/>
    <x v="0"/>
    <x v="3"/>
    <x v="1"/>
    <x v="0"/>
    <x v="6"/>
  </r>
  <r>
    <x v="0"/>
    <x v="179"/>
    <x v="14"/>
    <x v="14"/>
    <n v="-40"/>
    <x v="0"/>
    <x v="4"/>
    <x v="1"/>
    <x v="0"/>
    <x v="6"/>
  </r>
  <r>
    <x v="1"/>
    <x v="180"/>
    <x v="15"/>
    <x v="15"/>
    <n v="-51.1"/>
    <x v="0"/>
    <x v="1"/>
    <x v="1"/>
    <x v="0"/>
    <x v="6"/>
  </r>
  <r>
    <x v="1"/>
    <x v="180"/>
    <x v="16"/>
    <x v="6"/>
    <n v="-35"/>
    <x v="0"/>
    <x v="1"/>
    <x v="1"/>
    <x v="0"/>
    <x v="6"/>
  </r>
  <r>
    <x v="1"/>
    <x v="180"/>
    <x v="3"/>
    <x v="3"/>
    <n v="-5"/>
    <x v="0"/>
    <x v="3"/>
    <x v="1"/>
    <x v="0"/>
    <x v="6"/>
  </r>
  <r>
    <x v="1"/>
    <x v="181"/>
    <x v="3"/>
    <x v="3"/>
    <n v="-5"/>
    <x v="0"/>
    <x v="3"/>
    <x v="1"/>
    <x v="0"/>
    <x v="6"/>
  </r>
  <r>
    <x v="1"/>
    <x v="182"/>
    <x v="3"/>
    <x v="3"/>
    <n v="-5"/>
    <x v="0"/>
    <x v="3"/>
    <x v="1"/>
    <x v="0"/>
    <x v="6"/>
  </r>
  <r>
    <x v="1"/>
    <x v="182"/>
    <x v="8"/>
    <x v="8"/>
    <n v="-176"/>
    <x v="0"/>
    <x v="4"/>
    <x v="1"/>
    <x v="0"/>
    <x v="6"/>
  </r>
  <r>
    <x v="1"/>
    <x v="183"/>
    <x v="17"/>
    <x v="10"/>
    <n v="-43.1"/>
    <x v="0"/>
    <x v="3"/>
    <x v="1"/>
    <x v="0"/>
    <x v="6"/>
  </r>
  <r>
    <x v="1"/>
    <x v="184"/>
    <x v="18"/>
    <x v="10"/>
    <n v="-18.2"/>
    <x v="0"/>
    <x v="3"/>
    <x v="1"/>
    <x v="0"/>
    <x v="6"/>
  </r>
  <r>
    <x v="0"/>
    <x v="185"/>
    <x v="19"/>
    <x v="16"/>
    <n v="-55"/>
    <x v="0"/>
    <x v="7"/>
    <x v="1"/>
    <x v="0"/>
    <x v="6"/>
  </r>
  <r>
    <x v="1"/>
    <x v="185"/>
    <x v="9"/>
    <x v="9"/>
    <n v="-68.800000000000011"/>
    <x v="0"/>
    <x v="5"/>
    <x v="1"/>
    <x v="0"/>
    <x v="6"/>
  </r>
  <r>
    <x v="1"/>
    <x v="185"/>
    <x v="3"/>
    <x v="3"/>
    <n v="-5"/>
    <x v="0"/>
    <x v="3"/>
    <x v="1"/>
    <x v="0"/>
    <x v="6"/>
  </r>
  <r>
    <x v="1"/>
    <x v="186"/>
    <x v="3"/>
    <x v="3"/>
    <n v="-5"/>
    <x v="0"/>
    <x v="3"/>
    <x v="1"/>
    <x v="0"/>
    <x v="6"/>
  </r>
  <r>
    <x v="1"/>
    <x v="187"/>
    <x v="3"/>
    <x v="3"/>
    <n v="-5"/>
    <x v="0"/>
    <x v="3"/>
    <x v="1"/>
    <x v="0"/>
    <x v="6"/>
  </r>
  <r>
    <x v="1"/>
    <x v="188"/>
    <x v="3"/>
    <x v="3"/>
    <n v="-5"/>
    <x v="0"/>
    <x v="3"/>
    <x v="1"/>
    <x v="0"/>
    <x v="6"/>
  </r>
  <r>
    <x v="1"/>
    <x v="189"/>
    <x v="3"/>
    <x v="3"/>
    <n v="-5"/>
    <x v="0"/>
    <x v="3"/>
    <x v="1"/>
    <x v="0"/>
    <x v="6"/>
  </r>
  <r>
    <x v="1"/>
    <x v="189"/>
    <x v="8"/>
    <x v="8"/>
    <n v="-193"/>
    <x v="0"/>
    <x v="4"/>
    <x v="1"/>
    <x v="0"/>
    <x v="6"/>
  </r>
  <r>
    <x v="1"/>
    <x v="190"/>
    <x v="20"/>
    <x v="1"/>
    <n v="-130.80000000000001"/>
    <x v="0"/>
    <x v="1"/>
    <x v="1"/>
    <x v="0"/>
    <x v="6"/>
  </r>
  <r>
    <x v="1"/>
    <x v="190"/>
    <x v="28"/>
    <x v="19"/>
    <n v="-181.39999999999998"/>
    <x v="0"/>
    <x v="1"/>
    <x v="1"/>
    <x v="0"/>
    <x v="6"/>
  </r>
  <r>
    <x v="1"/>
    <x v="191"/>
    <x v="1"/>
    <x v="1"/>
    <n v="-151.19999999999999"/>
    <x v="0"/>
    <x v="1"/>
    <x v="1"/>
    <x v="0"/>
    <x v="6"/>
  </r>
  <r>
    <x v="1"/>
    <x v="191"/>
    <x v="11"/>
    <x v="11"/>
    <n v="-29.300000000000004"/>
    <x v="0"/>
    <x v="5"/>
    <x v="1"/>
    <x v="0"/>
    <x v="6"/>
  </r>
  <r>
    <x v="1"/>
    <x v="191"/>
    <x v="25"/>
    <x v="10"/>
    <n v="-15"/>
    <x v="0"/>
    <x v="3"/>
    <x v="1"/>
    <x v="0"/>
    <x v="6"/>
  </r>
  <r>
    <x v="1"/>
    <x v="192"/>
    <x v="3"/>
    <x v="3"/>
    <n v="-5"/>
    <x v="0"/>
    <x v="3"/>
    <x v="1"/>
    <x v="0"/>
    <x v="6"/>
  </r>
  <r>
    <x v="1"/>
    <x v="193"/>
    <x v="3"/>
    <x v="3"/>
    <n v="-5"/>
    <x v="0"/>
    <x v="3"/>
    <x v="1"/>
    <x v="0"/>
    <x v="7"/>
  </r>
  <r>
    <x v="0"/>
    <x v="193"/>
    <x v="0"/>
    <x v="0"/>
    <n v="4000"/>
    <x v="0"/>
    <x v="0"/>
    <x v="0"/>
    <x v="0"/>
    <x v="7"/>
  </r>
  <r>
    <x v="2"/>
    <x v="193"/>
    <x v="2"/>
    <x v="2"/>
    <n v="42"/>
    <x v="0"/>
    <x v="2"/>
    <x v="0"/>
    <x v="0"/>
    <x v="7"/>
  </r>
  <r>
    <x v="1"/>
    <x v="194"/>
    <x v="3"/>
    <x v="3"/>
    <n v="-5"/>
    <x v="0"/>
    <x v="3"/>
    <x v="1"/>
    <x v="0"/>
    <x v="7"/>
  </r>
  <r>
    <x v="0"/>
    <x v="195"/>
    <x v="4"/>
    <x v="4"/>
    <n v="-900"/>
    <x v="0"/>
    <x v="4"/>
    <x v="1"/>
    <x v="0"/>
    <x v="7"/>
  </r>
  <r>
    <x v="0"/>
    <x v="195"/>
    <x v="5"/>
    <x v="5"/>
    <n v="-150"/>
    <x v="0"/>
    <x v="5"/>
    <x v="1"/>
    <x v="0"/>
    <x v="7"/>
  </r>
  <r>
    <x v="1"/>
    <x v="195"/>
    <x v="3"/>
    <x v="3"/>
    <n v="-5"/>
    <x v="0"/>
    <x v="3"/>
    <x v="1"/>
    <x v="0"/>
    <x v="7"/>
  </r>
  <r>
    <x v="1"/>
    <x v="195"/>
    <x v="3"/>
    <x v="3"/>
    <n v="-5"/>
    <x v="0"/>
    <x v="3"/>
    <x v="1"/>
    <x v="0"/>
    <x v="7"/>
  </r>
  <r>
    <x v="1"/>
    <x v="196"/>
    <x v="3"/>
    <x v="3"/>
    <n v="-5"/>
    <x v="0"/>
    <x v="3"/>
    <x v="1"/>
    <x v="0"/>
    <x v="7"/>
  </r>
  <r>
    <x v="1"/>
    <x v="197"/>
    <x v="3"/>
    <x v="3"/>
    <n v="-5"/>
    <x v="0"/>
    <x v="3"/>
    <x v="1"/>
    <x v="0"/>
    <x v="7"/>
  </r>
  <r>
    <x v="1"/>
    <x v="197"/>
    <x v="8"/>
    <x v="8"/>
    <n v="-137"/>
    <x v="0"/>
    <x v="4"/>
    <x v="1"/>
    <x v="0"/>
    <x v="7"/>
  </r>
  <r>
    <x v="0"/>
    <x v="198"/>
    <x v="7"/>
    <x v="7"/>
    <n v="-57"/>
    <x v="0"/>
    <x v="4"/>
    <x v="1"/>
    <x v="0"/>
    <x v="7"/>
  </r>
  <r>
    <x v="1"/>
    <x v="198"/>
    <x v="3"/>
    <x v="3"/>
    <n v="-5"/>
    <x v="0"/>
    <x v="3"/>
    <x v="1"/>
    <x v="0"/>
    <x v="7"/>
  </r>
  <r>
    <x v="1"/>
    <x v="199"/>
    <x v="3"/>
    <x v="3"/>
    <n v="-5"/>
    <x v="0"/>
    <x v="3"/>
    <x v="1"/>
    <x v="0"/>
    <x v="7"/>
  </r>
  <r>
    <x v="1"/>
    <x v="200"/>
    <x v="9"/>
    <x v="9"/>
    <n v="-84.199999999999989"/>
    <x v="0"/>
    <x v="5"/>
    <x v="1"/>
    <x v="0"/>
    <x v="7"/>
  </r>
  <r>
    <x v="1"/>
    <x v="200"/>
    <x v="3"/>
    <x v="3"/>
    <n v="-5"/>
    <x v="0"/>
    <x v="3"/>
    <x v="1"/>
    <x v="0"/>
    <x v="7"/>
  </r>
  <r>
    <x v="1"/>
    <x v="201"/>
    <x v="3"/>
    <x v="3"/>
    <n v="-5"/>
    <x v="0"/>
    <x v="3"/>
    <x v="1"/>
    <x v="0"/>
    <x v="7"/>
  </r>
  <r>
    <x v="1"/>
    <x v="202"/>
    <x v="8"/>
    <x v="8"/>
    <n v="-142.1"/>
    <x v="0"/>
    <x v="4"/>
    <x v="1"/>
    <x v="0"/>
    <x v="7"/>
  </r>
  <r>
    <x v="1"/>
    <x v="202"/>
    <x v="3"/>
    <x v="3"/>
    <n v="-5"/>
    <x v="0"/>
    <x v="3"/>
    <x v="1"/>
    <x v="0"/>
    <x v="7"/>
  </r>
  <r>
    <x v="1"/>
    <x v="203"/>
    <x v="3"/>
    <x v="3"/>
    <n v="-5"/>
    <x v="0"/>
    <x v="3"/>
    <x v="1"/>
    <x v="0"/>
    <x v="7"/>
  </r>
  <r>
    <x v="1"/>
    <x v="203"/>
    <x v="6"/>
    <x v="6"/>
    <n v="-46.8"/>
    <x v="0"/>
    <x v="1"/>
    <x v="1"/>
    <x v="0"/>
    <x v="7"/>
  </r>
  <r>
    <x v="1"/>
    <x v="203"/>
    <x v="1"/>
    <x v="1"/>
    <n v="-104.70000000000002"/>
    <x v="0"/>
    <x v="1"/>
    <x v="1"/>
    <x v="0"/>
    <x v="7"/>
  </r>
  <r>
    <x v="1"/>
    <x v="203"/>
    <x v="10"/>
    <x v="10"/>
    <n v="-59.1"/>
    <x v="0"/>
    <x v="3"/>
    <x v="1"/>
    <x v="0"/>
    <x v="7"/>
  </r>
  <r>
    <x v="1"/>
    <x v="204"/>
    <x v="11"/>
    <x v="11"/>
    <n v="-35.1"/>
    <x v="0"/>
    <x v="5"/>
    <x v="1"/>
    <x v="0"/>
    <x v="7"/>
  </r>
  <r>
    <x v="0"/>
    <x v="205"/>
    <x v="12"/>
    <x v="12"/>
    <n v="-30"/>
    <x v="0"/>
    <x v="1"/>
    <x v="1"/>
    <x v="0"/>
    <x v="7"/>
  </r>
  <r>
    <x v="1"/>
    <x v="205"/>
    <x v="3"/>
    <x v="3"/>
    <n v="-5"/>
    <x v="0"/>
    <x v="3"/>
    <x v="1"/>
    <x v="0"/>
    <x v="7"/>
  </r>
  <r>
    <x v="1"/>
    <x v="206"/>
    <x v="3"/>
    <x v="3"/>
    <n v="-5"/>
    <x v="0"/>
    <x v="3"/>
    <x v="1"/>
    <x v="0"/>
    <x v="7"/>
  </r>
  <r>
    <x v="0"/>
    <x v="206"/>
    <x v="14"/>
    <x v="14"/>
    <n v="-40"/>
    <x v="0"/>
    <x v="4"/>
    <x v="1"/>
    <x v="0"/>
    <x v="7"/>
  </r>
  <r>
    <x v="1"/>
    <x v="207"/>
    <x v="15"/>
    <x v="15"/>
    <n v="-52.1"/>
    <x v="0"/>
    <x v="1"/>
    <x v="1"/>
    <x v="0"/>
    <x v="7"/>
  </r>
  <r>
    <x v="1"/>
    <x v="207"/>
    <x v="16"/>
    <x v="6"/>
    <n v="-35"/>
    <x v="0"/>
    <x v="1"/>
    <x v="1"/>
    <x v="0"/>
    <x v="7"/>
  </r>
  <r>
    <x v="1"/>
    <x v="207"/>
    <x v="3"/>
    <x v="3"/>
    <n v="-5"/>
    <x v="0"/>
    <x v="3"/>
    <x v="1"/>
    <x v="0"/>
    <x v="7"/>
  </r>
  <r>
    <x v="1"/>
    <x v="208"/>
    <x v="3"/>
    <x v="3"/>
    <n v="-5"/>
    <x v="0"/>
    <x v="3"/>
    <x v="1"/>
    <x v="0"/>
    <x v="7"/>
  </r>
  <r>
    <x v="1"/>
    <x v="209"/>
    <x v="3"/>
    <x v="3"/>
    <n v="-5"/>
    <x v="0"/>
    <x v="3"/>
    <x v="1"/>
    <x v="0"/>
    <x v="7"/>
  </r>
  <r>
    <x v="1"/>
    <x v="209"/>
    <x v="8"/>
    <x v="8"/>
    <n v="-177"/>
    <x v="0"/>
    <x v="4"/>
    <x v="1"/>
    <x v="0"/>
    <x v="7"/>
  </r>
  <r>
    <x v="1"/>
    <x v="210"/>
    <x v="17"/>
    <x v="10"/>
    <n v="-44.2"/>
    <x v="0"/>
    <x v="3"/>
    <x v="1"/>
    <x v="0"/>
    <x v="7"/>
  </r>
  <r>
    <x v="1"/>
    <x v="211"/>
    <x v="18"/>
    <x v="10"/>
    <n v="-19.2"/>
    <x v="0"/>
    <x v="3"/>
    <x v="1"/>
    <x v="0"/>
    <x v="7"/>
  </r>
  <r>
    <x v="0"/>
    <x v="212"/>
    <x v="19"/>
    <x v="16"/>
    <n v="-55"/>
    <x v="0"/>
    <x v="7"/>
    <x v="1"/>
    <x v="0"/>
    <x v="7"/>
  </r>
  <r>
    <x v="1"/>
    <x v="212"/>
    <x v="9"/>
    <x v="9"/>
    <n v="-69.700000000000017"/>
    <x v="0"/>
    <x v="5"/>
    <x v="1"/>
    <x v="0"/>
    <x v="7"/>
  </r>
  <r>
    <x v="1"/>
    <x v="212"/>
    <x v="3"/>
    <x v="3"/>
    <n v="-5"/>
    <x v="0"/>
    <x v="3"/>
    <x v="1"/>
    <x v="0"/>
    <x v="7"/>
  </r>
  <r>
    <x v="1"/>
    <x v="213"/>
    <x v="3"/>
    <x v="3"/>
    <n v="-5"/>
    <x v="0"/>
    <x v="3"/>
    <x v="1"/>
    <x v="0"/>
    <x v="7"/>
  </r>
  <r>
    <x v="1"/>
    <x v="214"/>
    <x v="3"/>
    <x v="3"/>
    <n v="-5"/>
    <x v="0"/>
    <x v="3"/>
    <x v="1"/>
    <x v="0"/>
    <x v="7"/>
  </r>
  <r>
    <x v="1"/>
    <x v="215"/>
    <x v="3"/>
    <x v="3"/>
    <n v="-5"/>
    <x v="0"/>
    <x v="3"/>
    <x v="1"/>
    <x v="0"/>
    <x v="7"/>
  </r>
  <r>
    <x v="1"/>
    <x v="216"/>
    <x v="3"/>
    <x v="3"/>
    <n v="-5"/>
    <x v="0"/>
    <x v="3"/>
    <x v="1"/>
    <x v="0"/>
    <x v="7"/>
  </r>
  <r>
    <x v="1"/>
    <x v="216"/>
    <x v="8"/>
    <x v="8"/>
    <n v="-117"/>
    <x v="0"/>
    <x v="4"/>
    <x v="1"/>
    <x v="0"/>
    <x v="7"/>
  </r>
  <r>
    <x v="1"/>
    <x v="217"/>
    <x v="20"/>
    <x v="1"/>
    <n v="-131.9"/>
    <x v="0"/>
    <x v="1"/>
    <x v="1"/>
    <x v="0"/>
    <x v="7"/>
  </r>
  <r>
    <x v="1"/>
    <x v="217"/>
    <x v="21"/>
    <x v="6"/>
    <n v="-182.39999999999998"/>
    <x v="0"/>
    <x v="1"/>
    <x v="1"/>
    <x v="0"/>
    <x v="7"/>
  </r>
  <r>
    <x v="1"/>
    <x v="218"/>
    <x v="1"/>
    <x v="1"/>
    <n v="-152.29999999999998"/>
    <x v="0"/>
    <x v="1"/>
    <x v="1"/>
    <x v="0"/>
    <x v="7"/>
  </r>
  <r>
    <x v="1"/>
    <x v="218"/>
    <x v="11"/>
    <x v="11"/>
    <n v="-30.300000000000004"/>
    <x v="0"/>
    <x v="5"/>
    <x v="1"/>
    <x v="0"/>
    <x v="7"/>
  </r>
  <r>
    <x v="1"/>
    <x v="218"/>
    <x v="25"/>
    <x v="10"/>
    <n v="-15"/>
    <x v="0"/>
    <x v="3"/>
    <x v="1"/>
    <x v="0"/>
    <x v="7"/>
  </r>
  <r>
    <x v="1"/>
    <x v="219"/>
    <x v="3"/>
    <x v="3"/>
    <n v="-5"/>
    <x v="0"/>
    <x v="3"/>
    <x v="1"/>
    <x v="0"/>
    <x v="7"/>
  </r>
  <r>
    <x v="1"/>
    <x v="220"/>
    <x v="3"/>
    <x v="3"/>
    <n v="-5"/>
    <x v="0"/>
    <x v="3"/>
    <x v="1"/>
    <x v="0"/>
    <x v="8"/>
  </r>
  <r>
    <x v="0"/>
    <x v="220"/>
    <x v="0"/>
    <x v="0"/>
    <n v="4000"/>
    <x v="0"/>
    <x v="0"/>
    <x v="0"/>
    <x v="0"/>
    <x v="8"/>
  </r>
  <r>
    <x v="2"/>
    <x v="220"/>
    <x v="2"/>
    <x v="2"/>
    <n v="43"/>
    <x v="0"/>
    <x v="2"/>
    <x v="0"/>
    <x v="0"/>
    <x v="8"/>
  </r>
  <r>
    <x v="1"/>
    <x v="221"/>
    <x v="3"/>
    <x v="3"/>
    <n v="-5"/>
    <x v="0"/>
    <x v="3"/>
    <x v="1"/>
    <x v="0"/>
    <x v="8"/>
  </r>
  <r>
    <x v="0"/>
    <x v="222"/>
    <x v="4"/>
    <x v="4"/>
    <n v="-900"/>
    <x v="0"/>
    <x v="4"/>
    <x v="1"/>
    <x v="0"/>
    <x v="8"/>
  </r>
  <r>
    <x v="0"/>
    <x v="222"/>
    <x v="5"/>
    <x v="5"/>
    <n v="-150"/>
    <x v="0"/>
    <x v="5"/>
    <x v="1"/>
    <x v="0"/>
    <x v="8"/>
  </r>
  <r>
    <x v="1"/>
    <x v="222"/>
    <x v="3"/>
    <x v="3"/>
    <n v="-5"/>
    <x v="0"/>
    <x v="3"/>
    <x v="1"/>
    <x v="0"/>
    <x v="8"/>
  </r>
  <r>
    <x v="1"/>
    <x v="222"/>
    <x v="3"/>
    <x v="3"/>
    <n v="-5"/>
    <x v="0"/>
    <x v="3"/>
    <x v="1"/>
    <x v="0"/>
    <x v="8"/>
  </r>
  <r>
    <x v="1"/>
    <x v="223"/>
    <x v="3"/>
    <x v="3"/>
    <n v="-5"/>
    <x v="0"/>
    <x v="3"/>
    <x v="1"/>
    <x v="0"/>
    <x v="8"/>
  </r>
  <r>
    <x v="1"/>
    <x v="224"/>
    <x v="3"/>
    <x v="3"/>
    <n v="-5"/>
    <x v="0"/>
    <x v="3"/>
    <x v="1"/>
    <x v="0"/>
    <x v="8"/>
  </r>
  <r>
    <x v="1"/>
    <x v="224"/>
    <x v="8"/>
    <x v="8"/>
    <n v="-163.39999999999998"/>
    <x v="0"/>
    <x v="4"/>
    <x v="1"/>
    <x v="0"/>
    <x v="8"/>
  </r>
  <r>
    <x v="0"/>
    <x v="225"/>
    <x v="7"/>
    <x v="7"/>
    <n v="-58.1"/>
    <x v="0"/>
    <x v="4"/>
    <x v="1"/>
    <x v="0"/>
    <x v="8"/>
  </r>
  <r>
    <x v="1"/>
    <x v="225"/>
    <x v="3"/>
    <x v="3"/>
    <n v="-5"/>
    <x v="0"/>
    <x v="3"/>
    <x v="1"/>
    <x v="0"/>
    <x v="8"/>
  </r>
  <r>
    <x v="1"/>
    <x v="226"/>
    <x v="3"/>
    <x v="3"/>
    <n v="-5"/>
    <x v="0"/>
    <x v="3"/>
    <x v="1"/>
    <x v="0"/>
    <x v="8"/>
  </r>
  <r>
    <x v="1"/>
    <x v="227"/>
    <x v="9"/>
    <x v="9"/>
    <n v="-85.299999999999983"/>
    <x v="0"/>
    <x v="5"/>
    <x v="1"/>
    <x v="0"/>
    <x v="8"/>
  </r>
  <r>
    <x v="1"/>
    <x v="227"/>
    <x v="3"/>
    <x v="3"/>
    <n v="-5"/>
    <x v="0"/>
    <x v="3"/>
    <x v="1"/>
    <x v="0"/>
    <x v="8"/>
  </r>
  <r>
    <x v="1"/>
    <x v="228"/>
    <x v="3"/>
    <x v="3"/>
    <n v="-5"/>
    <x v="0"/>
    <x v="3"/>
    <x v="1"/>
    <x v="0"/>
    <x v="8"/>
  </r>
  <r>
    <x v="1"/>
    <x v="229"/>
    <x v="8"/>
    <x v="8"/>
    <n v="-143"/>
    <x v="0"/>
    <x v="4"/>
    <x v="1"/>
    <x v="0"/>
    <x v="8"/>
  </r>
  <r>
    <x v="1"/>
    <x v="229"/>
    <x v="3"/>
    <x v="3"/>
    <n v="-5"/>
    <x v="0"/>
    <x v="3"/>
    <x v="1"/>
    <x v="0"/>
    <x v="8"/>
  </r>
  <r>
    <x v="1"/>
    <x v="230"/>
    <x v="3"/>
    <x v="3"/>
    <n v="-5"/>
    <x v="0"/>
    <x v="3"/>
    <x v="1"/>
    <x v="0"/>
    <x v="8"/>
  </r>
  <r>
    <x v="1"/>
    <x v="230"/>
    <x v="6"/>
    <x v="6"/>
    <n v="-47.8"/>
    <x v="0"/>
    <x v="1"/>
    <x v="1"/>
    <x v="0"/>
    <x v="8"/>
  </r>
  <r>
    <x v="1"/>
    <x v="230"/>
    <x v="1"/>
    <x v="1"/>
    <n v="-105.80000000000001"/>
    <x v="0"/>
    <x v="1"/>
    <x v="1"/>
    <x v="0"/>
    <x v="8"/>
  </r>
  <r>
    <x v="1"/>
    <x v="230"/>
    <x v="10"/>
    <x v="10"/>
    <n v="-60.1"/>
    <x v="0"/>
    <x v="3"/>
    <x v="1"/>
    <x v="0"/>
    <x v="8"/>
  </r>
  <r>
    <x v="1"/>
    <x v="231"/>
    <x v="11"/>
    <x v="11"/>
    <n v="-36.200000000000003"/>
    <x v="0"/>
    <x v="5"/>
    <x v="1"/>
    <x v="0"/>
    <x v="8"/>
  </r>
  <r>
    <x v="0"/>
    <x v="232"/>
    <x v="12"/>
    <x v="12"/>
    <n v="-30"/>
    <x v="0"/>
    <x v="1"/>
    <x v="1"/>
    <x v="0"/>
    <x v="8"/>
  </r>
  <r>
    <x v="1"/>
    <x v="232"/>
    <x v="3"/>
    <x v="3"/>
    <n v="-5"/>
    <x v="0"/>
    <x v="3"/>
    <x v="1"/>
    <x v="0"/>
    <x v="8"/>
  </r>
  <r>
    <x v="1"/>
    <x v="233"/>
    <x v="3"/>
    <x v="3"/>
    <n v="-5"/>
    <x v="0"/>
    <x v="3"/>
    <x v="1"/>
    <x v="0"/>
    <x v="8"/>
  </r>
  <r>
    <x v="0"/>
    <x v="233"/>
    <x v="14"/>
    <x v="14"/>
    <n v="-40"/>
    <x v="0"/>
    <x v="4"/>
    <x v="1"/>
    <x v="0"/>
    <x v="8"/>
  </r>
  <r>
    <x v="1"/>
    <x v="234"/>
    <x v="15"/>
    <x v="15"/>
    <n v="-53"/>
    <x v="0"/>
    <x v="1"/>
    <x v="1"/>
    <x v="0"/>
    <x v="8"/>
  </r>
  <r>
    <x v="1"/>
    <x v="234"/>
    <x v="16"/>
    <x v="6"/>
    <n v="-35"/>
    <x v="0"/>
    <x v="1"/>
    <x v="1"/>
    <x v="0"/>
    <x v="8"/>
  </r>
  <r>
    <x v="1"/>
    <x v="234"/>
    <x v="3"/>
    <x v="3"/>
    <n v="-5"/>
    <x v="0"/>
    <x v="3"/>
    <x v="1"/>
    <x v="0"/>
    <x v="8"/>
  </r>
  <r>
    <x v="1"/>
    <x v="235"/>
    <x v="3"/>
    <x v="3"/>
    <n v="-5"/>
    <x v="0"/>
    <x v="3"/>
    <x v="1"/>
    <x v="0"/>
    <x v="8"/>
  </r>
  <r>
    <x v="1"/>
    <x v="236"/>
    <x v="3"/>
    <x v="3"/>
    <n v="-5"/>
    <x v="0"/>
    <x v="3"/>
    <x v="1"/>
    <x v="0"/>
    <x v="8"/>
  </r>
  <r>
    <x v="1"/>
    <x v="236"/>
    <x v="8"/>
    <x v="8"/>
    <n v="-177.9"/>
    <x v="0"/>
    <x v="4"/>
    <x v="1"/>
    <x v="0"/>
    <x v="8"/>
  </r>
  <r>
    <x v="1"/>
    <x v="237"/>
    <x v="17"/>
    <x v="10"/>
    <n v="-45.300000000000004"/>
    <x v="0"/>
    <x v="3"/>
    <x v="1"/>
    <x v="0"/>
    <x v="8"/>
  </r>
  <r>
    <x v="1"/>
    <x v="238"/>
    <x v="18"/>
    <x v="10"/>
    <n v="-20.099999999999998"/>
    <x v="0"/>
    <x v="3"/>
    <x v="1"/>
    <x v="0"/>
    <x v="8"/>
  </r>
  <r>
    <x v="0"/>
    <x v="239"/>
    <x v="19"/>
    <x v="16"/>
    <n v="-55"/>
    <x v="0"/>
    <x v="7"/>
    <x v="1"/>
    <x v="0"/>
    <x v="8"/>
  </r>
  <r>
    <x v="1"/>
    <x v="239"/>
    <x v="9"/>
    <x v="9"/>
    <n v="-70.600000000000023"/>
    <x v="0"/>
    <x v="5"/>
    <x v="1"/>
    <x v="0"/>
    <x v="8"/>
  </r>
  <r>
    <x v="1"/>
    <x v="239"/>
    <x v="3"/>
    <x v="3"/>
    <n v="-5"/>
    <x v="0"/>
    <x v="3"/>
    <x v="1"/>
    <x v="0"/>
    <x v="8"/>
  </r>
  <r>
    <x v="1"/>
    <x v="240"/>
    <x v="3"/>
    <x v="3"/>
    <n v="-5"/>
    <x v="0"/>
    <x v="3"/>
    <x v="1"/>
    <x v="0"/>
    <x v="8"/>
  </r>
  <r>
    <x v="1"/>
    <x v="241"/>
    <x v="3"/>
    <x v="3"/>
    <n v="-5"/>
    <x v="0"/>
    <x v="3"/>
    <x v="1"/>
    <x v="0"/>
    <x v="8"/>
  </r>
  <r>
    <x v="1"/>
    <x v="242"/>
    <x v="3"/>
    <x v="3"/>
    <n v="-5"/>
    <x v="0"/>
    <x v="3"/>
    <x v="1"/>
    <x v="0"/>
    <x v="8"/>
  </r>
  <r>
    <x v="1"/>
    <x v="243"/>
    <x v="3"/>
    <x v="3"/>
    <n v="-5"/>
    <x v="0"/>
    <x v="3"/>
    <x v="1"/>
    <x v="0"/>
    <x v="8"/>
  </r>
  <r>
    <x v="1"/>
    <x v="243"/>
    <x v="8"/>
    <x v="8"/>
    <n v="-223"/>
    <x v="0"/>
    <x v="4"/>
    <x v="1"/>
    <x v="0"/>
    <x v="8"/>
  </r>
  <r>
    <x v="1"/>
    <x v="244"/>
    <x v="20"/>
    <x v="1"/>
    <n v="-132.9"/>
    <x v="0"/>
    <x v="1"/>
    <x v="1"/>
    <x v="0"/>
    <x v="8"/>
  </r>
  <r>
    <x v="1"/>
    <x v="244"/>
    <x v="22"/>
    <x v="1"/>
    <n v="-175"/>
    <x v="0"/>
    <x v="1"/>
    <x v="1"/>
    <x v="0"/>
    <x v="8"/>
  </r>
  <r>
    <x v="1"/>
    <x v="245"/>
    <x v="1"/>
    <x v="1"/>
    <n v="-153.39999999999998"/>
    <x v="0"/>
    <x v="1"/>
    <x v="1"/>
    <x v="0"/>
    <x v="8"/>
  </r>
  <r>
    <x v="1"/>
    <x v="245"/>
    <x v="11"/>
    <x v="11"/>
    <n v="-31.200000000000003"/>
    <x v="0"/>
    <x v="5"/>
    <x v="1"/>
    <x v="0"/>
    <x v="8"/>
  </r>
  <r>
    <x v="1"/>
    <x v="245"/>
    <x v="25"/>
    <x v="10"/>
    <n v="-15"/>
    <x v="0"/>
    <x v="3"/>
    <x v="1"/>
    <x v="0"/>
    <x v="8"/>
  </r>
  <r>
    <x v="0"/>
    <x v="245"/>
    <x v="26"/>
    <x v="18"/>
    <n v="1600"/>
    <x v="0"/>
    <x v="2"/>
    <x v="0"/>
    <x v="0"/>
    <x v="8"/>
  </r>
  <r>
    <x v="1"/>
    <x v="246"/>
    <x v="3"/>
    <x v="3"/>
    <n v="-5"/>
    <x v="0"/>
    <x v="3"/>
    <x v="1"/>
    <x v="0"/>
    <x v="9"/>
  </r>
  <r>
    <x v="1"/>
    <x v="247"/>
    <x v="3"/>
    <x v="3"/>
    <n v="-5"/>
    <x v="0"/>
    <x v="3"/>
    <x v="1"/>
    <x v="0"/>
    <x v="9"/>
  </r>
  <r>
    <x v="0"/>
    <x v="247"/>
    <x v="0"/>
    <x v="0"/>
    <n v="4000"/>
    <x v="0"/>
    <x v="0"/>
    <x v="0"/>
    <x v="0"/>
    <x v="9"/>
  </r>
  <r>
    <x v="2"/>
    <x v="247"/>
    <x v="2"/>
    <x v="2"/>
    <n v="44"/>
    <x v="0"/>
    <x v="2"/>
    <x v="0"/>
    <x v="0"/>
    <x v="9"/>
  </r>
  <r>
    <x v="1"/>
    <x v="248"/>
    <x v="3"/>
    <x v="3"/>
    <n v="-5"/>
    <x v="0"/>
    <x v="3"/>
    <x v="1"/>
    <x v="0"/>
    <x v="9"/>
  </r>
  <r>
    <x v="0"/>
    <x v="249"/>
    <x v="4"/>
    <x v="4"/>
    <n v="-900"/>
    <x v="0"/>
    <x v="4"/>
    <x v="1"/>
    <x v="0"/>
    <x v="9"/>
  </r>
  <r>
    <x v="0"/>
    <x v="249"/>
    <x v="5"/>
    <x v="5"/>
    <n v="-150"/>
    <x v="0"/>
    <x v="5"/>
    <x v="1"/>
    <x v="0"/>
    <x v="9"/>
  </r>
  <r>
    <x v="1"/>
    <x v="249"/>
    <x v="3"/>
    <x v="3"/>
    <n v="-5"/>
    <x v="0"/>
    <x v="3"/>
    <x v="1"/>
    <x v="0"/>
    <x v="9"/>
  </r>
  <r>
    <x v="1"/>
    <x v="249"/>
    <x v="3"/>
    <x v="3"/>
    <n v="-5"/>
    <x v="0"/>
    <x v="3"/>
    <x v="1"/>
    <x v="0"/>
    <x v="9"/>
  </r>
  <r>
    <x v="1"/>
    <x v="250"/>
    <x v="3"/>
    <x v="3"/>
    <n v="-5"/>
    <x v="0"/>
    <x v="3"/>
    <x v="1"/>
    <x v="0"/>
    <x v="9"/>
  </r>
  <r>
    <x v="1"/>
    <x v="251"/>
    <x v="3"/>
    <x v="3"/>
    <n v="-5"/>
    <x v="0"/>
    <x v="3"/>
    <x v="1"/>
    <x v="0"/>
    <x v="9"/>
  </r>
  <r>
    <x v="1"/>
    <x v="251"/>
    <x v="8"/>
    <x v="8"/>
    <n v="-105"/>
    <x v="0"/>
    <x v="4"/>
    <x v="1"/>
    <x v="0"/>
    <x v="9"/>
  </r>
  <r>
    <x v="0"/>
    <x v="252"/>
    <x v="7"/>
    <x v="7"/>
    <n v="-59"/>
    <x v="0"/>
    <x v="4"/>
    <x v="1"/>
    <x v="0"/>
    <x v="9"/>
  </r>
  <r>
    <x v="1"/>
    <x v="252"/>
    <x v="3"/>
    <x v="3"/>
    <n v="-5"/>
    <x v="0"/>
    <x v="3"/>
    <x v="1"/>
    <x v="0"/>
    <x v="9"/>
  </r>
  <r>
    <x v="1"/>
    <x v="253"/>
    <x v="3"/>
    <x v="3"/>
    <n v="-5"/>
    <x v="0"/>
    <x v="3"/>
    <x v="1"/>
    <x v="0"/>
    <x v="9"/>
  </r>
  <r>
    <x v="1"/>
    <x v="254"/>
    <x v="9"/>
    <x v="9"/>
    <n v="-86.399999999999977"/>
    <x v="0"/>
    <x v="5"/>
    <x v="1"/>
    <x v="0"/>
    <x v="9"/>
  </r>
  <r>
    <x v="1"/>
    <x v="254"/>
    <x v="3"/>
    <x v="3"/>
    <n v="-5"/>
    <x v="0"/>
    <x v="3"/>
    <x v="1"/>
    <x v="0"/>
    <x v="9"/>
  </r>
  <r>
    <x v="1"/>
    <x v="255"/>
    <x v="3"/>
    <x v="3"/>
    <n v="-5"/>
    <x v="0"/>
    <x v="3"/>
    <x v="1"/>
    <x v="0"/>
    <x v="9"/>
  </r>
  <r>
    <x v="1"/>
    <x v="256"/>
    <x v="8"/>
    <x v="8"/>
    <n v="-143.9"/>
    <x v="0"/>
    <x v="4"/>
    <x v="1"/>
    <x v="0"/>
    <x v="9"/>
  </r>
  <r>
    <x v="1"/>
    <x v="256"/>
    <x v="3"/>
    <x v="3"/>
    <n v="-5"/>
    <x v="0"/>
    <x v="3"/>
    <x v="1"/>
    <x v="0"/>
    <x v="9"/>
  </r>
  <r>
    <x v="1"/>
    <x v="257"/>
    <x v="3"/>
    <x v="3"/>
    <n v="-5"/>
    <x v="0"/>
    <x v="3"/>
    <x v="1"/>
    <x v="0"/>
    <x v="9"/>
  </r>
  <r>
    <x v="1"/>
    <x v="257"/>
    <x v="6"/>
    <x v="6"/>
    <n v="-48.8"/>
    <x v="0"/>
    <x v="1"/>
    <x v="1"/>
    <x v="0"/>
    <x v="9"/>
  </r>
  <r>
    <x v="1"/>
    <x v="257"/>
    <x v="1"/>
    <x v="1"/>
    <n v="-106.70000000000002"/>
    <x v="0"/>
    <x v="1"/>
    <x v="1"/>
    <x v="0"/>
    <x v="9"/>
  </r>
  <r>
    <x v="1"/>
    <x v="257"/>
    <x v="10"/>
    <x v="10"/>
    <n v="-61.1"/>
    <x v="0"/>
    <x v="3"/>
    <x v="1"/>
    <x v="0"/>
    <x v="9"/>
  </r>
  <r>
    <x v="1"/>
    <x v="258"/>
    <x v="11"/>
    <x v="11"/>
    <n v="-37.200000000000003"/>
    <x v="0"/>
    <x v="5"/>
    <x v="1"/>
    <x v="0"/>
    <x v="9"/>
  </r>
  <r>
    <x v="0"/>
    <x v="259"/>
    <x v="12"/>
    <x v="12"/>
    <n v="-30"/>
    <x v="0"/>
    <x v="1"/>
    <x v="1"/>
    <x v="0"/>
    <x v="9"/>
  </r>
  <r>
    <x v="1"/>
    <x v="259"/>
    <x v="3"/>
    <x v="3"/>
    <n v="-5"/>
    <x v="0"/>
    <x v="3"/>
    <x v="1"/>
    <x v="0"/>
    <x v="9"/>
  </r>
  <r>
    <x v="1"/>
    <x v="260"/>
    <x v="3"/>
    <x v="3"/>
    <n v="-5"/>
    <x v="0"/>
    <x v="3"/>
    <x v="1"/>
    <x v="0"/>
    <x v="9"/>
  </r>
  <r>
    <x v="0"/>
    <x v="260"/>
    <x v="23"/>
    <x v="17"/>
    <n v="-75"/>
    <x v="0"/>
    <x v="6"/>
    <x v="1"/>
    <x v="0"/>
    <x v="9"/>
  </r>
  <r>
    <x v="0"/>
    <x v="260"/>
    <x v="14"/>
    <x v="14"/>
    <n v="-40"/>
    <x v="0"/>
    <x v="4"/>
    <x v="1"/>
    <x v="0"/>
    <x v="9"/>
  </r>
  <r>
    <x v="1"/>
    <x v="261"/>
    <x v="15"/>
    <x v="15"/>
    <n v="-54.1"/>
    <x v="0"/>
    <x v="1"/>
    <x v="1"/>
    <x v="0"/>
    <x v="9"/>
  </r>
  <r>
    <x v="1"/>
    <x v="261"/>
    <x v="16"/>
    <x v="6"/>
    <n v="-35"/>
    <x v="0"/>
    <x v="1"/>
    <x v="1"/>
    <x v="0"/>
    <x v="9"/>
  </r>
  <r>
    <x v="1"/>
    <x v="261"/>
    <x v="3"/>
    <x v="3"/>
    <n v="-5"/>
    <x v="0"/>
    <x v="3"/>
    <x v="1"/>
    <x v="0"/>
    <x v="9"/>
  </r>
  <r>
    <x v="1"/>
    <x v="262"/>
    <x v="3"/>
    <x v="3"/>
    <n v="-5"/>
    <x v="0"/>
    <x v="3"/>
    <x v="1"/>
    <x v="0"/>
    <x v="9"/>
  </r>
  <r>
    <x v="1"/>
    <x v="263"/>
    <x v="3"/>
    <x v="3"/>
    <n v="-5"/>
    <x v="0"/>
    <x v="3"/>
    <x v="1"/>
    <x v="0"/>
    <x v="9"/>
  </r>
  <r>
    <x v="1"/>
    <x v="263"/>
    <x v="8"/>
    <x v="8"/>
    <n v="-178.9"/>
    <x v="0"/>
    <x v="4"/>
    <x v="1"/>
    <x v="0"/>
    <x v="9"/>
  </r>
  <r>
    <x v="1"/>
    <x v="264"/>
    <x v="17"/>
    <x v="10"/>
    <n v="-46.2"/>
    <x v="0"/>
    <x v="3"/>
    <x v="1"/>
    <x v="0"/>
    <x v="9"/>
  </r>
  <r>
    <x v="1"/>
    <x v="265"/>
    <x v="18"/>
    <x v="10"/>
    <n v="-21.099999999999998"/>
    <x v="0"/>
    <x v="3"/>
    <x v="1"/>
    <x v="0"/>
    <x v="9"/>
  </r>
  <r>
    <x v="0"/>
    <x v="266"/>
    <x v="19"/>
    <x v="16"/>
    <n v="-55"/>
    <x v="0"/>
    <x v="7"/>
    <x v="1"/>
    <x v="0"/>
    <x v="9"/>
  </r>
  <r>
    <x v="1"/>
    <x v="266"/>
    <x v="9"/>
    <x v="9"/>
    <n v="-71.500000000000028"/>
    <x v="0"/>
    <x v="5"/>
    <x v="1"/>
    <x v="0"/>
    <x v="9"/>
  </r>
  <r>
    <x v="1"/>
    <x v="266"/>
    <x v="3"/>
    <x v="3"/>
    <n v="-5"/>
    <x v="0"/>
    <x v="3"/>
    <x v="1"/>
    <x v="0"/>
    <x v="9"/>
  </r>
  <r>
    <x v="1"/>
    <x v="267"/>
    <x v="3"/>
    <x v="3"/>
    <n v="-5"/>
    <x v="0"/>
    <x v="3"/>
    <x v="1"/>
    <x v="0"/>
    <x v="9"/>
  </r>
  <r>
    <x v="1"/>
    <x v="268"/>
    <x v="3"/>
    <x v="3"/>
    <n v="-5"/>
    <x v="0"/>
    <x v="3"/>
    <x v="1"/>
    <x v="0"/>
    <x v="9"/>
  </r>
  <r>
    <x v="1"/>
    <x v="269"/>
    <x v="3"/>
    <x v="3"/>
    <n v="-5"/>
    <x v="0"/>
    <x v="3"/>
    <x v="1"/>
    <x v="0"/>
    <x v="9"/>
  </r>
  <r>
    <x v="1"/>
    <x v="270"/>
    <x v="3"/>
    <x v="3"/>
    <n v="-5"/>
    <x v="0"/>
    <x v="3"/>
    <x v="1"/>
    <x v="0"/>
    <x v="9"/>
  </r>
  <r>
    <x v="1"/>
    <x v="270"/>
    <x v="8"/>
    <x v="8"/>
    <n v="-189"/>
    <x v="0"/>
    <x v="4"/>
    <x v="1"/>
    <x v="0"/>
    <x v="9"/>
  </r>
  <r>
    <x v="1"/>
    <x v="271"/>
    <x v="20"/>
    <x v="1"/>
    <n v="-133.80000000000001"/>
    <x v="0"/>
    <x v="1"/>
    <x v="1"/>
    <x v="0"/>
    <x v="9"/>
  </r>
  <r>
    <x v="1"/>
    <x v="271"/>
    <x v="21"/>
    <x v="6"/>
    <n v="-184.39999999999998"/>
    <x v="0"/>
    <x v="1"/>
    <x v="1"/>
    <x v="0"/>
    <x v="9"/>
  </r>
  <r>
    <x v="1"/>
    <x v="272"/>
    <x v="1"/>
    <x v="1"/>
    <n v="-154.49999999999997"/>
    <x v="0"/>
    <x v="1"/>
    <x v="1"/>
    <x v="0"/>
    <x v="9"/>
  </r>
  <r>
    <x v="1"/>
    <x v="272"/>
    <x v="11"/>
    <x v="11"/>
    <n v="-32.1"/>
    <x v="0"/>
    <x v="5"/>
    <x v="1"/>
    <x v="0"/>
    <x v="9"/>
  </r>
  <r>
    <x v="1"/>
    <x v="272"/>
    <x v="25"/>
    <x v="10"/>
    <n v="-15"/>
    <x v="0"/>
    <x v="3"/>
    <x v="1"/>
    <x v="0"/>
    <x v="9"/>
  </r>
  <r>
    <x v="3"/>
    <x v="2"/>
    <x v="30"/>
    <x v="0"/>
    <m/>
    <x v="1"/>
    <x v="0"/>
    <x v="0"/>
    <x v="0"/>
    <x v="0"/>
  </r>
  <r>
    <x v="3"/>
    <x v="27"/>
    <x v="30"/>
    <x v="0"/>
    <m/>
    <x v="1"/>
    <x v="0"/>
    <x v="0"/>
    <x v="0"/>
    <x v="1"/>
  </r>
  <r>
    <x v="3"/>
    <x v="53"/>
    <x v="30"/>
    <x v="0"/>
    <m/>
    <x v="1"/>
    <x v="0"/>
    <x v="0"/>
    <x v="0"/>
    <x v="2"/>
  </r>
  <r>
    <x v="3"/>
    <x v="82"/>
    <x v="30"/>
    <x v="0"/>
    <m/>
    <x v="1"/>
    <x v="0"/>
    <x v="0"/>
    <x v="0"/>
    <x v="3"/>
  </r>
  <r>
    <x v="3"/>
    <x v="273"/>
    <x v="30"/>
    <x v="0"/>
    <m/>
    <x v="1"/>
    <x v="0"/>
    <x v="0"/>
    <x v="0"/>
    <x v="4"/>
  </r>
  <r>
    <x v="3"/>
    <x v="138"/>
    <x v="30"/>
    <x v="0"/>
    <m/>
    <x v="1"/>
    <x v="0"/>
    <x v="0"/>
    <x v="0"/>
    <x v="5"/>
  </r>
  <r>
    <x v="3"/>
    <x v="165"/>
    <x v="30"/>
    <x v="0"/>
    <m/>
    <x v="1"/>
    <x v="0"/>
    <x v="0"/>
    <x v="0"/>
    <x v="6"/>
  </r>
  <r>
    <x v="3"/>
    <x v="274"/>
    <x v="30"/>
    <x v="0"/>
    <m/>
    <x v="1"/>
    <x v="0"/>
    <x v="0"/>
    <x v="0"/>
    <x v="7"/>
  </r>
  <r>
    <x v="3"/>
    <x v="275"/>
    <x v="30"/>
    <x v="0"/>
    <m/>
    <x v="1"/>
    <x v="0"/>
    <x v="0"/>
    <x v="0"/>
    <x v="8"/>
  </r>
  <r>
    <x v="3"/>
    <x v="246"/>
    <x v="30"/>
    <x v="0"/>
    <m/>
    <x v="1"/>
    <x v="0"/>
    <x v="0"/>
    <x v="0"/>
    <x v="9"/>
  </r>
  <r>
    <x v="3"/>
    <x v="276"/>
    <x v="30"/>
    <x v="0"/>
    <m/>
    <x v="1"/>
    <x v="0"/>
    <x v="0"/>
    <x v="0"/>
    <x v="10"/>
  </r>
  <r>
    <x v="3"/>
    <x v="277"/>
    <x v="30"/>
    <x v="0"/>
    <m/>
    <x v="2"/>
    <x v="0"/>
    <x v="0"/>
    <x v="0"/>
    <x v="11"/>
  </r>
  <r>
    <x v="3"/>
    <x v="53"/>
    <x v="30"/>
    <x v="18"/>
    <m/>
    <x v="3"/>
    <x v="2"/>
    <x v="0"/>
    <x v="0"/>
    <x v="2"/>
  </r>
  <r>
    <x v="3"/>
    <x v="275"/>
    <x v="30"/>
    <x v="18"/>
    <m/>
    <x v="3"/>
    <x v="2"/>
    <x v="0"/>
    <x v="0"/>
    <x v="8"/>
  </r>
  <r>
    <x v="3"/>
    <x v="2"/>
    <x v="30"/>
    <x v="2"/>
    <m/>
    <x v="4"/>
    <x v="2"/>
    <x v="0"/>
    <x v="0"/>
    <x v="0"/>
  </r>
  <r>
    <x v="3"/>
    <x v="27"/>
    <x v="30"/>
    <x v="2"/>
    <m/>
    <x v="4"/>
    <x v="2"/>
    <x v="0"/>
    <x v="0"/>
    <x v="1"/>
  </r>
  <r>
    <x v="3"/>
    <x v="53"/>
    <x v="30"/>
    <x v="2"/>
    <m/>
    <x v="4"/>
    <x v="2"/>
    <x v="0"/>
    <x v="0"/>
    <x v="2"/>
  </r>
  <r>
    <x v="3"/>
    <x v="82"/>
    <x v="30"/>
    <x v="2"/>
    <m/>
    <x v="4"/>
    <x v="2"/>
    <x v="0"/>
    <x v="0"/>
    <x v="3"/>
  </r>
  <r>
    <x v="3"/>
    <x v="273"/>
    <x v="30"/>
    <x v="2"/>
    <m/>
    <x v="4"/>
    <x v="2"/>
    <x v="0"/>
    <x v="0"/>
    <x v="4"/>
  </r>
  <r>
    <x v="3"/>
    <x v="138"/>
    <x v="30"/>
    <x v="2"/>
    <m/>
    <x v="4"/>
    <x v="2"/>
    <x v="0"/>
    <x v="0"/>
    <x v="5"/>
  </r>
  <r>
    <x v="3"/>
    <x v="165"/>
    <x v="30"/>
    <x v="2"/>
    <m/>
    <x v="4"/>
    <x v="2"/>
    <x v="0"/>
    <x v="0"/>
    <x v="6"/>
  </r>
  <r>
    <x v="3"/>
    <x v="274"/>
    <x v="30"/>
    <x v="2"/>
    <m/>
    <x v="4"/>
    <x v="2"/>
    <x v="0"/>
    <x v="0"/>
    <x v="7"/>
  </r>
  <r>
    <x v="3"/>
    <x v="275"/>
    <x v="30"/>
    <x v="2"/>
    <m/>
    <x v="4"/>
    <x v="2"/>
    <x v="0"/>
    <x v="0"/>
    <x v="8"/>
  </r>
  <r>
    <x v="3"/>
    <x v="246"/>
    <x v="30"/>
    <x v="2"/>
    <m/>
    <x v="4"/>
    <x v="2"/>
    <x v="0"/>
    <x v="0"/>
    <x v="9"/>
  </r>
  <r>
    <x v="3"/>
    <x v="276"/>
    <x v="30"/>
    <x v="2"/>
    <m/>
    <x v="4"/>
    <x v="2"/>
    <x v="0"/>
    <x v="0"/>
    <x v="10"/>
  </r>
  <r>
    <x v="3"/>
    <x v="277"/>
    <x v="30"/>
    <x v="2"/>
    <m/>
    <x v="4"/>
    <x v="2"/>
    <x v="0"/>
    <x v="0"/>
    <x v="11"/>
  </r>
  <r>
    <x v="3"/>
    <x v="2"/>
    <x v="30"/>
    <x v="7"/>
    <m/>
    <x v="5"/>
    <x v="4"/>
    <x v="1"/>
    <x v="0"/>
    <x v="0"/>
  </r>
  <r>
    <x v="3"/>
    <x v="82"/>
    <x v="30"/>
    <x v="7"/>
    <m/>
    <x v="5"/>
    <x v="4"/>
    <x v="1"/>
    <x v="0"/>
    <x v="3"/>
  </r>
  <r>
    <x v="3"/>
    <x v="165"/>
    <x v="30"/>
    <x v="7"/>
    <m/>
    <x v="5"/>
    <x v="4"/>
    <x v="1"/>
    <x v="0"/>
    <x v="6"/>
  </r>
  <r>
    <x v="3"/>
    <x v="246"/>
    <x v="30"/>
    <x v="7"/>
    <m/>
    <x v="5"/>
    <x v="4"/>
    <x v="1"/>
    <x v="0"/>
    <x v="9"/>
  </r>
  <r>
    <x v="3"/>
    <x v="2"/>
    <x v="30"/>
    <x v="4"/>
    <m/>
    <x v="6"/>
    <x v="4"/>
    <x v="1"/>
    <x v="0"/>
    <x v="0"/>
  </r>
  <r>
    <x v="3"/>
    <x v="27"/>
    <x v="30"/>
    <x v="4"/>
    <m/>
    <x v="6"/>
    <x v="4"/>
    <x v="1"/>
    <x v="0"/>
    <x v="1"/>
  </r>
  <r>
    <x v="3"/>
    <x v="53"/>
    <x v="30"/>
    <x v="4"/>
    <m/>
    <x v="6"/>
    <x v="4"/>
    <x v="1"/>
    <x v="0"/>
    <x v="2"/>
  </r>
  <r>
    <x v="3"/>
    <x v="82"/>
    <x v="30"/>
    <x v="4"/>
    <m/>
    <x v="6"/>
    <x v="4"/>
    <x v="1"/>
    <x v="0"/>
    <x v="3"/>
  </r>
  <r>
    <x v="3"/>
    <x v="273"/>
    <x v="30"/>
    <x v="4"/>
    <m/>
    <x v="6"/>
    <x v="4"/>
    <x v="1"/>
    <x v="0"/>
    <x v="4"/>
  </r>
  <r>
    <x v="3"/>
    <x v="138"/>
    <x v="30"/>
    <x v="4"/>
    <m/>
    <x v="6"/>
    <x v="4"/>
    <x v="1"/>
    <x v="0"/>
    <x v="5"/>
  </r>
  <r>
    <x v="3"/>
    <x v="165"/>
    <x v="30"/>
    <x v="4"/>
    <m/>
    <x v="6"/>
    <x v="4"/>
    <x v="1"/>
    <x v="0"/>
    <x v="6"/>
  </r>
  <r>
    <x v="3"/>
    <x v="274"/>
    <x v="30"/>
    <x v="4"/>
    <m/>
    <x v="6"/>
    <x v="4"/>
    <x v="1"/>
    <x v="0"/>
    <x v="7"/>
  </r>
  <r>
    <x v="3"/>
    <x v="275"/>
    <x v="30"/>
    <x v="4"/>
    <m/>
    <x v="6"/>
    <x v="4"/>
    <x v="1"/>
    <x v="0"/>
    <x v="8"/>
  </r>
  <r>
    <x v="3"/>
    <x v="246"/>
    <x v="30"/>
    <x v="4"/>
    <m/>
    <x v="6"/>
    <x v="4"/>
    <x v="1"/>
    <x v="0"/>
    <x v="9"/>
  </r>
  <r>
    <x v="3"/>
    <x v="276"/>
    <x v="30"/>
    <x v="4"/>
    <m/>
    <x v="6"/>
    <x v="4"/>
    <x v="1"/>
    <x v="0"/>
    <x v="10"/>
  </r>
  <r>
    <x v="3"/>
    <x v="277"/>
    <x v="30"/>
    <x v="4"/>
    <m/>
    <x v="6"/>
    <x v="4"/>
    <x v="1"/>
    <x v="0"/>
    <x v="11"/>
  </r>
  <r>
    <x v="3"/>
    <x v="2"/>
    <x v="30"/>
    <x v="8"/>
    <m/>
    <x v="7"/>
    <x v="4"/>
    <x v="1"/>
    <x v="0"/>
    <x v="0"/>
  </r>
  <r>
    <x v="3"/>
    <x v="27"/>
    <x v="30"/>
    <x v="8"/>
    <m/>
    <x v="7"/>
    <x v="4"/>
    <x v="1"/>
    <x v="0"/>
    <x v="1"/>
  </r>
  <r>
    <x v="3"/>
    <x v="53"/>
    <x v="30"/>
    <x v="8"/>
    <m/>
    <x v="7"/>
    <x v="4"/>
    <x v="1"/>
    <x v="0"/>
    <x v="2"/>
  </r>
  <r>
    <x v="3"/>
    <x v="82"/>
    <x v="30"/>
    <x v="8"/>
    <m/>
    <x v="7"/>
    <x v="4"/>
    <x v="1"/>
    <x v="0"/>
    <x v="3"/>
  </r>
  <r>
    <x v="3"/>
    <x v="273"/>
    <x v="30"/>
    <x v="8"/>
    <m/>
    <x v="7"/>
    <x v="4"/>
    <x v="1"/>
    <x v="0"/>
    <x v="4"/>
  </r>
  <r>
    <x v="3"/>
    <x v="138"/>
    <x v="30"/>
    <x v="8"/>
    <m/>
    <x v="7"/>
    <x v="4"/>
    <x v="1"/>
    <x v="0"/>
    <x v="5"/>
  </r>
  <r>
    <x v="3"/>
    <x v="165"/>
    <x v="30"/>
    <x v="8"/>
    <m/>
    <x v="7"/>
    <x v="4"/>
    <x v="1"/>
    <x v="0"/>
    <x v="6"/>
  </r>
  <r>
    <x v="3"/>
    <x v="274"/>
    <x v="30"/>
    <x v="8"/>
    <m/>
    <x v="7"/>
    <x v="4"/>
    <x v="1"/>
    <x v="0"/>
    <x v="7"/>
  </r>
  <r>
    <x v="3"/>
    <x v="275"/>
    <x v="30"/>
    <x v="8"/>
    <m/>
    <x v="7"/>
    <x v="4"/>
    <x v="1"/>
    <x v="0"/>
    <x v="8"/>
  </r>
  <r>
    <x v="3"/>
    <x v="246"/>
    <x v="30"/>
    <x v="8"/>
    <m/>
    <x v="7"/>
    <x v="4"/>
    <x v="1"/>
    <x v="0"/>
    <x v="9"/>
  </r>
  <r>
    <x v="3"/>
    <x v="276"/>
    <x v="30"/>
    <x v="8"/>
    <m/>
    <x v="7"/>
    <x v="4"/>
    <x v="1"/>
    <x v="0"/>
    <x v="10"/>
  </r>
  <r>
    <x v="3"/>
    <x v="277"/>
    <x v="30"/>
    <x v="8"/>
    <m/>
    <x v="7"/>
    <x v="4"/>
    <x v="1"/>
    <x v="0"/>
    <x v="11"/>
  </r>
  <r>
    <x v="3"/>
    <x v="2"/>
    <x v="30"/>
    <x v="6"/>
    <m/>
    <x v="8"/>
    <x v="1"/>
    <x v="1"/>
    <x v="0"/>
    <x v="0"/>
  </r>
  <r>
    <x v="3"/>
    <x v="27"/>
    <x v="30"/>
    <x v="6"/>
    <m/>
    <x v="8"/>
    <x v="1"/>
    <x v="1"/>
    <x v="0"/>
    <x v="1"/>
  </r>
  <r>
    <x v="3"/>
    <x v="53"/>
    <x v="30"/>
    <x v="6"/>
    <m/>
    <x v="8"/>
    <x v="1"/>
    <x v="1"/>
    <x v="0"/>
    <x v="2"/>
  </r>
  <r>
    <x v="3"/>
    <x v="82"/>
    <x v="30"/>
    <x v="6"/>
    <m/>
    <x v="8"/>
    <x v="1"/>
    <x v="1"/>
    <x v="0"/>
    <x v="3"/>
  </r>
  <r>
    <x v="3"/>
    <x v="273"/>
    <x v="30"/>
    <x v="6"/>
    <m/>
    <x v="8"/>
    <x v="1"/>
    <x v="1"/>
    <x v="0"/>
    <x v="4"/>
  </r>
  <r>
    <x v="3"/>
    <x v="138"/>
    <x v="30"/>
    <x v="6"/>
    <m/>
    <x v="8"/>
    <x v="1"/>
    <x v="1"/>
    <x v="0"/>
    <x v="5"/>
  </r>
  <r>
    <x v="3"/>
    <x v="165"/>
    <x v="30"/>
    <x v="6"/>
    <m/>
    <x v="8"/>
    <x v="1"/>
    <x v="1"/>
    <x v="0"/>
    <x v="6"/>
  </r>
  <r>
    <x v="3"/>
    <x v="274"/>
    <x v="30"/>
    <x v="6"/>
    <m/>
    <x v="8"/>
    <x v="1"/>
    <x v="1"/>
    <x v="0"/>
    <x v="7"/>
  </r>
  <r>
    <x v="3"/>
    <x v="275"/>
    <x v="30"/>
    <x v="6"/>
    <m/>
    <x v="8"/>
    <x v="1"/>
    <x v="1"/>
    <x v="0"/>
    <x v="8"/>
  </r>
  <r>
    <x v="3"/>
    <x v="246"/>
    <x v="30"/>
    <x v="6"/>
    <m/>
    <x v="8"/>
    <x v="1"/>
    <x v="1"/>
    <x v="0"/>
    <x v="9"/>
  </r>
  <r>
    <x v="3"/>
    <x v="276"/>
    <x v="30"/>
    <x v="6"/>
    <m/>
    <x v="8"/>
    <x v="1"/>
    <x v="1"/>
    <x v="0"/>
    <x v="10"/>
  </r>
  <r>
    <x v="3"/>
    <x v="277"/>
    <x v="30"/>
    <x v="6"/>
    <m/>
    <x v="8"/>
    <x v="1"/>
    <x v="1"/>
    <x v="0"/>
    <x v="11"/>
  </r>
  <r>
    <x v="3"/>
    <x v="2"/>
    <x v="30"/>
    <x v="1"/>
    <m/>
    <x v="9"/>
    <x v="1"/>
    <x v="1"/>
    <x v="0"/>
    <x v="0"/>
  </r>
  <r>
    <x v="3"/>
    <x v="27"/>
    <x v="30"/>
    <x v="1"/>
    <m/>
    <x v="9"/>
    <x v="1"/>
    <x v="1"/>
    <x v="0"/>
    <x v="1"/>
  </r>
  <r>
    <x v="3"/>
    <x v="53"/>
    <x v="30"/>
    <x v="1"/>
    <m/>
    <x v="9"/>
    <x v="1"/>
    <x v="1"/>
    <x v="0"/>
    <x v="2"/>
  </r>
  <r>
    <x v="3"/>
    <x v="82"/>
    <x v="30"/>
    <x v="1"/>
    <m/>
    <x v="9"/>
    <x v="1"/>
    <x v="1"/>
    <x v="0"/>
    <x v="3"/>
  </r>
  <r>
    <x v="3"/>
    <x v="273"/>
    <x v="30"/>
    <x v="1"/>
    <m/>
    <x v="9"/>
    <x v="1"/>
    <x v="1"/>
    <x v="0"/>
    <x v="4"/>
  </r>
  <r>
    <x v="3"/>
    <x v="138"/>
    <x v="30"/>
    <x v="1"/>
    <m/>
    <x v="9"/>
    <x v="1"/>
    <x v="1"/>
    <x v="0"/>
    <x v="5"/>
  </r>
  <r>
    <x v="3"/>
    <x v="165"/>
    <x v="30"/>
    <x v="1"/>
    <m/>
    <x v="9"/>
    <x v="1"/>
    <x v="1"/>
    <x v="0"/>
    <x v="6"/>
  </r>
  <r>
    <x v="3"/>
    <x v="274"/>
    <x v="30"/>
    <x v="1"/>
    <m/>
    <x v="9"/>
    <x v="1"/>
    <x v="1"/>
    <x v="0"/>
    <x v="7"/>
  </r>
  <r>
    <x v="3"/>
    <x v="275"/>
    <x v="30"/>
    <x v="1"/>
    <m/>
    <x v="9"/>
    <x v="1"/>
    <x v="1"/>
    <x v="0"/>
    <x v="8"/>
  </r>
  <r>
    <x v="3"/>
    <x v="246"/>
    <x v="30"/>
    <x v="1"/>
    <m/>
    <x v="9"/>
    <x v="1"/>
    <x v="1"/>
    <x v="0"/>
    <x v="9"/>
  </r>
  <r>
    <x v="3"/>
    <x v="276"/>
    <x v="30"/>
    <x v="1"/>
    <m/>
    <x v="9"/>
    <x v="1"/>
    <x v="1"/>
    <x v="0"/>
    <x v="10"/>
  </r>
  <r>
    <x v="3"/>
    <x v="277"/>
    <x v="30"/>
    <x v="1"/>
    <m/>
    <x v="9"/>
    <x v="1"/>
    <x v="1"/>
    <x v="0"/>
    <x v="11"/>
  </r>
  <r>
    <x v="3"/>
    <x v="2"/>
    <x v="30"/>
    <x v="5"/>
    <m/>
    <x v="5"/>
    <x v="5"/>
    <x v="1"/>
    <x v="0"/>
    <x v="0"/>
  </r>
  <r>
    <x v="3"/>
    <x v="27"/>
    <x v="30"/>
    <x v="5"/>
    <m/>
    <x v="5"/>
    <x v="5"/>
    <x v="1"/>
    <x v="0"/>
    <x v="1"/>
  </r>
  <r>
    <x v="3"/>
    <x v="53"/>
    <x v="30"/>
    <x v="5"/>
    <m/>
    <x v="5"/>
    <x v="5"/>
    <x v="1"/>
    <x v="0"/>
    <x v="2"/>
  </r>
  <r>
    <x v="3"/>
    <x v="82"/>
    <x v="30"/>
    <x v="5"/>
    <m/>
    <x v="5"/>
    <x v="5"/>
    <x v="1"/>
    <x v="0"/>
    <x v="3"/>
  </r>
  <r>
    <x v="3"/>
    <x v="273"/>
    <x v="30"/>
    <x v="5"/>
    <m/>
    <x v="5"/>
    <x v="5"/>
    <x v="1"/>
    <x v="0"/>
    <x v="4"/>
  </r>
  <r>
    <x v="3"/>
    <x v="138"/>
    <x v="30"/>
    <x v="5"/>
    <m/>
    <x v="5"/>
    <x v="5"/>
    <x v="1"/>
    <x v="0"/>
    <x v="5"/>
  </r>
  <r>
    <x v="3"/>
    <x v="165"/>
    <x v="30"/>
    <x v="5"/>
    <m/>
    <x v="5"/>
    <x v="5"/>
    <x v="1"/>
    <x v="0"/>
    <x v="6"/>
  </r>
  <r>
    <x v="3"/>
    <x v="274"/>
    <x v="30"/>
    <x v="5"/>
    <m/>
    <x v="5"/>
    <x v="5"/>
    <x v="1"/>
    <x v="0"/>
    <x v="7"/>
  </r>
  <r>
    <x v="3"/>
    <x v="275"/>
    <x v="30"/>
    <x v="5"/>
    <m/>
    <x v="5"/>
    <x v="5"/>
    <x v="1"/>
    <x v="0"/>
    <x v="8"/>
  </r>
  <r>
    <x v="3"/>
    <x v="246"/>
    <x v="30"/>
    <x v="5"/>
    <m/>
    <x v="5"/>
    <x v="5"/>
    <x v="1"/>
    <x v="0"/>
    <x v="9"/>
  </r>
  <r>
    <x v="3"/>
    <x v="276"/>
    <x v="30"/>
    <x v="5"/>
    <m/>
    <x v="5"/>
    <x v="5"/>
    <x v="1"/>
    <x v="0"/>
    <x v="10"/>
  </r>
  <r>
    <x v="3"/>
    <x v="277"/>
    <x v="30"/>
    <x v="5"/>
    <m/>
    <x v="5"/>
    <x v="5"/>
    <x v="1"/>
    <x v="0"/>
    <x v="11"/>
  </r>
  <r>
    <x v="3"/>
    <x v="2"/>
    <x v="30"/>
    <x v="9"/>
    <m/>
    <x v="10"/>
    <x v="5"/>
    <x v="1"/>
    <x v="0"/>
    <x v="0"/>
  </r>
  <r>
    <x v="3"/>
    <x v="27"/>
    <x v="30"/>
    <x v="9"/>
    <m/>
    <x v="10"/>
    <x v="5"/>
    <x v="1"/>
    <x v="0"/>
    <x v="1"/>
  </r>
  <r>
    <x v="3"/>
    <x v="53"/>
    <x v="30"/>
    <x v="9"/>
    <m/>
    <x v="10"/>
    <x v="5"/>
    <x v="1"/>
    <x v="0"/>
    <x v="2"/>
  </r>
  <r>
    <x v="3"/>
    <x v="82"/>
    <x v="30"/>
    <x v="9"/>
    <m/>
    <x v="10"/>
    <x v="5"/>
    <x v="1"/>
    <x v="0"/>
    <x v="3"/>
  </r>
  <r>
    <x v="3"/>
    <x v="273"/>
    <x v="30"/>
    <x v="9"/>
    <m/>
    <x v="10"/>
    <x v="5"/>
    <x v="1"/>
    <x v="0"/>
    <x v="4"/>
  </r>
  <r>
    <x v="3"/>
    <x v="138"/>
    <x v="30"/>
    <x v="9"/>
    <m/>
    <x v="10"/>
    <x v="5"/>
    <x v="1"/>
    <x v="0"/>
    <x v="5"/>
  </r>
  <r>
    <x v="3"/>
    <x v="165"/>
    <x v="30"/>
    <x v="9"/>
    <m/>
    <x v="10"/>
    <x v="5"/>
    <x v="1"/>
    <x v="0"/>
    <x v="6"/>
  </r>
  <r>
    <x v="3"/>
    <x v="274"/>
    <x v="30"/>
    <x v="9"/>
    <m/>
    <x v="10"/>
    <x v="5"/>
    <x v="1"/>
    <x v="0"/>
    <x v="7"/>
  </r>
  <r>
    <x v="3"/>
    <x v="275"/>
    <x v="30"/>
    <x v="9"/>
    <m/>
    <x v="10"/>
    <x v="5"/>
    <x v="1"/>
    <x v="0"/>
    <x v="8"/>
  </r>
  <r>
    <x v="3"/>
    <x v="246"/>
    <x v="30"/>
    <x v="9"/>
    <m/>
    <x v="10"/>
    <x v="5"/>
    <x v="1"/>
    <x v="0"/>
    <x v="9"/>
  </r>
  <r>
    <x v="3"/>
    <x v="276"/>
    <x v="30"/>
    <x v="9"/>
    <m/>
    <x v="10"/>
    <x v="5"/>
    <x v="1"/>
    <x v="0"/>
    <x v="10"/>
  </r>
  <r>
    <x v="3"/>
    <x v="277"/>
    <x v="30"/>
    <x v="9"/>
    <m/>
    <x v="10"/>
    <x v="5"/>
    <x v="1"/>
    <x v="0"/>
    <x v="11"/>
  </r>
  <r>
    <x v="3"/>
    <x v="2"/>
    <x v="30"/>
    <x v="10"/>
    <m/>
    <x v="5"/>
    <x v="3"/>
    <x v="1"/>
    <x v="0"/>
    <x v="0"/>
  </r>
  <r>
    <x v="3"/>
    <x v="27"/>
    <x v="30"/>
    <x v="10"/>
    <m/>
    <x v="5"/>
    <x v="3"/>
    <x v="1"/>
    <x v="0"/>
    <x v="1"/>
  </r>
  <r>
    <x v="3"/>
    <x v="53"/>
    <x v="30"/>
    <x v="10"/>
    <m/>
    <x v="5"/>
    <x v="3"/>
    <x v="1"/>
    <x v="0"/>
    <x v="2"/>
  </r>
  <r>
    <x v="3"/>
    <x v="82"/>
    <x v="30"/>
    <x v="10"/>
    <m/>
    <x v="5"/>
    <x v="3"/>
    <x v="1"/>
    <x v="0"/>
    <x v="3"/>
  </r>
  <r>
    <x v="3"/>
    <x v="273"/>
    <x v="30"/>
    <x v="10"/>
    <m/>
    <x v="5"/>
    <x v="3"/>
    <x v="1"/>
    <x v="0"/>
    <x v="4"/>
  </r>
  <r>
    <x v="3"/>
    <x v="138"/>
    <x v="30"/>
    <x v="10"/>
    <m/>
    <x v="5"/>
    <x v="3"/>
    <x v="1"/>
    <x v="0"/>
    <x v="5"/>
  </r>
  <r>
    <x v="3"/>
    <x v="165"/>
    <x v="30"/>
    <x v="10"/>
    <m/>
    <x v="5"/>
    <x v="3"/>
    <x v="1"/>
    <x v="0"/>
    <x v="6"/>
  </r>
  <r>
    <x v="3"/>
    <x v="274"/>
    <x v="30"/>
    <x v="10"/>
    <m/>
    <x v="5"/>
    <x v="3"/>
    <x v="1"/>
    <x v="0"/>
    <x v="7"/>
  </r>
  <r>
    <x v="3"/>
    <x v="275"/>
    <x v="30"/>
    <x v="10"/>
    <m/>
    <x v="5"/>
    <x v="3"/>
    <x v="1"/>
    <x v="0"/>
    <x v="8"/>
  </r>
  <r>
    <x v="3"/>
    <x v="246"/>
    <x v="30"/>
    <x v="10"/>
    <m/>
    <x v="5"/>
    <x v="3"/>
    <x v="1"/>
    <x v="0"/>
    <x v="9"/>
  </r>
  <r>
    <x v="3"/>
    <x v="276"/>
    <x v="30"/>
    <x v="10"/>
    <m/>
    <x v="5"/>
    <x v="3"/>
    <x v="1"/>
    <x v="0"/>
    <x v="10"/>
  </r>
  <r>
    <x v="3"/>
    <x v="277"/>
    <x v="30"/>
    <x v="10"/>
    <m/>
    <x v="5"/>
    <x v="3"/>
    <x v="1"/>
    <x v="0"/>
    <x v="11"/>
  </r>
  <r>
    <x v="3"/>
    <x v="2"/>
    <x v="30"/>
    <x v="3"/>
    <m/>
    <x v="11"/>
    <x v="3"/>
    <x v="1"/>
    <x v="0"/>
    <x v="0"/>
  </r>
  <r>
    <x v="3"/>
    <x v="27"/>
    <x v="30"/>
    <x v="3"/>
    <m/>
    <x v="11"/>
    <x v="3"/>
    <x v="1"/>
    <x v="0"/>
    <x v="1"/>
  </r>
  <r>
    <x v="3"/>
    <x v="53"/>
    <x v="30"/>
    <x v="3"/>
    <m/>
    <x v="11"/>
    <x v="3"/>
    <x v="1"/>
    <x v="0"/>
    <x v="2"/>
  </r>
  <r>
    <x v="3"/>
    <x v="82"/>
    <x v="30"/>
    <x v="3"/>
    <m/>
    <x v="11"/>
    <x v="3"/>
    <x v="1"/>
    <x v="0"/>
    <x v="3"/>
  </r>
  <r>
    <x v="3"/>
    <x v="273"/>
    <x v="30"/>
    <x v="3"/>
    <m/>
    <x v="11"/>
    <x v="3"/>
    <x v="1"/>
    <x v="0"/>
    <x v="4"/>
  </r>
  <r>
    <x v="3"/>
    <x v="138"/>
    <x v="30"/>
    <x v="3"/>
    <m/>
    <x v="11"/>
    <x v="3"/>
    <x v="1"/>
    <x v="0"/>
    <x v="5"/>
  </r>
  <r>
    <x v="3"/>
    <x v="165"/>
    <x v="30"/>
    <x v="3"/>
    <m/>
    <x v="11"/>
    <x v="3"/>
    <x v="1"/>
    <x v="0"/>
    <x v="6"/>
  </r>
  <r>
    <x v="3"/>
    <x v="274"/>
    <x v="30"/>
    <x v="3"/>
    <m/>
    <x v="11"/>
    <x v="3"/>
    <x v="1"/>
    <x v="0"/>
    <x v="7"/>
  </r>
  <r>
    <x v="3"/>
    <x v="275"/>
    <x v="30"/>
    <x v="3"/>
    <m/>
    <x v="11"/>
    <x v="3"/>
    <x v="1"/>
    <x v="0"/>
    <x v="8"/>
  </r>
  <r>
    <x v="3"/>
    <x v="246"/>
    <x v="30"/>
    <x v="3"/>
    <m/>
    <x v="11"/>
    <x v="3"/>
    <x v="1"/>
    <x v="0"/>
    <x v="9"/>
  </r>
  <r>
    <x v="3"/>
    <x v="276"/>
    <x v="30"/>
    <x v="3"/>
    <m/>
    <x v="11"/>
    <x v="3"/>
    <x v="1"/>
    <x v="0"/>
    <x v="10"/>
  </r>
  <r>
    <x v="3"/>
    <x v="277"/>
    <x v="30"/>
    <x v="3"/>
    <m/>
    <x v="11"/>
    <x v="3"/>
    <x v="1"/>
    <x v="0"/>
    <x v="11"/>
  </r>
  <r>
    <x v="3"/>
    <x v="2"/>
    <x v="30"/>
    <x v="12"/>
    <m/>
    <x v="12"/>
    <x v="1"/>
    <x v="1"/>
    <x v="0"/>
    <x v="0"/>
  </r>
  <r>
    <x v="3"/>
    <x v="27"/>
    <x v="30"/>
    <x v="12"/>
    <m/>
    <x v="12"/>
    <x v="1"/>
    <x v="1"/>
    <x v="0"/>
    <x v="1"/>
  </r>
  <r>
    <x v="3"/>
    <x v="53"/>
    <x v="30"/>
    <x v="12"/>
    <m/>
    <x v="12"/>
    <x v="1"/>
    <x v="1"/>
    <x v="0"/>
    <x v="2"/>
  </r>
  <r>
    <x v="3"/>
    <x v="82"/>
    <x v="30"/>
    <x v="12"/>
    <m/>
    <x v="12"/>
    <x v="1"/>
    <x v="1"/>
    <x v="0"/>
    <x v="3"/>
  </r>
  <r>
    <x v="3"/>
    <x v="273"/>
    <x v="30"/>
    <x v="12"/>
    <m/>
    <x v="12"/>
    <x v="1"/>
    <x v="1"/>
    <x v="0"/>
    <x v="4"/>
  </r>
  <r>
    <x v="3"/>
    <x v="138"/>
    <x v="30"/>
    <x v="12"/>
    <m/>
    <x v="12"/>
    <x v="1"/>
    <x v="1"/>
    <x v="0"/>
    <x v="5"/>
  </r>
  <r>
    <x v="3"/>
    <x v="165"/>
    <x v="30"/>
    <x v="12"/>
    <m/>
    <x v="12"/>
    <x v="1"/>
    <x v="1"/>
    <x v="0"/>
    <x v="6"/>
  </r>
  <r>
    <x v="3"/>
    <x v="274"/>
    <x v="30"/>
    <x v="12"/>
    <m/>
    <x v="12"/>
    <x v="1"/>
    <x v="1"/>
    <x v="0"/>
    <x v="7"/>
  </r>
  <r>
    <x v="3"/>
    <x v="275"/>
    <x v="30"/>
    <x v="12"/>
    <m/>
    <x v="12"/>
    <x v="1"/>
    <x v="1"/>
    <x v="0"/>
    <x v="8"/>
  </r>
  <r>
    <x v="3"/>
    <x v="246"/>
    <x v="30"/>
    <x v="12"/>
    <m/>
    <x v="12"/>
    <x v="1"/>
    <x v="1"/>
    <x v="0"/>
    <x v="9"/>
  </r>
  <r>
    <x v="3"/>
    <x v="276"/>
    <x v="30"/>
    <x v="12"/>
    <m/>
    <x v="12"/>
    <x v="1"/>
    <x v="1"/>
    <x v="0"/>
    <x v="10"/>
  </r>
  <r>
    <x v="3"/>
    <x v="277"/>
    <x v="30"/>
    <x v="12"/>
    <m/>
    <x v="12"/>
    <x v="1"/>
    <x v="1"/>
    <x v="0"/>
    <x v="11"/>
  </r>
  <r>
    <x v="3"/>
    <x v="2"/>
    <x v="30"/>
    <x v="14"/>
    <m/>
    <x v="13"/>
    <x v="4"/>
    <x v="1"/>
    <x v="0"/>
    <x v="0"/>
  </r>
  <r>
    <x v="3"/>
    <x v="27"/>
    <x v="30"/>
    <x v="14"/>
    <m/>
    <x v="13"/>
    <x v="4"/>
    <x v="1"/>
    <x v="0"/>
    <x v="1"/>
  </r>
  <r>
    <x v="3"/>
    <x v="53"/>
    <x v="30"/>
    <x v="14"/>
    <m/>
    <x v="13"/>
    <x v="4"/>
    <x v="1"/>
    <x v="0"/>
    <x v="2"/>
  </r>
  <r>
    <x v="3"/>
    <x v="82"/>
    <x v="30"/>
    <x v="14"/>
    <m/>
    <x v="13"/>
    <x v="4"/>
    <x v="1"/>
    <x v="0"/>
    <x v="3"/>
  </r>
  <r>
    <x v="3"/>
    <x v="273"/>
    <x v="30"/>
    <x v="14"/>
    <m/>
    <x v="13"/>
    <x v="4"/>
    <x v="1"/>
    <x v="0"/>
    <x v="4"/>
  </r>
  <r>
    <x v="3"/>
    <x v="138"/>
    <x v="30"/>
    <x v="14"/>
    <m/>
    <x v="13"/>
    <x v="4"/>
    <x v="1"/>
    <x v="0"/>
    <x v="5"/>
  </r>
  <r>
    <x v="3"/>
    <x v="165"/>
    <x v="30"/>
    <x v="14"/>
    <m/>
    <x v="13"/>
    <x v="4"/>
    <x v="1"/>
    <x v="0"/>
    <x v="6"/>
  </r>
  <r>
    <x v="3"/>
    <x v="274"/>
    <x v="30"/>
    <x v="14"/>
    <m/>
    <x v="13"/>
    <x v="4"/>
    <x v="1"/>
    <x v="0"/>
    <x v="7"/>
  </r>
  <r>
    <x v="3"/>
    <x v="275"/>
    <x v="30"/>
    <x v="14"/>
    <m/>
    <x v="13"/>
    <x v="4"/>
    <x v="1"/>
    <x v="0"/>
    <x v="8"/>
  </r>
  <r>
    <x v="3"/>
    <x v="246"/>
    <x v="30"/>
    <x v="14"/>
    <m/>
    <x v="13"/>
    <x v="4"/>
    <x v="1"/>
    <x v="0"/>
    <x v="9"/>
  </r>
  <r>
    <x v="3"/>
    <x v="276"/>
    <x v="30"/>
    <x v="14"/>
    <m/>
    <x v="13"/>
    <x v="4"/>
    <x v="1"/>
    <x v="0"/>
    <x v="10"/>
  </r>
  <r>
    <x v="3"/>
    <x v="277"/>
    <x v="30"/>
    <x v="14"/>
    <m/>
    <x v="13"/>
    <x v="4"/>
    <x v="1"/>
    <x v="0"/>
    <x v="11"/>
  </r>
  <r>
    <x v="3"/>
    <x v="2"/>
    <x v="30"/>
    <x v="15"/>
    <m/>
    <x v="14"/>
    <x v="1"/>
    <x v="1"/>
    <x v="0"/>
    <x v="0"/>
  </r>
  <r>
    <x v="3"/>
    <x v="27"/>
    <x v="30"/>
    <x v="15"/>
    <m/>
    <x v="14"/>
    <x v="1"/>
    <x v="1"/>
    <x v="0"/>
    <x v="1"/>
  </r>
  <r>
    <x v="3"/>
    <x v="53"/>
    <x v="30"/>
    <x v="15"/>
    <m/>
    <x v="14"/>
    <x v="1"/>
    <x v="1"/>
    <x v="0"/>
    <x v="2"/>
  </r>
  <r>
    <x v="3"/>
    <x v="82"/>
    <x v="30"/>
    <x v="15"/>
    <m/>
    <x v="14"/>
    <x v="1"/>
    <x v="1"/>
    <x v="0"/>
    <x v="3"/>
  </r>
  <r>
    <x v="3"/>
    <x v="273"/>
    <x v="30"/>
    <x v="15"/>
    <m/>
    <x v="14"/>
    <x v="1"/>
    <x v="1"/>
    <x v="0"/>
    <x v="4"/>
  </r>
  <r>
    <x v="3"/>
    <x v="138"/>
    <x v="30"/>
    <x v="15"/>
    <m/>
    <x v="14"/>
    <x v="1"/>
    <x v="1"/>
    <x v="0"/>
    <x v="5"/>
  </r>
  <r>
    <x v="3"/>
    <x v="165"/>
    <x v="30"/>
    <x v="15"/>
    <m/>
    <x v="14"/>
    <x v="1"/>
    <x v="1"/>
    <x v="0"/>
    <x v="6"/>
  </r>
  <r>
    <x v="3"/>
    <x v="274"/>
    <x v="30"/>
    <x v="15"/>
    <m/>
    <x v="14"/>
    <x v="1"/>
    <x v="1"/>
    <x v="0"/>
    <x v="7"/>
  </r>
  <r>
    <x v="3"/>
    <x v="275"/>
    <x v="30"/>
    <x v="15"/>
    <m/>
    <x v="14"/>
    <x v="1"/>
    <x v="1"/>
    <x v="0"/>
    <x v="8"/>
  </r>
  <r>
    <x v="3"/>
    <x v="246"/>
    <x v="30"/>
    <x v="15"/>
    <m/>
    <x v="14"/>
    <x v="1"/>
    <x v="1"/>
    <x v="0"/>
    <x v="9"/>
  </r>
  <r>
    <x v="3"/>
    <x v="276"/>
    <x v="30"/>
    <x v="15"/>
    <m/>
    <x v="14"/>
    <x v="1"/>
    <x v="1"/>
    <x v="0"/>
    <x v="10"/>
  </r>
  <r>
    <x v="3"/>
    <x v="277"/>
    <x v="30"/>
    <x v="15"/>
    <m/>
    <x v="14"/>
    <x v="1"/>
    <x v="1"/>
    <x v="0"/>
    <x v="11"/>
  </r>
  <r>
    <x v="3"/>
    <x v="82"/>
    <x v="30"/>
    <x v="13"/>
    <m/>
    <x v="5"/>
    <x v="6"/>
    <x v="1"/>
    <x v="0"/>
    <x v="3"/>
  </r>
  <r>
    <x v="3"/>
    <x v="246"/>
    <x v="30"/>
    <x v="13"/>
    <m/>
    <x v="5"/>
    <x v="6"/>
    <x v="1"/>
    <x v="0"/>
    <x v="9"/>
  </r>
  <r>
    <x v="3"/>
    <x v="2"/>
    <x v="30"/>
    <x v="17"/>
    <m/>
    <x v="15"/>
    <x v="6"/>
    <x v="1"/>
    <x v="0"/>
    <x v="0"/>
  </r>
  <r>
    <x v="3"/>
    <x v="27"/>
    <x v="30"/>
    <x v="17"/>
    <m/>
    <x v="15"/>
    <x v="6"/>
    <x v="1"/>
    <x v="0"/>
    <x v="1"/>
  </r>
  <r>
    <x v="3"/>
    <x v="53"/>
    <x v="30"/>
    <x v="17"/>
    <m/>
    <x v="16"/>
    <x v="6"/>
    <x v="1"/>
    <x v="0"/>
    <x v="2"/>
  </r>
  <r>
    <x v="3"/>
    <x v="82"/>
    <x v="30"/>
    <x v="17"/>
    <m/>
    <x v="15"/>
    <x v="6"/>
    <x v="1"/>
    <x v="0"/>
    <x v="3"/>
  </r>
  <r>
    <x v="3"/>
    <x v="273"/>
    <x v="30"/>
    <x v="17"/>
    <m/>
    <x v="15"/>
    <x v="6"/>
    <x v="1"/>
    <x v="0"/>
    <x v="4"/>
  </r>
  <r>
    <x v="3"/>
    <x v="138"/>
    <x v="30"/>
    <x v="17"/>
    <m/>
    <x v="15"/>
    <x v="6"/>
    <x v="1"/>
    <x v="0"/>
    <x v="5"/>
  </r>
  <r>
    <x v="3"/>
    <x v="165"/>
    <x v="30"/>
    <x v="17"/>
    <m/>
    <x v="15"/>
    <x v="6"/>
    <x v="1"/>
    <x v="0"/>
    <x v="6"/>
  </r>
  <r>
    <x v="3"/>
    <x v="274"/>
    <x v="30"/>
    <x v="17"/>
    <m/>
    <x v="15"/>
    <x v="6"/>
    <x v="1"/>
    <x v="0"/>
    <x v="7"/>
  </r>
  <r>
    <x v="3"/>
    <x v="275"/>
    <x v="30"/>
    <x v="17"/>
    <m/>
    <x v="16"/>
    <x v="6"/>
    <x v="1"/>
    <x v="0"/>
    <x v="8"/>
  </r>
  <r>
    <x v="3"/>
    <x v="246"/>
    <x v="30"/>
    <x v="17"/>
    <m/>
    <x v="15"/>
    <x v="6"/>
    <x v="1"/>
    <x v="0"/>
    <x v="9"/>
  </r>
  <r>
    <x v="3"/>
    <x v="276"/>
    <x v="30"/>
    <x v="17"/>
    <m/>
    <x v="15"/>
    <x v="6"/>
    <x v="1"/>
    <x v="0"/>
    <x v="10"/>
  </r>
  <r>
    <x v="3"/>
    <x v="277"/>
    <x v="30"/>
    <x v="17"/>
    <m/>
    <x v="15"/>
    <x v="6"/>
    <x v="1"/>
    <x v="0"/>
    <x v="11"/>
  </r>
  <r>
    <x v="3"/>
    <x v="2"/>
    <x v="30"/>
    <x v="11"/>
    <m/>
    <x v="17"/>
    <x v="5"/>
    <x v="1"/>
    <x v="0"/>
    <x v="0"/>
  </r>
  <r>
    <x v="3"/>
    <x v="27"/>
    <x v="30"/>
    <x v="11"/>
    <m/>
    <x v="17"/>
    <x v="5"/>
    <x v="1"/>
    <x v="0"/>
    <x v="1"/>
  </r>
  <r>
    <x v="3"/>
    <x v="53"/>
    <x v="30"/>
    <x v="11"/>
    <m/>
    <x v="17"/>
    <x v="5"/>
    <x v="1"/>
    <x v="0"/>
    <x v="2"/>
  </r>
  <r>
    <x v="3"/>
    <x v="82"/>
    <x v="30"/>
    <x v="11"/>
    <m/>
    <x v="17"/>
    <x v="5"/>
    <x v="1"/>
    <x v="0"/>
    <x v="3"/>
  </r>
  <r>
    <x v="3"/>
    <x v="273"/>
    <x v="30"/>
    <x v="11"/>
    <m/>
    <x v="17"/>
    <x v="5"/>
    <x v="1"/>
    <x v="0"/>
    <x v="4"/>
  </r>
  <r>
    <x v="3"/>
    <x v="138"/>
    <x v="30"/>
    <x v="11"/>
    <m/>
    <x v="17"/>
    <x v="5"/>
    <x v="1"/>
    <x v="0"/>
    <x v="5"/>
  </r>
  <r>
    <x v="3"/>
    <x v="165"/>
    <x v="30"/>
    <x v="11"/>
    <m/>
    <x v="17"/>
    <x v="5"/>
    <x v="1"/>
    <x v="0"/>
    <x v="6"/>
  </r>
  <r>
    <x v="3"/>
    <x v="274"/>
    <x v="30"/>
    <x v="11"/>
    <m/>
    <x v="17"/>
    <x v="5"/>
    <x v="1"/>
    <x v="0"/>
    <x v="7"/>
  </r>
  <r>
    <x v="3"/>
    <x v="275"/>
    <x v="30"/>
    <x v="11"/>
    <m/>
    <x v="17"/>
    <x v="5"/>
    <x v="1"/>
    <x v="0"/>
    <x v="8"/>
  </r>
  <r>
    <x v="3"/>
    <x v="246"/>
    <x v="30"/>
    <x v="11"/>
    <m/>
    <x v="17"/>
    <x v="5"/>
    <x v="1"/>
    <x v="0"/>
    <x v="9"/>
  </r>
  <r>
    <x v="3"/>
    <x v="276"/>
    <x v="30"/>
    <x v="11"/>
    <m/>
    <x v="17"/>
    <x v="5"/>
    <x v="1"/>
    <x v="0"/>
    <x v="10"/>
  </r>
  <r>
    <x v="3"/>
    <x v="277"/>
    <x v="30"/>
    <x v="11"/>
    <m/>
    <x v="17"/>
    <x v="5"/>
    <x v="1"/>
    <x v="0"/>
    <x v="11"/>
  </r>
  <r>
    <x v="3"/>
    <x v="2"/>
    <x v="30"/>
    <x v="16"/>
    <m/>
    <x v="14"/>
    <x v="7"/>
    <x v="1"/>
    <x v="0"/>
    <x v="0"/>
  </r>
  <r>
    <x v="3"/>
    <x v="27"/>
    <x v="30"/>
    <x v="16"/>
    <m/>
    <x v="14"/>
    <x v="7"/>
    <x v="1"/>
    <x v="0"/>
    <x v="1"/>
  </r>
  <r>
    <x v="3"/>
    <x v="53"/>
    <x v="30"/>
    <x v="16"/>
    <m/>
    <x v="14"/>
    <x v="7"/>
    <x v="1"/>
    <x v="0"/>
    <x v="2"/>
  </r>
  <r>
    <x v="3"/>
    <x v="82"/>
    <x v="30"/>
    <x v="16"/>
    <m/>
    <x v="14"/>
    <x v="7"/>
    <x v="1"/>
    <x v="0"/>
    <x v="3"/>
  </r>
  <r>
    <x v="3"/>
    <x v="273"/>
    <x v="30"/>
    <x v="16"/>
    <m/>
    <x v="14"/>
    <x v="7"/>
    <x v="1"/>
    <x v="0"/>
    <x v="4"/>
  </r>
  <r>
    <x v="3"/>
    <x v="138"/>
    <x v="30"/>
    <x v="16"/>
    <m/>
    <x v="14"/>
    <x v="7"/>
    <x v="1"/>
    <x v="0"/>
    <x v="5"/>
  </r>
  <r>
    <x v="3"/>
    <x v="165"/>
    <x v="30"/>
    <x v="16"/>
    <m/>
    <x v="14"/>
    <x v="7"/>
    <x v="1"/>
    <x v="0"/>
    <x v="6"/>
  </r>
  <r>
    <x v="3"/>
    <x v="274"/>
    <x v="30"/>
    <x v="16"/>
    <m/>
    <x v="14"/>
    <x v="7"/>
    <x v="1"/>
    <x v="0"/>
    <x v="7"/>
  </r>
  <r>
    <x v="3"/>
    <x v="275"/>
    <x v="30"/>
    <x v="16"/>
    <m/>
    <x v="14"/>
    <x v="7"/>
    <x v="1"/>
    <x v="0"/>
    <x v="8"/>
  </r>
  <r>
    <x v="3"/>
    <x v="246"/>
    <x v="30"/>
    <x v="16"/>
    <m/>
    <x v="14"/>
    <x v="7"/>
    <x v="1"/>
    <x v="0"/>
    <x v="9"/>
  </r>
  <r>
    <x v="3"/>
    <x v="276"/>
    <x v="30"/>
    <x v="16"/>
    <m/>
    <x v="14"/>
    <x v="7"/>
    <x v="1"/>
    <x v="0"/>
    <x v="10"/>
  </r>
  <r>
    <x v="3"/>
    <x v="277"/>
    <x v="30"/>
    <x v="16"/>
    <m/>
    <x v="14"/>
    <x v="7"/>
    <x v="1"/>
    <x v="0"/>
    <x v="11"/>
  </r>
  <r>
    <x v="3"/>
    <x v="53"/>
    <x v="30"/>
    <x v="20"/>
    <m/>
    <x v="18"/>
    <x v="1"/>
    <x v="1"/>
    <x v="0"/>
    <x v="2"/>
  </r>
  <r>
    <x v="3"/>
    <x v="274"/>
    <x v="30"/>
    <x v="20"/>
    <m/>
    <x v="19"/>
    <x v="1"/>
    <x v="1"/>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9B897-86F9-4A7C-B3DD-334C2B721FAD}" name="PivotTable12" cacheId="0" applyNumberFormats="0" applyBorderFormats="0" applyFontFormats="0" applyPatternFormats="0" applyAlignmentFormats="0" applyWidthHeightFormats="1" dataCaption="Values" updatedVersion="8" minRefreshableVersion="5" showDrill="0" useAutoFormatting="1" itemPrintTitles="1" createdVersion="8" indent="0" multipleFieldFilters="0" rowHeaderCaption="Profit and loss ">
  <location ref="J18:M31" firstHeaderRow="0" firstDataRow="1" firstDataCol="1"/>
  <pivotFields count="13">
    <pivotField subtotalTop="0" showAll="0"/>
    <pivotField subtotalTop="0" showAll="0">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ubtotalTop="0" showAll="0"/>
    <pivotField subtotalTop="0" showAll="0"/>
    <pivotField dataField="1" subtotalTop="0" showAll="0"/>
    <pivotField dataField="1" subtotalTop="0" showAll="0"/>
    <pivotField axis="axisRow" subtotalTop="0" showAll="0">
      <items count="9">
        <item x="3"/>
        <item x="4"/>
        <item x="0"/>
        <item x="1"/>
        <item x="2"/>
        <item x="5"/>
        <item x="6"/>
        <item x="7"/>
        <item t="default"/>
      </items>
    </pivotField>
    <pivotField axis="axisRow" subtotalTop="0" showAll="0">
      <items count="3">
        <item x="0"/>
        <item x="1"/>
        <item t="default"/>
      </items>
    </pivotField>
    <pivotField subtotalTop="0" showAll="0">
      <items count="2">
        <item x="0"/>
        <item t="default"/>
      </items>
    </pivotField>
    <pivotField subtotalTop="0" showAll="0">
      <items count="13">
        <item x="0"/>
        <item x="1"/>
        <item x="2"/>
        <item x="3"/>
        <item x="4"/>
        <item x="5"/>
        <item x="6"/>
        <item x="7"/>
        <item x="8"/>
        <item x="9"/>
        <item x="10"/>
        <item x="11"/>
        <item t="default"/>
      </items>
    </pivotField>
    <pivotField subtotalTop="0" showAll="0"/>
    <pivotField subtotalTop="0" showAll="0">
      <items count="15">
        <item x="0"/>
        <item x="1"/>
        <item x="2"/>
        <item x="3"/>
        <item x="4"/>
        <item x="5"/>
        <item x="6"/>
        <item x="7"/>
        <item x="8"/>
        <item x="9"/>
        <item x="10"/>
        <item x="11"/>
        <item x="12"/>
        <item x="13"/>
        <item t="default"/>
      </items>
    </pivotField>
    <pivotField dataField="1" subtotalTop="0" dragToRow="0" dragToCol="0" dragToPage="0" showAll="0" defaultSubtotal="0"/>
  </pivotFields>
  <rowFields count="2">
    <field x="7"/>
    <field x="6"/>
  </rowFields>
  <rowItems count="13">
    <i>
      <x/>
    </i>
    <i r="1">
      <x v="2"/>
    </i>
    <i r="1">
      <x v="4"/>
    </i>
    <i t="default">
      <x/>
    </i>
    <i>
      <x v="1"/>
    </i>
    <i r="1">
      <x/>
    </i>
    <i r="1">
      <x v="1"/>
    </i>
    <i r="1">
      <x v="3"/>
    </i>
    <i r="1">
      <x v="5"/>
    </i>
    <i r="1">
      <x v="6"/>
    </i>
    <i r="1">
      <x v="7"/>
    </i>
    <i t="default">
      <x v="1"/>
    </i>
    <i t="grand">
      <x/>
    </i>
  </rowItems>
  <colFields count="1">
    <field x="-2"/>
  </colFields>
  <colItems count="3">
    <i>
      <x/>
    </i>
    <i i="1">
      <x v="1"/>
    </i>
    <i i="2">
      <x v="2"/>
    </i>
  </colItems>
  <dataFields count="3">
    <dataField name="Actual " fld="4" baseField="7" baseItem="0" numFmtId="169"/>
    <dataField name=" Budget" fld="5" baseField="7" baseItem="0" numFmtId="169"/>
    <dataField name="Variance " fld="12" baseField="7" baseItem="0" numFmtId="169"/>
  </dataFields>
  <formats count="24">
    <format dxfId="474">
      <pivotArea type="all" dataOnly="0" outline="0" fieldPosition="0"/>
    </format>
    <format dxfId="473">
      <pivotArea dataOnly="0" outline="0" fieldPosition="0">
        <references count="1">
          <reference field="4294967294" count="3">
            <x v="0"/>
            <x v="1"/>
            <x v="2"/>
          </reference>
        </references>
      </pivotArea>
    </format>
    <format dxfId="472">
      <pivotArea field="7" type="button" dataOnly="0" labelOnly="1" outline="0" axis="axisRow" fieldPosition="0"/>
    </format>
    <format dxfId="471">
      <pivotArea dataOnly="0" labelOnly="1" fieldPosition="0">
        <references count="1">
          <reference field="7" count="0"/>
        </references>
      </pivotArea>
    </format>
    <format dxfId="470">
      <pivotArea dataOnly="0" labelOnly="1" fieldPosition="0">
        <references count="1">
          <reference field="7" count="0" defaultSubtotal="1"/>
        </references>
      </pivotArea>
    </format>
    <format dxfId="469">
      <pivotArea dataOnly="0" labelOnly="1" grandRow="1" outline="0" fieldPosition="0"/>
    </format>
    <format dxfId="468">
      <pivotArea dataOnly="0" labelOnly="1" fieldPosition="0">
        <references count="2">
          <reference field="6" count="2">
            <x v="2"/>
            <x v="4"/>
          </reference>
          <reference field="7" count="1" selected="0">
            <x v="0"/>
          </reference>
        </references>
      </pivotArea>
    </format>
    <format dxfId="467">
      <pivotArea dataOnly="0" labelOnly="1" fieldPosition="0">
        <references count="2">
          <reference field="6" count="6">
            <x v="0"/>
            <x v="1"/>
            <x v="3"/>
            <x v="5"/>
            <x v="6"/>
            <x v="7"/>
          </reference>
          <reference field="7" count="1" selected="0">
            <x v="1"/>
          </reference>
        </references>
      </pivotArea>
    </format>
    <format dxfId="466">
      <pivotArea collapsedLevelsAreSubtotals="1" fieldPosition="0">
        <references count="2">
          <reference field="6" count="2">
            <x v="2"/>
            <x v="4"/>
          </reference>
          <reference field="7" count="1" selected="0">
            <x v="0"/>
          </reference>
        </references>
      </pivotArea>
    </format>
    <format dxfId="465">
      <pivotArea collapsedLevelsAreSubtotals="1" fieldPosition="0">
        <references count="1">
          <reference field="7" count="1" defaultSubtotal="1">
            <x v="0"/>
          </reference>
        </references>
      </pivotArea>
    </format>
    <format dxfId="464">
      <pivotArea collapsedLevelsAreSubtotals="1" fieldPosition="0">
        <references count="1">
          <reference field="7" count="1">
            <x v="1"/>
          </reference>
        </references>
      </pivotArea>
    </format>
    <format dxfId="463">
      <pivotArea collapsedLevelsAreSubtotals="1" fieldPosition="0">
        <references count="2">
          <reference field="6" count="6">
            <x v="0"/>
            <x v="1"/>
            <x v="3"/>
            <x v="5"/>
            <x v="6"/>
            <x v="7"/>
          </reference>
          <reference field="7" count="1" selected="0">
            <x v="1"/>
          </reference>
        </references>
      </pivotArea>
    </format>
    <format dxfId="462">
      <pivotArea collapsedLevelsAreSubtotals="1" fieldPosition="0">
        <references count="1">
          <reference field="7" count="1" defaultSubtotal="1">
            <x v="1"/>
          </reference>
        </references>
      </pivotArea>
    </format>
    <format dxfId="461">
      <pivotArea grandRow="1" outline="0" collapsedLevelsAreSubtotals="1" fieldPosition="0"/>
    </format>
    <format dxfId="460">
      <pivotArea outline="0" fieldPosition="0">
        <references count="1">
          <reference field="4294967294" count="1">
            <x v="2"/>
          </reference>
        </references>
      </pivotArea>
    </format>
    <format dxfId="459">
      <pivotArea type="all" dataOnly="0" outline="0" fieldPosition="0"/>
    </format>
    <format dxfId="458">
      <pivotArea outline="0" collapsedLevelsAreSubtotals="1" fieldPosition="0"/>
    </format>
    <format dxfId="457">
      <pivotArea field="7" type="button" dataOnly="0" labelOnly="1" outline="0" axis="axisRow" fieldPosition="0"/>
    </format>
    <format dxfId="456">
      <pivotArea dataOnly="0" labelOnly="1" fieldPosition="0">
        <references count="1">
          <reference field="7" count="0"/>
        </references>
      </pivotArea>
    </format>
    <format dxfId="455">
      <pivotArea dataOnly="0" labelOnly="1" fieldPosition="0">
        <references count="1">
          <reference field="7" count="0" defaultSubtotal="1"/>
        </references>
      </pivotArea>
    </format>
    <format dxfId="454">
      <pivotArea dataOnly="0" labelOnly="1" grandRow="1" outline="0" fieldPosition="0"/>
    </format>
    <format dxfId="453">
      <pivotArea dataOnly="0" labelOnly="1" fieldPosition="0">
        <references count="2">
          <reference field="6" count="2">
            <x v="2"/>
            <x v="4"/>
          </reference>
          <reference field="7" count="1" selected="0">
            <x v="0"/>
          </reference>
        </references>
      </pivotArea>
    </format>
    <format dxfId="452">
      <pivotArea dataOnly="0" labelOnly="1" fieldPosition="0">
        <references count="2">
          <reference field="6" count="6">
            <x v="0"/>
            <x v="1"/>
            <x v="3"/>
            <x v="5"/>
            <x v="6"/>
            <x v="7"/>
          </reference>
          <reference field="7" count="1" selected="0">
            <x v="1"/>
          </reference>
        </references>
      </pivotArea>
    </format>
    <format dxfId="451">
      <pivotArea dataOnly="0" labelOnly="1" outline="0" fieldPosition="0">
        <references count="1">
          <reference field="4294967294" count="3">
            <x v="0"/>
            <x v="1"/>
            <x v="2"/>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TableStyleInfo name="PivotStyleLight23" showRowHeaders="1" showColHeaders="1" showRowStripes="0" showColStripes="0" showLastColumn="1"/>
  <filters count="1">
    <filter fld="1" type="dateBetween" evalOrder="-1" id="231" name="Date">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B9AC0-FEB9-434B-BF5E-B8C322958E3E}" name="PTexpenses by category"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24">
  <location ref="A29:C36" firstHeaderRow="0" firstDataRow="1" firstDataCol="1"/>
  <pivotFields count="13">
    <pivotField compact="0" showAll="0">
      <items count="5">
        <item x="0"/>
        <item x="1"/>
        <item x="2"/>
        <item x="3"/>
        <item t="default"/>
      </items>
    </pivotField>
    <pivotField compact="0" showAll="0">
      <items count="279">
        <item x="2"/>
        <item sd="0"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compact="0" showAll="0">
      <items count="32">
        <item x="0"/>
        <item x="26"/>
        <item x="27"/>
        <item x="7"/>
        <item x="4"/>
        <item x="6"/>
        <item x="1"/>
        <item x="5"/>
        <item x="29"/>
        <item x="25"/>
        <item x="9"/>
        <item x="22"/>
        <item x="18"/>
        <item x="8"/>
        <item x="3"/>
        <item x="28"/>
        <item x="2"/>
        <item x="10"/>
        <item x="12"/>
        <item x="14"/>
        <item x="17"/>
        <item x="15"/>
        <item x="13"/>
        <item x="24"/>
        <item x="16"/>
        <item x="11"/>
        <item x="20"/>
        <item x="21"/>
        <item x="23"/>
        <item x="19"/>
        <item h="1" x="30"/>
        <item t="default"/>
      </items>
    </pivotField>
    <pivotField compact="0" showAll="0"/>
    <pivotField dataField="1" compact="0" showAll="0"/>
    <pivotField dataField="1" compact="0" showAll="0"/>
    <pivotField axis="axisRow" compact="0" showAll="0" sortType="ascending">
      <items count="9">
        <item x="3"/>
        <item x="4"/>
        <item x="0"/>
        <item x="1"/>
        <item x="2"/>
        <item x="5"/>
        <item x="6"/>
        <item x="7"/>
        <item t="default"/>
      </items>
      <autoSortScope>
        <pivotArea dataOnly="0" outline="0" fieldPosition="0">
          <references count="1">
            <reference field="4294967294" count="1" selected="0">
              <x v="0"/>
            </reference>
          </references>
        </pivotArea>
      </autoSortScope>
    </pivotField>
    <pivotField compact="0" showAll="0">
      <items count="3">
        <item x="1"/>
        <item h="1" x="0"/>
        <item t="default"/>
      </items>
    </pivotField>
    <pivotField compact="0" showAll="0"/>
    <pivotField compact="0" showAll="0"/>
    <pivotField compact="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showAll="0">
      <items count="15">
        <item sd="0" x="0"/>
        <item sd="0" x="1"/>
        <item sd="0" x="2"/>
        <item sd="0" x="3"/>
        <item sd="0" x="4"/>
        <item sd="0" x="5"/>
        <item sd="0" x="6"/>
        <item sd="0" x="7"/>
        <item sd="0" x="8"/>
        <item sd="0" x="9"/>
        <item sd="0" x="10"/>
        <item sd="0" x="11"/>
        <item sd="0" x="12"/>
        <item sd="0" x="13"/>
        <item t="default"/>
      </items>
    </pivotField>
    <pivotField compact="0" dragToRow="0" dragToCol="0" dragToPage="0" showAll="0" defaultSubtotal="0"/>
  </pivotFields>
  <rowFields count="1">
    <field x="6"/>
  </rowFields>
  <rowItems count="7">
    <i>
      <x v="1"/>
    </i>
    <i>
      <x v="3"/>
    </i>
    <i>
      <x v="5"/>
    </i>
    <i>
      <x/>
    </i>
    <i>
      <x v="6"/>
    </i>
    <i>
      <x v="7"/>
    </i>
    <i t="grand">
      <x/>
    </i>
  </rowItems>
  <colFields count="1">
    <field x="-2"/>
  </colFields>
  <colItems count="2">
    <i>
      <x/>
    </i>
    <i i="1">
      <x v="1"/>
    </i>
  </colItems>
  <dataFields count="2">
    <dataField name="Sum of Actual" fld="4" baseField="0" baseItem="0" numFmtId="168"/>
    <dataField name="Sum of Budget" fld="5" baseField="0" baseItem="0" numFmtId="168"/>
  </dataFields>
  <formats count="3">
    <format dxfId="442">
      <pivotArea fieldPosition="0">
        <references count="2">
          <reference field="4294967294" count="1" selected="0">
            <x v="1"/>
          </reference>
          <reference field="6" count="1">
            <x v="5"/>
          </reference>
        </references>
      </pivotArea>
    </format>
    <format dxfId="441">
      <pivotArea outline="0" fieldPosition="0">
        <references count="1">
          <reference field="4294967294" count="1">
            <x v="0"/>
          </reference>
        </references>
      </pivotArea>
    </format>
    <format dxfId="440">
      <pivotArea outline="0" fieldPosition="0">
        <references count="1">
          <reference field="4294967294" count="1">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filters count="1">
    <filter fld="1" type="dateBetween" evalOrder="-1" id="215" name="Date">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9719C2-BCC1-4138-86B2-DE83AB8CD333}" name="PTAccoun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5:B9" firstHeaderRow="1" firstDataRow="1" firstDataCol="1"/>
  <pivotFields count="13">
    <pivotField axis="axisRow" showAll="0">
      <items count="5">
        <item x="0"/>
        <item x="1"/>
        <item x="2"/>
        <item h="1" x="3"/>
        <item t="default"/>
      </items>
    </pivotField>
    <pivotField showAll="0">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howAll="0"/>
    <pivotField showAll="0"/>
    <pivotField dataField="1" showAll="0"/>
    <pivotField showAll="0"/>
    <pivotField showAll="0"/>
    <pivotField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0"/>
  </rowFields>
  <rowItems count="4">
    <i>
      <x/>
    </i>
    <i>
      <x v="1"/>
    </i>
    <i>
      <x v="2"/>
    </i>
    <i t="grand">
      <x/>
    </i>
  </rowItems>
  <colItems count="1">
    <i/>
  </colItems>
  <dataFields count="1">
    <dataField name="Sum of Actu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BE29E0-9D7B-4E93-B146-5BF786F3BEB8}" name="PTincomevs exp"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location ref="A17:B20" firstHeaderRow="1" firstDataRow="1" firstDataCol="1"/>
  <pivotFields count="13">
    <pivotField showAll="0"/>
    <pivotField showAll="0">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howAll="0"/>
    <pivotField showAll="0"/>
    <pivotField dataField="1" showAll="0"/>
    <pivotField showAll="0"/>
    <pivotField showAll="0"/>
    <pivotField axis="axisRow"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7"/>
  </rowFields>
  <rowItems count="3">
    <i>
      <x/>
    </i>
    <i>
      <x v="1"/>
    </i>
    <i t="grand">
      <x/>
    </i>
  </rowItems>
  <colItems count="1">
    <i/>
  </colItems>
  <dataFields count="1">
    <dataField name="Sum of Actual" fld="4" baseField="0" baseItem="0"/>
  </dataFields>
  <formats count="2">
    <format dxfId="444">
      <pivotArea collapsedLevelsAreSubtotals="1" fieldPosition="0">
        <references count="1">
          <reference field="7" count="1">
            <x v="1"/>
          </reference>
        </references>
      </pivotArea>
    </format>
    <format dxfId="443">
      <pivotArea collapsedLevelsAreSubtotals="1" fieldPosition="0">
        <references count="1">
          <reference field="7" count="1">
            <x v="0"/>
          </reference>
        </references>
      </pivotArea>
    </format>
  </formats>
  <chartFormats count="6">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 type="dateBetween" evalOrder="-1" id="215" name="Date">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3822D2-2D4D-4A2B-AF74-E10AF6682EEA}" name="PTincome"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58">
  <location ref="H64:I68" firstHeaderRow="1" firstDataRow="1" firstDataCol="1"/>
  <pivotFields count="13">
    <pivotField compact="0" showAll="0">
      <items count="5">
        <item x="0"/>
        <item x="1"/>
        <item x="2"/>
        <item x="3"/>
        <item t="default"/>
      </items>
    </pivotField>
    <pivotField compact="0" showAll="0">
      <items count="279">
        <item x="2"/>
        <item sd="0"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compact="0" showAll="0">
      <items count="32">
        <item x="0"/>
        <item x="26"/>
        <item x="27"/>
        <item x="7"/>
        <item x="4"/>
        <item x="6"/>
        <item x="1"/>
        <item x="5"/>
        <item x="29"/>
        <item x="25"/>
        <item x="9"/>
        <item x="22"/>
        <item x="18"/>
        <item x="8"/>
        <item x="3"/>
        <item x="28"/>
        <item x="2"/>
        <item x="10"/>
        <item x="12"/>
        <item x="14"/>
        <item x="17"/>
        <item x="15"/>
        <item x="13"/>
        <item x="24"/>
        <item x="16"/>
        <item x="11"/>
        <item x="20"/>
        <item x="21"/>
        <item x="23"/>
        <item x="19"/>
        <item h="1" x="30"/>
        <item t="default"/>
      </items>
    </pivotField>
    <pivotField axis="axisRow" compact="0" showAll="0">
      <items count="22">
        <item x="1"/>
        <item x="3"/>
        <item x="13"/>
        <item x="18"/>
        <item x="17"/>
        <item x="16"/>
        <item x="6"/>
        <item x="19"/>
        <item x="7"/>
        <item x="15"/>
        <item x="8"/>
        <item x="12"/>
        <item x="2"/>
        <item x="9"/>
        <item x="5"/>
        <item x="14"/>
        <item x="4"/>
        <item x="10"/>
        <item x="0"/>
        <item x="11"/>
        <item x="20"/>
        <item t="default"/>
      </items>
    </pivotField>
    <pivotField dataField="1" compact="0" showAll="0"/>
    <pivotField compact="0" showAll="0"/>
    <pivotField compact="0" showAll="0">
      <items count="9">
        <item x="3"/>
        <item x="4"/>
        <item x="0"/>
        <item x="1"/>
        <item x="2"/>
        <item x="5"/>
        <item x="6"/>
        <item x="7"/>
        <item t="default"/>
      </items>
    </pivotField>
    <pivotField compact="0" showAll="0">
      <items count="3">
        <item h="1" x="1"/>
        <item x="0"/>
        <item t="default"/>
      </items>
    </pivotField>
    <pivotField compact="0" showAll="0">
      <items count="2">
        <item x="0"/>
        <item t="default"/>
      </items>
    </pivotField>
    <pivotField compact="0" showAll="0">
      <items count="13">
        <item x="0"/>
        <item x="1"/>
        <item x="2"/>
        <item x="3"/>
        <item x="4"/>
        <item x="5"/>
        <item x="6"/>
        <item x="7"/>
        <item x="8"/>
        <item x="9"/>
        <item x="10"/>
        <item x="11"/>
        <item t="default"/>
      </items>
    </pivotField>
    <pivotField compact="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showAll="0">
      <items count="15">
        <item sd="0" x="0"/>
        <item sd="0" x="1"/>
        <item sd="0" x="2"/>
        <item sd="0" x="3"/>
        <item sd="0" x="4"/>
        <item sd="0" x="5"/>
        <item sd="0" x="6"/>
        <item sd="0" x="7"/>
        <item sd="0" x="8"/>
        <item sd="0" x="9"/>
        <item sd="0" x="10"/>
        <item sd="0" x="11"/>
        <item sd="0" x="12"/>
        <item sd="0" x="13"/>
        <item t="default"/>
      </items>
    </pivotField>
    <pivotField compact="0" dragToRow="0" dragToCol="0" dragToPage="0" showAll="0" defaultSubtotal="0"/>
  </pivotFields>
  <rowFields count="1">
    <field x="3"/>
  </rowFields>
  <rowItems count="4">
    <i>
      <x v="3"/>
    </i>
    <i>
      <x v="12"/>
    </i>
    <i>
      <x v="18"/>
    </i>
    <i t="grand">
      <x/>
    </i>
  </rowItems>
  <colItems count="1">
    <i/>
  </colItems>
  <dataFields count="1">
    <dataField name="Sum of Actual" fld="4" baseField="0" baseItem="0" numFmtId="167"/>
  </dataFields>
  <formats count="1">
    <format dxfId="445">
      <pivotArea outline="0" collapsedLevelsAreSubtotals="1" fieldPosition="0"/>
    </format>
  </formats>
  <chartFormats count="4">
    <chartFormat chart="57" format="8" series="1">
      <pivotArea type="data" outline="0" fieldPosition="0">
        <references count="1">
          <reference field="4294967294" count="1" selected="0">
            <x v="0"/>
          </reference>
        </references>
      </pivotArea>
    </chartFormat>
    <chartFormat chart="57" format="9">
      <pivotArea type="data" outline="0" fieldPosition="0">
        <references count="2">
          <reference field="4294967294" count="1" selected="0">
            <x v="0"/>
          </reference>
          <reference field="3" count="1" selected="0">
            <x v="3"/>
          </reference>
        </references>
      </pivotArea>
    </chartFormat>
    <chartFormat chart="57" format="10">
      <pivotArea type="data" outline="0" fieldPosition="0">
        <references count="2">
          <reference field="4294967294" count="1" selected="0">
            <x v="0"/>
          </reference>
          <reference field="3" count="1" selected="0">
            <x v="12"/>
          </reference>
        </references>
      </pivotArea>
    </chartFormat>
    <chartFormat chart="57" format="11">
      <pivotArea type="data" outline="0" fieldPosition="0">
        <references count="2">
          <reference field="4294967294" count="1" selected="0">
            <x v="0"/>
          </reference>
          <reference field="3" count="1" selected="0">
            <x v="18"/>
          </reference>
        </references>
      </pivotArea>
    </chartFormat>
  </chartFormats>
  <pivotTableStyleInfo name="PivotStyleLight17" showRowHeaders="1" showColHeaders="1" showRowStripes="0" showColStripes="0" showLastColumn="1"/>
  <filters count="1">
    <filter fld="1" type="dateBetween" evalOrder="-1" id="215" name="Date">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F751B-967C-4D75-8BEF-9D08D6D80266}"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8">
  <location ref="A64:D78" firstHeaderRow="0" firstDataRow="1" firstDataCol="2"/>
  <pivotFields count="13">
    <pivotField compact="0" showAll="0">
      <items count="5">
        <item x="0"/>
        <item x="1"/>
        <item x="2"/>
        <item x="3"/>
        <item t="default"/>
      </items>
    </pivotField>
    <pivotField compact="0" showAll="0">
      <items count="279">
        <item x="2"/>
        <item sd="0"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compact="0" showAll="0">
      <items count="32">
        <item x="0"/>
        <item x="26"/>
        <item x="27"/>
        <item x="7"/>
        <item x="4"/>
        <item x="6"/>
        <item x="1"/>
        <item x="5"/>
        <item x="29"/>
        <item x="25"/>
        <item x="9"/>
        <item x="22"/>
        <item x="18"/>
        <item x="8"/>
        <item x="3"/>
        <item x="28"/>
        <item x="2"/>
        <item x="10"/>
        <item x="12"/>
        <item x="14"/>
        <item x="17"/>
        <item x="15"/>
        <item x="13"/>
        <item x="24"/>
        <item x="16"/>
        <item x="11"/>
        <item x="20"/>
        <item x="21"/>
        <item x="23"/>
        <item x="19"/>
        <item h="1" x="30"/>
        <item t="default"/>
      </items>
    </pivotField>
    <pivotField compact="0" showAll="0"/>
    <pivotField dataField="1" compact="0" showAll="0"/>
    <pivotField dataField="1" compact="0" showAll="0"/>
    <pivotField compact="0" showAll="0" sortType="ascending">
      <items count="9">
        <item x="3"/>
        <item x="4"/>
        <item x="0"/>
        <item x="1"/>
        <item x="2"/>
        <item x="5"/>
        <item x="6"/>
        <item x="7"/>
        <item t="default"/>
      </items>
      <autoSortScope>
        <pivotArea dataOnly="0" outline="0" fieldPosition="0">
          <references count="1">
            <reference field="4294967294" count="1" selected="0">
              <x v="0"/>
            </reference>
          </references>
        </pivotArea>
      </autoSortScope>
    </pivotField>
    <pivotField compact="0" showAll="0">
      <items count="3">
        <item h="1" x="1"/>
        <item x="0"/>
        <item t="default"/>
      </items>
    </pivotField>
    <pivotField axis="axisRow" compact="0" showAll="0">
      <items count="2">
        <item x="0"/>
        <item t="default"/>
      </items>
    </pivotField>
    <pivotField compact="0" showAll="0">
      <items count="13">
        <item x="0"/>
        <item x="1"/>
        <item x="2"/>
        <item x="3"/>
        <item x="4"/>
        <item x="5"/>
        <item x="6"/>
        <item x="7"/>
        <item x="8"/>
        <item x="9"/>
        <item x="10"/>
        <item x="11"/>
        <item t="default"/>
      </items>
    </pivotField>
    <pivotField compact="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showAll="0">
      <items count="15">
        <item sd="0" x="0"/>
        <item sd="0" x="1"/>
        <item sd="0" x="2"/>
        <item sd="0" x="3"/>
        <item sd="0" x="4"/>
        <item sd="0" x="5"/>
        <item sd="0" x="6"/>
        <item sd="0" x="7"/>
        <item sd="0" x="8"/>
        <item sd="0" x="9"/>
        <item sd="0" x="10"/>
        <item sd="0" x="11"/>
        <item sd="0" x="12"/>
        <item sd="0" x="13"/>
        <item t="default"/>
      </items>
    </pivotField>
    <pivotField compact="0" dragToRow="0" dragToCol="0" dragToPage="0" showAll="0" defaultSubtotal="0"/>
  </pivotFields>
  <rowFields count="2">
    <field x="8"/>
    <field x="11"/>
  </rowFields>
  <rowItems count="14">
    <i>
      <x/>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Actual" fld="4" baseField="0" baseItem="0" numFmtId="169"/>
    <dataField name="Sum of Budget" fld="5" baseField="0" baseItem="0" numFmtId="169"/>
  </dataFields>
  <formats count="3">
    <format dxfId="448">
      <pivotArea outline="0" fieldPosition="0">
        <references count="1">
          <reference field="4294967294" count="1">
            <x v="0"/>
          </reference>
        </references>
      </pivotArea>
    </format>
    <format dxfId="447">
      <pivotArea fieldPosition="0">
        <references count="3">
          <reference field="4294967294" count="1" selected="0">
            <x v="1"/>
          </reference>
          <reference field="8" count="0" selected="0"/>
          <reference field="11" count="1">
            <x v="4"/>
          </reference>
        </references>
      </pivotArea>
    </format>
    <format dxfId="446">
      <pivotArea outline="0" fieldPosition="0">
        <references count="1">
          <reference field="4294967294" count="1">
            <x v="1"/>
          </reference>
        </references>
      </pivotArea>
    </format>
  </formats>
  <chartFormats count="10">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06FF0F-3B8D-45A2-B6F1-C99AE54AFBDE}" name="PivotTable9"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1">
  <location ref="A45:D59" firstHeaderRow="0" firstDataRow="1" firstDataCol="2"/>
  <pivotFields count="13">
    <pivotField compact="0" showAll="0">
      <items count="5">
        <item x="0"/>
        <item x="1"/>
        <item x="2"/>
        <item x="3"/>
        <item t="default"/>
      </items>
    </pivotField>
    <pivotField compact="0" showAll="0">
      <items count="279">
        <item x="2"/>
        <item sd="0"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compact="0" showAll="0">
      <items count="32">
        <item x="0"/>
        <item x="26"/>
        <item x="27"/>
        <item x="7"/>
        <item x="4"/>
        <item x="6"/>
        <item x="1"/>
        <item x="5"/>
        <item x="29"/>
        <item x="25"/>
        <item x="9"/>
        <item x="22"/>
        <item x="18"/>
        <item x="8"/>
        <item x="3"/>
        <item x="28"/>
        <item x="2"/>
        <item x="10"/>
        <item x="12"/>
        <item x="14"/>
        <item x="17"/>
        <item x="15"/>
        <item x="13"/>
        <item x="24"/>
        <item x="16"/>
        <item x="11"/>
        <item x="20"/>
        <item x="21"/>
        <item x="23"/>
        <item x="19"/>
        <item h="1" x="30"/>
        <item t="default"/>
      </items>
    </pivotField>
    <pivotField compact="0" showAll="0"/>
    <pivotField dataField="1" compact="0" showAll="0"/>
    <pivotField dataField="1" compact="0" showAll="0"/>
    <pivotField compact="0" showAll="0" sortType="ascending">
      <items count="9">
        <item x="3"/>
        <item x="4"/>
        <item x="0"/>
        <item x="1"/>
        <item x="2"/>
        <item x="5"/>
        <item x="6"/>
        <item x="7"/>
        <item t="default"/>
      </items>
      <autoSortScope>
        <pivotArea dataOnly="0" outline="0" fieldPosition="0">
          <references count="1">
            <reference field="4294967294" count="1" selected="0">
              <x v="0"/>
            </reference>
          </references>
        </pivotArea>
      </autoSortScope>
    </pivotField>
    <pivotField compact="0" showAll="0">
      <items count="3">
        <item x="1"/>
        <item h="1" x="0"/>
        <item t="default"/>
      </items>
    </pivotField>
    <pivotField axis="axisRow" compact="0" showAll="0">
      <items count="2">
        <item x="0"/>
        <item t="default"/>
      </items>
    </pivotField>
    <pivotField compact="0" showAll="0">
      <items count="13">
        <item x="0"/>
        <item x="1"/>
        <item x="2"/>
        <item x="3"/>
        <item x="4"/>
        <item x="5"/>
        <item x="6"/>
        <item x="7"/>
        <item x="8"/>
        <item x="9"/>
        <item x="10"/>
        <item x="11"/>
        <item t="default"/>
      </items>
    </pivotField>
    <pivotField compact="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showAll="0">
      <items count="15">
        <item sd="0" x="0"/>
        <item sd="0" x="1"/>
        <item sd="0" x="2"/>
        <item sd="0" x="3"/>
        <item sd="0" x="4"/>
        <item sd="0" x="5"/>
        <item sd="0" x="6"/>
        <item sd="0" x="7"/>
        <item sd="0" x="8"/>
        <item sd="0" x="9"/>
        <item sd="0" x="10"/>
        <item sd="0" x="11"/>
        <item sd="0" x="12"/>
        <item sd="0" x="13"/>
        <item t="default"/>
      </items>
    </pivotField>
    <pivotField compact="0" dragToRow="0" dragToCol="0" dragToPage="0" showAll="0" defaultSubtotal="0"/>
  </pivotFields>
  <rowFields count="2">
    <field x="8"/>
    <field x="11"/>
  </rowFields>
  <rowItems count="14">
    <i>
      <x/>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Actual" fld="4" baseField="0" baseItem="0" numFmtId="168"/>
    <dataField name="Sum of Budget" fld="5" baseField="0" baseItem="0" numFmtId="168"/>
  </dataFields>
  <formats count="2">
    <format dxfId="450">
      <pivotArea outline="0" fieldPosition="0">
        <references count="1">
          <reference field="4294967294" count="1">
            <x v="0"/>
          </reference>
        </references>
      </pivotArea>
    </format>
    <format dxfId="449">
      <pivotArea outline="0" fieldPosition="0">
        <references count="1">
          <reference field="4294967294" count="1">
            <x v="1"/>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05295F6-2942-4E2C-98C6-3BDE6482F305}" autoFormatId="16" applyNumberFormats="0" applyBorderFormats="0" applyFontFormats="0" applyPatternFormats="0" applyAlignmentFormats="0" applyWidthHeightFormats="0">
  <queryTableRefresh nextId="4">
    <queryTableFields count="3">
      <queryTableField id="1" name="Sub-category" tableColumnId="1"/>
      <queryTableField id="2" name="Category" tableColumnId="2"/>
      <queryTableField id="3" name="Category Typ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EF2C3ED-0C37-45BE-85DE-9C7288FA2FCC}" autoFormatId="16" applyNumberFormats="0" applyBorderFormats="0" applyFontFormats="0" applyPatternFormats="0" applyAlignmentFormats="0" applyWidthHeightFormats="0">
  <queryTableRefresh nextId="4">
    <queryTableFields count="3">
      <queryTableField id="1" name="Date" tableColumnId="1"/>
      <queryTableField id="2" name="Sub-category" tableColumnId="2"/>
      <queryTableField id="3" name="Budge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 xr10:uid="{D28403EC-1EB7-48F7-814D-60CCA276F561}" sourceName="Category Type">
  <pivotTables>
    <pivotTable tabId="10" name="PTexpenses by category"/>
    <pivotTable tabId="10" name="PivotTable9"/>
  </pivotTables>
  <data>
    <tabular pivotCacheId="339969690">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1" xr10:uid="{A54340DB-00A4-44B8-AE38-531001072954}" sourceName="Category Type">
  <pivotTables>
    <pivotTable tabId="10" name="PivotTable10"/>
    <pivotTable tabId="10" name="PTincome"/>
  </pivotTables>
  <data>
    <tabular pivotCacheId="33996969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Type" xr10:uid="{1AC9FAB3-E1B4-4ADE-B390-FD1913A24294}" cache="Slicer_Category_Type" caption="Category Type" rowHeight="249238"/>
  <slicer name="Category Type 1" xr10:uid="{6FE8E55F-795E-4D23-8386-80C4BAC22BFD}" cache="Slicer_Category_Type1" caption="Category Type" rowHeight="249238"/>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D0D0D6-89FF-4A98-953B-E8CA8A93E2BB}" name="TBTransaction" displayName="TBTransaction" ref="A1:F499" totalsRowShown="0">
  <autoFilter ref="A1:F499" xr:uid="{B4D0D0D6-89FF-4A98-953B-E8CA8A93E2BB}"/>
  <tableColumns count="6">
    <tableColumn id="1" xr3:uid="{56A994A3-E8C4-4E0F-B6E2-DA400DA95726}" name="Account"/>
    <tableColumn id="2" xr3:uid="{4559D750-5D21-441C-8DE8-2D8329CB9C2E}" name="Date" dataDxfId="439"/>
    <tableColumn id="3" xr3:uid="{FC93D92B-F546-4FF6-BA1C-74427034113C}" name="Description"/>
    <tableColumn id="4" xr3:uid="{D8339808-393D-43C3-9E4B-01531ED51D4C}" name="Debit"/>
    <tableColumn id="5" xr3:uid="{09FF6540-7D10-4D4D-969B-7658A1CA0A90}" name="Credit"/>
    <tableColumn id="6" xr3:uid="{F1DF6779-09F2-41E5-9E2C-42716E5DBFB2}" name="Sub-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EF7BA4-776B-4B1E-87B9-106F8DDBAFB0}" name="TBCategory_1" displayName="TBCategory_1" ref="A1:C22" tableType="queryTable" totalsRowShown="0">
  <autoFilter ref="A1:C22" xr:uid="{C3EF7BA4-776B-4B1E-87B9-106F8DDBAFB0}"/>
  <tableColumns count="3">
    <tableColumn id="1" xr3:uid="{7FAA3B1D-7C93-45B8-AB8F-D01949866A80}" uniqueName="1" name="Sub-category" queryTableFieldId="1" dataDxfId="438"/>
    <tableColumn id="2" xr3:uid="{17B77932-D300-4FB1-A145-11D812D3807A}" uniqueName="2" name="Category" queryTableFieldId="2" dataDxfId="437"/>
    <tableColumn id="3" xr3:uid="{FDDF9F21-FF9C-4CC6-9A60-6F39C8BA638B}" uniqueName="3" name="Category Type" queryTableFieldId="3" dataDxfId="4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1DF8A3-0301-46B4-BB8F-9E97C1B950B3}" name="TBCategory" displayName="TBCategory" ref="A1:C22" totalsRowShown="0" headerRowDxfId="435" headerRowBorderDxfId="434">
  <autoFilter ref="A1:C22" xr:uid="{1D1DF8A3-0301-46B4-BB8F-9E97C1B950B3}"/>
  <tableColumns count="3">
    <tableColumn id="1" xr3:uid="{ACEFD365-E412-4EE8-859C-8CE742517FA9}" name="Sub-category"/>
    <tableColumn id="2" xr3:uid="{78AE3914-2088-432F-8D49-C6E1F557671F}" name="Category"/>
    <tableColumn id="3" xr3:uid="{EC913DEA-7597-4311-A40A-223B0E3E1839}" name="Category 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4F3AEE-F33D-4BDC-9A66-B502FEBABEDC}" name="TBBudget_1" displayName="TBBudget_1" ref="A1:C203" tableType="queryTable" totalsRowShown="0">
  <autoFilter ref="A1:C203" xr:uid="{7B4F3AEE-F33D-4BDC-9A66-B502FEBABEDC}"/>
  <tableColumns count="3">
    <tableColumn id="1" xr3:uid="{6D71D3E4-2E9B-44AE-8D5D-65422E3A36E5}" uniqueName="1" name="Date" queryTableFieldId="1" dataDxfId="433"/>
    <tableColumn id="2" xr3:uid="{F15625B0-BB2E-408B-B40F-3D06BCE50BB1}" uniqueName="2" name="Sub-category" queryTableFieldId="2" dataDxfId="432"/>
    <tableColumn id="3" xr3:uid="{1679D342-0234-47F2-96CE-464D6D031B7F}" uniqueName="3" name="Budget"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23D357-897B-48E1-8FAD-5F32D2527550}" name="TBBudget" displayName="TBBudget" ref="A1:N21" totalsRowShown="0">
  <autoFilter ref="A1:N21" xr:uid="{F623D357-897B-48E1-8FAD-5F32D2527550}"/>
  <tableColumns count="14">
    <tableColumn id="1" xr3:uid="{FC68443D-E425-45C0-B9EE-15C3D621A39B}" name="Year"/>
    <tableColumn id="2" xr3:uid="{84044F3B-21C3-459E-9784-E4A5183D2FB4}" name="Sub-category"/>
    <tableColumn id="3" xr3:uid="{E98D3242-02E1-4D18-B826-0A5E2C8002CE}" name="Jan" dataDxfId="431"/>
    <tableColumn id="4" xr3:uid="{6B690636-DD32-4DDE-B847-C688A7BBB569}" name="Feb" dataDxfId="430"/>
    <tableColumn id="5" xr3:uid="{78120303-77D7-4F01-BB94-5A86A94168C6}" name="Mar" dataDxfId="429"/>
    <tableColumn id="6" xr3:uid="{A3C260D4-319D-40A6-9755-B67022966396}" name="Apr" dataDxfId="428"/>
    <tableColumn id="7" xr3:uid="{C292002A-6A5F-47AA-92FC-A9382A9BCEDC}" name="May" dataDxfId="427"/>
    <tableColumn id="8" xr3:uid="{12DA3EAE-189A-4707-BEDF-2CA1EF405ABA}" name="Jun" dataDxfId="426"/>
    <tableColumn id="9" xr3:uid="{D5A63E50-DC63-4FF7-9F19-D9A5C096BCCE}" name="Jul" dataDxfId="425"/>
    <tableColumn id="10" xr3:uid="{32956A46-1C7B-4149-9DA9-10D2EBD493F8}" name="Aug" dataDxfId="424"/>
    <tableColumn id="11" xr3:uid="{BCC00D78-9A41-4821-A10B-F0B888D4BFEB}" name="Sep" dataDxfId="423"/>
    <tableColumn id="12" xr3:uid="{3645073E-FD30-4995-9123-ABF6C8510CFE}" name="Oct" dataDxfId="422"/>
    <tableColumn id="13" xr3:uid="{2AE20698-C4B8-4AEC-A2D6-E193B3B20AEA}" name="Nov" dataDxfId="421"/>
    <tableColumn id="14" xr3:uid="{BCB61B7C-EB81-40CD-A666-A47B013E3E2C}" name="Dec" dataDxfId="42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A92B7BD-7795-463C-A784-4CD26D8D36C9}" sourceName="Date">
  <pivotTables>
    <pivotTable tabId="11" name="PivotTable12"/>
    <pivotTable tabId="10" name="PTexpenses by category"/>
    <pivotTable tabId="10" name="PTincome"/>
    <pivotTable tabId="10" name="PTincomevs exp"/>
  </pivotTables>
  <state minimalRefreshVersion="6" lastRefreshVersion="6" pivotCacheId="339969690" filterType="dateBetween">
    <selection startDate="2024-03-01T00:00:00" endDate="2024-03-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7DC62AF-0DF9-4BF3-9AF2-1FCFCF130F45}" cache="NativeTimeline_Date" caption="Date" level="2" selectionLevel="2" scrollPosition="2024-02-26T00:00:00" style="TimeSlicerStyleDark4"/>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A73D0-533B-4A90-A8A5-E4A700ED8D6F}">
  <dimension ref="A18:M31"/>
  <sheetViews>
    <sheetView showGridLines="0" showRowColHeaders="0" tabSelected="1" zoomScale="50" zoomScaleNormal="50" workbookViewId="0">
      <selection activeCell="U21" sqref="U21"/>
    </sheetView>
  </sheetViews>
  <sheetFormatPr defaultRowHeight="14.25" x14ac:dyDescent="0.45"/>
  <cols>
    <col min="1" max="1" width="29.140625" customWidth="1"/>
    <col min="2" max="3" width="15.140625" customWidth="1"/>
    <col min="4" max="4" width="17" customWidth="1"/>
    <col min="6" max="6" width="32.7109375" bestFit="1" customWidth="1"/>
    <col min="7" max="8" width="12" bestFit="1" customWidth="1"/>
    <col min="9" max="9" width="14.0703125" bestFit="1" customWidth="1"/>
    <col min="10" max="10" width="32.92578125" bestFit="1" customWidth="1"/>
    <col min="11" max="12" width="11.92578125" bestFit="1" customWidth="1"/>
    <col min="13" max="13" width="13.92578125" bestFit="1" customWidth="1"/>
    <col min="14" max="14" width="14.0703125" bestFit="1" customWidth="1"/>
    <col min="15" max="15" width="9.140625" bestFit="1" customWidth="1"/>
  </cols>
  <sheetData>
    <row r="18" spans="1:13" ht="23.25" x14ac:dyDescent="0.7">
      <c r="J18" s="17" t="s">
        <v>91</v>
      </c>
      <c r="K18" s="15" t="s">
        <v>92</v>
      </c>
      <c r="L18" s="15" t="s">
        <v>93</v>
      </c>
      <c r="M18" s="15" t="s">
        <v>94</v>
      </c>
    </row>
    <row r="19" spans="1:13" ht="23.25" x14ac:dyDescent="0.7">
      <c r="J19" s="18" t="s">
        <v>64</v>
      </c>
      <c r="K19" s="16"/>
      <c r="L19" s="16"/>
      <c r="M19" s="16"/>
    </row>
    <row r="20" spans="1:13" ht="23.25" x14ac:dyDescent="0.7">
      <c r="J20" s="19" t="s">
        <v>68</v>
      </c>
      <c r="K20" s="16">
        <v>4000</v>
      </c>
      <c r="L20" s="16">
        <v>4000</v>
      </c>
      <c r="M20" s="16">
        <v>0</v>
      </c>
    </row>
    <row r="21" spans="1:13" ht="23.25" x14ac:dyDescent="0.7">
      <c r="J21" s="19" t="s">
        <v>63</v>
      </c>
      <c r="K21" s="16">
        <v>1387</v>
      </c>
      <c r="L21" s="16">
        <v>1550</v>
      </c>
      <c r="M21" s="16">
        <v>-163</v>
      </c>
    </row>
    <row r="22" spans="1:13" ht="23.25" x14ac:dyDescent="0.7">
      <c r="J22" s="18" t="s">
        <v>90</v>
      </c>
      <c r="K22" s="16">
        <v>5387</v>
      </c>
      <c r="L22" s="16">
        <v>5550</v>
      </c>
      <c r="M22" s="16">
        <v>-163</v>
      </c>
    </row>
    <row r="23" spans="1:13" ht="23.25" x14ac:dyDescent="0.7">
      <c r="J23" s="18" t="s">
        <v>60</v>
      </c>
      <c r="K23" s="16"/>
      <c r="L23" s="16"/>
      <c r="M23" s="16"/>
    </row>
    <row r="24" spans="1:13" ht="23.25" x14ac:dyDescent="0.7">
      <c r="J24" s="19" t="s">
        <v>61</v>
      </c>
      <c r="K24" s="16">
        <v>-237</v>
      </c>
      <c r="L24" s="16">
        <v>-250</v>
      </c>
      <c r="M24" s="16">
        <v>13</v>
      </c>
    </row>
    <row r="25" spans="1:13" ht="23.25" x14ac:dyDescent="0.7">
      <c r="J25" s="19" t="s">
        <v>66</v>
      </c>
      <c r="K25" s="16">
        <v>-1659</v>
      </c>
      <c r="L25" s="16">
        <v>-1590</v>
      </c>
      <c r="M25" s="16">
        <v>-69</v>
      </c>
    </row>
    <row r="26" spans="1:13" ht="23.25" x14ac:dyDescent="0.7">
      <c r="J26" s="19" t="s">
        <v>59</v>
      </c>
      <c r="K26" s="16">
        <v>-704.79999999999984</v>
      </c>
      <c r="L26" s="16">
        <v>-1205</v>
      </c>
      <c r="M26" s="16">
        <v>500.20000000000016</v>
      </c>
    </row>
    <row r="27" spans="1:13" ht="23.25" x14ac:dyDescent="0.7">
      <c r="J27" s="19" t="s">
        <v>67</v>
      </c>
      <c r="K27" s="16">
        <v>-348.9</v>
      </c>
      <c r="L27" s="16">
        <v>-370</v>
      </c>
      <c r="M27" s="16">
        <v>21.100000000000023</v>
      </c>
    </row>
    <row r="28" spans="1:13" ht="23.25" x14ac:dyDescent="0.7">
      <c r="J28" s="19" t="s">
        <v>62</v>
      </c>
      <c r="K28" s="16">
        <v>-75</v>
      </c>
      <c r="L28" s="16">
        <v>-200</v>
      </c>
      <c r="M28" s="16">
        <v>125</v>
      </c>
    </row>
    <row r="29" spans="1:13" ht="23.25" x14ac:dyDescent="0.7">
      <c r="J29" s="19" t="s">
        <v>65</v>
      </c>
      <c r="K29" s="16">
        <v>-55</v>
      </c>
      <c r="L29" s="16">
        <v>-60</v>
      </c>
      <c r="M29" s="16">
        <v>5</v>
      </c>
    </row>
    <row r="30" spans="1:13" ht="23.25" x14ac:dyDescent="0.7">
      <c r="J30" s="18" t="s">
        <v>89</v>
      </c>
      <c r="K30" s="16">
        <v>-3079.7</v>
      </c>
      <c r="L30" s="16">
        <v>-3675</v>
      </c>
      <c r="M30" s="16">
        <v>595.29999999999973</v>
      </c>
    </row>
    <row r="31" spans="1:13" ht="23.25" x14ac:dyDescent="0.7">
      <c r="A31" s="15"/>
      <c r="B31" s="15"/>
      <c r="C31" s="15"/>
      <c r="D31" s="15"/>
      <c r="J31" s="18" t="s">
        <v>85</v>
      </c>
      <c r="K31" s="16">
        <v>2307.3000000000002</v>
      </c>
      <c r="L31" s="16">
        <v>1875</v>
      </c>
      <c r="M31" s="16">
        <v>432.29999999999973</v>
      </c>
    </row>
  </sheetData>
  <conditionalFormatting pivot="1" sqref="M19:M31">
    <cfRule type="iconSet" priority="1">
      <iconSet>
        <cfvo type="percent" val="0"/>
        <cfvo type="num" val="0"/>
        <cfvo type="num" val="0"/>
      </iconSet>
    </cfRule>
  </conditionalFormatting>
  <pageMargins left="0.7" right="0.7" top="0.75" bottom="0.75" header="0.3" footer="0.3"/>
  <pageSetup paperSize="9" orientation="portrait" r:id="rId2"/>
  <drawing r:id="rId3"/>
  <extLs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340A0-9B14-4226-A490-D7C706861DD3}">
  <dimension ref="A5:I78"/>
  <sheetViews>
    <sheetView topLeftCell="A64" zoomScaleNormal="100" workbookViewId="0">
      <selection activeCell="B88" sqref="B88"/>
    </sheetView>
  </sheetViews>
  <sheetFormatPr defaultRowHeight="14.25" x14ac:dyDescent="0.45"/>
  <cols>
    <col min="1" max="1" width="13.5" bestFit="1" customWidth="1"/>
    <col min="2" max="2" width="13.2109375" bestFit="1" customWidth="1"/>
    <col min="3" max="3" width="14" bestFit="1" customWidth="1"/>
    <col min="4" max="5" width="12.140625" customWidth="1"/>
    <col min="6" max="6" width="9.5" customWidth="1"/>
    <col min="7" max="7" width="12.5703125" customWidth="1"/>
    <col min="8" max="8" width="14.78515625" bestFit="1" customWidth="1"/>
    <col min="9" max="9" width="13.2109375" bestFit="1" customWidth="1"/>
    <col min="10" max="10" width="12.140625" customWidth="1"/>
    <col min="11" max="11" width="13" bestFit="1" customWidth="1"/>
    <col min="12" max="12" width="7.78515625" bestFit="1" customWidth="1"/>
    <col min="13" max="13" width="13.42578125" bestFit="1" customWidth="1"/>
    <col min="14" max="14" width="13.28515625" bestFit="1" customWidth="1"/>
    <col min="15" max="15" width="7.42578125" bestFit="1" customWidth="1"/>
    <col min="16" max="16" width="7.140625" bestFit="1" customWidth="1"/>
    <col min="17" max="17" width="14.92578125" bestFit="1" customWidth="1"/>
    <col min="18" max="18" width="7.5" bestFit="1" customWidth="1"/>
    <col min="19" max="19" width="9.0703125" bestFit="1" customWidth="1"/>
    <col min="20" max="20" width="12.5703125" bestFit="1" customWidth="1"/>
    <col min="21" max="21" width="9.5" bestFit="1" customWidth="1"/>
    <col min="22" max="22" width="14.42578125" bestFit="1" customWidth="1"/>
    <col min="23" max="23" width="10.35546875" bestFit="1" customWidth="1"/>
    <col min="24" max="24" width="11.7109375" bestFit="1" customWidth="1"/>
    <col min="25" max="25" width="9.640625" bestFit="1" customWidth="1"/>
    <col min="26" max="26" width="12.78515625" bestFit="1" customWidth="1"/>
    <col min="27" max="27" width="7.42578125" bestFit="1" customWidth="1"/>
    <col min="28" max="28" width="12.5" bestFit="1" customWidth="1"/>
    <col min="29" max="29" width="8" bestFit="1" customWidth="1"/>
    <col min="30" max="30" width="13.7109375" bestFit="1" customWidth="1"/>
    <col min="31" max="31" width="10.92578125" bestFit="1" customWidth="1"/>
    <col min="32" max="32" width="6.78515625" bestFit="1" customWidth="1"/>
    <col min="33" max="33" width="10.5703125" bestFit="1" customWidth="1"/>
  </cols>
  <sheetData>
    <row r="5" spans="1:3" x14ac:dyDescent="0.45">
      <c r="A5" s="5" t="s">
        <v>84</v>
      </c>
      <c r="B5" t="s">
        <v>86</v>
      </c>
    </row>
    <row r="6" spans="1:3" x14ac:dyDescent="0.45">
      <c r="A6" s="6" t="s">
        <v>0</v>
      </c>
      <c r="B6">
        <v>30425.300000000003</v>
      </c>
    </row>
    <row r="7" spans="1:3" x14ac:dyDescent="0.45">
      <c r="A7" s="6" t="s">
        <v>5</v>
      </c>
      <c r="B7">
        <v>-17970.300000000003</v>
      </c>
    </row>
    <row r="8" spans="1:3" x14ac:dyDescent="0.45">
      <c r="A8" s="6" t="s">
        <v>3</v>
      </c>
      <c r="B8">
        <v>395</v>
      </c>
      <c r="C8" s="10">
        <f>GETPIVOTDATA("Actual",$A$5,"Account","Saving")</f>
        <v>395</v>
      </c>
    </row>
    <row r="9" spans="1:3" x14ac:dyDescent="0.45">
      <c r="A9" s="6" t="s">
        <v>85</v>
      </c>
      <c r="B9">
        <v>12850</v>
      </c>
    </row>
    <row r="17" spans="1:4" x14ac:dyDescent="0.45">
      <c r="A17" s="5" t="s">
        <v>84</v>
      </c>
      <c r="B17" t="s">
        <v>86</v>
      </c>
    </row>
    <row r="18" spans="1:4" x14ac:dyDescent="0.45">
      <c r="A18" s="6" t="s">
        <v>60</v>
      </c>
      <c r="B18" s="7">
        <v>-3079.7</v>
      </c>
      <c r="C18" s="8">
        <f>GETPIVOTDATA("Actual",$A$17,"Category Type","Expense")</f>
        <v>-3079.7</v>
      </c>
      <c r="D18" s="11">
        <f>C18 * -1</f>
        <v>3079.7</v>
      </c>
    </row>
    <row r="19" spans="1:4" x14ac:dyDescent="0.45">
      <c r="A19" s="6" t="s">
        <v>64</v>
      </c>
      <c r="B19" s="7">
        <v>5387</v>
      </c>
      <c r="C19" s="9">
        <f>GETPIVOTDATA("Actual",$A$17,"Category Type","Income")</f>
        <v>5387</v>
      </c>
    </row>
    <row r="20" spans="1:4" x14ac:dyDescent="0.45">
      <c r="A20" s="6" t="s">
        <v>85</v>
      </c>
      <c r="B20" s="20">
        <v>2307.3000000000002</v>
      </c>
      <c r="C20" s="9">
        <f>GETPIVOTDATA("Actual",$A$17)</f>
        <v>2307.3000000000002</v>
      </c>
    </row>
    <row r="29" spans="1:4" x14ac:dyDescent="0.45">
      <c r="A29" s="5" t="s">
        <v>57</v>
      </c>
      <c r="B29" t="s">
        <v>86</v>
      </c>
      <c r="C29" t="s">
        <v>87</v>
      </c>
    </row>
    <row r="30" spans="1:4" x14ac:dyDescent="0.45">
      <c r="A30" t="s">
        <v>66</v>
      </c>
      <c r="B30" s="12">
        <v>-1659</v>
      </c>
      <c r="C30" s="12">
        <v>-1590</v>
      </c>
      <c r="D30" s="13">
        <f>GETPIVOTDATA("Sum of Actual",$A$29,"Category","🏠 Living Expenses")</f>
        <v>-1659</v>
      </c>
    </row>
    <row r="31" spans="1:4" x14ac:dyDescent="0.45">
      <c r="A31" t="s">
        <v>59</v>
      </c>
      <c r="B31" s="12">
        <v>-704.79999999999984</v>
      </c>
      <c r="C31" s="12">
        <v>-1205</v>
      </c>
      <c r="D31" s="13">
        <f>GETPIVOTDATA("Sum of Actual",$A$29,"Category","💳 Discretionary")</f>
        <v>-704.79999999999984</v>
      </c>
    </row>
    <row r="32" spans="1:4" x14ac:dyDescent="0.45">
      <c r="A32" t="s">
        <v>67</v>
      </c>
      <c r="B32" s="12">
        <v>-348.9</v>
      </c>
      <c r="C32" s="12">
        <v>-370</v>
      </c>
      <c r="D32" s="13">
        <f>GETPIVOTDATA("Sum of Actual",$A$29,"Category","🚙 Transport")</f>
        <v>-348.9</v>
      </c>
    </row>
    <row r="33" spans="1:4" x14ac:dyDescent="0.45">
      <c r="A33" t="s">
        <v>61</v>
      </c>
      <c r="B33" s="12">
        <v>-237</v>
      </c>
      <c r="C33" s="12">
        <v>-250</v>
      </c>
      <c r="D33" s="13">
        <f>GETPIVOTDATA("Sum of Actual",$A$29,"Category","🍴 Dining Out")</f>
        <v>-237</v>
      </c>
    </row>
    <row r="34" spans="1:4" x14ac:dyDescent="0.45">
      <c r="A34" t="s">
        <v>62</v>
      </c>
      <c r="B34" s="12">
        <v>-75</v>
      </c>
      <c r="C34" s="12">
        <v>-200</v>
      </c>
      <c r="D34" s="13">
        <f>GETPIVOTDATA("Sum of Actual",$A$29,"Category","🫱 Charity")</f>
        <v>-55</v>
      </c>
    </row>
    <row r="35" spans="1:4" x14ac:dyDescent="0.45">
      <c r="A35" t="s">
        <v>65</v>
      </c>
      <c r="B35" s="12">
        <v>-55</v>
      </c>
      <c r="C35" s="12">
        <v>-60</v>
      </c>
      <c r="D35" s="13">
        <f>GETPIVOTDATA("Sum of Actual",$A$29,"Category","🩺 Medical")</f>
        <v>-75</v>
      </c>
    </row>
    <row r="36" spans="1:4" x14ac:dyDescent="0.45">
      <c r="A36" t="s">
        <v>85</v>
      </c>
      <c r="B36" s="12">
        <v>-3079.7</v>
      </c>
      <c r="C36" s="12">
        <v>-3675</v>
      </c>
    </row>
    <row r="45" spans="1:4" x14ac:dyDescent="0.45">
      <c r="A45" s="5" t="s">
        <v>70</v>
      </c>
      <c r="B45" s="5" t="s">
        <v>88</v>
      </c>
      <c r="C45" t="s">
        <v>86</v>
      </c>
      <c r="D45" t="s">
        <v>87</v>
      </c>
    </row>
    <row r="46" spans="1:4" x14ac:dyDescent="0.45">
      <c r="A46">
        <v>2024</v>
      </c>
      <c r="C46" s="12">
        <v>-30494.999999999996</v>
      </c>
      <c r="D46" s="12">
        <v>-36300</v>
      </c>
    </row>
    <row r="47" spans="1:4" x14ac:dyDescent="0.45">
      <c r="B47" t="s">
        <v>71</v>
      </c>
      <c r="C47" s="12">
        <v>-2908</v>
      </c>
      <c r="D47" s="12">
        <v>-2945</v>
      </c>
    </row>
    <row r="48" spans="1:4" x14ac:dyDescent="0.45">
      <c r="B48" t="s">
        <v>72</v>
      </c>
      <c r="C48" s="12">
        <v>-2934.6000000000004</v>
      </c>
      <c r="D48" s="12">
        <v>-2795</v>
      </c>
    </row>
    <row r="49" spans="1:9" x14ac:dyDescent="0.45">
      <c r="B49" t="s">
        <v>73</v>
      </c>
      <c r="C49" s="12">
        <v>-3079.7</v>
      </c>
      <c r="D49" s="12">
        <v>-3675</v>
      </c>
    </row>
    <row r="50" spans="1:9" x14ac:dyDescent="0.45">
      <c r="B50" t="s">
        <v>74</v>
      </c>
      <c r="C50" s="12">
        <v>-3068</v>
      </c>
      <c r="D50" s="12">
        <v>-3095</v>
      </c>
    </row>
    <row r="51" spans="1:9" x14ac:dyDescent="0.45">
      <c r="B51" t="s">
        <v>75</v>
      </c>
      <c r="C51" s="12">
        <v>-3146.1</v>
      </c>
      <c r="D51" s="12">
        <v>-2795</v>
      </c>
    </row>
    <row r="52" spans="1:9" x14ac:dyDescent="0.45">
      <c r="B52" t="s">
        <v>76</v>
      </c>
      <c r="C52" s="12">
        <v>-3035.7</v>
      </c>
      <c r="D52" s="12">
        <v>-2795</v>
      </c>
    </row>
    <row r="53" spans="1:9" x14ac:dyDescent="0.45">
      <c r="B53" t="s">
        <v>77</v>
      </c>
      <c r="C53" s="12">
        <v>-3095</v>
      </c>
      <c r="D53" s="12">
        <v>-2945</v>
      </c>
    </row>
    <row r="54" spans="1:9" x14ac:dyDescent="0.45">
      <c r="B54" t="s">
        <v>78</v>
      </c>
      <c r="C54" s="12">
        <v>-2982.0999999999995</v>
      </c>
      <c r="D54" s="12">
        <v>-3595</v>
      </c>
    </row>
    <row r="55" spans="1:9" x14ac:dyDescent="0.45">
      <c r="B55" t="s">
        <v>79</v>
      </c>
      <c r="C55" s="12">
        <v>-3117.1</v>
      </c>
      <c r="D55" s="12">
        <v>-2975</v>
      </c>
    </row>
    <row r="56" spans="1:9" x14ac:dyDescent="0.45">
      <c r="B56" t="s">
        <v>80</v>
      </c>
      <c r="C56" s="12">
        <v>-3128.7</v>
      </c>
      <c r="D56" s="12">
        <v>-3095</v>
      </c>
    </row>
    <row r="57" spans="1:9" x14ac:dyDescent="0.45">
      <c r="B57" t="s">
        <v>81</v>
      </c>
      <c r="C57" s="12"/>
      <c r="D57" s="12">
        <v>-2795</v>
      </c>
    </row>
    <row r="58" spans="1:9" x14ac:dyDescent="0.45">
      <c r="B58" t="s">
        <v>82</v>
      </c>
      <c r="C58" s="12"/>
      <c r="D58" s="12">
        <v>-2795</v>
      </c>
    </row>
    <row r="59" spans="1:9" x14ac:dyDescent="0.45">
      <c r="A59" t="s">
        <v>85</v>
      </c>
      <c r="C59" s="12">
        <v>-30494.999999999996</v>
      </c>
      <c r="D59" s="12">
        <v>-36300</v>
      </c>
    </row>
    <row r="64" spans="1:9" x14ac:dyDescent="0.45">
      <c r="A64" s="5" t="s">
        <v>70</v>
      </c>
      <c r="B64" s="5" t="s">
        <v>88</v>
      </c>
      <c r="C64" t="s">
        <v>86</v>
      </c>
      <c r="D64" t="s">
        <v>87</v>
      </c>
      <c r="H64" s="5" t="s">
        <v>56</v>
      </c>
      <c r="I64" t="s">
        <v>86</v>
      </c>
    </row>
    <row r="65" spans="1:9" x14ac:dyDescent="0.45">
      <c r="A65">
        <v>2024</v>
      </c>
      <c r="C65" s="13">
        <v>43345</v>
      </c>
      <c r="D65" s="13">
        <v>52600</v>
      </c>
      <c r="H65" t="s">
        <v>47</v>
      </c>
      <c r="I65" s="14">
        <v>1350</v>
      </c>
    </row>
    <row r="66" spans="1:9" x14ac:dyDescent="0.45">
      <c r="B66" t="s">
        <v>71</v>
      </c>
      <c r="C66" s="13">
        <v>4035</v>
      </c>
      <c r="D66" s="13">
        <v>4050</v>
      </c>
      <c r="H66" t="s">
        <v>4</v>
      </c>
      <c r="I66" s="14">
        <v>37</v>
      </c>
    </row>
    <row r="67" spans="1:9" x14ac:dyDescent="0.45">
      <c r="B67" t="s">
        <v>72</v>
      </c>
      <c r="C67" s="13">
        <v>4036</v>
      </c>
      <c r="D67" s="13">
        <v>4050</v>
      </c>
      <c r="H67" t="s">
        <v>2</v>
      </c>
      <c r="I67" s="14">
        <v>4000</v>
      </c>
    </row>
    <row r="68" spans="1:9" x14ac:dyDescent="0.45">
      <c r="B68" t="s">
        <v>73</v>
      </c>
      <c r="C68" s="13">
        <v>5387</v>
      </c>
      <c r="D68" s="13">
        <v>5550</v>
      </c>
      <c r="H68" t="s">
        <v>85</v>
      </c>
      <c r="I68" s="14">
        <v>5387</v>
      </c>
    </row>
    <row r="69" spans="1:9" x14ac:dyDescent="0.45">
      <c r="B69" t="s">
        <v>74</v>
      </c>
      <c r="C69" s="13">
        <v>4038</v>
      </c>
      <c r="D69" s="13">
        <v>4050</v>
      </c>
    </row>
    <row r="70" spans="1:9" x14ac:dyDescent="0.45">
      <c r="B70" t="s">
        <v>75</v>
      </c>
      <c r="C70" s="13">
        <v>4039</v>
      </c>
      <c r="D70" s="13">
        <v>4050</v>
      </c>
    </row>
    <row r="71" spans="1:9" x14ac:dyDescent="0.45">
      <c r="B71" t="s">
        <v>76</v>
      </c>
      <c r="C71" s="13">
        <v>4040</v>
      </c>
      <c r="D71" s="13">
        <v>4050</v>
      </c>
    </row>
    <row r="72" spans="1:9" x14ac:dyDescent="0.45">
      <c r="B72" t="s">
        <v>77</v>
      </c>
      <c r="C72" s="13">
        <v>4041</v>
      </c>
      <c r="D72" s="13">
        <v>4050</v>
      </c>
    </row>
    <row r="73" spans="1:9" x14ac:dyDescent="0.45">
      <c r="B73" t="s">
        <v>78</v>
      </c>
      <c r="C73" s="13">
        <v>4042</v>
      </c>
      <c r="D73" s="13">
        <v>4050</v>
      </c>
    </row>
    <row r="74" spans="1:9" x14ac:dyDescent="0.45">
      <c r="B74" t="s">
        <v>79</v>
      </c>
      <c r="C74" s="13">
        <v>5643</v>
      </c>
      <c r="D74" s="13">
        <v>5550</v>
      </c>
    </row>
    <row r="75" spans="1:9" x14ac:dyDescent="0.45">
      <c r="B75" t="s">
        <v>80</v>
      </c>
      <c r="C75" s="13">
        <v>4044</v>
      </c>
      <c r="D75" s="13">
        <v>4050</v>
      </c>
    </row>
    <row r="76" spans="1:9" x14ac:dyDescent="0.45">
      <c r="B76" t="s">
        <v>81</v>
      </c>
      <c r="C76" s="13"/>
      <c r="D76" s="13">
        <v>4050</v>
      </c>
    </row>
    <row r="77" spans="1:9" x14ac:dyDescent="0.45">
      <c r="B77" t="s">
        <v>82</v>
      </c>
      <c r="C77" s="13"/>
      <c r="D77" s="13">
        <v>5050</v>
      </c>
    </row>
    <row r="78" spans="1:9" x14ac:dyDescent="0.45">
      <c r="A78" t="s">
        <v>85</v>
      </c>
      <c r="C78" s="13">
        <v>43345</v>
      </c>
      <c r="D78" s="13">
        <v>52600</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1756B-900D-45F7-89CB-CF38758773EE}">
  <dimension ref="A1:F499"/>
  <sheetViews>
    <sheetView workbookViewId="0">
      <selection sqref="A1:XFD1048576"/>
    </sheetView>
  </sheetViews>
  <sheetFormatPr defaultRowHeight="14.25" x14ac:dyDescent="0.45"/>
  <cols>
    <col min="1" max="1" width="10.5" bestFit="1" customWidth="1"/>
    <col min="2" max="2" width="10.92578125" bestFit="1" customWidth="1"/>
    <col min="3" max="3" width="14.7109375" bestFit="1" customWidth="1"/>
    <col min="4" max="4" width="8.140625" bestFit="1" customWidth="1"/>
    <col min="5" max="5" width="8.640625" bestFit="1" customWidth="1"/>
    <col min="6" max="6" width="14.78515625" bestFit="1" customWidth="1"/>
  </cols>
  <sheetData>
    <row r="1" spans="1:6" x14ac:dyDescent="0.45">
      <c r="A1" t="s">
        <v>52</v>
      </c>
      <c r="B1" s="2" t="s">
        <v>53</v>
      </c>
      <c r="C1" t="s">
        <v>54</v>
      </c>
      <c r="D1" t="s">
        <v>55</v>
      </c>
      <c r="E1" t="s">
        <v>5</v>
      </c>
      <c r="F1" t="s">
        <v>56</v>
      </c>
    </row>
    <row r="2" spans="1:6" x14ac:dyDescent="0.45">
      <c r="A2" t="s">
        <v>0</v>
      </c>
      <c r="B2" s="1">
        <v>45295</v>
      </c>
      <c r="C2" t="s">
        <v>1</v>
      </c>
      <c r="E2">
        <v>4000</v>
      </c>
      <c r="F2" t="s">
        <v>2</v>
      </c>
    </row>
    <row r="3" spans="1:6" x14ac:dyDescent="0.45">
      <c r="A3" t="s">
        <v>3</v>
      </c>
      <c r="B3" s="1">
        <v>45292</v>
      </c>
      <c r="C3" t="s">
        <v>4</v>
      </c>
      <c r="E3">
        <v>35</v>
      </c>
      <c r="F3" t="s">
        <v>4</v>
      </c>
    </row>
    <row r="4" spans="1:6" x14ac:dyDescent="0.45">
      <c r="A4" t="s">
        <v>5</v>
      </c>
      <c r="B4" s="1">
        <v>45295</v>
      </c>
      <c r="C4" t="s">
        <v>6</v>
      </c>
      <c r="D4">
        <v>5</v>
      </c>
      <c r="F4" t="s">
        <v>7</v>
      </c>
    </row>
    <row r="5" spans="1:6" x14ac:dyDescent="0.45">
      <c r="A5" t="s">
        <v>0</v>
      </c>
      <c r="B5" s="1">
        <v>45296</v>
      </c>
      <c r="C5" t="s">
        <v>8</v>
      </c>
      <c r="D5">
        <v>900</v>
      </c>
      <c r="F5" t="s">
        <v>9</v>
      </c>
    </row>
    <row r="6" spans="1:6" x14ac:dyDescent="0.45">
      <c r="A6" t="s">
        <v>0</v>
      </c>
      <c r="B6" s="1">
        <v>45296</v>
      </c>
      <c r="C6" t="s">
        <v>10</v>
      </c>
      <c r="D6">
        <v>150</v>
      </c>
      <c r="F6" t="s">
        <v>11</v>
      </c>
    </row>
    <row r="7" spans="1:6" x14ac:dyDescent="0.45">
      <c r="A7" t="s">
        <v>5</v>
      </c>
      <c r="B7" s="1">
        <v>45296</v>
      </c>
      <c r="C7" t="s">
        <v>6</v>
      </c>
      <c r="D7">
        <v>5</v>
      </c>
      <c r="F7" t="s">
        <v>7</v>
      </c>
    </row>
    <row r="8" spans="1:6" x14ac:dyDescent="0.45">
      <c r="A8" t="s">
        <v>5</v>
      </c>
      <c r="B8" s="1">
        <v>45297</v>
      </c>
      <c r="C8" t="s">
        <v>6</v>
      </c>
      <c r="D8">
        <v>5</v>
      </c>
      <c r="F8" t="s">
        <v>7</v>
      </c>
    </row>
    <row r="9" spans="1:6" x14ac:dyDescent="0.45">
      <c r="A9" t="s">
        <v>5</v>
      </c>
      <c r="B9" s="1">
        <v>45298</v>
      </c>
      <c r="C9" t="s">
        <v>6</v>
      </c>
      <c r="D9">
        <v>5</v>
      </c>
      <c r="F9" t="s">
        <v>7</v>
      </c>
    </row>
    <row r="10" spans="1:6" x14ac:dyDescent="0.45">
      <c r="A10" t="s">
        <v>5</v>
      </c>
      <c r="B10" s="1">
        <v>45299</v>
      </c>
      <c r="C10" t="s">
        <v>6</v>
      </c>
      <c r="D10">
        <v>5</v>
      </c>
      <c r="F10" t="s">
        <v>7</v>
      </c>
    </row>
    <row r="11" spans="1:6" x14ac:dyDescent="0.45">
      <c r="A11" t="s">
        <v>5</v>
      </c>
      <c r="B11" s="1">
        <v>45299</v>
      </c>
      <c r="C11" t="s">
        <v>12</v>
      </c>
      <c r="D11">
        <v>155</v>
      </c>
      <c r="F11" t="s">
        <v>13</v>
      </c>
    </row>
    <row r="12" spans="1:6" x14ac:dyDescent="0.45">
      <c r="A12" t="s">
        <v>0</v>
      </c>
      <c r="B12" s="1">
        <v>45302</v>
      </c>
      <c r="C12" t="s">
        <v>14</v>
      </c>
      <c r="E12">
        <v>100</v>
      </c>
      <c r="F12" t="s">
        <v>15</v>
      </c>
    </row>
    <row r="13" spans="1:6" x14ac:dyDescent="0.45">
      <c r="A13" t="s">
        <v>5</v>
      </c>
      <c r="B13" s="1">
        <v>45302</v>
      </c>
      <c r="C13" t="s">
        <v>6</v>
      </c>
      <c r="D13">
        <v>5</v>
      </c>
      <c r="F13" t="s">
        <v>7</v>
      </c>
    </row>
    <row r="14" spans="1:6" x14ac:dyDescent="0.45">
      <c r="A14" t="s">
        <v>5</v>
      </c>
      <c r="B14" s="1">
        <v>45303</v>
      </c>
      <c r="C14" t="s">
        <v>6</v>
      </c>
      <c r="D14">
        <v>5</v>
      </c>
      <c r="F14" t="s">
        <v>7</v>
      </c>
    </row>
    <row r="15" spans="1:6" x14ac:dyDescent="0.45">
      <c r="A15" t="s">
        <v>5</v>
      </c>
      <c r="B15" s="1">
        <v>45304</v>
      </c>
      <c r="C15" t="s">
        <v>16</v>
      </c>
      <c r="D15">
        <v>77</v>
      </c>
      <c r="F15" t="s">
        <v>17</v>
      </c>
    </row>
    <row r="16" spans="1:6" x14ac:dyDescent="0.45">
      <c r="A16" t="s">
        <v>5</v>
      </c>
      <c r="B16" s="1">
        <v>45304</v>
      </c>
      <c r="C16" t="s">
        <v>6</v>
      </c>
      <c r="D16">
        <v>5</v>
      </c>
      <c r="F16" t="s">
        <v>7</v>
      </c>
    </row>
    <row r="17" spans="1:6" x14ac:dyDescent="0.45">
      <c r="A17" t="s">
        <v>5</v>
      </c>
      <c r="B17" s="1">
        <v>45305</v>
      </c>
      <c r="C17" t="s">
        <v>6</v>
      </c>
      <c r="D17">
        <v>5</v>
      </c>
      <c r="F17" t="s">
        <v>7</v>
      </c>
    </row>
    <row r="18" spans="1:6" x14ac:dyDescent="0.45">
      <c r="A18" t="s">
        <v>5</v>
      </c>
      <c r="B18" s="1">
        <v>45306</v>
      </c>
      <c r="C18" t="s">
        <v>12</v>
      </c>
      <c r="D18">
        <v>135</v>
      </c>
      <c r="F18" t="s">
        <v>13</v>
      </c>
    </row>
    <row r="19" spans="1:6" x14ac:dyDescent="0.45">
      <c r="A19" t="s">
        <v>5</v>
      </c>
      <c r="B19" s="1">
        <v>45306</v>
      </c>
      <c r="C19" t="s">
        <v>6</v>
      </c>
      <c r="D19">
        <v>5</v>
      </c>
      <c r="F19" t="s">
        <v>7</v>
      </c>
    </row>
    <row r="20" spans="1:6" x14ac:dyDescent="0.45">
      <c r="A20" t="s">
        <v>5</v>
      </c>
      <c r="B20" s="1">
        <v>45307</v>
      </c>
      <c r="C20" t="s">
        <v>6</v>
      </c>
      <c r="D20">
        <v>5</v>
      </c>
      <c r="F20" t="s">
        <v>7</v>
      </c>
    </row>
    <row r="21" spans="1:6" x14ac:dyDescent="0.45">
      <c r="A21" t="s">
        <v>5</v>
      </c>
      <c r="B21" s="1">
        <v>45307</v>
      </c>
      <c r="C21" t="s">
        <v>18</v>
      </c>
      <c r="D21">
        <v>40</v>
      </c>
      <c r="F21" t="s">
        <v>19</v>
      </c>
    </row>
    <row r="22" spans="1:6" x14ac:dyDescent="0.45">
      <c r="A22" t="s">
        <v>5</v>
      </c>
      <c r="B22" s="1">
        <v>45307</v>
      </c>
      <c r="C22" t="s">
        <v>20</v>
      </c>
      <c r="D22">
        <v>98</v>
      </c>
      <c r="F22" t="s">
        <v>21</v>
      </c>
    </row>
    <row r="23" spans="1:6" x14ac:dyDescent="0.45">
      <c r="A23" t="s">
        <v>5</v>
      </c>
      <c r="B23" s="1">
        <v>45307</v>
      </c>
      <c r="C23" t="s">
        <v>22</v>
      </c>
      <c r="D23">
        <v>52</v>
      </c>
      <c r="F23" t="s">
        <v>23</v>
      </c>
    </row>
    <row r="24" spans="1:6" x14ac:dyDescent="0.45">
      <c r="A24" t="s">
        <v>5</v>
      </c>
      <c r="B24" s="1">
        <v>45308</v>
      </c>
      <c r="C24" t="s">
        <v>24</v>
      </c>
      <c r="D24">
        <v>28</v>
      </c>
      <c r="F24" t="s">
        <v>25</v>
      </c>
    </row>
    <row r="25" spans="1:6" x14ac:dyDescent="0.45">
      <c r="A25" t="s">
        <v>0</v>
      </c>
      <c r="B25" s="1">
        <v>45309</v>
      </c>
      <c r="C25" t="s">
        <v>26</v>
      </c>
      <c r="D25">
        <v>30</v>
      </c>
      <c r="F25" t="s">
        <v>27</v>
      </c>
    </row>
    <row r="26" spans="1:6" x14ac:dyDescent="0.45">
      <c r="A26" t="s">
        <v>5</v>
      </c>
      <c r="B26" s="1">
        <v>45309</v>
      </c>
      <c r="C26" t="s">
        <v>6</v>
      </c>
      <c r="D26">
        <v>5</v>
      </c>
      <c r="F26" t="s">
        <v>7</v>
      </c>
    </row>
    <row r="27" spans="1:6" x14ac:dyDescent="0.45">
      <c r="A27" t="s">
        <v>5</v>
      </c>
      <c r="B27" s="1">
        <v>45310</v>
      </c>
      <c r="C27" t="s">
        <v>6</v>
      </c>
      <c r="D27">
        <v>5</v>
      </c>
      <c r="F27" t="s">
        <v>7</v>
      </c>
    </row>
    <row r="28" spans="1:6" x14ac:dyDescent="0.45">
      <c r="A28" t="s">
        <v>0</v>
      </c>
      <c r="B28" s="1">
        <v>45310</v>
      </c>
      <c r="C28" t="s">
        <v>28</v>
      </c>
      <c r="D28">
        <v>154</v>
      </c>
      <c r="F28" t="s">
        <v>29</v>
      </c>
    </row>
    <row r="29" spans="1:6" x14ac:dyDescent="0.45">
      <c r="A29" t="s">
        <v>0</v>
      </c>
      <c r="B29" s="1">
        <v>45310</v>
      </c>
      <c r="C29" t="s">
        <v>30</v>
      </c>
      <c r="D29">
        <v>40</v>
      </c>
      <c r="F29" t="s">
        <v>31</v>
      </c>
    </row>
    <row r="30" spans="1:6" x14ac:dyDescent="0.45">
      <c r="A30" t="s">
        <v>5</v>
      </c>
      <c r="B30" s="1">
        <v>45311</v>
      </c>
      <c r="C30" t="s">
        <v>32</v>
      </c>
      <c r="D30">
        <v>45</v>
      </c>
      <c r="F30" t="s">
        <v>33</v>
      </c>
    </row>
    <row r="31" spans="1:6" x14ac:dyDescent="0.45">
      <c r="A31" t="s">
        <v>5</v>
      </c>
      <c r="B31" s="1">
        <v>45311</v>
      </c>
      <c r="C31" t="s">
        <v>34</v>
      </c>
      <c r="D31">
        <v>32</v>
      </c>
      <c r="F31" t="s">
        <v>19</v>
      </c>
    </row>
    <row r="32" spans="1:6" x14ac:dyDescent="0.45">
      <c r="A32" t="s">
        <v>5</v>
      </c>
      <c r="B32" s="1">
        <v>45311</v>
      </c>
      <c r="C32" t="s">
        <v>6</v>
      </c>
      <c r="D32">
        <v>5</v>
      </c>
      <c r="F32" t="s">
        <v>7</v>
      </c>
    </row>
    <row r="33" spans="1:6" x14ac:dyDescent="0.45">
      <c r="A33" t="s">
        <v>5</v>
      </c>
      <c r="B33" s="1">
        <v>45312</v>
      </c>
      <c r="C33" t="s">
        <v>6</v>
      </c>
      <c r="D33">
        <v>5</v>
      </c>
      <c r="F33" t="s">
        <v>7</v>
      </c>
    </row>
    <row r="34" spans="1:6" x14ac:dyDescent="0.45">
      <c r="A34" t="s">
        <v>5</v>
      </c>
      <c r="B34" s="1">
        <v>45313</v>
      </c>
      <c r="C34" t="s">
        <v>6</v>
      </c>
      <c r="D34">
        <v>5</v>
      </c>
      <c r="F34" t="s">
        <v>7</v>
      </c>
    </row>
    <row r="35" spans="1:6" x14ac:dyDescent="0.45">
      <c r="A35" t="s">
        <v>5</v>
      </c>
      <c r="B35" s="1">
        <v>45313</v>
      </c>
      <c r="C35" t="s">
        <v>12</v>
      </c>
      <c r="D35">
        <v>170</v>
      </c>
      <c r="F35" t="s">
        <v>13</v>
      </c>
    </row>
    <row r="36" spans="1:6" x14ac:dyDescent="0.45">
      <c r="A36" t="s">
        <v>5</v>
      </c>
      <c r="B36" s="1">
        <v>45314</v>
      </c>
      <c r="C36" t="s">
        <v>35</v>
      </c>
      <c r="D36">
        <v>37</v>
      </c>
      <c r="F36" t="s">
        <v>23</v>
      </c>
    </row>
    <row r="37" spans="1:6" x14ac:dyDescent="0.45">
      <c r="A37" t="s">
        <v>5</v>
      </c>
      <c r="B37" s="1">
        <v>45315</v>
      </c>
      <c r="C37" t="s">
        <v>36</v>
      </c>
      <c r="D37">
        <v>12</v>
      </c>
      <c r="F37" t="s">
        <v>23</v>
      </c>
    </row>
    <row r="38" spans="1:6" x14ac:dyDescent="0.45">
      <c r="A38" t="s">
        <v>0</v>
      </c>
      <c r="B38" s="1">
        <v>45316</v>
      </c>
      <c r="C38" t="s">
        <v>37</v>
      </c>
      <c r="D38">
        <v>55</v>
      </c>
      <c r="F38" t="s">
        <v>38</v>
      </c>
    </row>
    <row r="39" spans="1:6" x14ac:dyDescent="0.45">
      <c r="A39" t="s">
        <v>5</v>
      </c>
      <c r="B39" s="1">
        <v>45316</v>
      </c>
      <c r="C39" t="s">
        <v>16</v>
      </c>
      <c r="D39">
        <v>63</v>
      </c>
      <c r="F39" t="s">
        <v>17</v>
      </c>
    </row>
    <row r="40" spans="1:6" x14ac:dyDescent="0.45">
      <c r="A40" t="s">
        <v>5</v>
      </c>
      <c r="B40" s="1">
        <v>45316</v>
      </c>
      <c r="C40" t="s">
        <v>6</v>
      </c>
      <c r="D40">
        <v>5</v>
      </c>
      <c r="F40" t="s">
        <v>7</v>
      </c>
    </row>
    <row r="41" spans="1:6" x14ac:dyDescent="0.45">
      <c r="A41" t="s">
        <v>5</v>
      </c>
      <c r="B41" s="1">
        <v>45317</v>
      </c>
      <c r="C41" t="s">
        <v>6</v>
      </c>
      <c r="D41">
        <v>5</v>
      </c>
      <c r="F41" t="s">
        <v>7</v>
      </c>
    </row>
    <row r="42" spans="1:6" x14ac:dyDescent="0.45">
      <c r="A42" t="s">
        <v>5</v>
      </c>
      <c r="B42" s="1">
        <v>45318</v>
      </c>
      <c r="C42" t="s">
        <v>6</v>
      </c>
      <c r="D42">
        <v>5</v>
      </c>
      <c r="F42" t="s">
        <v>7</v>
      </c>
    </row>
    <row r="43" spans="1:6" x14ac:dyDescent="0.45">
      <c r="A43" t="s">
        <v>5</v>
      </c>
      <c r="B43" s="1">
        <v>45319</v>
      </c>
      <c r="C43" t="s">
        <v>6</v>
      </c>
      <c r="D43">
        <v>5</v>
      </c>
      <c r="F43" t="s">
        <v>7</v>
      </c>
    </row>
    <row r="44" spans="1:6" x14ac:dyDescent="0.45">
      <c r="A44" t="s">
        <v>5</v>
      </c>
      <c r="B44" s="1">
        <v>45320</v>
      </c>
      <c r="C44" t="s">
        <v>6</v>
      </c>
      <c r="D44">
        <v>5</v>
      </c>
      <c r="F44" t="s">
        <v>7</v>
      </c>
    </row>
    <row r="45" spans="1:6" x14ac:dyDescent="0.45">
      <c r="A45" t="s">
        <v>5</v>
      </c>
      <c r="B45" s="1">
        <v>45320</v>
      </c>
      <c r="C45" t="s">
        <v>12</v>
      </c>
      <c r="D45">
        <v>162</v>
      </c>
      <c r="F45" t="s">
        <v>13</v>
      </c>
    </row>
    <row r="46" spans="1:6" x14ac:dyDescent="0.45">
      <c r="A46" t="s">
        <v>5</v>
      </c>
      <c r="B46" s="1">
        <v>45321</v>
      </c>
      <c r="C46" t="s">
        <v>39</v>
      </c>
      <c r="D46">
        <v>125</v>
      </c>
      <c r="F46" t="s">
        <v>21</v>
      </c>
    </row>
    <row r="47" spans="1:6" x14ac:dyDescent="0.45">
      <c r="A47" t="s">
        <v>5</v>
      </c>
      <c r="B47" s="1">
        <v>45321</v>
      </c>
      <c r="C47" t="s">
        <v>40</v>
      </c>
      <c r="D47">
        <v>175</v>
      </c>
      <c r="F47" t="s">
        <v>19</v>
      </c>
    </row>
    <row r="48" spans="1:6" x14ac:dyDescent="0.45">
      <c r="A48" t="s">
        <v>5</v>
      </c>
      <c r="B48" s="1">
        <v>45322</v>
      </c>
      <c r="C48" t="s">
        <v>20</v>
      </c>
      <c r="D48">
        <v>145</v>
      </c>
      <c r="F48" t="s">
        <v>21</v>
      </c>
    </row>
    <row r="49" spans="1:6" x14ac:dyDescent="0.45">
      <c r="A49" t="s">
        <v>5</v>
      </c>
      <c r="B49" s="1">
        <v>45322</v>
      </c>
      <c r="C49" t="s">
        <v>24</v>
      </c>
      <c r="D49">
        <v>23</v>
      </c>
      <c r="F49" t="s">
        <v>25</v>
      </c>
    </row>
    <row r="50" spans="1:6" x14ac:dyDescent="0.45">
      <c r="A50" t="s">
        <v>3</v>
      </c>
      <c r="B50" s="1">
        <v>45323</v>
      </c>
      <c r="C50" t="s">
        <v>4</v>
      </c>
      <c r="E50">
        <v>36</v>
      </c>
      <c r="F50" t="s">
        <v>4</v>
      </c>
    </row>
    <row r="51" spans="1:6" x14ac:dyDescent="0.45">
      <c r="A51" t="s">
        <v>0</v>
      </c>
      <c r="B51" s="1">
        <v>45323</v>
      </c>
      <c r="C51" t="s">
        <v>1</v>
      </c>
      <c r="E51">
        <v>4000</v>
      </c>
      <c r="F51" t="s">
        <v>2</v>
      </c>
    </row>
    <row r="52" spans="1:6" x14ac:dyDescent="0.45">
      <c r="A52" t="s">
        <v>5</v>
      </c>
      <c r="B52" s="1">
        <v>45323</v>
      </c>
      <c r="C52" t="s">
        <v>6</v>
      </c>
      <c r="D52">
        <v>5</v>
      </c>
      <c r="F52" t="s">
        <v>7</v>
      </c>
    </row>
    <row r="53" spans="1:6" x14ac:dyDescent="0.45">
      <c r="A53" t="s">
        <v>0</v>
      </c>
      <c r="B53" s="1">
        <v>45324</v>
      </c>
      <c r="C53" t="s">
        <v>8</v>
      </c>
      <c r="D53">
        <v>900</v>
      </c>
      <c r="F53" t="s">
        <v>9</v>
      </c>
    </row>
    <row r="54" spans="1:6" x14ac:dyDescent="0.45">
      <c r="A54" t="s">
        <v>0</v>
      </c>
      <c r="B54" s="1">
        <v>45324</v>
      </c>
      <c r="C54" t="s">
        <v>10</v>
      </c>
      <c r="D54">
        <v>150</v>
      </c>
      <c r="F54" t="s">
        <v>11</v>
      </c>
    </row>
    <row r="55" spans="1:6" x14ac:dyDescent="0.45">
      <c r="A55" t="s">
        <v>5</v>
      </c>
      <c r="B55" s="1">
        <v>45324</v>
      </c>
      <c r="C55" t="s">
        <v>6</v>
      </c>
      <c r="D55">
        <v>5</v>
      </c>
      <c r="F55" t="s">
        <v>7</v>
      </c>
    </row>
    <row r="56" spans="1:6" x14ac:dyDescent="0.45">
      <c r="A56" t="s">
        <v>5</v>
      </c>
      <c r="B56" s="1">
        <v>45325</v>
      </c>
      <c r="C56" t="s">
        <v>6</v>
      </c>
      <c r="D56">
        <v>5</v>
      </c>
      <c r="F56" t="s">
        <v>7</v>
      </c>
    </row>
    <row r="57" spans="1:6" x14ac:dyDescent="0.45">
      <c r="A57" t="s">
        <v>5</v>
      </c>
      <c r="B57" s="1">
        <v>45326</v>
      </c>
      <c r="C57" t="s">
        <v>6</v>
      </c>
      <c r="D57">
        <v>5</v>
      </c>
      <c r="F57" t="s">
        <v>7</v>
      </c>
    </row>
    <row r="58" spans="1:6" x14ac:dyDescent="0.45">
      <c r="A58" t="s">
        <v>5</v>
      </c>
      <c r="B58" s="1">
        <v>45327</v>
      </c>
      <c r="C58" t="s">
        <v>6</v>
      </c>
      <c r="D58">
        <v>5</v>
      </c>
      <c r="F58" t="s">
        <v>7</v>
      </c>
    </row>
    <row r="59" spans="1:6" x14ac:dyDescent="0.45">
      <c r="A59" t="s">
        <v>5</v>
      </c>
      <c r="B59" s="1">
        <v>45327</v>
      </c>
      <c r="C59" t="s">
        <v>12</v>
      </c>
      <c r="D59">
        <v>205</v>
      </c>
      <c r="F59" t="s">
        <v>13</v>
      </c>
    </row>
    <row r="60" spans="1:6" x14ac:dyDescent="0.45">
      <c r="A60" t="s">
        <v>0</v>
      </c>
      <c r="B60" s="1">
        <v>45330</v>
      </c>
      <c r="C60" t="s">
        <v>14</v>
      </c>
      <c r="D60">
        <v>51.1</v>
      </c>
      <c r="F60" t="s">
        <v>15</v>
      </c>
    </row>
    <row r="61" spans="1:6" x14ac:dyDescent="0.45">
      <c r="A61" t="s">
        <v>5</v>
      </c>
      <c r="B61" s="1">
        <v>45330</v>
      </c>
      <c r="C61" t="s">
        <v>6</v>
      </c>
      <c r="D61">
        <v>5</v>
      </c>
      <c r="F61" t="s">
        <v>7</v>
      </c>
    </row>
    <row r="62" spans="1:6" x14ac:dyDescent="0.45">
      <c r="A62" t="s">
        <v>5</v>
      </c>
      <c r="B62" s="1">
        <v>45331</v>
      </c>
      <c r="C62" t="s">
        <v>6</v>
      </c>
      <c r="D62">
        <v>5</v>
      </c>
      <c r="F62" t="s">
        <v>7</v>
      </c>
    </row>
    <row r="63" spans="1:6" x14ac:dyDescent="0.45">
      <c r="A63" t="s">
        <v>5</v>
      </c>
      <c r="B63" s="1">
        <v>45332</v>
      </c>
      <c r="C63" t="s">
        <v>16</v>
      </c>
      <c r="D63">
        <v>78</v>
      </c>
      <c r="F63" t="s">
        <v>17</v>
      </c>
    </row>
    <row r="64" spans="1:6" x14ac:dyDescent="0.45">
      <c r="A64" t="s">
        <v>5</v>
      </c>
      <c r="B64" s="1">
        <v>45332</v>
      </c>
      <c r="C64" t="s">
        <v>6</v>
      </c>
      <c r="D64">
        <v>5</v>
      </c>
      <c r="F64" t="s">
        <v>7</v>
      </c>
    </row>
    <row r="65" spans="1:6" x14ac:dyDescent="0.45">
      <c r="A65" t="s">
        <v>5</v>
      </c>
      <c r="B65" s="1">
        <v>45333</v>
      </c>
      <c r="C65" t="s">
        <v>6</v>
      </c>
      <c r="D65">
        <v>5</v>
      </c>
      <c r="F65" t="s">
        <v>7</v>
      </c>
    </row>
    <row r="66" spans="1:6" x14ac:dyDescent="0.45">
      <c r="A66" t="s">
        <v>5</v>
      </c>
      <c r="B66" s="1">
        <v>45334</v>
      </c>
      <c r="C66" t="s">
        <v>12</v>
      </c>
      <c r="D66">
        <v>135.9</v>
      </c>
      <c r="F66" t="s">
        <v>13</v>
      </c>
    </row>
    <row r="67" spans="1:6" x14ac:dyDescent="0.45">
      <c r="A67" t="s">
        <v>5</v>
      </c>
      <c r="B67" s="1">
        <v>45334</v>
      </c>
      <c r="C67" t="s">
        <v>6</v>
      </c>
      <c r="D67">
        <v>5</v>
      </c>
      <c r="F67" t="s">
        <v>7</v>
      </c>
    </row>
    <row r="68" spans="1:6" x14ac:dyDescent="0.45">
      <c r="A68" t="s">
        <v>5</v>
      </c>
      <c r="B68" s="1">
        <v>45335</v>
      </c>
      <c r="C68" t="s">
        <v>6</v>
      </c>
      <c r="D68">
        <v>5</v>
      </c>
      <c r="F68" t="s">
        <v>7</v>
      </c>
    </row>
    <row r="69" spans="1:6" x14ac:dyDescent="0.45">
      <c r="A69" t="s">
        <v>5</v>
      </c>
      <c r="B69" s="1">
        <v>45335</v>
      </c>
      <c r="C69" t="s">
        <v>18</v>
      </c>
      <c r="D69">
        <v>40.9</v>
      </c>
      <c r="F69" t="s">
        <v>19</v>
      </c>
    </row>
    <row r="70" spans="1:6" x14ac:dyDescent="0.45">
      <c r="A70" t="s">
        <v>5</v>
      </c>
      <c r="B70" s="1">
        <v>45335</v>
      </c>
      <c r="C70" t="s">
        <v>20</v>
      </c>
      <c r="D70">
        <v>99</v>
      </c>
      <c r="F70" t="s">
        <v>21</v>
      </c>
    </row>
    <row r="71" spans="1:6" x14ac:dyDescent="0.45">
      <c r="A71" t="s">
        <v>5</v>
      </c>
      <c r="B71" s="1">
        <v>45335</v>
      </c>
      <c r="C71" t="s">
        <v>22</v>
      </c>
      <c r="D71">
        <v>53</v>
      </c>
      <c r="F71" t="s">
        <v>23</v>
      </c>
    </row>
    <row r="72" spans="1:6" x14ac:dyDescent="0.45">
      <c r="A72" t="s">
        <v>5</v>
      </c>
      <c r="B72" s="1">
        <v>45336</v>
      </c>
      <c r="C72" t="s">
        <v>24</v>
      </c>
      <c r="D72">
        <v>28.9</v>
      </c>
      <c r="F72" t="s">
        <v>25</v>
      </c>
    </row>
    <row r="73" spans="1:6" x14ac:dyDescent="0.45">
      <c r="A73" t="s">
        <v>0</v>
      </c>
      <c r="B73" s="1">
        <v>45337</v>
      </c>
      <c r="C73" t="s">
        <v>26</v>
      </c>
      <c r="D73">
        <v>30</v>
      </c>
      <c r="F73" t="s">
        <v>27</v>
      </c>
    </row>
    <row r="74" spans="1:6" x14ac:dyDescent="0.45">
      <c r="A74" t="s">
        <v>5</v>
      </c>
      <c r="B74" s="1">
        <v>45337</v>
      </c>
      <c r="C74" t="s">
        <v>6</v>
      </c>
      <c r="D74">
        <v>5</v>
      </c>
      <c r="F74" t="s">
        <v>7</v>
      </c>
    </row>
    <row r="75" spans="1:6" x14ac:dyDescent="0.45">
      <c r="A75" t="s">
        <v>5</v>
      </c>
      <c r="B75" s="1">
        <v>45338</v>
      </c>
      <c r="C75" t="s">
        <v>6</v>
      </c>
      <c r="D75">
        <v>5</v>
      </c>
      <c r="F75" t="s">
        <v>7</v>
      </c>
    </row>
    <row r="76" spans="1:6" x14ac:dyDescent="0.45">
      <c r="A76" t="s">
        <v>0</v>
      </c>
      <c r="B76" s="1">
        <v>45338</v>
      </c>
      <c r="C76" t="s">
        <v>30</v>
      </c>
      <c r="D76">
        <v>40</v>
      </c>
      <c r="F76" t="s">
        <v>31</v>
      </c>
    </row>
    <row r="77" spans="1:6" x14ac:dyDescent="0.45">
      <c r="A77" t="s">
        <v>5</v>
      </c>
      <c r="B77" s="1">
        <v>45339</v>
      </c>
      <c r="C77" t="s">
        <v>32</v>
      </c>
      <c r="D77">
        <v>45.9</v>
      </c>
      <c r="F77" t="s">
        <v>33</v>
      </c>
    </row>
    <row r="78" spans="1:6" x14ac:dyDescent="0.45">
      <c r="A78" t="s">
        <v>5</v>
      </c>
      <c r="B78" s="1">
        <v>45339</v>
      </c>
      <c r="C78" t="s">
        <v>34</v>
      </c>
      <c r="D78">
        <v>35</v>
      </c>
      <c r="F78" t="s">
        <v>19</v>
      </c>
    </row>
    <row r="79" spans="1:6" x14ac:dyDescent="0.45">
      <c r="A79" t="s">
        <v>5</v>
      </c>
      <c r="B79" s="1">
        <v>45339</v>
      </c>
      <c r="C79" t="s">
        <v>6</v>
      </c>
      <c r="D79">
        <v>5</v>
      </c>
      <c r="F79" t="s">
        <v>7</v>
      </c>
    </row>
    <row r="80" spans="1:6" x14ac:dyDescent="0.45">
      <c r="A80" t="s">
        <v>5</v>
      </c>
      <c r="B80" s="1">
        <v>45340</v>
      </c>
      <c r="C80" t="s">
        <v>6</v>
      </c>
      <c r="D80">
        <v>5</v>
      </c>
      <c r="F80" t="s">
        <v>7</v>
      </c>
    </row>
    <row r="81" spans="1:6" x14ac:dyDescent="0.45">
      <c r="A81" t="s">
        <v>5</v>
      </c>
      <c r="B81" s="1">
        <v>45341</v>
      </c>
      <c r="C81" t="s">
        <v>6</v>
      </c>
      <c r="D81">
        <v>5</v>
      </c>
      <c r="F81" t="s">
        <v>7</v>
      </c>
    </row>
    <row r="82" spans="1:6" x14ac:dyDescent="0.45">
      <c r="A82" t="s">
        <v>5</v>
      </c>
      <c r="B82" s="1">
        <v>45341</v>
      </c>
      <c r="C82" t="s">
        <v>12</v>
      </c>
      <c r="D82">
        <v>171</v>
      </c>
      <c r="F82" t="s">
        <v>13</v>
      </c>
    </row>
    <row r="83" spans="1:6" x14ac:dyDescent="0.45">
      <c r="A83" t="s">
        <v>5</v>
      </c>
      <c r="B83" s="1">
        <v>45342</v>
      </c>
      <c r="C83" t="s">
        <v>35</v>
      </c>
      <c r="D83">
        <v>37.9</v>
      </c>
      <c r="F83" t="s">
        <v>23</v>
      </c>
    </row>
    <row r="84" spans="1:6" x14ac:dyDescent="0.45">
      <c r="A84" t="s">
        <v>5</v>
      </c>
      <c r="B84" s="1">
        <v>45343</v>
      </c>
      <c r="C84" t="s">
        <v>36</v>
      </c>
      <c r="D84">
        <v>12.9</v>
      </c>
      <c r="F84" t="s">
        <v>23</v>
      </c>
    </row>
    <row r="85" spans="1:6" x14ac:dyDescent="0.45">
      <c r="A85" t="s">
        <v>0</v>
      </c>
      <c r="B85" s="1">
        <v>45344</v>
      </c>
      <c r="C85" t="s">
        <v>37</v>
      </c>
      <c r="D85">
        <v>55</v>
      </c>
      <c r="F85" t="s">
        <v>38</v>
      </c>
    </row>
    <row r="86" spans="1:6" x14ac:dyDescent="0.45">
      <c r="A86" t="s">
        <v>5</v>
      </c>
      <c r="B86" s="1">
        <v>45344</v>
      </c>
      <c r="C86" t="s">
        <v>16</v>
      </c>
      <c r="D86">
        <v>64.099999999999994</v>
      </c>
      <c r="F86" t="s">
        <v>17</v>
      </c>
    </row>
    <row r="87" spans="1:6" x14ac:dyDescent="0.45">
      <c r="A87" t="s">
        <v>5</v>
      </c>
      <c r="B87" s="1">
        <v>45344</v>
      </c>
      <c r="C87" t="s">
        <v>6</v>
      </c>
      <c r="D87">
        <v>5</v>
      </c>
      <c r="F87" t="s">
        <v>7</v>
      </c>
    </row>
    <row r="88" spans="1:6" x14ac:dyDescent="0.45">
      <c r="A88" t="s">
        <v>5</v>
      </c>
      <c r="B88" s="1">
        <v>45345</v>
      </c>
      <c r="C88" t="s">
        <v>6</v>
      </c>
      <c r="D88">
        <v>5</v>
      </c>
      <c r="F88" t="s">
        <v>7</v>
      </c>
    </row>
    <row r="89" spans="1:6" x14ac:dyDescent="0.45">
      <c r="A89" t="s">
        <v>5</v>
      </c>
      <c r="B89" s="1">
        <v>45346</v>
      </c>
      <c r="C89" t="s">
        <v>6</v>
      </c>
      <c r="D89">
        <v>5</v>
      </c>
      <c r="F89" t="s">
        <v>7</v>
      </c>
    </row>
    <row r="90" spans="1:6" x14ac:dyDescent="0.45">
      <c r="A90" t="s">
        <v>5</v>
      </c>
      <c r="B90" s="1">
        <v>45347</v>
      </c>
      <c r="C90" t="s">
        <v>6</v>
      </c>
      <c r="D90">
        <v>5</v>
      </c>
      <c r="F90" t="s">
        <v>7</v>
      </c>
    </row>
    <row r="91" spans="1:6" x14ac:dyDescent="0.45">
      <c r="A91" t="s">
        <v>5</v>
      </c>
      <c r="B91" s="1">
        <v>45348</v>
      </c>
      <c r="C91" t="s">
        <v>6</v>
      </c>
      <c r="D91">
        <v>5</v>
      </c>
      <c r="F91" t="s">
        <v>7</v>
      </c>
    </row>
    <row r="92" spans="1:6" x14ac:dyDescent="0.45">
      <c r="A92" t="s">
        <v>5</v>
      </c>
      <c r="B92" s="1">
        <v>45348</v>
      </c>
      <c r="C92" t="s">
        <v>12</v>
      </c>
      <c r="D92">
        <v>162.9</v>
      </c>
      <c r="F92" t="s">
        <v>13</v>
      </c>
    </row>
    <row r="93" spans="1:6" x14ac:dyDescent="0.45">
      <c r="A93" t="s">
        <v>5</v>
      </c>
      <c r="B93" s="1">
        <v>45349</v>
      </c>
      <c r="C93" t="s">
        <v>39</v>
      </c>
      <c r="D93">
        <v>125.9</v>
      </c>
      <c r="F93" t="s">
        <v>21</v>
      </c>
    </row>
    <row r="94" spans="1:6" x14ac:dyDescent="0.45">
      <c r="A94" t="s">
        <v>5</v>
      </c>
      <c r="B94" s="1">
        <v>45349</v>
      </c>
      <c r="C94" t="s">
        <v>41</v>
      </c>
      <c r="D94">
        <v>137</v>
      </c>
      <c r="F94" t="s">
        <v>21</v>
      </c>
    </row>
    <row r="95" spans="1:6" x14ac:dyDescent="0.45">
      <c r="A95" t="s">
        <v>5</v>
      </c>
      <c r="B95" s="1">
        <v>45350</v>
      </c>
      <c r="C95" t="s">
        <v>20</v>
      </c>
      <c r="D95">
        <v>146.1</v>
      </c>
      <c r="F95" t="s">
        <v>21</v>
      </c>
    </row>
    <row r="96" spans="1:6" x14ac:dyDescent="0.45">
      <c r="A96" t="s">
        <v>5</v>
      </c>
      <c r="B96" s="1">
        <v>45350</v>
      </c>
      <c r="C96" t="s">
        <v>24</v>
      </c>
      <c r="D96">
        <v>24.1</v>
      </c>
      <c r="F96" t="s">
        <v>25</v>
      </c>
    </row>
    <row r="97" spans="1:6" x14ac:dyDescent="0.45">
      <c r="A97" t="s">
        <v>0</v>
      </c>
      <c r="B97" s="1">
        <v>45352</v>
      </c>
      <c r="C97" t="s">
        <v>1</v>
      </c>
      <c r="E97">
        <v>4000</v>
      </c>
      <c r="F97" t="s">
        <v>2</v>
      </c>
    </row>
    <row r="98" spans="1:6" x14ac:dyDescent="0.45">
      <c r="A98" t="s">
        <v>3</v>
      </c>
      <c r="B98" s="1">
        <v>45352</v>
      </c>
      <c r="C98" t="s">
        <v>4</v>
      </c>
      <c r="E98">
        <v>37</v>
      </c>
      <c r="F98" t="s">
        <v>4</v>
      </c>
    </row>
    <row r="99" spans="1:6" x14ac:dyDescent="0.45">
      <c r="A99" t="s">
        <v>5</v>
      </c>
      <c r="B99" s="1">
        <v>45352</v>
      </c>
      <c r="C99" t="s">
        <v>6</v>
      </c>
      <c r="D99">
        <v>5</v>
      </c>
      <c r="F99" t="s">
        <v>7</v>
      </c>
    </row>
    <row r="100" spans="1:6" x14ac:dyDescent="0.45">
      <c r="A100" t="s">
        <v>0</v>
      </c>
      <c r="B100" s="1">
        <v>45353</v>
      </c>
      <c r="C100" t="s">
        <v>8</v>
      </c>
      <c r="D100">
        <v>900</v>
      </c>
      <c r="F100" t="s">
        <v>9</v>
      </c>
    </row>
    <row r="101" spans="1:6" x14ac:dyDescent="0.45">
      <c r="A101" t="s">
        <v>0</v>
      </c>
      <c r="B101" s="1">
        <v>45353</v>
      </c>
      <c r="C101" t="s">
        <v>10</v>
      </c>
      <c r="D101">
        <v>150</v>
      </c>
      <c r="F101" t="s">
        <v>11</v>
      </c>
    </row>
    <row r="102" spans="1:6" x14ac:dyDescent="0.45">
      <c r="A102" t="s">
        <v>5</v>
      </c>
      <c r="B102" s="1">
        <v>45353</v>
      </c>
      <c r="C102" t="s">
        <v>6</v>
      </c>
      <c r="D102">
        <v>5</v>
      </c>
      <c r="F102" t="s">
        <v>7</v>
      </c>
    </row>
    <row r="103" spans="1:6" x14ac:dyDescent="0.45">
      <c r="A103" t="s">
        <v>5</v>
      </c>
      <c r="B103" s="1">
        <v>45354</v>
      </c>
      <c r="C103" t="s">
        <v>6</v>
      </c>
      <c r="D103">
        <v>5</v>
      </c>
      <c r="F103" t="s">
        <v>7</v>
      </c>
    </row>
    <row r="104" spans="1:6" x14ac:dyDescent="0.45">
      <c r="A104" t="s">
        <v>5</v>
      </c>
      <c r="B104" s="1">
        <v>45355</v>
      </c>
      <c r="C104" t="s">
        <v>6</v>
      </c>
      <c r="D104">
        <v>5</v>
      </c>
      <c r="F104" t="s">
        <v>7</v>
      </c>
    </row>
    <row r="105" spans="1:6" x14ac:dyDescent="0.45">
      <c r="A105" t="s">
        <v>5</v>
      </c>
      <c r="B105" s="1">
        <v>45356</v>
      </c>
      <c r="C105" t="s">
        <v>6</v>
      </c>
      <c r="D105">
        <v>5</v>
      </c>
      <c r="F105" t="s">
        <v>7</v>
      </c>
    </row>
    <row r="106" spans="1:6" x14ac:dyDescent="0.45">
      <c r="A106" t="s">
        <v>5</v>
      </c>
      <c r="B106" s="1">
        <v>45356</v>
      </c>
      <c r="C106" t="s">
        <v>12</v>
      </c>
      <c r="D106">
        <v>149</v>
      </c>
      <c r="F106" t="s">
        <v>13</v>
      </c>
    </row>
    <row r="107" spans="1:6" x14ac:dyDescent="0.45">
      <c r="A107" t="s">
        <v>0</v>
      </c>
      <c r="B107" s="1">
        <v>45359</v>
      </c>
      <c r="C107" t="s">
        <v>14</v>
      </c>
      <c r="D107">
        <v>52.1</v>
      </c>
      <c r="F107" t="s">
        <v>15</v>
      </c>
    </row>
    <row r="108" spans="1:6" x14ac:dyDescent="0.45">
      <c r="A108" t="s">
        <v>5</v>
      </c>
      <c r="B108" s="1">
        <v>45359</v>
      </c>
      <c r="C108" t="s">
        <v>6</v>
      </c>
      <c r="D108">
        <v>5</v>
      </c>
      <c r="F108" t="s">
        <v>7</v>
      </c>
    </row>
    <row r="109" spans="1:6" x14ac:dyDescent="0.45">
      <c r="A109" t="s">
        <v>5</v>
      </c>
      <c r="B109" s="1">
        <v>45360</v>
      </c>
      <c r="C109" t="s">
        <v>6</v>
      </c>
      <c r="D109">
        <v>5</v>
      </c>
      <c r="F109" t="s">
        <v>7</v>
      </c>
    </row>
    <row r="110" spans="1:6" x14ac:dyDescent="0.45">
      <c r="A110" t="s">
        <v>5</v>
      </c>
      <c r="B110" s="1">
        <v>45361</v>
      </c>
      <c r="C110" t="s">
        <v>16</v>
      </c>
      <c r="D110">
        <v>78.900000000000006</v>
      </c>
      <c r="F110" t="s">
        <v>17</v>
      </c>
    </row>
    <row r="111" spans="1:6" x14ac:dyDescent="0.45">
      <c r="A111" t="s">
        <v>5</v>
      </c>
      <c r="B111" s="1">
        <v>45361</v>
      </c>
      <c r="C111" t="s">
        <v>6</v>
      </c>
      <c r="D111">
        <v>5</v>
      </c>
      <c r="F111" t="s">
        <v>7</v>
      </c>
    </row>
    <row r="112" spans="1:6" x14ac:dyDescent="0.45">
      <c r="A112" t="s">
        <v>5</v>
      </c>
      <c r="B112" s="1">
        <v>45362</v>
      </c>
      <c r="C112" t="s">
        <v>6</v>
      </c>
      <c r="D112">
        <v>5</v>
      </c>
      <c r="F112" t="s">
        <v>7</v>
      </c>
    </row>
    <row r="113" spans="1:6" x14ac:dyDescent="0.45">
      <c r="A113" t="s">
        <v>5</v>
      </c>
      <c r="B113" s="1">
        <v>45363</v>
      </c>
      <c r="C113" t="s">
        <v>12</v>
      </c>
      <c r="D113">
        <v>137</v>
      </c>
      <c r="F113" t="s">
        <v>13</v>
      </c>
    </row>
    <row r="114" spans="1:6" x14ac:dyDescent="0.45">
      <c r="A114" t="s">
        <v>5</v>
      </c>
      <c r="B114" s="1">
        <v>45363</v>
      </c>
      <c r="C114" t="s">
        <v>6</v>
      </c>
      <c r="D114">
        <v>5</v>
      </c>
      <c r="F114" t="s">
        <v>7</v>
      </c>
    </row>
    <row r="115" spans="1:6" x14ac:dyDescent="0.45">
      <c r="A115" t="s">
        <v>5</v>
      </c>
      <c r="B115" s="1">
        <v>45364</v>
      </c>
      <c r="C115" t="s">
        <v>6</v>
      </c>
      <c r="D115">
        <v>5</v>
      </c>
      <c r="F115" t="s">
        <v>7</v>
      </c>
    </row>
    <row r="116" spans="1:6" x14ac:dyDescent="0.45">
      <c r="A116" t="s">
        <v>5</v>
      </c>
      <c r="B116" s="1">
        <v>45364</v>
      </c>
      <c r="C116" t="s">
        <v>18</v>
      </c>
      <c r="D116">
        <v>41.8</v>
      </c>
      <c r="F116" t="s">
        <v>19</v>
      </c>
    </row>
    <row r="117" spans="1:6" x14ac:dyDescent="0.45">
      <c r="A117" t="s">
        <v>5</v>
      </c>
      <c r="B117" s="1">
        <v>45364</v>
      </c>
      <c r="C117" t="s">
        <v>20</v>
      </c>
      <c r="D117">
        <v>99.9</v>
      </c>
      <c r="F117" t="s">
        <v>21</v>
      </c>
    </row>
    <row r="118" spans="1:6" x14ac:dyDescent="0.45">
      <c r="A118" t="s">
        <v>5</v>
      </c>
      <c r="B118" s="1">
        <v>45364</v>
      </c>
      <c r="C118" t="s">
        <v>22</v>
      </c>
      <c r="D118">
        <v>54</v>
      </c>
      <c r="F118" t="s">
        <v>23</v>
      </c>
    </row>
    <row r="119" spans="1:6" x14ac:dyDescent="0.45">
      <c r="A119" t="s">
        <v>5</v>
      </c>
      <c r="B119" s="1">
        <v>45365</v>
      </c>
      <c r="C119" t="s">
        <v>24</v>
      </c>
      <c r="D119">
        <v>30</v>
      </c>
      <c r="F119" t="s">
        <v>25</v>
      </c>
    </row>
    <row r="120" spans="1:6" x14ac:dyDescent="0.45">
      <c r="A120" t="s">
        <v>0</v>
      </c>
      <c r="B120" s="1">
        <v>45366</v>
      </c>
      <c r="C120" t="s">
        <v>26</v>
      </c>
      <c r="D120">
        <v>30</v>
      </c>
      <c r="F120" t="s">
        <v>27</v>
      </c>
    </row>
    <row r="121" spans="1:6" x14ac:dyDescent="0.45">
      <c r="A121" t="s">
        <v>5</v>
      </c>
      <c r="B121" s="1">
        <v>45366</v>
      </c>
      <c r="C121" t="s">
        <v>6</v>
      </c>
      <c r="D121">
        <v>5</v>
      </c>
      <c r="F121" t="s">
        <v>7</v>
      </c>
    </row>
    <row r="122" spans="1:6" x14ac:dyDescent="0.45">
      <c r="A122" t="s">
        <v>5</v>
      </c>
      <c r="B122" s="1">
        <v>45367</v>
      </c>
      <c r="C122" t="s">
        <v>6</v>
      </c>
      <c r="D122">
        <v>5</v>
      </c>
      <c r="F122" t="s">
        <v>7</v>
      </c>
    </row>
    <row r="123" spans="1:6" x14ac:dyDescent="0.45">
      <c r="A123" t="s">
        <v>0</v>
      </c>
      <c r="B123" s="1">
        <v>45367</v>
      </c>
      <c r="C123" t="s">
        <v>42</v>
      </c>
      <c r="D123">
        <v>75</v>
      </c>
      <c r="F123" t="s">
        <v>43</v>
      </c>
    </row>
    <row r="124" spans="1:6" x14ac:dyDescent="0.45">
      <c r="A124" t="s">
        <v>0</v>
      </c>
      <c r="B124" s="1">
        <v>45367</v>
      </c>
      <c r="C124" t="s">
        <v>30</v>
      </c>
      <c r="D124">
        <v>40</v>
      </c>
      <c r="F124" t="s">
        <v>31</v>
      </c>
    </row>
    <row r="125" spans="1:6" x14ac:dyDescent="0.45">
      <c r="A125" t="s">
        <v>5</v>
      </c>
      <c r="B125" s="1">
        <v>45368</v>
      </c>
      <c r="C125" t="s">
        <v>32</v>
      </c>
      <c r="D125">
        <v>46.8</v>
      </c>
      <c r="F125" t="s">
        <v>33</v>
      </c>
    </row>
    <row r="126" spans="1:6" x14ac:dyDescent="0.45">
      <c r="A126" t="s">
        <v>5</v>
      </c>
      <c r="B126" s="1">
        <v>45368</v>
      </c>
      <c r="C126" t="s">
        <v>34</v>
      </c>
      <c r="D126">
        <v>35</v>
      </c>
      <c r="F126" t="s">
        <v>19</v>
      </c>
    </row>
    <row r="127" spans="1:6" x14ac:dyDescent="0.45">
      <c r="A127" t="s">
        <v>5</v>
      </c>
      <c r="B127" s="1">
        <v>45368</v>
      </c>
      <c r="C127" t="s">
        <v>6</v>
      </c>
      <c r="D127">
        <v>5</v>
      </c>
      <c r="F127" t="s">
        <v>7</v>
      </c>
    </row>
    <row r="128" spans="1:6" x14ac:dyDescent="0.45">
      <c r="A128" t="s">
        <v>5</v>
      </c>
      <c r="B128" s="1">
        <v>45369</v>
      </c>
      <c r="C128" t="s">
        <v>6</v>
      </c>
      <c r="D128">
        <v>5</v>
      </c>
      <c r="F128" t="s">
        <v>7</v>
      </c>
    </row>
    <row r="129" spans="1:6" x14ac:dyDescent="0.45">
      <c r="A129" t="s">
        <v>5</v>
      </c>
      <c r="B129" s="1">
        <v>45370</v>
      </c>
      <c r="C129" t="s">
        <v>6</v>
      </c>
      <c r="D129">
        <v>5</v>
      </c>
      <c r="F129" t="s">
        <v>7</v>
      </c>
    </row>
    <row r="130" spans="1:6" x14ac:dyDescent="0.45">
      <c r="A130" t="s">
        <v>5</v>
      </c>
      <c r="B130" s="1">
        <v>45370</v>
      </c>
      <c r="C130" t="s">
        <v>12</v>
      </c>
      <c r="D130">
        <v>171.9</v>
      </c>
      <c r="F130" t="s">
        <v>13</v>
      </c>
    </row>
    <row r="131" spans="1:6" x14ac:dyDescent="0.45">
      <c r="A131" t="s">
        <v>5</v>
      </c>
      <c r="B131" s="1">
        <v>45371</v>
      </c>
      <c r="C131" t="s">
        <v>35</v>
      </c>
      <c r="D131">
        <v>39</v>
      </c>
      <c r="F131" t="s">
        <v>23</v>
      </c>
    </row>
    <row r="132" spans="1:6" x14ac:dyDescent="0.45">
      <c r="A132" t="s">
        <v>5</v>
      </c>
      <c r="B132" s="1">
        <v>45372</v>
      </c>
      <c r="C132" t="s">
        <v>36</v>
      </c>
      <c r="D132">
        <v>14</v>
      </c>
      <c r="F132" t="s">
        <v>23</v>
      </c>
    </row>
    <row r="133" spans="1:6" x14ac:dyDescent="0.45">
      <c r="A133" t="s">
        <v>0</v>
      </c>
      <c r="B133" s="1">
        <v>45373</v>
      </c>
      <c r="C133" t="s">
        <v>37</v>
      </c>
      <c r="D133">
        <v>55</v>
      </c>
      <c r="F133" t="s">
        <v>38</v>
      </c>
    </row>
    <row r="134" spans="1:6" x14ac:dyDescent="0.45">
      <c r="A134" t="s">
        <v>5</v>
      </c>
      <c r="B134" s="1">
        <v>45373</v>
      </c>
      <c r="C134" t="s">
        <v>16</v>
      </c>
      <c r="D134">
        <v>65</v>
      </c>
      <c r="F134" t="s">
        <v>17</v>
      </c>
    </row>
    <row r="135" spans="1:6" x14ac:dyDescent="0.45">
      <c r="A135" t="s">
        <v>5</v>
      </c>
      <c r="B135" s="1">
        <v>45373</v>
      </c>
      <c r="C135" t="s">
        <v>6</v>
      </c>
      <c r="D135">
        <v>5</v>
      </c>
      <c r="F135" t="s">
        <v>7</v>
      </c>
    </row>
    <row r="136" spans="1:6" x14ac:dyDescent="0.45">
      <c r="A136" t="s">
        <v>5</v>
      </c>
      <c r="B136" s="1">
        <v>45374</v>
      </c>
      <c r="C136" t="s">
        <v>6</v>
      </c>
      <c r="D136">
        <v>5</v>
      </c>
      <c r="F136" t="s">
        <v>7</v>
      </c>
    </row>
    <row r="137" spans="1:6" x14ac:dyDescent="0.45">
      <c r="A137" t="s">
        <v>5</v>
      </c>
      <c r="B137" s="1">
        <v>45375</v>
      </c>
      <c r="C137" t="s">
        <v>6</v>
      </c>
      <c r="D137">
        <v>5</v>
      </c>
      <c r="F137" t="s">
        <v>7</v>
      </c>
    </row>
    <row r="138" spans="1:6" x14ac:dyDescent="0.45">
      <c r="A138" t="s">
        <v>5</v>
      </c>
      <c r="B138" s="1">
        <v>45376</v>
      </c>
      <c r="C138" t="s">
        <v>6</v>
      </c>
      <c r="D138">
        <v>5</v>
      </c>
      <c r="F138" t="s">
        <v>7</v>
      </c>
    </row>
    <row r="139" spans="1:6" x14ac:dyDescent="0.45">
      <c r="A139" t="s">
        <v>5</v>
      </c>
      <c r="B139" s="1">
        <v>45377</v>
      </c>
      <c r="C139" t="s">
        <v>6</v>
      </c>
      <c r="D139">
        <v>5</v>
      </c>
      <c r="F139" t="s">
        <v>7</v>
      </c>
    </row>
    <row r="140" spans="1:6" x14ac:dyDescent="0.45">
      <c r="A140" t="s">
        <v>5</v>
      </c>
      <c r="B140" s="1">
        <v>45377</v>
      </c>
      <c r="C140" t="s">
        <v>12</v>
      </c>
      <c r="D140">
        <v>209</v>
      </c>
      <c r="F140" t="s">
        <v>13</v>
      </c>
    </row>
    <row r="141" spans="1:6" x14ac:dyDescent="0.45">
      <c r="A141" t="s">
        <v>5</v>
      </c>
      <c r="B141" s="1">
        <v>45378</v>
      </c>
      <c r="C141" t="s">
        <v>39</v>
      </c>
      <c r="D141">
        <v>127</v>
      </c>
      <c r="F141" t="s">
        <v>21</v>
      </c>
    </row>
    <row r="142" spans="1:6" x14ac:dyDescent="0.45">
      <c r="A142" t="s">
        <v>5</v>
      </c>
      <c r="B142" s="1">
        <v>45378</v>
      </c>
      <c r="C142" t="s">
        <v>44</v>
      </c>
      <c r="D142">
        <v>177.2</v>
      </c>
      <c r="F142" t="s">
        <v>21</v>
      </c>
    </row>
    <row r="143" spans="1:6" x14ac:dyDescent="0.45">
      <c r="A143" t="s">
        <v>5</v>
      </c>
      <c r="B143" s="1">
        <v>45379</v>
      </c>
      <c r="C143" t="s">
        <v>20</v>
      </c>
      <c r="D143">
        <v>147.1</v>
      </c>
      <c r="F143" t="s">
        <v>21</v>
      </c>
    </row>
    <row r="144" spans="1:6" x14ac:dyDescent="0.45">
      <c r="A144" t="s">
        <v>5</v>
      </c>
      <c r="B144" s="1">
        <v>45379</v>
      </c>
      <c r="C144" t="s">
        <v>24</v>
      </c>
      <c r="D144">
        <v>25</v>
      </c>
      <c r="F144" t="s">
        <v>25</v>
      </c>
    </row>
    <row r="145" spans="1:6" x14ac:dyDescent="0.45">
      <c r="A145" t="s">
        <v>5</v>
      </c>
      <c r="B145" s="1">
        <v>45380</v>
      </c>
      <c r="C145" t="s">
        <v>45</v>
      </c>
      <c r="D145">
        <v>15</v>
      </c>
      <c r="F145" t="s">
        <v>23</v>
      </c>
    </row>
    <row r="146" spans="1:6" x14ac:dyDescent="0.45">
      <c r="A146" t="s">
        <v>5</v>
      </c>
      <c r="B146" s="1">
        <v>45381</v>
      </c>
      <c r="C146" t="s">
        <v>6</v>
      </c>
      <c r="D146">
        <v>5</v>
      </c>
      <c r="F146" t="s">
        <v>7</v>
      </c>
    </row>
    <row r="147" spans="1:6" x14ac:dyDescent="0.45">
      <c r="A147" t="s">
        <v>5</v>
      </c>
      <c r="B147" s="1">
        <v>45382</v>
      </c>
      <c r="C147" t="s">
        <v>6</v>
      </c>
      <c r="D147">
        <v>5</v>
      </c>
      <c r="F147" t="s">
        <v>7</v>
      </c>
    </row>
    <row r="148" spans="1:6" x14ac:dyDescent="0.45">
      <c r="A148" t="s">
        <v>0</v>
      </c>
      <c r="B148" s="1">
        <v>45382</v>
      </c>
      <c r="C148" t="s">
        <v>46</v>
      </c>
      <c r="E148">
        <v>1350</v>
      </c>
      <c r="F148" t="s">
        <v>47</v>
      </c>
    </row>
    <row r="149" spans="1:6" x14ac:dyDescent="0.45">
      <c r="A149" t="s">
        <v>0</v>
      </c>
      <c r="B149" s="1">
        <v>45383</v>
      </c>
      <c r="C149" t="s">
        <v>1</v>
      </c>
      <c r="E149">
        <v>4000</v>
      </c>
      <c r="F149" t="s">
        <v>2</v>
      </c>
    </row>
    <row r="150" spans="1:6" x14ac:dyDescent="0.45">
      <c r="A150" t="s">
        <v>3</v>
      </c>
      <c r="B150" s="1">
        <v>45383</v>
      </c>
      <c r="C150" t="s">
        <v>4</v>
      </c>
      <c r="E150">
        <v>38</v>
      </c>
      <c r="F150" t="s">
        <v>4</v>
      </c>
    </row>
    <row r="151" spans="1:6" x14ac:dyDescent="0.45">
      <c r="A151" t="s">
        <v>5</v>
      </c>
      <c r="B151" s="1">
        <v>45383</v>
      </c>
      <c r="C151" t="s">
        <v>6</v>
      </c>
      <c r="D151">
        <v>5</v>
      </c>
      <c r="F151" t="s">
        <v>7</v>
      </c>
    </row>
    <row r="152" spans="1:6" x14ac:dyDescent="0.45">
      <c r="A152" t="s">
        <v>0</v>
      </c>
      <c r="B152" s="1">
        <v>45384</v>
      </c>
      <c r="C152" t="s">
        <v>8</v>
      </c>
      <c r="D152">
        <v>900</v>
      </c>
      <c r="F152" t="s">
        <v>9</v>
      </c>
    </row>
    <row r="153" spans="1:6" x14ac:dyDescent="0.45">
      <c r="A153" t="s">
        <v>0</v>
      </c>
      <c r="B153" s="1">
        <v>45384</v>
      </c>
      <c r="C153" t="s">
        <v>10</v>
      </c>
      <c r="D153">
        <v>150</v>
      </c>
      <c r="F153" t="s">
        <v>11</v>
      </c>
    </row>
    <row r="154" spans="1:6" x14ac:dyDescent="0.45">
      <c r="A154" t="s">
        <v>5</v>
      </c>
      <c r="B154" s="1">
        <v>45384</v>
      </c>
      <c r="C154" t="s">
        <v>6</v>
      </c>
      <c r="D154">
        <v>5</v>
      </c>
      <c r="F154" t="s">
        <v>7</v>
      </c>
    </row>
    <row r="155" spans="1:6" x14ac:dyDescent="0.45">
      <c r="A155" t="s">
        <v>5</v>
      </c>
      <c r="B155" s="1">
        <v>45385</v>
      </c>
      <c r="C155" t="s">
        <v>6</v>
      </c>
      <c r="D155">
        <v>5</v>
      </c>
      <c r="F155" t="s">
        <v>7</v>
      </c>
    </row>
    <row r="156" spans="1:6" x14ac:dyDescent="0.45">
      <c r="A156" t="s">
        <v>5</v>
      </c>
      <c r="B156" s="1">
        <v>45386</v>
      </c>
      <c r="C156" t="s">
        <v>6</v>
      </c>
      <c r="D156">
        <v>5</v>
      </c>
      <c r="F156" t="s">
        <v>7</v>
      </c>
    </row>
    <row r="157" spans="1:6" x14ac:dyDescent="0.45">
      <c r="A157" t="s">
        <v>5</v>
      </c>
      <c r="B157" s="1">
        <v>45387</v>
      </c>
      <c r="C157" t="s">
        <v>6</v>
      </c>
      <c r="D157">
        <v>5</v>
      </c>
      <c r="F157" t="s">
        <v>7</v>
      </c>
    </row>
    <row r="158" spans="1:6" x14ac:dyDescent="0.45">
      <c r="A158" t="s">
        <v>5</v>
      </c>
      <c r="B158" s="1">
        <v>45387</v>
      </c>
      <c r="C158" t="s">
        <v>12</v>
      </c>
      <c r="D158">
        <v>158.19999999999999</v>
      </c>
      <c r="F158" t="s">
        <v>13</v>
      </c>
    </row>
    <row r="159" spans="1:6" x14ac:dyDescent="0.45">
      <c r="A159" t="s">
        <v>0</v>
      </c>
      <c r="B159" s="1">
        <v>45390</v>
      </c>
      <c r="C159" t="s">
        <v>14</v>
      </c>
      <c r="D159">
        <v>53.2</v>
      </c>
      <c r="F159" t="s">
        <v>15</v>
      </c>
    </row>
    <row r="160" spans="1:6" x14ac:dyDescent="0.45">
      <c r="A160" t="s">
        <v>5</v>
      </c>
      <c r="B160" s="1">
        <v>45390</v>
      </c>
      <c r="C160" t="s">
        <v>6</v>
      </c>
      <c r="D160">
        <v>5</v>
      </c>
      <c r="F160" t="s">
        <v>7</v>
      </c>
    </row>
    <row r="161" spans="1:6" x14ac:dyDescent="0.45">
      <c r="A161" t="s">
        <v>5</v>
      </c>
      <c r="B161" s="1">
        <v>45391</v>
      </c>
      <c r="C161" t="s">
        <v>6</v>
      </c>
      <c r="D161">
        <v>5</v>
      </c>
      <c r="F161" t="s">
        <v>7</v>
      </c>
    </row>
    <row r="162" spans="1:6" x14ac:dyDescent="0.45">
      <c r="A162" t="s">
        <v>5</v>
      </c>
      <c r="B162" s="1">
        <v>45392</v>
      </c>
      <c r="C162" t="s">
        <v>16</v>
      </c>
      <c r="D162">
        <v>79.900000000000006</v>
      </c>
      <c r="F162" t="s">
        <v>17</v>
      </c>
    </row>
    <row r="163" spans="1:6" x14ac:dyDescent="0.45">
      <c r="A163" t="s">
        <v>5</v>
      </c>
      <c r="B163" s="1">
        <v>45392</v>
      </c>
      <c r="C163" t="s">
        <v>6</v>
      </c>
      <c r="D163">
        <v>5</v>
      </c>
      <c r="F163" t="s">
        <v>7</v>
      </c>
    </row>
    <row r="164" spans="1:6" x14ac:dyDescent="0.45">
      <c r="A164" t="s">
        <v>5</v>
      </c>
      <c r="B164" s="1">
        <v>45393</v>
      </c>
      <c r="C164" t="s">
        <v>6</v>
      </c>
      <c r="D164">
        <v>5</v>
      </c>
      <c r="F164" t="s">
        <v>7</v>
      </c>
    </row>
    <row r="165" spans="1:6" x14ac:dyDescent="0.45">
      <c r="A165" t="s">
        <v>5</v>
      </c>
      <c r="B165" s="1">
        <v>45394</v>
      </c>
      <c r="C165" t="s">
        <v>12</v>
      </c>
      <c r="D165">
        <v>98</v>
      </c>
      <c r="F165" t="s">
        <v>13</v>
      </c>
    </row>
    <row r="166" spans="1:6" x14ac:dyDescent="0.45">
      <c r="A166" t="s">
        <v>5</v>
      </c>
      <c r="B166" s="1">
        <v>45394</v>
      </c>
      <c r="C166" t="s">
        <v>6</v>
      </c>
      <c r="D166">
        <v>5</v>
      </c>
      <c r="F166" t="s">
        <v>7</v>
      </c>
    </row>
    <row r="167" spans="1:6" x14ac:dyDescent="0.45">
      <c r="A167" t="s">
        <v>5</v>
      </c>
      <c r="B167" s="1">
        <v>45395</v>
      </c>
      <c r="C167" t="s">
        <v>6</v>
      </c>
      <c r="D167">
        <v>5</v>
      </c>
      <c r="F167" t="s">
        <v>7</v>
      </c>
    </row>
    <row r="168" spans="1:6" x14ac:dyDescent="0.45">
      <c r="A168" t="s">
        <v>5</v>
      </c>
      <c r="B168" s="1">
        <v>45395</v>
      </c>
      <c r="C168" t="s">
        <v>18</v>
      </c>
      <c r="D168">
        <v>42.8</v>
      </c>
      <c r="F168" t="s">
        <v>19</v>
      </c>
    </row>
    <row r="169" spans="1:6" x14ac:dyDescent="0.45">
      <c r="A169" t="s">
        <v>5</v>
      </c>
      <c r="B169" s="1">
        <v>45395</v>
      </c>
      <c r="C169" t="s">
        <v>20</v>
      </c>
      <c r="D169">
        <v>100.9</v>
      </c>
      <c r="F169" t="s">
        <v>21</v>
      </c>
    </row>
    <row r="170" spans="1:6" x14ac:dyDescent="0.45">
      <c r="A170" t="s">
        <v>5</v>
      </c>
      <c r="B170" s="1">
        <v>45395</v>
      </c>
      <c r="C170" t="s">
        <v>22</v>
      </c>
      <c r="D170">
        <v>54.9</v>
      </c>
      <c r="F170" t="s">
        <v>23</v>
      </c>
    </row>
    <row r="171" spans="1:6" x14ac:dyDescent="0.45">
      <c r="A171" t="s">
        <v>5</v>
      </c>
      <c r="B171" s="1">
        <v>45396</v>
      </c>
      <c r="C171" t="s">
        <v>24</v>
      </c>
      <c r="D171">
        <v>31</v>
      </c>
      <c r="F171" t="s">
        <v>25</v>
      </c>
    </row>
    <row r="172" spans="1:6" x14ac:dyDescent="0.45">
      <c r="A172" t="s">
        <v>0</v>
      </c>
      <c r="B172" s="1">
        <v>45397</v>
      </c>
      <c r="C172" t="s">
        <v>26</v>
      </c>
      <c r="D172">
        <v>30</v>
      </c>
      <c r="F172" t="s">
        <v>27</v>
      </c>
    </row>
    <row r="173" spans="1:6" x14ac:dyDescent="0.45">
      <c r="A173" t="s">
        <v>5</v>
      </c>
      <c r="B173" s="1">
        <v>45397</v>
      </c>
      <c r="C173" t="s">
        <v>6</v>
      </c>
      <c r="D173">
        <v>5</v>
      </c>
      <c r="F173" t="s">
        <v>7</v>
      </c>
    </row>
    <row r="174" spans="1:6" x14ac:dyDescent="0.45">
      <c r="A174" t="s">
        <v>5</v>
      </c>
      <c r="B174" s="1">
        <v>45398</v>
      </c>
      <c r="C174" t="s">
        <v>6</v>
      </c>
      <c r="D174">
        <v>5</v>
      </c>
      <c r="F174" t="s">
        <v>7</v>
      </c>
    </row>
    <row r="175" spans="1:6" x14ac:dyDescent="0.45">
      <c r="A175" t="s">
        <v>0</v>
      </c>
      <c r="B175" s="1">
        <v>45398</v>
      </c>
      <c r="C175" t="s">
        <v>30</v>
      </c>
      <c r="D175">
        <v>40</v>
      </c>
      <c r="F175" t="s">
        <v>31</v>
      </c>
    </row>
    <row r="176" spans="1:6" x14ac:dyDescent="0.45">
      <c r="A176" t="s">
        <v>5</v>
      </c>
      <c r="B176" s="1">
        <v>45399</v>
      </c>
      <c r="C176" t="s">
        <v>32</v>
      </c>
      <c r="D176">
        <v>47.9</v>
      </c>
      <c r="F176" t="s">
        <v>33</v>
      </c>
    </row>
    <row r="177" spans="1:6" x14ac:dyDescent="0.45">
      <c r="A177" t="s">
        <v>5</v>
      </c>
      <c r="B177" s="1">
        <v>45399</v>
      </c>
      <c r="C177" t="s">
        <v>34</v>
      </c>
      <c r="D177">
        <v>35</v>
      </c>
      <c r="F177" t="s">
        <v>19</v>
      </c>
    </row>
    <row r="178" spans="1:6" x14ac:dyDescent="0.45">
      <c r="A178" t="s">
        <v>5</v>
      </c>
      <c r="B178" s="1">
        <v>45399</v>
      </c>
      <c r="C178" t="s">
        <v>6</v>
      </c>
      <c r="D178">
        <v>5</v>
      </c>
      <c r="F178" t="s">
        <v>7</v>
      </c>
    </row>
    <row r="179" spans="1:6" x14ac:dyDescent="0.45">
      <c r="A179" t="s">
        <v>5</v>
      </c>
      <c r="B179" s="1">
        <v>45400</v>
      </c>
      <c r="C179" t="s">
        <v>6</v>
      </c>
      <c r="D179">
        <v>5</v>
      </c>
      <c r="F179" t="s">
        <v>7</v>
      </c>
    </row>
    <row r="180" spans="1:6" x14ac:dyDescent="0.45">
      <c r="A180" t="s">
        <v>5</v>
      </c>
      <c r="B180" s="1">
        <v>45401</v>
      </c>
      <c r="C180" t="s">
        <v>6</v>
      </c>
      <c r="D180">
        <v>5</v>
      </c>
      <c r="F180" t="s">
        <v>7</v>
      </c>
    </row>
    <row r="181" spans="1:6" x14ac:dyDescent="0.45">
      <c r="A181" t="s">
        <v>5</v>
      </c>
      <c r="B181" s="1">
        <v>45401</v>
      </c>
      <c r="C181" t="s">
        <v>12</v>
      </c>
      <c r="D181">
        <v>173</v>
      </c>
      <c r="F181" t="s">
        <v>13</v>
      </c>
    </row>
    <row r="182" spans="1:6" x14ac:dyDescent="0.45">
      <c r="A182" t="s">
        <v>5</v>
      </c>
      <c r="B182" s="1">
        <v>45402</v>
      </c>
      <c r="C182" t="s">
        <v>35</v>
      </c>
      <c r="D182">
        <v>40.1</v>
      </c>
      <c r="F182" t="s">
        <v>23</v>
      </c>
    </row>
    <row r="183" spans="1:6" x14ac:dyDescent="0.45">
      <c r="A183" t="s">
        <v>5</v>
      </c>
      <c r="B183" s="1">
        <v>45403</v>
      </c>
      <c r="C183" t="s">
        <v>36</v>
      </c>
      <c r="D183">
        <v>15.1</v>
      </c>
      <c r="F183" t="s">
        <v>23</v>
      </c>
    </row>
    <row r="184" spans="1:6" x14ac:dyDescent="0.45">
      <c r="A184" t="s">
        <v>0</v>
      </c>
      <c r="B184" s="1">
        <v>45404</v>
      </c>
      <c r="C184" t="s">
        <v>37</v>
      </c>
      <c r="D184">
        <v>55</v>
      </c>
      <c r="F184" t="s">
        <v>38</v>
      </c>
    </row>
    <row r="185" spans="1:6" x14ac:dyDescent="0.45">
      <c r="A185" t="s">
        <v>5</v>
      </c>
      <c r="B185" s="1">
        <v>45404</v>
      </c>
      <c r="C185" t="s">
        <v>16</v>
      </c>
      <c r="D185">
        <v>66</v>
      </c>
      <c r="F185" t="s">
        <v>17</v>
      </c>
    </row>
    <row r="186" spans="1:6" x14ac:dyDescent="0.45">
      <c r="A186" t="s">
        <v>5</v>
      </c>
      <c r="B186" s="1">
        <v>45404</v>
      </c>
      <c r="C186" t="s">
        <v>6</v>
      </c>
      <c r="D186">
        <v>5</v>
      </c>
      <c r="F186" t="s">
        <v>7</v>
      </c>
    </row>
    <row r="187" spans="1:6" x14ac:dyDescent="0.45">
      <c r="A187" t="s">
        <v>5</v>
      </c>
      <c r="B187" s="1">
        <v>45405</v>
      </c>
      <c r="C187" t="s">
        <v>6</v>
      </c>
      <c r="D187">
        <v>5</v>
      </c>
      <c r="F187" t="s">
        <v>7</v>
      </c>
    </row>
    <row r="188" spans="1:6" x14ac:dyDescent="0.45">
      <c r="A188" t="s">
        <v>5</v>
      </c>
      <c r="B188" s="1">
        <v>45406</v>
      </c>
      <c r="C188" t="s">
        <v>6</v>
      </c>
      <c r="D188">
        <v>5</v>
      </c>
      <c r="F188" t="s">
        <v>7</v>
      </c>
    </row>
    <row r="189" spans="1:6" x14ac:dyDescent="0.45">
      <c r="A189" t="s">
        <v>5</v>
      </c>
      <c r="B189" s="1">
        <v>45407</v>
      </c>
      <c r="C189" t="s">
        <v>6</v>
      </c>
      <c r="D189">
        <v>5</v>
      </c>
      <c r="F189" t="s">
        <v>7</v>
      </c>
    </row>
    <row r="190" spans="1:6" x14ac:dyDescent="0.45">
      <c r="A190" t="s">
        <v>5</v>
      </c>
      <c r="B190" s="1">
        <v>45408</v>
      </c>
      <c r="C190" t="s">
        <v>6</v>
      </c>
      <c r="D190">
        <v>5</v>
      </c>
      <c r="F190" t="s">
        <v>7</v>
      </c>
    </row>
    <row r="191" spans="1:6" x14ac:dyDescent="0.45">
      <c r="A191" t="s">
        <v>5</v>
      </c>
      <c r="B191" s="1">
        <v>45408</v>
      </c>
      <c r="C191" t="s">
        <v>12</v>
      </c>
      <c r="D191">
        <v>164.9</v>
      </c>
      <c r="F191" t="s">
        <v>13</v>
      </c>
    </row>
    <row r="192" spans="1:6" x14ac:dyDescent="0.45">
      <c r="A192" t="s">
        <v>5</v>
      </c>
      <c r="B192" s="1">
        <v>45409</v>
      </c>
      <c r="C192" t="s">
        <v>39</v>
      </c>
      <c r="D192">
        <v>127.9</v>
      </c>
      <c r="F192" t="s">
        <v>21</v>
      </c>
    </row>
    <row r="193" spans="1:6" x14ac:dyDescent="0.45">
      <c r="A193" t="s">
        <v>5</v>
      </c>
      <c r="B193" s="1">
        <v>45409</v>
      </c>
      <c r="C193" t="s">
        <v>48</v>
      </c>
      <c r="D193">
        <v>300</v>
      </c>
      <c r="F193" t="s">
        <v>19</v>
      </c>
    </row>
    <row r="194" spans="1:6" x14ac:dyDescent="0.45">
      <c r="A194" t="s">
        <v>5</v>
      </c>
      <c r="B194" s="1">
        <v>45410</v>
      </c>
      <c r="C194" t="s">
        <v>20</v>
      </c>
      <c r="D194">
        <v>148.1</v>
      </c>
      <c r="F194" t="s">
        <v>21</v>
      </c>
    </row>
    <row r="195" spans="1:6" x14ac:dyDescent="0.45">
      <c r="A195" t="s">
        <v>5</v>
      </c>
      <c r="B195" s="1">
        <v>45410</v>
      </c>
      <c r="C195" t="s">
        <v>24</v>
      </c>
      <c r="D195">
        <v>26.1</v>
      </c>
      <c r="F195" t="s">
        <v>25</v>
      </c>
    </row>
    <row r="196" spans="1:6" x14ac:dyDescent="0.45">
      <c r="A196" t="s">
        <v>5</v>
      </c>
      <c r="B196" s="1">
        <v>45411</v>
      </c>
      <c r="C196" t="s">
        <v>45</v>
      </c>
      <c r="D196">
        <v>15</v>
      </c>
      <c r="F196" t="s">
        <v>23</v>
      </c>
    </row>
    <row r="197" spans="1:6" x14ac:dyDescent="0.45">
      <c r="A197" t="s">
        <v>5</v>
      </c>
      <c r="B197" s="1">
        <v>45411</v>
      </c>
      <c r="C197" t="s">
        <v>6</v>
      </c>
      <c r="D197">
        <v>5</v>
      </c>
      <c r="F197" t="s">
        <v>7</v>
      </c>
    </row>
    <row r="198" spans="1:6" x14ac:dyDescent="0.45">
      <c r="A198" t="s">
        <v>5</v>
      </c>
      <c r="B198" s="1">
        <v>45412</v>
      </c>
      <c r="C198" t="s">
        <v>6</v>
      </c>
      <c r="D198">
        <v>5</v>
      </c>
      <c r="F198" t="s">
        <v>7</v>
      </c>
    </row>
    <row r="199" spans="1:6" x14ac:dyDescent="0.45">
      <c r="A199" t="s">
        <v>5</v>
      </c>
      <c r="B199" s="1">
        <v>45414</v>
      </c>
      <c r="C199" t="s">
        <v>6</v>
      </c>
      <c r="D199">
        <v>5</v>
      </c>
      <c r="F199" t="s">
        <v>7</v>
      </c>
    </row>
    <row r="200" spans="1:6" x14ac:dyDescent="0.45">
      <c r="A200" t="s">
        <v>0</v>
      </c>
      <c r="B200" s="1">
        <v>45415</v>
      </c>
      <c r="C200" t="s">
        <v>1</v>
      </c>
      <c r="E200">
        <v>4000</v>
      </c>
      <c r="F200" t="s">
        <v>2</v>
      </c>
    </row>
    <row r="201" spans="1:6" x14ac:dyDescent="0.45">
      <c r="A201" t="s">
        <v>3</v>
      </c>
      <c r="B201" s="1">
        <v>45415</v>
      </c>
      <c r="C201" t="s">
        <v>4</v>
      </c>
      <c r="E201">
        <v>39</v>
      </c>
      <c r="F201" t="s">
        <v>4</v>
      </c>
    </row>
    <row r="202" spans="1:6" x14ac:dyDescent="0.45">
      <c r="A202" t="s">
        <v>0</v>
      </c>
      <c r="B202" s="1">
        <v>45415</v>
      </c>
      <c r="C202" t="s">
        <v>8</v>
      </c>
      <c r="D202">
        <v>900</v>
      </c>
      <c r="F202" t="s">
        <v>9</v>
      </c>
    </row>
    <row r="203" spans="1:6" x14ac:dyDescent="0.45">
      <c r="A203" t="s">
        <v>0</v>
      </c>
      <c r="B203" s="1">
        <v>45415</v>
      </c>
      <c r="C203" t="s">
        <v>10</v>
      </c>
      <c r="D203">
        <v>150</v>
      </c>
      <c r="F203" t="s">
        <v>11</v>
      </c>
    </row>
    <row r="204" spans="1:6" x14ac:dyDescent="0.45">
      <c r="A204" t="s">
        <v>5</v>
      </c>
      <c r="B204" s="1">
        <v>45415</v>
      </c>
      <c r="C204" t="s">
        <v>6</v>
      </c>
      <c r="D204">
        <v>5</v>
      </c>
      <c r="F204" t="s">
        <v>7</v>
      </c>
    </row>
    <row r="205" spans="1:6" x14ac:dyDescent="0.45">
      <c r="A205" t="s">
        <v>5</v>
      </c>
      <c r="B205" s="1">
        <v>45416</v>
      </c>
      <c r="C205" t="s">
        <v>6</v>
      </c>
      <c r="D205">
        <v>5</v>
      </c>
      <c r="F205" t="s">
        <v>7</v>
      </c>
    </row>
    <row r="206" spans="1:6" x14ac:dyDescent="0.45">
      <c r="A206" t="s">
        <v>5</v>
      </c>
      <c r="B206" s="1">
        <v>45417</v>
      </c>
      <c r="C206" t="s">
        <v>6</v>
      </c>
      <c r="D206">
        <v>5</v>
      </c>
      <c r="F206" t="s">
        <v>7</v>
      </c>
    </row>
    <row r="207" spans="1:6" x14ac:dyDescent="0.45">
      <c r="A207" t="s">
        <v>5</v>
      </c>
      <c r="B207" s="1">
        <v>45418</v>
      </c>
      <c r="C207" t="s">
        <v>6</v>
      </c>
      <c r="D207">
        <v>5</v>
      </c>
      <c r="F207" t="s">
        <v>7</v>
      </c>
    </row>
    <row r="208" spans="1:6" x14ac:dyDescent="0.45">
      <c r="A208" t="s">
        <v>5</v>
      </c>
      <c r="B208" s="1">
        <v>45418</v>
      </c>
      <c r="C208" t="s">
        <v>12</v>
      </c>
      <c r="D208">
        <v>170</v>
      </c>
      <c r="F208" t="s">
        <v>13</v>
      </c>
    </row>
    <row r="209" spans="1:6" x14ac:dyDescent="0.45">
      <c r="A209" t="s">
        <v>0</v>
      </c>
      <c r="B209" s="1">
        <v>45421</v>
      </c>
      <c r="C209" t="s">
        <v>14</v>
      </c>
      <c r="D209">
        <v>54.1</v>
      </c>
      <c r="F209" t="s">
        <v>15</v>
      </c>
    </row>
    <row r="210" spans="1:6" x14ac:dyDescent="0.45">
      <c r="A210" t="s">
        <v>5</v>
      </c>
      <c r="B210" s="1">
        <v>45421</v>
      </c>
      <c r="C210" t="s">
        <v>6</v>
      </c>
      <c r="D210">
        <v>5</v>
      </c>
      <c r="F210" t="s">
        <v>7</v>
      </c>
    </row>
    <row r="211" spans="1:6" x14ac:dyDescent="0.45">
      <c r="A211" t="s">
        <v>5</v>
      </c>
      <c r="B211" s="1">
        <v>45422</v>
      </c>
      <c r="C211" t="s">
        <v>6</v>
      </c>
      <c r="D211">
        <v>5</v>
      </c>
      <c r="F211" t="s">
        <v>7</v>
      </c>
    </row>
    <row r="212" spans="1:6" x14ac:dyDescent="0.45">
      <c r="A212" t="s">
        <v>5</v>
      </c>
      <c r="B212" s="1">
        <v>45423</v>
      </c>
      <c r="C212" t="s">
        <v>16</v>
      </c>
      <c r="D212">
        <v>81</v>
      </c>
      <c r="F212" t="s">
        <v>17</v>
      </c>
    </row>
    <row r="213" spans="1:6" x14ac:dyDescent="0.45">
      <c r="A213" t="s">
        <v>5</v>
      </c>
      <c r="B213" s="1">
        <v>45423</v>
      </c>
      <c r="C213" t="s">
        <v>6</v>
      </c>
      <c r="D213">
        <v>5</v>
      </c>
      <c r="F213" t="s">
        <v>7</v>
      </c>
    </row>
    <row r="214" spans="1:6" x14ac:dyDescent="0.45">
      <c r="A214" t="s">
        <v>5</v>
      </c>
      <c r="B214" s="1">
        <v>45424</v>
      </c>
      <c r="C214" t="s">
        <v>6</v>
      </c>
      <c r="D214">
        <v>5</v>
      </c>
      <c r="F214" t="s">
        <v>7</v>
      </c>
    </row>
    <row r="215" spans="1:6" x14ac:dyDescent="0.45">
      <c r="A215" t="s">
        <v>5</v>
      </c>
      <c r="B215" s="1">
        <v>45425</v>
      </c>
      <c r="C215" t="s">
        <v>12</v>
      </c>
      <c r="D215">
        <v>139.1</v>
      </c>
      <c r="F215" t="s">
        <v>13</v>
      </c>
    </row>
    <row r="216" spans="1:6" x14ac:dyDescent="0.45">
      <c r="A216" t="s">
        <v>5</v>
      </c>
      <c r="B216" s="1">
        <v>45425</v>
      </c>
      <c r="C216" t="s">
        <v>6</v>
      </c>
      <c r="D216">
        <v>5</v>
      </c>
      <c r="F216" t="s">
        <v>7</v>
      </c>
    </row>
    <row r="217" spans="1:6" x14ac:dyDescent="0.45">
      <c r="A217" t="s">
        <v>5</v>
      </c>
      <c r="B217" s="1">
        <v>45426</v>
      </c>
      <c r="C217" t="s">
        <v>6</v>
      </c>
      <c r="D217">
        <v>5</v>
      </c>
      <c r="F217" t="s">
        <v>7</v>
      </c>
    </row>
    <row r="218" spans="1:6" x14ac:dyDescent="0.45">
      <c r="A218" t="s">
        <v>5</v>
      </c>
      <c r="B218" s="1">
        <v>45426</v>
      </c>
      <c r="C218" t="s">
        <v>18</v>
      </c>
      <c r="D218">
        <v>43.9</v>
      </c>
      <c r="F218" t="s">
        <v>19</v>
      </c>
    </row>
    <row r="219" spans="1:6" x14ac:dyDescent="0.45">
      <c r="A219" t="s">
        <v>5</v>
      </c>
      <c r="B219" s="1">
        <v>45426</v>
      </c>
      <c r="C219" t="s">
        <v>20</v>
      </c>
      <c r="D219">
        <v>101.80000000000001</v>
      </c>
      <c r="F219" t="s">
        <v>21</v>
      </c>
    </row>
    <row r="220" spans="1:6" x14ac:dyDescent="0.45">
      <c r="A220" t="s">
        <v>5</v>
      </c>
      <c r="B220" s="1">
        <v>45426</v>
      </c>
      <c r="C220" t="s">
        <v>22</v>
      </c>
      <c r="D220">
        <v>55.9</v>
      </c>
      <c r="F220" t="s">
        <v>23</v>
      </c>
    </row>
    <row r="221" spans="1:6" x14ac:dyDescent="0.45">
      <c r="A221" t="s">
        <v>5</v>
      </c>
      <c r="B221" s="1">
        <v>45427</v>
      </c>
      <c r="C221" t="s">
        <v>24</v>
      </c>
      <c r="D221">
        <v>32</v>
      </c>
      <c r="F221" t="s">
        <v>25</v>
      </c>
    </row>
    <row r="222" spans="1:6" x14ac:dyDescent="0.45">
      <c r="A222" t="s">
        <v>0</v>
      </c>
      <c r="B222" s="1">
        <v>45428</v>
      </c>
      <c r="C222" t="s">
        <v>26</v>
      </c>
      <c r="D222">
        <v>30</v>
      </c>
      <c r="F222" t="s">
        <v>27</v>
      </c>
    </row>
    <row r="223" spans="1:6" x14ac:dyDescent="0.45">
      <c r="A223" t="s">
        <v>5</v>
      </c>
      <c r="B223" s="1">
        <v>45428</v>
      </c>
      <c r="C223" t="s">
        <v>6</v>
      </c>
      <c r="D223">
        <v>5</v>
      </c>
      <c r="F223" t="s">
        <v>7</v>
      </c>
    </row>
    <row r="224" spans="1:6" x14ac:dyDescent="0.45">
      <c r="A224" t="s">
        <v>5</v>
      </c>
      <c r="B224" s="1">
        <v>45429</v>
      </c>
      <c r="C224" t="s">
        <v>6</v>
      </c>
      <c r="D224">
        <v>5</v>
      </c>
      <c r="F224" t="s">
        <v>7</v>
      </c>
    </row>
    <row r="225" spans="1:6" x14ac:dyDescent="0.45">
      <c r="A225" t="s">
        <v>0</v>
      </c>
      <c r="B225" s="1">
        <v>45429</v>
      </c>
      <c r="C225" t="s">
        <v>42</v>
      </c>
      <c r="D225">
        <v>75</v>
      </c>
      <c r="F225" t="s">
        <v>43</v>
      </c>
    </row>
    <row r="226" spans="1:6" x14ac:dyDescent="0.45">
      <c r="A226" t="s">
        <v>0</v>
      </c>
      <c r="B226" s="1">
        <v>45429</v>
      </c>
      <c r="C226" t="s">
        <v>30</v>
      </c>
      <c r="D226">
        <v>40</v>
      </c>
      <c r="F226" t="s">
        <v>31</v>
      </c>
    </row>
    <row r="227" spans="1:6" x14ac:dyDescent="0.45">
      <c r="A227" t="s">
        <v>5</v>
      </c>
      <c r="B227" s="1">
        <v>45430</v>
      </c>
      <c r="C227" t="s">
        <v>32</v>
      </c>
      <c r="D227">
        <v>49</v>
      </c>
      <c r="F227" t="s">
        <v>33</v>
      </c>
    </row>
    <row r="228" spans="1:6" x14ac:dyDescent="0.45">
      <c r="A228" t="s">
        <v>5</v>
      </c>
      <c r="B228" s="1">
        <v>45430</v>
      </c>
      <c r="C228" t="s">
        <v>34</v>
      </c>
      <c r="D228">
        <v>35</v>
      </c>
      <c r="F228" t="s">
        <v>19</v>
      </c>
    </row>
    <row r="229" spans="1:6" x14ac:dyDescent="0.45">
      <c r="A229" t="s">
        <v>5</v>
      </c>
      <c r="B229" s="1">
        <v>45430</v>
      </c>
      <c r="C229" t="s">
        <v>6</v>
      </c>
      <c r="D229">
        <v>5</v>
      </c>
      <c r="F229" t="s">
        <v>7</v>
      </c>
    </row>
    <row r="230" spans="1:6" x14ac:dyDescent="0.45">
      <c r="A230" t="s">
        <v>5</v>
      </c>
      <c r="B230" s="1">
        <v>45431</v>
      </c>
      <c r="C230" t="s">
        <v>6</v>
      </c>
      <c r="D230">
        <v>5</v>
      </c>
      <c r="F230" t="s">
        <v>7</v>
      </c>
    </row>
    <row r="231" spans="1:6" x14ac:dyDescent="0.45">
      <c r="A231" t="s">
        <v>5</v>
      </c>
      <c r="B231" s="1">
        <v>45432</v>
      </c>
      <c r="C231" t="s">
        <v>6</v>
      </c>
      <c r="D231">
        <v>5</v>
      </c>
      <c r="F231" t="s">
        <v>7</v>
      </c>
    </row>
    <row r="232" spans="1:6" x14ac:dyDescent="0.45">
      <c r="A232" t="s">
        <v>5</v>
      </c>
      <c r="B232" s="1">
        <v>45432</v>
      </c>
      <c r="C232" t="s">
        <v>12</v>
      </c>
      <c r="D232">
        <v>174</v>
      </c>
      <c r="F232" t="s">
        <v>13</v>
      </c>
    </row>
    <row r="233" spans="1:6" x14ac:dyDescent="0.45">
      <c r="A233" t="s">
        <v>5</v>
      </c>
      <c r="B233" s="1">
        <v>45433</v>
      </c>
      <c r="C233" t="s">
        <v>35</v>
      </c>
      <c r="D233">
        <v>41.1</v>
      </c>
      <c r="F233" t="s">
        <v>23</v>
      </c>
    </row>
    <row r="234" spans="1:6" x14ac:dyDescent="0.45">
      <c r="A234" t="s">
        <v>5</v>
      </c>
      <c r="B234" s="1">
        <v>45434</v>
      </c>
      <c r="C234" t="s">
        <v>36</v>
      </c>
      <c r="D234">
        <v>16.2</v>
      </c>
      <c r="F234" t="s">
        <v>23</v>
      </c>
    </row>
    <row r="235" spans="1:6" x14ac:dyDescent="0.45">
      <c r="A235" t="s">
        <v>0</v>
      </c>
      <c r="B235" s="1">
        <v>45435</v>
      </c>
      <c r="C235" t="s">
        <v>37</v>
      </c>
      <c r="D235">
        <v>55</v>
      </c>
      <c r="F235" t="s">
        <v>38</v>
      </c>
    </row>
    <row r="236" spans="1:6" x14ac:dyDescent="0.45">
      <c r="A236" t="s">
        <v>5</v>
      </c>
      <c r="B236" s="1">
        <v>45435</v>
      </c>
      <c r="C236" t="s">
        <v>16</v>
      </c>
      <c r="D236">
        <v>67</v>
      </c>
      <c r="F236" t="s">
        <v>17</v>
      </c>
    </row>
    <row r="237" spans="1:6" x14ac:dyDescent="0.45">
      <c r="A237" t="s">
        <v>5</v>
      </c>
      <c r="B237" s="1">
        <v>45435</v>
      </c>
      <c r="C237" t="s">
        <v>6</v>
      </c>
      <c r="D237">
        <v>5</v>
      </c>
      <c r="F237" t="s">
        <v>7</v>
      </c>
    </row>
    <row r="238" spans="1:6" x14ac:dyDescent="0.45">
      <c r="A238" t="s">
        <v>5</v>
      </c>
      <c r="B238" s="1">
        <v>45436</v>
      </c>
      <c r="C238" t="s">
        <v>6</v>
      </c>
      <c r="D238">
        <v>5</v>
      </c>
      <c r="F238" t="s">
        <v>7</v>
      </c>
    </row>
    <row r="239" spans="1:6" x14ac:dyDescent="0.45">
      <c r="A239" t="s">
        <v>5</v>
      </c>
      <c r="B239" s="1">
        <v>45437</v>
      </c>
      <c r="C239" t="s">
        <v>6</v>
      </c>
      <c r="D239">
        <v>5</v>
      </c>
      <c r="F239" t="s">
        <v>7</v>
      </c>
    </row>
    <row r="240" spans="1:6" x14ac:dyDescent="0.45">
      <c r="A240" t="s">
        <v>5</v>
      </c>
      <c r="B240" s="1">
        <v>45438</v>
      </c>
      <c r="C240" t="s">
        <v>6</v>
      </c>
      <c r="D240">
        <v>5</v>
      </c>
      <c r="F240" t="s">
        <v>7</v>
      </c>
    </row>
    <row r="241" spans="1:6" x14ac:dyDescent="0.45">
      <c r="A241" t="s">
        <v>5</v>
      </c>
      <c r="B241" s="1">
        <v>45439</v>
      </c>
      <c r="C241" t="s">
        <v>6</v>
      </c>
      <c r="D241">
        <v>5</v>
      </c>
      <c r="F241" t="s">
        <v>7</v>
      </c>
    </row>
    <row r="242" spans="1:6" x14ac:dyDescent="0.45">
      <c r="A242" t="s">
        <v>5</v>
      </c>
      <c r="B242" s="1">
        <v>45439</v>
      </c>
      <c r="C242" t="s">
        <v>12</v>
      </c>
      <c r="D242">
        <v>165.8</v>
      </c>
      <c r="F242" t="s">
        <v>13</v>
      </c>
    </row>
    <row r="243" spans="1:6" x14ac:dyDescent="0.45">
      <c r="A243" t="s">
        <v>5</v>
      </c>
      <c r="B243" s="1">
        <v>45440</v>
      </c>
      <c r="C243" t="s">
        <v>39</v>
      </c>
      <c r="D243">
        <v>128.80000000000001</v>
      </c>
      <c r="F243" t="s">
        <v>21</v>
      </c>
    </row>
    <row r="244" spans="1:6" x14ac:dyDescent="0.45">
      <c r="A244" t="s">
        <v>5</v>
      </c>
      <c r="B244" s="1">
        <v>45440</v>
      </c>
      <c r="C244" t="s">
        <v>49</v>
      </c>
      <c r="D244">
        <v>235</v>
      </c>
      <c r="F244" t="s">
        <v>50</v>
      </c>
    </row>
    <row r="245" spans="1:6" x14ac:dyDescent="0.45">
      <c r="A245" t="s">
        <v>5</v>
      </c>
      <c r="B245" s="1">
        <v>45441</v>
      </c>
      <c r="C245" t="s">
        <v>20</v>
      </c>
      <c r="D245">
        <v>149.19999999999999</v>
      </c>
      <c r="F245" t="s">
        <v>21</v>
      </c>
    </row>
    <row r="246" spans="1:6" x14ac:dyDescent="0.45">
      <c r="A246" t="s">
        <v>5</v>
      </c>
      <c r="B246" s="1">
        <v>45441</v>
      </c>
      <c r="C246" t="s">
        <v>24</v>
      </c>
      <c r="D246">
        <v>27.200000000000003</v>
      </c>
      <c r="F246" t="s">
        <v>25</v>
      </c>
    </row>
    <row r="247" spans="1:6" x14ac:dyDescent="0.45">
      <c r="A247" t="s">
        <v>5</v>
      </c>
      <c r="B247" s="1">
        <v>45443</v>
      </c>
      <c r="C247" t="s">
        <v>45</v>
      </c>
      <c r="D247">
        <v>15</v>
      </c>
      <c r="F247" t="s">
        <v>23</v>
      </c>
    </row>
    <row r="248" spans="1:6" x14ac:dyDescent="0.45">
      <c r="A248" t="s">
        <v>5</v>
      </c>
      <c r="B248" s="1">
        <v>45442</v>
      </c>
      <c r="C248" t="s">
        <v>6</v>
      </c>
      <c r="D248">
        <v>5</v>
      </c>
      <c r="F248" t="s">
        <v>7</v>
      </c>
    </row>
    <row r="249" spans="1:6" x14ac:dyDescent="0.45">
      <c r="A249" t="s">
        <v>5</v>
      </c>
      <c r="B249" s="1">
        <v>45443</v>
      </c>
      <c r="C249" t="s">
        <v>6</v>
      </c>
      <c r="D249">
        <v>5</v>
      </c>
      <c r="F249" t="s">
        <v>7</v>
      </c>
    </row>
    <row r="250" spans="1:6" x14ac:dyDescent="0.45">
      <c r="A250" t="s">
        <v>0</v>
      </c>
      <c r="B250" s="1">
        <v>45444</v>
      </c>
      <c r="C250" t="s">
        <v>1</v>
      </c>
      <c r="E250">
        <v>4000</v>
      </c>
      <c r="F250" t="s">
        <v>2</v>
      </c>
    </row>
    <row r="251" spans="1:6" x14ac:dyDescent="0.45">
      <c r="A251" t="s">
        <v>3</v>
      </c>
      <c r="B251" s="1">
        <v>45444</v>
      </c>
      <c r="C251" t="s">
        <v>4</v>
      </c>
      <c r="E251">
        <v>40</v>
      </c>
      <c r="F251" t="s">
        <v>4</v>
      </c>
    </row>
    <row r="252" spans="1:6" x14ac:dyDescent="0.45">
      <c r="A252" t="s">
        <v>5</v>
      </c>
      <c r="B252" s="1">
        <v>45446</v>
      </c>
      <c r="C252" t="s">
        <v>6</v>
      </c>
      <c r="D252">
        <v>5</v>
      </c>
      <c r="F252" t="s">
        <v>7</v>
      </c>
    </row>
    <row r="253" spans="1:6" x14ac:dyDescent="0.45">
      <c r="A253" t="s">
        <v>0</v>
      </c>
      <c r="B253" s="1">
        <v>45446</v>
      </c>
      <c r="C253" t="s">
        <v>8</v>
      </c>
      <c r="D253">
        <v>900</v>
      </c>
      <c r="F253" t="s">
        <v>9</v>
      </c>
    </row>
    <row r="254" spans="1:6" x14ac:dyDescent="0.45">
      <c r="A254" t="s">
        <v>0</v>
      </c>
      <c r="B254" s="1">
        <v>45446</v>
      </c>
      <c r="C254" t="s">
        <v>10</v>
      </c>
      <c r="D254">
        <v>150</v>
      </c>
      <c r="F254" t="s">
        <v>11</v>
      </c>
    </row>
    <row r="255" spans="1:6" x14ac:dyDescent="0.45">
      <c r="A255" t="s">
        <v>5</v>
      </c>
      <c r="B255" s="1">
        <v>45446</v>
      </c>
      <c r="C255" t="s">
        <v>6</v>
      </c>
      <c r="D255">
        <v>5</v>
      </c>
      <c r="F255" t="s">
        <v>7</v>
      </c>
    </row>
    <row r="256" spans="1:6" x14ac:dyDescent="0.45">
      <c r="A256" t="s">
        <v>5</v>
      </c>
      <c r="B256" s="1">
        <v>45447</v>
      </c>
      <c r="C256" t="s">
        <v>6</v>
      </c>
      <c r="D256">
        <v>5</v>
      </c>
      <c r="F256" t="s">
        <v>7</v>
      </c>
    </row>
    <row r="257" spans="1:6" x14ac:dyDescent="0.45">
      <c r="A257" t="s">
        <v>5</v>
      </c>
      <c r="B257" s="1">
        <v>45448</v>
      </c>
      <c r="C257" t="s">
        <v>6</v>
      </c>
      <c r="D257">
        <v>5</v>
      </c>
      <c r="F257" t="s">
        <v>7</v>
      </c>
    </row>
    <row r="258" spans="1:6" x14ac:dyDescent="0.45">
      <c r="A258" t="s">
        <v>5</v>
      </c>
      <c r="B258" s="1">
        <v>45449</v>
      </c>
      <c r="C258" t="s">
        <v>6</v>
      </c>
      <c r="D258">
        <v>5</v>
      </c>
      <c r="F258" t="s">
        <v>7</v>
      </c>
    </row>
    <row r="259" spans="1:6" x14ac:dyDescent="0.45">
      <c r="A259" t="s">
        <v>5</v>
      </c>
      <c r="B259" s="1">
        <v>45449</v>
      </c>
      <c r="C259" t="s">
        <v>12</v>
      </c>
      <c r="D259">
        <v>119</v>
      </c>
      <c r="F259" t="s">
        <v>13</v>
      </c>
    </row>
    <row r="260" spans="1:6" x14ac:dyDescent="0.45">
      <c r="A260" t="s">
        <v>0</v>
      </c>
      <c r="B260" s="1">
        <v>45452</v>
      </c>
      <c r="C260" t="s">
        <v>14</v>
      </c>
      <c r="D260">
        <v>55</v>
      </c>
      <c r="F260" t="s">
        <v>15</v>
      </c>
    </row>
    <row r="261" spans="1:6" x14ac:dyDescent="0.45">
      <c r="A261" t="s">
        <v>5</v>
      </c>
      <c r="B261" s="1">
        <v>45452</v>
      </c>
      <c r="C261" t="s">
        <v>6</v>
      </c>
      <c r="D261">
        <v>5</v>
      </c>
      <c r="F261" t="s">
        <v>7</v>
      </c>
    </row>
    <row r="262" spans="1:6" x14ac:dyDescent="0.45">
      <c r="A262" t="s">
        <v>5</v>
      </c>
      <c r="B262" s="1">
        <v>45453</v>
      </c>
      <c r="C262" t="s">
        <v>6</v>
      </c>
      <c r="D262">
        <v>5</v>
      </c>
      <c r="F262" t="s">
        <v>7</v>
      </c>
    </row>
    <row r="263" spans="1:6" x14ac:dyDescent="0.45">
      <c r="A263" t="s">
        <v>5</v>
      </c>
      <c r="B263" s="1">
        <v>45454</v>
      </c>
      <c r="C263" t="s">
        <v>16</v>
      </c>
      <c r="D263">
        <v>82.1</v>
      </c>
      <c r="F263" t="s">
        <v>17</v>
      </c>
    </row>
    <row r="264" spans="1:6" x14ac:dyDescent="0.45">
      <c r="A264" t="s">
        <v>5</v>
      </c>
      <c r="B264" s="1">
        <v>45454</v>
      </c>
      <c r="C264" t="s">
        <v>6</v>
      </c>
      <c r="D264">
        <v>5</v>
      </c>
      <c r="F264" t="s">
        <v>7</v>
      </c>
    </row>
    <row r="265" spans="1:6" x14ac:dyDescent="0.45">
      <c r="A265" t="s">
        <v>5</v>
      </c>
      <c r="B265" s="1">
        <v>45455</v>
      </c>
      <c r="C265" t="s">
        <v>6</v>
      </c>
      <c r="D265">
        <v>5</v>
      </c>
      <c r="F265" t="s">
        <v>7</v>
      </c>
    </row>
    <row r="266" spans="1:6" x14ac:dyDescent="0.45">
      <c r="A266" t="s">
        <v>5</v>
      </c>
      <c r="B266" s="1">
        <v>45456</v>
      </c>
      <c r="C266" t="s">
        <v>12</v>
      </c>
      <c r="D266">
        <v>140.19999999999999</v>
      </c>
      <c r="F266" t="s">
        <v>13</v>
      </c>
    </row>
    <row r="267" spans="1:6" x14ac:dyDescent="0.45">
      <c r="A267" t="s">
        <v>5</v>
      </c>
      <c r="B267" s="1">
        <v>45456</v>
      </c>
      <c r="C267" t="s">
        <v>6</v>
      </c>
      <c r="D267">
        <v>5</v>
      </c>
      <c r="F267" t="s">
        <v>7</v>
      </c>
    </row>
    <row r="268" spans="1:6" x14ac:dyDescent="0.45">
      <c r="A268" t="s">
        <v>5</v>
      </c>
      <c r="B268" s="1">
        <v>45457</v>
      </c>
      <c r="C268" t="s">
        <v>6</v>
      </c>
      <c r="D268">
        <v>5</v>
      </c>
      <c r="F268" t="s">
        <v>7</v>
      </c>
    </row>
    <row r="269" spans="1:6" x14ac:dyDescent="0.45">
      <c r="A269" t="s">
        <v>5</v>
      </c>
      <c r="B269" s="1">
        <v>45457</v>
      </c>
      <c r="C269" t="s">
        <v>18</v>
      </c>
      <c r="D269">
        <v>44.9</v>
      </c>
      <c r="F269" t="s">
        <v>19</v>
      </c>
    </row>
    <row r="270" spans="1:6" x14ac:dyDescent="0.45">
      <c r="A270" t="s">
        <v>5</v>
      </c>
      <c r="B270" s="1">
        <v>45457</v>
      </c>
      <c r="C270" t="s">
        <v>20</v>
      </c>
      <c r="D270">
        <v>102.9</v>
      </c>
      <c r="F270" t="s">
        <v>21</v>
      </c>
    </row>
    <row r="271" spans="1:6" x14ac:dyDescent="0.45">
      <c r="A271" t="s">
        <v>5</v>
      </c>
      <c r="B271" s="1">
        <v>45457</v>
      </c>
      <c r="C271" t="s">
        <v>22</v>
      </c>
      <c r="D271">
        <v>56.9</v>
      </c>
      <c r="F271" t="s">
        <v>23</v>
      </c>
    </row>
    <row r="272" spans="1:6" x14ac:dyDescent="0.45">
      <c r="A272" t="s">
        <v>5</v>
      </c>
      <c r="B272" s="1">
        <v>45458</v>
      </c>
      <c r="C272" t="s">
        <v>24</v>
      </c>
      <c r="D272">
        <v>33.1</v>
      </c>
      <c r="F272" t="s">
        <v>25</v>
      </c>
    </row>
    <row r="273" spans="1:6" x14ac:dyDescent="0.45">
      <c r="A273" t="s">
        <v>0</v>
      </c>
      <c r="B273" s="1">
        <v>45459</v>
      </c>
      <c r="C273" t="s">
        <v>26</v>
      </c>
      <c r="D273">
        <v>30</v>
      </c>
      <c r="F273" t="s">
        <v>27</v>
      </c>
    </row>
    <row r="274" spans="1:6" x14ac:dyDescent="0.45">
      <c r="A274" t="s">
        <v>5</v>
      </c>
      <c r="B274" s="1">
        <v>45459</v>
      </c>
      <c r="C274" t="s">
        <v>6</v>
      </c>
      <c r="D274">
        <v>5</v>
      </c>
      <c r="F274" t="s">
        <v>7</v>
      </c>
    </row>
    <row r="275" spans="1:6" x14ac:dyDescent="0.45">
      <c r="A275" t="s">
        <v>5</v>
      </c>
      <c r="B275" s="1">
        <v>45460</v>
      </c>
      <c r="C275" t="s">
        <v>6</v>
      </c>
      <c r="D275">
        <v>5</v>
      </c>
      <c r="F275" t="s">
        <v>7</v>
      </c>
    </row>
    <row r="276" spans="1:6" x14ac:dyDescent="0.45">
      <c r="A276" t="s">
        <v>0</v>
      </c>
      <c r="B276" s="1">
        <v>45460</v>
      </c>
      <c r="C276" t="s">
        <v>30</v>
      </c>
      <c r="D276">
        <v>40</v>
      </c>
      <c r="F276" t="s">
        <v>31</v>
      </c>
    </row>
    <row r="277" spans="1:6" x14ac:dyDescent="0.45">
      <c r="A277" t="s">
        <v>5</v>
      </c>
      <c r="B277" s="1">
        <v>45461</v>
      </c>
      <c r="C277" t="s">
        <v>32</v>
      </c>
      <c r="D277">
        <v>50.1</v>
      </c>
      <c r="F277" t="s">
        <v>33</v>
      </c>
    </row>
    <row r="278" spans="1:6" x14ac:dyDescent="0.45">
      <c r="A278" t="s">
        <v>5</v>
      </c>
      <c r="B278" s="1">
        <v>45461</v>
      </c>
      <c r="C278" t="s">
        <v>34</v>
      </c>
      <c r="D278">
        <v>35</v>
      </c>
      <c r="F278" t="s">
        <v>19</v>
      </c>
    </row>
    <row r="279" spans="1:6" x14ac:dyDescent="0.45">
      <c r="A279" t="s">
        <v>5</v>
      </c>
      <c r="B279" s="1">
        <v>45461</v>
      </c>
      <c r="C279" t="s">
        <v>6</v>
      </c>
      <c r="D279">
        <v>5</v>
      </c>
      <c r="F279" t="s">
        <v>7</v>
      </c>
    </row>
    <row r="280" spans="1:6" x14ac:dyDescent="0.45">
      <c r="A280" t="s">
        <v>5</v>
      </c>
      <c r="B280" s="1">
        <v>45462</v>
      </c>
      <c r="C280" t="s">
        <v>6</v>
      </c>
      <c r="D280">
        <v>5</v>
      </c>
      <c r="F280" t="s">
        <v>7</v>
      </c>
    </row>
    <row r="281" spans="1:6" x14ac:dyDescent="0.45">
      <c r="A281" t="s">
        <v>5</v>
      </c>
      <c r="B281" s="1">
        <v>45463</v>
      </c>
      <c r="C281" t="s">
        <v>6</v>
      </c>
      <c r="D281">
        <v>5</v>
      </c>
      <c r="F281" t="s">
        <v>7</v>
      </c>
    </row>
    <row r="282" spans="1:6" x14ac:dyDescent="0.45">
      <c r="A282" t="s">
        <v>5</v>
      </c>
      <c r="B282" s="1">
        <v>45463</v>
      </c>
      <c r="C282" t="s">
        <v>12</v>
      </c>
      <c r="D282">
        <v>234</v>
      </c>
      <c r="F282" t="s">
        <v>13</v>
      </c>
    </row>
    <row r="283" spans="1:6" x14ac:dyDescent="0.45">
      <c r="A283" t="s">
        <v>5</v>
      </c>
      <c r="B283" s="1">
        <v>45464</v>
      </c>
      <c r="C283" t="s">
        <v>35</v>
      </c>
      <c r="D283">
        <v>42.1</v>
      </c>
      <c r="F283" t="s">
        <v>23</v>
      </c>
    </row>
    <row r="284" spans="1:6" x14ac:dyDescent="0.45">
      <c r="A284" t="s">
        <v>5</v>
      </c>
      <c r="B284" s="1">
        <v>45465</v>
      </c>
      <c r="C284" t="s">
        <v>36</v>
      </c>
      <c r="D284">
        <v>17.099999999999998</v>
      </c>
      <c r="F284" t="s">
        <v>23</v>
      </c>
    </row>
    <row r="285" spans="1:6" x14ac:dyDescent="0.45">
      <c r="A285" t="s">
        <v>0</v>
      </c>
      <c r="B285" s="1">
        <v>45466</v>
      </c>
      <c r="C285" t="s">
        <v>37</v>
      </c>
      <c r="D285">
        <v>55</v>
      </c>
      <c r="F285" t="s">
        <v>38</v>
      </c>
    </row>
    <row r="286" spans="1:6" x14ac:dyDescent="0.45">
      <c r="A286" t="s">
        <v>5</v>
      </c>
      <c r="B286" s="1">
        <v>45466</v>
      </c>
      <c r="C286" t="s">
        <v>16</v>
      </c>
      <c r="D286">
        <v>67.900000000000006</v>
      </c>
      <c r="F286" t="s">
        <v>17</v>
      </c>
    </row>
    <row r="287" spans="1:6" x14ac:dyDescent="0.45">
      <c r="A287" t="s">
        <v>5</v>
      </c>
      <c r="B287" s="1">
        <v>45466</v>
      </c>
      <c r="C287" t="s">
        <v>6</v>
      </c>
      <c r="D287">
        <v>5</v>
      </c>
      <c r="F287" t="s">
        <v>7</v>
      </c>
    </row>
    <row r="288" spans="1:6" x14ac:dyDescent="0.45">
      <c r="A288" t="s">
        <v>5</v>
      </c>
      <c r="B288" s="1">
        <v>45467</v>
      </c>
      <c r="C288" t="s">
        <v>6</v>
      </c>
      <c r="D288">
        <v>5</v>
      </c>
      <c r="F288" t="s">
        <v>7</v>
      </c>
    </row>
    <row r="289" spans="1:6" x14ac:dyDescent="0.45">
      <c r="A289" t="s">
        <v>5</v>
      </c>
      <c r="B289" s="1">
        <v>45468</v>
      </c>
      <c r="C289" t="s">
        <v>6</v>
      </c>
      <c r="D289">
        <v>5</v>
      </c>
      <c r="F289" t="s">
        <v>7</v>
      </c>
    </row>
    <row r="290" spans="1:6" x14ac:dyDescent="0.45">
      <c r="A290" t="s">
        <v>5</v>
      </c>
      <c r="B290" s="1">
        <v>45469</v>
      </c>
      <c r="C290" t="s">
        <v>6</v>
      </c>
      <c r="D290">
        <v>5</v>
      </c>
      <c r="F290" t="s">
        <v>7</v>
      </c>
    </row>
    <row r="291" spans="1:6" x14ac:dyDescent="0.45">
      <c r="A291" t="s">
        <v>5</v>
      </c>
      <c r="B291" s="1">
        <v>45470</v>
      </c>
      <c r="C291" t="s">
        <v>6</v>
      </c>
      <c r="D291">
        <v>5</v>
      </c>
      <c r="F291" t="s">
        <v>7</v>
      </c>
    </row>
    <row r="292" spans="1:6" x14ac:dyDescent="0.45">
      <c r="A292" t="s">
        <v>5</v>
      </c>
      <c r="B292" s="1">
        <v>45470</v>
      </c>
      <c r="C292" t="s">
        <v>12</v>
      </c>
      <c r="D292">
        <v>166.9</v>
      </c>
      <c r="F292" t="s">
        <v>13</v>
      </c>
    </row>
    <row r="293" spans="1:6" x14ac:dyDescent="0.45">
      <c r="A293" t="s">
        <v>5</v>
      </c>
      <c r="B293" s="1">
        <v>45471</v>
      </c>
      <c r="C293" t="s">
        <v>39</v>
      </c>
      <c r="D293">
        <v>129.9</v>
      </c>
      <c r="F293" t="s">
        <v>21</v>
      </c>
    </row>
    <row r="294" spans="1:6" x14ac:dyDescent="0.45">
      <c r="A294" t="s">
        <v>5</v>
      </c>
      <c r="B294" s="1">
        <v>45471</v>
      </c>
      <c r="C294" t="s">
        <v>40</v>
      </c>
      <c r="D294">
        <v>180.29999999999998</v>
      </c>
      <c r="F294" t="s">
        <v>19</v>
      </c>
    </row>
    <row r="295" spans="1:6" x14ac:dyDescent="0.45">
      <c r="A295" t="s">
        <v>5</v>
      </c>
      <c r="B295" s="1">
        <v>45472</v>
      </c>
      <c r="C295" t="s">
        <v>20</v>
      </c>
      <c r="D295">
        <v>150.1</v>
      </c>
      <c r="F295" t="s">
        <v>21</v>
      </c>
    </row>
    <row r="296" spans="1:6" x14ac:dyDescent="0.45">
      <c r="A296" t="s">
        <v>5</v>
      </c>
      <c r="B296" s="1">
        <v>45472</v>
      </c>
      <c r="C296" t="s">
        <v>24</v>
      </c>
      <c r="D296">
        <v>28.200000000000003</v>
      </c>
      <c r="F296" t="s">
        <v>25</v>
      </c>
    </row>
    <row r="297" spans="1:6" x14ac:dyDescent="0.45">
      <c r="A297" t="s">
        <v>5</v>
      </c>
      <c r="B297" s="1">
        <v>45472</v>
      </c>
      <c r="C297" t="s">
        <v>45</v>
      </c>
      <c r="D297">
        <v>15</v>
      </c>
      <c r="F297" t="s">
        <v>23</v>
      </c>
    </row>
    <row r="298" spans="1:6" x14ac:dyDescent="0.45">
      <c r="A298" t="s">
        <v>5</v>
      </c>
      <c r="B298" s="1">
        <v>45473</v>
      </c>
      <c r="C298" t="s">
        <v>6</v>
      </c>
      <c r="D298">
        <v>5</v>
      </c>
      <c r="F298" t="s">
        <v>7</v>
      </c>
    </row>
    <row r="299" spans="1:6" x14ac:dyDescent="0.45">
      <c r="A299" t="s">
        <v>5</v>
      </c>
      <c r="B299" s="1">
        <v>45474</v>
      </c>
      <c r="C299" t="s">
        <v>6</v>
      </c>
      <c r="D299">
        <v>5</v>
      </c>
      <c r="F299" t="s">
        <v>7</v>
      </c>
    </row>
    <row r="300" spans="1:6" x14ac:dyDescent="0.45">
      <c r="A300" t="s">
        <v>0</v>
      </c>
      <c r="B300" s="1">
        <v>45475</v>
      </c>
      <c r="C300" t="s">
        <v>1</v>
      </c>
      <c r="E300">
        <v>4000</v>
      </c>
      <c r="F300" t="s">
        <v>2</v>
      </c>
    </row>
    <row r="301" spans="1:6" x14ac:dyDescent="0.45">
      <c r="A301" t="s">
        <v>3</v>
      </c>
      <c r="B301" s="1">
        <v>45475</v>
      </c>
      <c r="C301" t="s">
        <v>4</v>
      </c>
      <c r="E301">
        <v>41</v>
      </c>
      <c r="F301" t="s">
        <v>4</v>
      </c>
    </row>
    <row r="302" spans="1:6" x14ac:dyDescent="0.45">
      <c r="A302" t="s">
        <v>5</v>
      </c>
      <c r="B302" s="1">
        <v>45476</v>
      </c>
      <c r="C302" t="s">
        <v>6</v>
      </c>
      <c r="D302">
        <v>5</v>
      </c>
      <c r="F302" t="s">
        <v>7</v>
      </c>
    </row>
    <row r="303" spans="1:6" x14ac:dyDescent="0.45">
      <c r="A303" t="s">
        <v>0</v>
      </c>
      <c r="B303" s="1">
        <v>45478</v>
      </c>
      <c r="C303" t="s">
        <v>8</v>
      </c>
      <c r="D303">
        <v>900</v>
      </c>
      <c r="F303" t="s">
        <v>9</v>
      </c>
    </row>
    <row r="304" spans="1:6" x14ac:dyDescent="0.45">
      <c r="A304" t="s">
        <v>0</v>
      </c>
      <c r="B304" s="1">
        <v>45478</v>
      </c>
      <c r="C304" t="s">
        <v>10</v>
      </c>
      <c r="D304">
        <v>150</v>
      </c>
      <c r="F304" t="s">
        <v>11</v>
      </c>
    </row>
    <row r="305" spans="1:6" x14ac:dyDescent="0.45">
      <c r="A305" t="s">
        <v>5</v>
      </c>
      <c r="B305" s="1">
        <v>45478</v>
      </c>
      <c r="C305" t="s">
        <v>51</v>
      </c>
      <c r="D305">
        <v>15</v>
      </c>
      <c r="F305" t="s">
        <v>23</v>
      </c>
    </row>
    <row r="306" spans="1:6" x14ac:dyDescent="0.45">
      <c r="A306" t="s">
        <v>5</v>
      </c>
      <c r="B306" s="1">
        <v>45478</v>
      </c>
      <c r="C306" t="s">
        <v>6</v>
      </c>
      <c r="D306">
        <v>5</v>
      </c>
      <c r="F306" t="s">
        <v>7</v>
      </c>
    </row>
    <row r="307" spans="1:6" x14ac:dyDescent="0.45">
      <c r="A307" t="s">
        <v>5</v>
      </c>
      <c r="B307" s="1">
        <v>45479</v>
      </c>
      <c r="C307" t="s">
        <v>6</v>
      </c>
      <c r="D307">
        <v>5</v>
      </c>
      <c r="F307" t="s">
        <v>7</v>
      </c>
    </row>
    <row r="308" spans="1:6" x14ac:dyDescent="0.45">
      <c r="A308" t="s">
        <v>5</v>
      </c>
      <c r="B308" s="1">
        <v>45480</v>
      </c>
      <c r="C308" t="s">
        <v>6</v>
      </c>
      <c r="D308">
        <v>5</v>
      </c>
      <c r="F308" t="s">
        <v>7</v>
      </c>
    </row>
    <row r="309" spans="1:6" x14ac:dyDescent="0.45">
      <c r="A309" t="s">
        <v>5</v>
      </c>
      <c r="B309" s="1">
        <v>45480</v>
      </c>
      <c r="C309" t="s">
        <v>12</v>
      </c>
      <c r="D309">
        <v>180</v>
      </c>
      <c r="F309" t="s">
        <v>13</v>
      </c>
    </row>
    <row r="310" spans="1:6" x14ac:dyDescent="0.45">
      <c r="A310" t="s">
        <v>0</v>
      </c>
      <c r="B310" s="1">
        <v>45483</v>
      </c>
      <c r="C310" t="s">
        <v>14</v>
      </c>
      <c r="D310">
        <v>56.1</v>
      </c>
      <c r="F310" t="s">
        <v>15</v>
      </c>
    </row>
    <row r="311" spans="1:6" x14ac:dyDescent="0.45">
      <c r="A311" t="s">
        <v>5</v>
      </c>
      <c r="B311" s="1">
        <v>45483</v>
      </c>
      <c r="C311" t="s">
        <v>6</v>
      </c>
      <c r="D311">
        <v>5</v>
      </c>
      <c r="F311" t="s">
        <v>7</v>
      </c>
    </row>
    <row r="312" spans="1:6" x14ac:dyDescent="0.45">
      <c r="A312" t="s">
        <v>5</v>
      </c>
      <c r="B312" s="1">
        <v>45484</v>
      </c>
      <c r="C312" t="s">
        <v>6</v>
      </c>
      <c r="D312">
        <v>5</v>
      </c>
      <c r="F312" t="s">
        <v>7</v>
      </c>
    </row>
    <row r="313" spans="1:6" x14ac:dyDescent="0.45">
      <c r="A313" t="s">
        <v>5</v>
      </c>
      <c r="B313" s="1">
        <v>45485</v>
      </c>
      <c r="C313" t="s">
        <v>16</v>
      </c>
      <c r="D313">
        <v>83.1</v>
      </c>
      <c r="F313" t="s">
        <v>17</v>
      </c>
    </row>
    <row r="314" spans="1:6" x14ac:dyDescent="0.45">
      <c r="A314" t="s">
        <v>5</v>
      </c>
      <c r="B314" s="1">
        <v>45485</v>
      </c>
      <c r="C314" t="s">
        <v>6</v>
      </c>
      <c r="D314">
        <v>5</v>
      </c>
      <c r="F314" t="s">
        <v>7</v>
      </c>
    </row>
    <row r="315" spans="1:6" x14ac:dyDescent="0.45">
      <c r="A315" t="s">
        <v>5</v>
      </c>
      <c r="B315" s="1">
        <v>45486</v>
      </c>
      <c r="C315" t="s">
        <v>6</v>
      </c>
      <c r="D315">
        <v>5</v>
      </c>
      <c r="F315" t="s">
        <v>7</v>
      </c>
    </row>
    <row r="316" spans="1:6" x14ac:dyDescent="0.45">
      <c r="A316" t="s">
        <v>5</v>
      </c>
      <c r="B316" s="1">
        <v>45487</v>
      </c>
      <c r="C316" t="s">
        <v>12</v>
      </c>
      <c r="D316">
        <v>141.1</v>
      </c>
      <c r="F316" t="s">
        <v>13</v>
      </c>
    </row>
    <row r="317" spans="1:6" x14ac:dyDescent="0.45">
      <c r="A317" t="s">
        <v>5</v>
      </c>
      <c r="B317" s="1">
        <v>45487</v>
      </c>
      <c r="C317" t="s">
        <v>6</v>
      </c>
      <c r="D317">
        <v>5</v>
      </c>
      <c r="F317" t="s">
        <v>7</v>
      </c>
    </row>
    <row r="318" spans="1:6" x14ac:dyDescent="0.45">
      <c r="A318" t="s">
        <v>5</v>
      </c>
      <c r="B318" s="1">
        <v>45488</v>
      </c>
      <c r="C318" t="s">
        <v>6</v>
      </c>
      <c r="D318">
        <v>5</v>
      </c>
      <c r="F318" t="s">
        <v>7</v>
      </c>
    </row>
    <row r="319" spans="1:6" x14ac:dyDescent="0.45">
      <c r="A319" t="s">
        <v>5</v>
      </c>
      <c r="B319" s="1">
        <v>45488</v>
      </c>
      <c r="C319" t="s">
        <v>18</v>
      </c>
      <c r="D319">
        <v>45.8</v>
      </c>
      <c r="F319" t="s">
        <v>19</v>
      </c>
    </row>
    <row r="320" spans="1:6" x14ac:dyDescent="0.45">
      <c r="A320" t="s">
        <v>5</v>
      </c>
      <c r="B320" s="1">
        <v>45488</v>
      </c>
      <c r="C320" t="s">
        <v>20</v>
      </c>
      <c r="D320">
        <v>103.80000000000001</v>
      </c>
      <c r="F320" t="s">
        <v>21</v>
      </c>
    </row>
    <row r="321" spans="1:6" x14ac:dyDescent="0.45">
      <c r="A321" t="s">
        <v>5</v>
      </c>
      <c r="B321" s="1">
        <v>45488</v>
      </c>
      <c r="C321" t="s">
        <v>22</v>
      </c>
      <c r="D321">
        <v>58</v>
      </c>
      <c r="F321" t="s">
        <v>23</v>
      </c>
    </row>
    <row r="322" spans="1:6" x14ac:dyDescent="0.45">
      <c r="A322" t="s">
        <v>5</v>
      </c>
      <c r="B322" s="1">
        <v>45489</v>
      </c>
      <c r="C322" t="s">
        <v>24</v>
      </c>
      <c r="D322">
        <v>34.200000000000003</v>
      </c>
      <c r="F322" t="s">
        <v>25</v>
      </c>
    </row>
    <row r="323" spans="1:6" x14ac:dyDescent="0.45">
      <c r="A323" t="s">
        <v>0</v>
      </c>
      <c r="B323" s="1">
        <v>45490</v>
      </c>
      <c r="C323" t="s">
        <v>26</v>
      </c>
      <c r="D323">
        <v>30</v>
      </c>
      <c r="F323" t="s">
        <v>27</v>
      </c>
    </row>
    <row r="324" spans="1:6" x14ac:dyDescent="0.45">
      <c r="A324" t="s">
        <v>5</v>
      </c>
      <c r="B324" s="1">
        <v>45490</v>
      </c>
      <c r="C324" t="s">
        <v>6</v>
      </c>
      <c r="D324">
        <v>5</v>
      </c>
      <c r="F324" t="s">
        <v>7</v>
      </c>
    </row>
    <row r="325" spans="1:6" x14ac:dyDescent="0.45">
      <c r="A325" t="s">
        <v>5</v>
      </c>
      <c r="B325" s="1">
        <v>45491</v>
      </c>
      <c r="C325" t="s">
        <v>6</v>
      </c>
      <c r="D325">
        <v>5</v>
      </c>
      <c r="F325" t="s">
        <v>7</v>
      </c>
    </row>
    <row r="326" spans="1:6" x14ac:dyDescent="0.45">
      <c r="A326" t="s">
        <v>0</v>
      </c>
      <c r="B326" s="1">
        <v>45491</v>
      </c>
      <c r="C326" t="s">
        <v>30</v>
      </c>
      <c r="D326">
        <v>40</v>
      </c>
      <c r="F326" t="s">
        <v>31</v>
      </c>
    </row>
    <row r="327" spans="1:6" x14ac:dyDescent="0.45">
      <c r="A327" t="s">
        <v>5</v>
      </c>
      <c r="B327" s="1">
        <v>45492</v>
      </c>
      <c r="C327" t="s">
        <v>32</v>
      </c>
      <c r="D327">
        <v>51.1</v>
      </c>
      <c r="F327" t="s">
        <v>33</v>
      </c>
    </row>
    <row r="328" spans="1:6" x14ac:dyDescent="0.45">
      <c r="A328" t="s">
        <v>5</v>
      </c>
      <c r="B328" s="1">
        <v>45492</v>
      </c>
      <c r="C328" t="s">
        <v>34</v>
      </c>
      <c r="D328">
        <v>35</v>
      </c>
      <c r="F328" t="s">
        <v>19</v>
      </c>
    </row>
    <row r="329" spans="1:6" x14ac:dyDescent="0.45">
      <c r="A329" t="s">
        <v>5</v>
      </c>
      <c r="B329" s="1">
        <v>45492</v>
      </c>
      <c r="C329" t="s">
        <v>6</v>
      </c>
      <c r="D329">
        <v>5</v>
      </c>
      <c r="F329" t="s">
        <v>7</v>
      </c>
    </row>
    <row r="330" spans="1:6" x14ac:dyDescent="0.45">
      <c r="A330" t="s">
        <v>5</v>
      </c>
      <c r="B330" s="1">
        <v>45493</v>
      </c>
      <c r="C330" t="s">
        <v>6</v>
      </c>
      <c r="D330">
        <v>5</v>
      </c>
      <c r="F330" t="s">
        <v>7</v>
      </c>
    </row>
    <row r="331" spans="1:6" x14ac:dyDescent="0.45">
      <c r="A331" t="s">
        <v>5</v>
      </c>
      <c r="B331" s="1">
        <v>45494</v>
      </c>
      <c r="C331" t="s">
        <v>6</v>
      </c>
      <c r="D331">
        <v>5</v>
      </c>
      <c r="F331" t="s">
        <v>7</v>
      </c>
    </row>
    <row r="332" spans="1:6" x14ac:dyDescent="0.45">
      <c r="A332" t="s">
        <v>5</v>
      </c>
      <c r="B332" s="1">
        <v>45494</v>
      </c>
      <c r="C332" t="s">
        <v>12</v>
      </c>
      <c r="D332">
        <v>176</v>
      </c>
      <c r="F332" t="s">
        <v>13</v>
      </c>
    </row>
    <row r="333" spans="1:6" x14ac:dyDescent="0.45">
      <c r="A333" t="s">
        <v>5</v>
      </c>
      <c r="B333" s="1">
        <v>45495</v>
      </c>
      <c r="C333" t="s">
        <v>35</v>
      </c>
      <c r="D333">
        <v>43.1</v>
      </c>
      <c r="F333" t="s">
        <v>23</v>
      </c>
    </row>
    <row r="334" spans="1:6" x14ac:dyDescent="0.45">
      <c r="A334" t="s">
        <v>5</v>
      </c>
      <c r="B334" s="1">
        <v>45496</v>
      </c>
      <c r="C334" t="s">
        <v>36</v>
      </c>
      <c r="D334">
        <v>18.2</v>
      </c>
      <c r="F334" t="s">
        <v>23</v>
      </c>
    </row>
    <row r="335" spans="1:6" x14ac:dyDescent="0.45">
      <c r="A335" t="s">
        <v>0</v>
      </c>
      <c r="B335" s="1">
        <v>45497</v>
      </c>
      <c r="C335" t="s">
        <v>37</v>
      </c>
      <c r="D335">
        <v>55</v>
      </c>
      <c r="F335" t="s">
        <v>38</v>
      </c>
    </row>
    <row r="336" spans="1:6" x14ac:dyDescent="0.45">
      <c r="A336" t="s">
        <v>5</v>
      </c>
      <c r="B336" s="1">
        <v>45497</v>
      </c>
      <c r="C336" t="s">
        <v>16</v>
      </c>
      <c r="D336">
        <v>68.800000000000011</v>
      </c>
      <c r="F336" t="s">
        <v>17</v>
      </c>
    </row>
    <row r="337" spans="1:6" x14ac:dyDescent="0.45">
      <c r="A337" t="s">
        <v>5</v>
      </c>
      <c r="B337" s="1">
        <v>45497</v>
      </c>
      <c r="C337" t="s">
        <v>6</v>
      </c>
      <c r="D337">
        <v>5</v>
      </c>
      <c r="F337" t="s">
        <v>7</v>
      </c>
    </row>
    <row r="338" spans="1:6" x14ac:dyDescent="0.45">
      <c r="A338" t="s">
        <v>5</v>
      </c>
      <c r="B338" s="1">
        <v>45498</v>
      </c>
      <c r="C338" t="s">
        <v>6</v>
      </c>
      <c r="D338">
        <v>5</v>
      </c>
      <c r="F338" t="s">
        <v>7</v>
      </c>
    </row>
    <row r="339" spans="1:6" x14ac:dyDescent="0.45">
      <c r="A339" t="s">
        <v>5</v>
      </c>
      <c r="B339" s="1">
        <v>45499</v>
      </c>
      <c r="C339" t="s">
        <v>6</v>
      </c>
      <c r="D339">
        <v>5</v>
      </c>
      <c r="F339" t="s">
        <v>7</v>
      </c>
    </row>
    <row r="340" spans="1:6" x14ac:dyDescent="0.45">
      <c r="A340" t="s">
        <v>5</v>
      </c>
      <c r="B340" s="1">
        <v>45500</v>
      </c>
      <c r="C340" t="s">
        <v>6</v>
      </c>
      <c r="D340">
        <v>5</v>
      </c>
      <c r="F340" t="s">
        <v>7</v>
      </c>
    </row>
    <row r="341" spans="1:6" x14ac:dyDescent="0.45">
      <c r="A341" t="s">
        <v>5</v>
      </c>
      <c r="B341" s="1">
        <v>45501</v>
      </c>
      <c r="C341" t="s">
        <v>6</v>
      </c>
      <c r="D341">
        <v>5</v>
      </c>
      <c r="F341" t="s">
        <v>7</v>
      </c>
    </row>
    <row r="342" spans="1:6" x14ac:dyDescent="0.45">
      <c r="A342" t="s">
        <v>5</v>
      </c>
      <c r="B342" s="1">
        <v>45501</v>
      </c>
      <c r="C342" t="s">
        <v>12</v>
      </c>
      <c r="D342">
        <v>193</v>
      </c>
      <c r="F342" t="s">
        <v>13</v>
      </c>
    </row>
    <row r="343" spans="1:6" x14ac:dyDescent="0.45">
      <c r="A343" t="s">
        <v>5</v>
      </c>
      <c r="B343" s="1">
        <v>45502</v>
      </c>
      <c r="C343" t="s">
        <v>39</v>
      </c>
      <c r="D343">
        <v>130.80000000000001</v>
      </c>
      <c r="F343" t="s">
        <v>21</v>
      </c>
    </row>
    <row r="344" spans="1:6" x14ac:dyDescent="0.45">
      <c r="A344" t="s">
        <v>5</v>
      </c>
      <c r="B344" s="1">
        <v>45502</v>
      </c>
      <c r="C344" t="s">
        <v>49</v>
      </c>
      <c r="D344">
        <v>181.39999999999998</v>
      </c>
      <c r="F344" t="s">
        <v>50</v>
      </c>
    </row>
    <row r="345" spans="1:6" x14ac:dyDescent="0.45">
      <c r="A345" t="s">
        <v>5</v>
      </c>
      <c r="B345" s="1">
        <v>45503</v>
      </c>
      <c r="C345" t="s">
        <v>20</v>
      </c>
      <c r="D345">
        <v>151.19999999999999</v>
      </c>
      <c r="F345" t="s">
        <v>21</v>
      </c>
    </row>
    <row r="346" spans="1:6" x14ac:dyDescent="0.45">
      <c r="A346" t="s">
        <v>5</v>
      </c>
      <c r="B346" s="1">
        <v>45503</v>
      </c>
      <c r="C346" t="s">
        <v>24</v>
      </c>
      <c r="D346">
        <v>29.300000000000004</v>
      </c>
      <c r="F346" t="s">
        <v>25</v>
      </c>
    </row>
    <row r="347" spans="1:6" x14ac:dyDescent="0.45">
      <c r="A347" t="s">
        <v>5</v>
      </c>
      <c r="B347" s="1">
        <v>45503</v>
      </c>
      <c r="C347" t="s">
        <v>45</v>
      </c>
      <c r="D347">
        <v>15</v>
      </c>
      <c r="F347" t="s">
        <v>23</v>
      </c>
    </row>
    <row r="348" spans="1:6" x14ac:dyDescent="0.45">
      <c r="A348" t="s">
        <v>5</v>
      </c>
      <c r="B348" s="1">
        <v>45504</v>
      </c>
      <c r="C348" t="s">
        <v>6</v>
      </c>
      <c r="D348">
        <v>5</v>
      </c>
      <c r="F348" t="s">
        <v>7</v>
      </c>
    </row>
    <row r="349" spans="1:6" x14ac:dyDescent="0.45">
      <c r="A349" t="s">
        <v>5</v>
      </c>
      <c r="B349" s="1">
        <v>45506</v>
      </c>
      <c r="C349" t="s">
        <v>6</v>
      </c>
      <c r="D349">
        <v>5</v>
      </c>
      <c r="F349" t="s">
        <v>7</v>
      </c>
    </row>
    <row r="350" spans="1:6" x14ac:dyDescent="0.45">
      <c r="A350" t="s">
        <v>0</v>
      </c>
      <c r="B350" s="1">
        <v>45506</v>
      </c>
      <c r="C350" t="s">
        <v>1</v>
      </c>
      <c r="E350">
        <v>4000</v>
      </c>
      <c r="F350" t="s">
        <v>2</v>
      </c>
    </row>
    <row r="351" spans="1:6" x14ac:dyDescent="0.45">
      <c r="A351" t="s">
        <v>3</v>
      </c>
      <c r="B351" s="1">
        <v>45506</v>
      </c>
      <c r="C351" t="s">
        <v>4</v>
      </c>
      <c r="E351">
        <v>42</v>
      </c>
      <c r="F351" t="s">
        <v>4</v>
      </c>
    </row>
    <row r="352" spans="1:6" x14ac:dyDescent="0.45">
      <c r="A352" t="s">
        <v>5</v>
      </c>
      <c r="B352" s="1">
        <v>45507</v>
      </c>
      <c r="C352" t="s">
        <v>6</v>
      </c>
      <c r="D352">
        <v>5</v>
      </c>
      <c r="F352" t="s">
        <v>7</v>
      </c>
    </row>
    <row r="353" spans="1:6" x14ac:dyDescent="0.45">
      <c r="A353" t="s">
        <v>0</v>
      </c>
      <c r="B353" s="1">
        <v>45509</v>
      </c>
      <c r="C353" t="s">
        <v>8</v>
      </c>
      <c r="D353">
        <v>900</v>
      </c>
      <c r="F353" t="s">
        <v>9</v>
      </c>
    </row>
    <row r="354" spans="1:6" x14ac:dyDescent="0.45">
      <c r="A354" t="s">
        <v>0</v>
      </c>
      <c r="B354" s="1">
        <v>45509</v>
      </c>
      <c r="C354" t="s">
        <v>10</v>
      </c>
      <c r="D354">
        <v>150</v>
      </c>
      <c r="F354" t="s">
        <v>11</v>
      </c>
    </row>
    <row r="355" spans="1:6" x14ac:dyDescent="0.45">
      <c r="A355" t="s">
        <v>5</v>
      </c>
      <c r="B355" s="1">
        <v>45509</v>
      </c>
      <c r="C355" t="s">
        <v>6</v>
      </c>
      <c r="D355">
        <v>5</v>
      </c>
      <c r="F355" t="s">
        <v>7</v>
      </c>
    </row>
    <row r="356" spans="1:6" x14ac:dyDescent="0.45">
      <c r="A356" t="s">
        <v>5</v>
      </c>
      <c r="B356" s="1">
        <v>45509</v>
      </c>
      <c r="C356" t="s">
        <v>6</v>
      </c>
      <c r="D356">
        <v>5</v>
      </c>
      <c r="F356" t="s">
        <v>7</v>
      </c>
    </row>
    <row r="357" spans="1:6" x14ac:dyDescent="0.45">
      <c r="A357" t="s">
        <v>5</v>
      </c>
      <c r="B357" s="1">
        <v>45510</v>
      </c>
      <c r="C357" t="s">
        <v>6</v>
      </c>
      <c r="D357">
        <v>5</v>
      </c>
      <c r="F357" t="s">
        <v>7</v>
      </c>
    </row>
    <row r="358" spans="1:6" x14ac:dyDescent="0.45">
      <c r="A358" t="s">
        <v>5</v>
      </c>
      <c r="B358" s="1">
        <v>45511</v>
      </c>
      <c r="C358" t="s">
        <v>6</v>
      </c>
      <c r="D358">
        <v>5</v>
      </c>
      <c r="F358" t="s">
        <v>7</v>
      </c>
    </row>
    <row r="359" spans="1:6" x14ac:dyDescent="0.45">
      <c r="A359" t="s">
        <v>5</v>
      </c>
      <c r="B359" s="1">
        <v>45511</v>
      </c>
      <c r="C359" t="s">
        <v>12</v>
      </c>
      <c r="D359">
        <v>137</v>
      </c>
      <c r="F359" t="s">
        <v>13</v>
      </c>
    </row>
    <row r="360" spans="1:6" x14ac:dyDescent="0.45">
      <c r="A360" t="s">
        <v>0</v>
      </c>
      <c r="B360" s="1">
        <v>45514</v>
      </c>
      <c r="C360" t="s">
        <v>14</v>
      </c>
      <c r="D360">
        <v>57</v>
      </c>
      <c r="F360" t="s">
        <v>15</v>
      </c>
    </row>
    <row r="361" spans="1:6" x14ac:dyDescent="0.45">
      <c r="A361" t="s">
        <v>5</v>
      </c>
      <c r="B361" s="1">
        <v>45514</v>
      </c>
      <c r="C361" t="s">
        <v>6</v>
      </c>
      <c r="D361">
        <v>5</v>
      </c>
      <c r="F361" t="s">
        <v>7</v>
      </c>
    </row>
    <row r="362" spans="1:6" x14ac:dyDescent="0.45">
      <c r="A362" t="s">
        <v>5</v>
      </c>
      <c r="B362" s="1">
        <v>45515</v>
      </c>
      <c r="C362" t="s">
        <v>6</v>
      </c>
      <c r="D362">
        <v>5</v>
      </c>
      <c r="F362" t="s">
        <v>7</v>
      </c>
    </row>
    <row r="363" spans="1:6" x14ac:dyDescent="0.45">
      <c r="A363" t="s">
        <v>5</v>
      </c>
      <c r="B363" s="1">
        <v>45516</v>
      </c>
      <c r="C363" t="s">
        <v>16</v>
      </c>
      <c r="D363">
        <v>84.199999999999989</v>
      </c>
      <c r="F363" t="s">
        <v>17</v>
      </c>
    </row>
    <row r="364" spans="1:6" x14ac:dyDescent="0.45">
      <c r="A364" t="s">
        <v>5</v>
      </c>
      <c r="B364" s="1">
        <v>45516</v>
      </c>
      <c r="C364" t="s">
        <v>6</v>
      </c>
      <c r="D364">
        <v>5</v>
      </c>
      <c r="F364" t="s">
        <v>7</v>
      </c>
    </row>
    <row r="365" spans="1:6" x14ac:dyDescent="0.45">
      <c r="A365" t="s">
        <v>5</v>
      </c>
      <c r="B365" s="1">
        <v>45517</v>
      </c>
      <c r="C365" t="s">
        <v>6</v>
      </c>
      <c r="D365">
        <v>5</v>
      </c>
      <c r="F365" t="s">
        <v>7</v>
      </c>
    </row>
    <row r="366" spans="1:6" x14ac:dyDescent="0.45">
      <c r="A366" t="s">
        <v>5</v>
      </c>
      <c r="B366" s="1">
        <v>45518</v>
      </c>
      <c r="C366" t="s">
        <v>12</v>
      </c>
      <c r="D366">
        <v>142.1</v>
      </c>
      <c r="F366" t="s">
        <v>13</v>
      </c>
    </row>
    <row r="367" spans="1:6" x14ac:dyDescent="0.45">
      <c r="A367" t="s">
        <v>5</v>
      </c>
      <c r="B367" s="1">
        <v>45518</v>
      </c>
      <c r="C367" t="s">
        <v>6</v>
      </c>
      <c r="D367">
        <v>5</v>
      </c>
      <c r="F367" t="s">
        <v>7</v>
      </c>
    </row>
    <row r="368" spans="1:6" x14ac:dyDescent="0.45">
      <c r="A368" t="s">
        <v>5</v>
      </c>
      <c r="B368" s="1">
        <v>45519</v>
      </c>
      <c r="C368" t="s">
        <v>6</v>
      </c>
      <c r="D368">
        <v>5</v>
      </c>
      <c r="F368" t="s">
        <v>7</v>
      </c>
    </row>
    <row r="369" spans="1:6" x14ac:dyDescent="0.45">
      <c r="A369" t="s">
        <v>5</v>
      </c>
      <c r="B369" s="1">
        <v>45519</v>
      </c>
      <c r="C369" t="s">
        <v>18</v>
      </c>
      <c r="D369">
        <v>46.8</v>
      </c>
      <c r="F369" t="s">
        <v>19</v>
      </c>
    </row>
    <row r="370" spans="1:6" x14ac:dyDescent="0.45">
      <c r="A370" t="s">
        <v>5</v>
      </c>
      <c r="B370" s="1">
        <v>45519</v>
      </c>
      <c r="C370" t="s">
        <v>20</v>
      </c>
      <c r="D370">
        <v>104.70000000000002</v>
      </c>
      <c r="F370" t="s">
        <v>21</v>
      </c>
    </row>
    <row r="371" spans="1:6" x14ac:dyDescent="0.45">
      <c r="A371" t="s">
        <v>5</v>
      </c>
      <c r="B371" s="1">
        <v>45519</v>
      </c>
      <c r="C371" t="s">
        <v>22</v>
      </c>
      <c r="D371">
        <v>59.1</v>
      </c>
      <c r="F371" t="s">
        <v>23</v>
      </c>
    </row>
    <row r="372" spans="1:6" x14ac:dyDescent="0.45">
      <c r="A372" t="s">
        <v>5</v>
      </c>
      <c r="B372" s="1">
        <v>45520</v>
      </c>
      <c r="C372" t="s">
        <v>24</v>
      </c>
      <c r="D372">
        <v>35.1</v>
      </c>
      <c r="F372" t="s">
        <v>25</v>
      </c>
    </row>
    <row r="373" spans="1:6" x14ac:dyDescent="0.45">
      <c r="A373" t="s">
        <v>0</v>
      </c>
      <c r="B373" s="1">
        <v>45521</v>
      </c>
      <c r="C373" t="s">
        <v>26</v>
      </c>
      <c r="D373">
        <v>30</v>
      </c>
      <c r="F373" t="s">
        <v>27</v>
      </c>
    </row>
    <row r="374" spans="1:6" x14ac:dyDescent="0.45">
      <c r="A374" t="s">
        <v>5</v>
      </c>
      <c r="B374" s="1">
        <v>45521</v>
      </c>
      <c r="C374" t="s">
        <v>6</v>
      </c>
      <c r="D374">
        <v>5</v>
      </c>
      <c r="F374" t="s">
        <v>7</v>
      </c>
    </row>
    <row r="375" spans="1:6" x14ac:dyDescent="0.45">
      <c r="A375" t="s">
        <v>5</v>
      </c>
      <c r="B375" s="1">
        <v>45522</v>
      </c>
      <c r="C375" t="s">
        <v>6</v>
      </c>
      <c r="D375">
        <v>5</v>
      </c>
      <c r="F375" t="s">
        <v>7</v>
      </c>
    </row>
    <row r="376" spans="1:6" x14ac:dyDescent="0.45">
      <c r="A376" t="s">
        <v>0</v>
      </c>
      <c r="B376" s="1">
        <v>45522</v>
      </c>
      <c r="C376" t="s">
        <v>30</v>
      </c>
      <c r="D376">
        <v>40</v>
      </c>
      <c r="F376" t="s">
        <v>31</v>
      </c>
    </row>
    <row r="377" spans="1:6" x14ac:dyDescent="0.45">
      <c r="A377" t="s">
        <v>5</v>
      </c>
      <c r="B377" s="1">
        <v>45523</v>
      </c>
      <c r="C377" t="s">
        <v>32</v>
      </c>
      <c r="D377">
        <v>52.1</v>
      </c>
      <c r="F377" t="s">
        <v>33</v>
      </c>
    </row>
    <row r="378" spans="1:6" x14ac:dyDescent="0.45">
      <c r="A378" t="s">
        <v>5</v>
      </c>
      <c r="B378" s="1">
        <v>45523</v>
      </c>
      <c r="C378" t="s">
        <v>34</v>
      </c>
      <c r="D378">
        <v>35</v>
      </c>
      <c r="F378" t="s">
        <v>19</v>
      </c>
    </row>
    <row r="379" spans="1:6" x14ac:dyDescent="0.45">
      <c r="A379" t="s">
        <v>5</v>
      </c>
      <c r="B379" s="1">
        <v>45523</v>
      </c>
      <c r="C379" t="s">
        <v>6</v>
      </c>
      <c r="D379">
        <v>5</v>
      </c>
      <c r="F379" t="s">
        <v>7</v>
      </c>
    </row>
    <row r="380" spans="1:6" x14ac:dyDescent="0.45">
      <c r="A380" t="s">
        <v>5</v>
      </c>
      <c r="B380" s="1">
        <v>45524</v>
      </c>
      <c r="C380" t="s">
        <v>6</v>
      </c>
      <c r="D380">
        <v>5</v>
      </c>
      <c r="F380" t="s">
        <v>7</v>
      </c>
    </row>
    <row r="381" spans="1:6" x14ac:dyDescent="0.45">
      <c r="A381" t="s">
        <v>5</v>
      </c>
      <c r="B381" s="1">
        <v>45525</v>
      </c>
      <c r="C381" t="s">
        <v>6</v>
      </c>
      <c r="D381">
        <v>5</v>
      </c>
      <c r="F381" t="s">
        <v>7</v>
      </c>
    </row>
    <row r="382" spans="1:6" x14ac:dyDescent="0.45">
      <c r="A382" t="s">
        <v>5</v>
      </c>
      <c r="B382" s="1">
        <v>45525</v>
      </c>
      <c r="C382" t="s">
        <v>12</v>
      </c>
      <c r="D382">
        <v>177</v>
      </c>
      <c r="F382" t="s">
        <v>13</v>
      </c>
    </row>
    <row r="383" spans="1:6" x14ac:dyDescent="0.45">
      <c r="A383" t="s">
        <v>5</v>
      </c>
      <c r="B383" s="1">
        <v>45526</v>
      </c>
      <c r="C383" t="s">
        <v>35</v>
      </c>
      <c r="D383">
        <v>44.2</v>
      </c>
      <c r="F383" t="s">
        <v>23</v>
      </c>
    </row>
    <row r="384" spans="1:6" x14ac:dyDescent="0.45">
      <c r="A384" t="s">
        <v>5</v>
      </c>
      <c r="B384" s="1">
        <v>45527</v>
      </c>
      <c r="C384" t="s">
        <v>36</v>
      </c>
      <c r="D384">
        <v>19.2</v>
      </c>
      <c r="F384" t="s">
        <v>23</v>
      </c>
    </row>
    <row r="385" spans="1:6" x14ac:dyDescent="0.45">
      <c r="A385" t="s">
        <v>0</v>
      </c>
      <c r="B385" s="1">
        <v>45528</v>
      </c>
      <c r="C385" t="s">
        <v>37</v>
      </c>
      <c r="D385">
        <v>55</v>
      </c>
      <c r="F385" t="s">
        <v>38</v>
      </c>
    </row>
    <row r="386" spans="1:6" x14ac:dyDescent="0.45">
      <c r="A386" t="s">
        <v>5</v>
      </c>
      <c r="B386" s="1">
        <v>45528</v>
      </c>
      <c r="C386" t="s">
        <v>16</v>
      </c>
      <c r="D386">
        <v>69.700000000000017</v>
      </c>
      <c r="F386" t="s">
        <v>17</v>
      </c>
    </row>
    <row r="387" spans="1:6" x14ac:dyDescent="0.45">
      <c r="A387" t="s">
        <v>5</v>
      </c>
      <c r="B387" s="1">
        <v>45528</v>
      </c>
      <c r="C387" t="s">
        <v>6</v>
      </c>
      <c r="D387">
        <v>5</v>
      </c>
      <c r="F387" t="s">
        <v>7</v>
      </c>
    </row>
    <row r="388" spans="1:6" x14ac:dyDescent="0.45">
      <c r="A388" t="s">
        <v>5</v>
      </c>
      <c r="B388" s="1">
        <v>45529</v>
      </c>
      <c r="C388" t="s">
        <v>6</v>
      </c>
      <c r="D388">
        <v>5</v>
      </c>
      <c r="F388" t="s">
        <v>7</v>
      </c>
    </row>
    <row r="389" spans="1:6" x14ac:dyDescent="0.45">
      <c r="A389" t="s">
        <v>5</v>
      </c>
      <c r="B389" s="1">
        <v>45530</v>
      </c>
      <c r="C389" t="s">
        <v>6</v>
      </c>
      <c r="D389">
        <v>5</v>
      </c>
      <c r="F389" t="s">
        <v>7</v>
      </c>
    </row>
    <row r="390" spans="1:6" x14ac:dyDescent="0.45">
      <c r="A390" t="s">
        <v>5</v>
      </c>
      <c r="B390" s="1">
        <v>45531</v>
      </c>
      <c r="C390" t="s">
        <v>6</v>
      </c>
      <c r="D390">
        <v>5</v>
      </c>
      <c r="F390" t="s">
        <v>7</v>
      </c>
    </row>
    <row r="391" spans="1:6" x14ac:dyDescent="0.45">
      <c r="A391" t="s">
        <v>5</v>
      </c>
      <c r="B391" s="1">
        <v>45532</v>
      </c>
      <c r="C391" t="s">
        <v>6</v>
      </c>
      <c r="D391">
        <v>5</v>
      </c>
      <c r="F391" t="s">
        <v>7</v>
      </c>
    </row>
    <row r="392" spans="1:6" x14ac:dyDescent="0.45">
      <c r="A392" t="s">
        <v>5</v>
      </c>
      <c r="B392" s="1">
        <v>45532</v>
      </c>
      <c r="C392" t="s">
        <v>12</v>
      </c>
      <c r="D392">
        <v>117</v>
      </c>
      <c r="F392" t="s">
        <v>13</v>
      </c>
    </row>
    <row r="393" spans="1:6" x14ac:dyDescent="0.45">
      <c r="A393" t="s">
        <v>5</v>
      </c>
      <c r="B393" s="1">
        <v>45533</v>
      </c>
      <c r="C393" t="s">
        <v>39</v>
      </c>
      <c r="D393">
        <v>131.9</v>
      </c>
      <c r="F393" t="s">
        <v>21</v>
      </c>
    </row>
    <row r="394" spans="1:6" x14ac:dyDescent="0.45">
      <c r="A394" t="s">
        <v>5</v>
      </c>
      <c r="B394" s="1">
        <v>45533</v>
      </c>
      <c r="C394" t="s">
        <v>40</v>
      </c>
      <c r="D394">
        <v>182.39999999999998</v>
      </c>
      <c r="F394" t="s">
        <v>19</v>
      </c>
    </row>
    <row r="395" spans="1:6" x14ac:dyDescent="0.45">
      <c r="A395" t="s">
        <v>5</v>
      </c>
      <c r="B395" s="1">
        <v>45534</v>
      </c>
      <c r="C395" t="s">
        <v>20</v>
      </c>
      <c r="D395">
        <v>152.29999999999998</v>
      </c>
      <c r="F395" t="s">
        <v>21</v>
      </c>
    </row>
    <row r="396" spans="1:6" x14ac:dyDescent="0.45">
      <c r="A396" t="s">
        <v>5</v>
      </c>
      <c r="B396" s="1">
        <v>45534</v>
      </c>
      <c r="C396" t="s">
        <v>24</v>
      </c>
      <c r="D396">
        <v>30.300000000000004</v>
      </c>
      <c r="F396" t="s">
        <v>25</v>
      </c>
    </row>
    <row r="397" spans="1:6" x14ac:dyDescent="0.45">
      <c r="A397" t="s">
        <v>5</v>
      </c>
      <c r="B397" s="1">
        <v>45534</v>
      </c>
      <c r="C397" t="s">
        <v>45</v>
      </c>
      <c r="D397">
        <v>15</v>
      </c>
      <c r="F397" t="s">
        <v>23</v>
      </c>
    </row>
    <row r="398" spans="1:6" x14ac:dyDescent="0.45">
      <c r="A398" t="s">
        <v>5</v>
      </c>
      <c r="B398" s="1">
        <v>45535</v>
      </c>
      <c r="C398" t="s">
        <v>6</v>
      </c>
      <c r="D398">
        <v>5</v>
      </c>
      <c r="F398" t="s">
        <v>7</v>
      </c>
    </row>
    <row r="399" spans="1:6" x14ac:dyDescent="0.45">
      <c r="A399" t="s">
        <v>5</v>
      </c>
      <c r="B399" s="1">
        <v>45537</v>
      </c>
      <c r="C399" t="s">
        <v>6</v>
      </c>
      <c r="D399">
        <v>5</v>
      </c>
      <c r="F399" t="s">
        <v>7</v>
      </c>
    </row>
    <row r="400" spans="1:6" x14ac:dyDescent="0.45">
      <c r="A400" t="s">
        <v>0</v>
      </c>
      <c r="B400" s="1">
        <v>45537</v>
      </c>
      <c r="C400" t="s">
        <v>1</v>
      </c>
      <c r="E400">
        <v>4000</v>
      </c>
      <c r="F400" t="s">
        <v>2</v>
      </c>
    </row>
    <row r="401" spans="1:6" x14ac:dyDescent="0.45">
      <c r="A401" t="s">
        <v>3</v>
      </c>
      <c r="B401" s="1">
        <v>45537</v>
      </c>
      <c r="C401" t="s">
        <v>4</v>
      </c>
      <c r="E401">
        <v>43</v>
      </c>
      <c r="F401" t="s">
        <v>4</v>
      </c>
    </row>
    <row r="402" spans="1:6" x14ac:dyDescent="0.45">
      <c r="A402" t="s">
        <v>5</v>
      </c>
      <c r="B402" s="1">
        <v>45538</v>
      </c>
      <c r="C402" t="s">
        <v>6</v>
      </c>
      <c r="D402">
        <v>5</v>
      </c>
      <c r="F402" t="s">
        <v>7</v>
      </c>
    </row>
    <row r="403" spans="1:6" x14ac:dyDescent="0.45">
      <c r="A403" t="s">
        <v>0</v>
      </c>
      <c r="B403" s="1">
        <v>45540</v>
      </c>
      <c r="C403" t="s">
        <v>8</v>
      </c>
      <c r="D403">
        <v>900</v>
      </c>
      <c r="F403" t="s">
        <v>9</v>
      </c>
    </row>
    <row r="404" spans="1:6" x14ac:dyDescent="0.45">
      <c r="A404" t="s">
        <v>0</v>
      </c>
      <c r="B404" s="1">
        <v>45540</v>
      </c>
      <c r="C404" t="s">
        <v>10</v>
      </c>
      <c r="D404">
        <v>150</v>
      </c>
      <c r="F404" t="s">
        <v>11</v>
      </c>
    </row>
    <row r="405" spans="1:6" x14ac:dyDescent="0.45">
      <c r="A405" t="s">
        <v>5</v>
      </c>
      <c r="B405" s="1">
        <v>45540</v>
      </c>
      <c r="C405" t="s">
        <v>6</v>
      </c>
      <c r="D405">
        <v>5</v>
      </c>
      <c r="F405" t="s">
        <v>7</v>
      </c>
    </row>
    <row r="406" spans="1:6" x14ac:dyDescent="0.45">
      <c r="A406" t="s">
        <v>5</v>
      </c>
      <c r="B406" s="1">
        <v>45540</v>
      </c>
      <c r="C406" t="s">
        <v>6</v>
      </c>
      <c r="D406">
        <v>5</v>
      </c>
      <c r="F406" t="s">
        <v>7</v>
      </c>
    </row>
    <row r="407" spans="1:6" x14ac:dyDescent="0.45">
      <c r="A407" t="s">
        <v>5</v>
      </c>
      <c r="B407" s="1">
        <v>45541</v>
      </c>
      <c r="C407" t="s">
        <v>6</v>
      </c>
      <c r="D407">
        <v>5</v>
      </c>
      <c r="F407" t="s">
        <v>7</v>
      </c>
    </row>
    <row r="408" spans="1:6" x14ac:dyDescent="0.45">
      <c r="A408" t="s">
        <v>5</v>
      </c>
      <c r="B408" s="1">
        <v>45542</v>
      </c>
      <c r="C408" t="s">
        <v>6</v>
      </c>
      <c r="D408">
        <v>5</v>
      </c>
      <c r="F408" t="s">
        <v>7</v>
      </c>
    </row>
    <row r="409" spans="1:6" x14ac:dyDescent="0.45">
      <c r="A409" t="s">
        <v>5</v>
      </c>
      <c r="B409" s="1">
        <v>45542</v>
      </c>
      <c r="C409" t="s">
        <v>12</v>
      </c>
      <c r="D409">
        <v>163.39999999999998</v>
      </c>
      <c r="F409" t="s">
        <v>13</v>
      </c>
    </row>
    <row r="410" spans="1:6" x14ac:dyDescent="0.45">
      <c r="A410" t="s">
        <v>0</v>
      </c>
      <c r="B410" s="1">
        <v>45545</v>
      </c>
      <c r="C410" t="s">
        <v>14</v>
      </c>
      <c r="D410">
        <v>58.1</v>
      </c>
      <c r="F410" t="s">
        <v>15</v>
      </c>
    </row>
    <row r="411" spans="1:6" x14ac:dyDescent="0.45">
      <c r="A411" t="s">
        <v>5</v>
      </c>
      <c r="B411" s="1">
        <v>45545</v>
      </c>
      <c r="C411" t="s">
        <v>6</v>
      </c>
      <c r="D411">
        <v>5</v>
      </c>
      <c r="F411" t="s">
        <v>7</v>
      </c>
    </row>
    <row r="412" spans="1:6" x14ac:dyDescent="0.45">
      <c r="A412" t="s">
        <v>5</v>
      </c>
      <c r="B412" s="1">
        <v>45546</v>
      </c>
      <c r="C412" t="s">
        <v>6</v>
      </c>
      <c r="D412">
        <v>5</v>
      </c>
      <c r="F412" t="s">
        <v>7</v>
      </c>
    </row>
    <row r="413" spans="1:6" x14ac:dyDescent="0.45">
      <c r="A413" t="s">
        <v>5</v>
      </c>
      <c r="B413" s="1">
        <v>45547</v>
      </c>
      <c r="C413" t="s">
        <v>16</v>
      </c>
      <c r="D413">
        <v>85.299999999999983</v>
      </c>
      <c r="F413" t="s">
        <v>17</v>
      </c>
    </row>
    <row r="414" spans="1:6" x14ac:dyDescent="0.45">
      <c r="A414" t="s">
        <v>5</v>
      </c>
      <c r="B414" s="1">
        <v>45547</v>
      </c>
      <c r="C414" t="s">
        <v>6</v>
      </c>
      <c r="D414">
        <v>5</v>
      </c>
      <c r="F414" t="s">
        <v>7</v>
      </c>
    </row>
    <row r="415" spans="1:6" x14ac:dyDescent="0.45">
      <c r="A415" t="s">
        <v>5</v>
      </c>
      <c r="B415" s="1">
        <v>45548</v>
      </c>
      <c r="C415" t="s">
        <v>6</v>
      </c>
      <c r="D415">
        <v>5</v>
      </c>
      <c r="F415" t="s">
        <v>7</v>
      </c>
    </row>
    <row r="416" spans="1:6" x14ac:dyDescent="0.45">
      <c r="A416" t="s">
        <v>5</v>
      </c>
      <c r="B416" s="1">
        <v>45549</v>
      </c>
      <c r="C416" t="s">
        <v>12</v>
      </c>
      <c r="D416">
        <v>143</v>
      </c>
      <c r="F416" t="s">
        <v>13</v>
      </c>
    </row>
    <row r="417" spans="1:6" x14ac:dyDescent="0.45">
      <c r="A417" t="s">
        <v>5</v>
      </c>
      <c r="B417" s="1">
        <v>45549</v>
      </c>
      <c r="C417" t="s">
        <v>6</v>
      </c>
      <c r="D417">
        <v>5</v>
      </c>
      <c r="F417" t="s">
        <v>7</v>
      </c>
    </row>
    <row r="418" spans="1:6" x14ac:dyDescent="0.45">
      <c r="A418" t="s">
        <v>5</v>
      </c>
      <c r="B418" s="1">
        <v>45550</v>
      </c>
      <c r="C418" t="s">
        <v>6</v>
      </c>
      <c r="D418">
        <v>5</v>
      </c>
      <c r="F418" t="s">
        <v>7</v>
      </c>
    </row>
    <row r="419" spans="1:6" x14ac:dyDescent="0.45">
      <c r="A419" t="s">
        <v>5</v>
      </c>
      <c r="B419" s="1">
        <v>45550</v>
      </c>
      <c r="C419" t="s">
        <v>18</v>
      </c>
      <c r="D419">
        <v>47.8</v>
      </c>
      <c r="F419" t="s">
        <v>19</v>
      </c>
    </row>
    <row r="420" spans="1:6" x14ac:dyDescent="0.45">
      <c r="A420" t="s">
        <v>5</v>
      </c>
      <c r="B420" s="1">
        <v>45550</v>
      </c>
      <c r="C420" t="s">
        <v>20</v>
      </c>
      <c r="D420">
        <v>105.80000000000001</v>
      </c>
      <c r="F420" t="s">
        <v>21</v>
      </c>
    </row>
    <row r="421" spans="1:6" x14ac:dyDescent="0.45">
      <c r="A421" t="s">
        <v>5</v>
      </c>
      <c r="B421" s="1">
        <v>45550</v>
      </c>
      <c r="C421" t="s">
        <v>22</v>
      </c>
      <c r="D421">
        <v>60.1</v>
      </c>
      <c r="F421" t="s">
        <v>23</v>
      </c>
    </row>
    <row r="422" spans="1:6" x14ac:dyDescent="0.45">
      <c r="A422" t="s">
        <v>5</v>
      </c>
      <c r="B422" s="1">
        <v>45551</v>
      </c>
      <c r="C422" t="s">
        <v>24</v>
      </c>
      <c r="D422">
        <v>36.200000000000003</v>
      </c>
      <c r="F422" t="s">
        <v>25</v>
      </c>
    </row>
    <row r="423" spans="1:6" x14ac:dyDescent="0.45">
      <c r="A423" t="s">
        <v>0</v>
      </c>
      <c r="B423" s="1">
        <v>45552</v>
      </c>
      <c r="C423" t="s">
        <v>26</v>
      </c>
      <c r="D423">
        <v>30</v>
      </c>
      <c r="F423" t="s">
        <v>27</v>
      </c>
    </row>
    <row r="424" spans="1:6" x14ac:dyDescent="0.45">
      <c r="A424" t="s">
        <v>5</v>
      </c>
      <c r="B424" s="1">
        <v>45552</v>
      </c>
      <c r="C424" t="s">
        <v>6</v>
      </c>
      <c r="D424">
        <v>5</v>
      </c>
      <c r="F424" t="s">
        <v>7</v>
      </c>
    </row>
    <row r="425" spans="1:6" x14ac:dyDescent="0.45">
      <c r="A425" t="s">
        <v>5</v>
      </c>
      <c r="B425" s="1">
        <v>45553</v>
      </c>
      <c r="C425" t="s">
        <v>6</v>
      </c>
      <c r="D425">
        <v>5</v>
      </c>
      <c r="F425" t="s">
        <v>7</v>
      </c>
    </row>
    <row r="426" spans="1:6" x14ac:dyDescent="0.45">
      <c r="A426" t="s">
        <v>0</v>
      </c>
      <c r="B426" s="1">
        <v>45553</v>
      </c>
      <c r="C426" t="s">
        <v>30</v>
      </c>
      <c r="D426">
        <v>40</v>
      </c>
      <c r="F426" t="s">
        <v>31</v>
      </c>
    </row>
    <row r="427" spans="1:6" x14ac:dyDescent="0.45">
      <c r="A427" t="s">
        <v>5</v>
      </c>
      <c r="B427" s="1">
        <v>45554</v>
      </c>
      <c r="C427" t="s">
        <v>32</v>
      </c>
      <c r="D427">
        <v>53</v>
      </c>
      <c r="F427" t="s">
        <v>33</v>
      </c>
    </row>
    <row r="428" spans="1:6" x14ac:dyDescent="0.45">
      <c r="A428" t="s">
        <v>5</v>
      </c>
      <c r="B428" s="1">
        <v>45554</v>
      </c>
      <c r="C428" t="s">
        <v>34</v>
      </c>
      <c r="D428">
        <v>35</v>
      </c>
      <c r="F428" t="s">
        <v>19</v>
      </c>
    </row>
    <row r="429" spans="1:6" x14ac:dyDescent="0.45">
      <c r="A429" t="s">
        <v>5</v>
      </c>
      <c r="B429" s="1">
        <v>45554</v>
      </c>
      <c r="C429" t="s">
        <v>6</v>
      </c>
      <c r="D429">
        <v>5</v>
      </c>
      <c r="F429" t="s">
        <v>7</v>
      </c>
    </row>
    <row r="430" spans="1:6" x14ac:dyDescent="0.45">
      <c r="A430" t="s">
        <v>5</v>
      </c>
      <c r="B430" s="1">
        <v>45555</v>
      </c>
      <c r="C430" t="s">
        <v>6</v>
      </c>
      <c r="D430">
        <v>5</v>
      </c>
      <c r="F430" t="s">
        <v>7</v>
      </c>
    </row>
    <row r="431" spans="1:6" x14ac:dyDescent="0.45">
      <c r="A431" t="s">
        <v>5</v>
      </c>
      <c r="B431" s="1">
        <v>45556</v>
      </c>
      <c r="C431" t="s">
        <v>6</v>
      </c>
      <c r="D431">
        <v>5</v>
      </c>
      <c r="F431" t="s">
        <v>7</v>
      </c>
    </row>
    <row r="432" spans="1:6" x14ac:dyDescent="0.45">
      <c r="A432" t="s">
        <v>5</v>
      </c>
      <c r="B432" s="1">
        <v>45556</v>
      </c>
      <c r="C432" t="s">
        <v>12</v>
      </c>
      <c r="D432">
        <v>177.9</v>
      </c>
      <c r="F432" t="s">
        <v>13</v>
      </c>
    </row>
    <row r="433" spans="1:6" x14ac:dyDescent="0.45">
      <c r="A433" t="s">
        <v>5</v>
      </c>
      <c r="B433" s="1">
        <v>45557</v>
      </c>
      <c r="C433" t="s">
        <v>35</v>
      </c>
      <c r="D433">
        <v>45.300000000000004</v>
      </c>
      <c r="F433" t="s">
        <v>23</v>
      </c>
    </row>
    <row r="434" spans="1:6" x14ac:dyDescent="0.45">
      <c r="A434" t="s">
        <v>5</v>
      </c>
      <c r="B434" s="1">
        <v>45558</v>
      </c>
      <c r="C434" t="s">
        <v>36</v>
      </c>
      <c r="D434">
        <v>20.099999999999998</v>
      </c>
      <c r="F434" t="s">
        <v>23</v>
      </c>
    </row>
    <row r="435" spans="1:6" x14ac:dyDescent="0.45">
      <c r="A435" t="s">
        <v>0</v>
      </c>
      <c r="B435" s="1">
        <v>45559</v>
      </c>
      <c r="C435" t="s">
        <v>37</v>
      </c>
      <c r="D435">
        <v>55</v>
      </c>
      <c r="F435" t="s">
        <v>38</v>
      </c>
    </row>
    <row r="436" spans="1:6" x14ac:dyDescent="0.45">
      <c r="A436" t="s">
        <v>5</v>
      </c>
      <c r="B436" s="1">
        <v>45559</v>
      </c>
      <c r="C436" t="s">
        <v>16</v>
      </c>
      <c r="D436">
        <v>70.600000000000023</v>
      </c>
      <c r="F436" t="s">
        <v>17</v>
      </c>
    </row>
    <row r="437" spans="1:6" x14ac:dyDescent="0.45">
      <c r="A437" t="s">
        <v>5</v>
      </c>
      <c r="B437" s="1">
        <v>45559</v>
      </c>
      <c r="C437" t="s">
        <v>6</v>
      </c>
      <c r="D437">
        <v>5</v>
      </c>
      <c r="F437" t="s">
        <v>7</v>
      </c>
    </row>
    <row r="438" spans="1:6" x14ac:dyDescent="0.45">
      <c r="A438" t="s">
        <v>5</v>
      </c>
      <c r="B438" s="1">
        <v>45560</v>
      </c>
      <c r="C438" t="s">
        <v>6</v>
      </c>
      <c r="D438">
        <v>5</v>
      </c>
      <c r="F438" t="s">
        <v>7</v>
      </c>
    </row>
    <row r="439" spans="1:6" x14ac:dyDescent="0.45">
      <c r="A439" t="s">
        <v>5</v>
      </c>
      <c r="B439" s="1">
        <v>45561</v>
      </c>
      <c r="C439" t="s">
        <v>6</v>
      </c>
      <c r="D439">
        <v>5</v>
      </c>
      <c r="F439" t="s">
        <v>7</v>
      </c>
    </row>
    <row r="440" spans="1:6" x14ac:dyDescent="0.45">
      <c r="A440" t="s">
        <v>5</v>
      </c>
      <c r="B440" s="1">
        <v>45562</v>
      </c>
      <c r="C440" t="s">
        <v>6</v>
      </c>
      <c r="D440">
        <v>5</v>
      </c>
      <c r="F440" t="s">
        <v>7</v>
      </c>
    </row>
    <row r="441" spans="1:6" x14ac:dyDescent="0.45">
      <c r="A441" t="s">
        <v>5</v>
      </c>
      <c r="B441" s="1">
        <v>45563</v>
      </c>
      <c r="C441" t="s">
        <v>6</v>
      </c>
      <c r="D441">
        <v>5</v>
      </c>
      <c r="F441" t="s">
        <v>7</v>
      </c>
    </row>
    <row r="442" spans="1:6" x14ac:dyDescent="0.45">
      <c r="A442" t="s">
        <v>5</v>
      </c>
      <c r="B442" s="1">
        <v>45563</v>
      </c>
      <c r="C442" t="s">
        <v>12</v>
      </c>
      <c r="D442">
        <v>223</v>
      </c>
      <c r="F442" t="s">
        <v>13</v>
      </c>
    </row>
    <row r="443" spans="1:6" x14ac:dyDescent="0.45">
      <c r="A443" t="s">
        <v>5</v>
      </c>
      <c r="B443" s="1">
        <v>45564</v>
      </c>
      <c r="C443" t="s">
        <v>39</v>
      </c>
      <c r="D443">
        <v>132.9</v>
      </c>
      <c r="F443" t="s">
        <v>21</v>
      </c>
    </row>
    <row r="444" spans="1:6" x14ac:dyDescent="0.45">
      <c r="A444" t="s">
        <v>5</v>
      </c>
      <c r="B444" s="1">
        <v>45564</v>
      </c>
      <c r="C444" t="s">
        <v>41</v>
      </c>
      <c r="D444">
        <v>175</v>
      </c>
      <c r="F444" t="s">
        <v>21</v>
      </c>
    </row>
    <row r="445" spans="1:6" x14ac:dyDescent="0.45">
      <c r="A445" t="s">
        <v>5</v>
      </c>
      <c r="B445" s="1">
        <v>45565</v>
      </c>
      <c r="C445" t="s">
        <v>20</v>
      </c>
      <c r="D445">
        <v>153.39999999999998</v>
      </c>
      <c r="F445" t="s">
        <v>21</v>
      </c>
    </row>
    <row r="446" spans="1:6" x14ac:dyDescent="0.45">
      <c r="A446" t="s">
        <v>5</v>
      </c>
      <c r="B446" s="1">
        <v>45565</v>
      </c>
      <c r="C446" t="s">
        <v>24</v>
      </c>
      <c r="D446">
        <v>31.200000000000003</v>
      </c>
      <c r="F446" t="s">
        <v>25</v>
      </c>
    </row>
    <row r="447" spans="1:6" x14ac:dyDescent="0.45">
      <c r="A447" t="s">
        <v>5</v>
      </c>
      <c r="B447" s="1">
        <v>45565</v>
      </c>
      <c r="C447" t="s">
        <v>45</v>
      </c>
      <c r="D447">
        <v>15</v>
      </c>
      <c r="F447" t="s">
        <v>23</v>
      </c>
    </row>
    <row r="448" spans="1:6" x14ac:dyDescent="0.45">
      <c r="A448" t="s">
        <v>0</v>
      </c>
      <c r="B448" s="1">
        <v>45565</v>
      </c>
      <c r="C448" t="s">
        <v>46</v>
      </c>
      <c r="E448">
        <v>1600</v>
      </c>
      <c r="F448" t="s">
        <v>47</v>
      </c>
    </row>
    <row r="449" spans="1:6" x14ac:dyDescent="0.45">
      <c r="A449" t="s">
        <v>5</v>
      </c>
      <c r="B449" s="1">
        <v>45566</v>
      </c>
      <c r="C449" t="s">
        <v>6</v>
      </c>
      <c r="D449">
        <v>5</v>
      </c>
      <c r="F449" t="s">
        <v>7</v>
      </c>
    </row>
    <row r="450" spans="1:6" x14ac:dyDescent="0.45">
      <c r="A450" t="s">
        <v>5</v>
      </c>
      <c r="B450" s="1">
        <v>45568</v>
      </c>
      <c r="C450" t="s">
        <v>6</v>
      </c>
      <c r="D450">
        <v>5</v>
      </c>
      <c r="F450" t="s">
        <v>7</v>
      </c>
    </row>
    <row r="451" spans="1:6" x14ac:dyDescent="0.45">
      <c r="A451" t="s">
        <v>0</v>
      </c>
      <c r="B451" s="1">
        <v>45568</v>
      </c>
      <c r="C451" t="s">
        <v>1</v>
      </c>
      <c r="E451">
        <v>4000</v>
      </c>
      <c r="F451" t="s">
        <v>2</v>
      </c>
    </row>
    <row r="452" spans="1:6" x14ac:dyDescent="0.45">
      <c r="A452" t="s">
        <v>3</v>
      </c>
      <c r="B452" s="1">
        <v>45568</v>
      </c>
      <c r="C452" t="s">
        <v>4</v>
      </c>
      <c r="E452">
        <v>44</v>
      </c>
      <c r="F452" t="s">
        <v>4</v>
      </c>
    </row>
    <row r="453" spans="1:6" x14ac:dyDescent="0.45">
      <c r="A453" t="s">
        <v>5</v>
      </c>
      <c r="B453" s="1">
        <v>45569</v>
      </c>
      <c r="C453" t="s">
        <v>6</v>
      </c>
      <c r="D453">
        <v>5</v>
      </c>
      <c r="F453" t="s">
        <v>7</v>
      </c>
    </row>
    <row r="454" spans="1:6" x14ac:dyDescent="0.45">
      <c r="A454" t="s">
        <v>0</v>
      </c>
      <c r="B454" s="1">
        <v>45571</v>
      </c>
      <c r="C454" t="s">
        <v>8</v>
      </c>
      <c r="D454">
        <v>900</v>
      </c>
      <c r="F454" t="s">
        <v>9</v>
      </c>
    </row>
    <row r="455" spans="1:6" x14ac:dyDescent="0.45">
      <c r="A455" t="s">
        <v>0</v>
      </c>
      <c r="B455" s="1">
        <v>45571</v>
      </c>
      <c r="C455" t="s">
        <v>10</v>
      </c>
      <c r="D455">
        <v>150</v>
      </c>
      <c r="F455" t="s">
        <v>11</v>
      </c>
    </row>
    <row r="456" spans="1:6" x14ac:dyDescent="0.45">
      <c r="A456" t="s">
        <v>5</v>
      </c>
      <c r="B456" s="1">
        <v>45571</v>
      </c>
      <c r="C456" t="s">
        <v>6</v>
      </c>
      <c r="D456">
        <v>5</v>
      </c>
      <c r="F456" t="s">
        <v>7</v>
      </c>
    </row>
    <row r="457" spans="1:6" x14ac:dyDescent="0.45">
      <c r="A457" t="s">
        <v>5</v>
      </c>
      <c r="B457" s="1">
        <v>45571</v>
      </c>
      <c r="C457" t="s">
        <v>6</v>
      </c>
      <c r="D457">
        <v>5</v>
      </c>
      <c r="F457" t="s">
        <v>7</v>
      </c>
    </row>
    <row r="458" spans="1:6" x14ac:dyDescent="0.45">
      <c r="A458" t="s">
        <v>5</v>
      </c>
      <c r="B458" s="1">
        <v>45572</v>
      </c>
      <c r="C458" t="s">
        <v>6</v>
      </c>
      <c r="D458">
        <v>5</v>
      </c>
      <c r="F458" t="s">
        <v>7</v>
      </c>
    </row>
    <row r="459" spans="1:6" x14ac:dyDescent="0.45">
      <c r="A459" t="s">
        <v>5</v>
      </c>
      <c r="B459" s="1">
        <v>45573</v>
      </c>
      <c r="C459" t="s">
        <v>6</v>
      </c>
      <c r="D459">
        <v>5</v>
      </c>
      <c r="F459" t="s">
        <v>7</v>
      </c>
    </row>
    <row r="460" spans="1:6" x14ac:dyDescent="0.45">
      <c r="A460" t="s">
        <v>5</v>
      </c>
      <c r="B460" s="1">
        <v>45573</v>
      </c>
      <c r="C460" t="s">
        <v>12</v>
      </c>
      <c r="D460">
        <v>105</v>
      </c>
      <c r="F460" t="s">
        <v>13</v>
      </c>
    </row>
    <row r="461" spans="1:6" x14ac:dyDescent="0.45">
      <c r="A461" t="s">
        <v>0</v>
      </c>
      <c r="B461" s="1">
        <v>45576</v>
      </c>
      <c r="C461" t="s">
        <v>14</v>
      </c>
      <c r="D461">
        <v>59</v>
      </c>
      <c r="F461" t="s">
        <v>15</v>
      </c>
    </row>
    <row r="462" spans="1:6" x14ac:dyDescent="0.45">
      <c r="A462" t="s">
        <v>5</v>
      </c>
      <c r="B462" s="1">
        <v>45576</v>
      </c>
      <c r="C462" t="s">
        <v>6</v>
      </c>
      <c r="D462">
        <v>5</v>
      </c>
      <c r="F462" t="s">
        <v>7</v>
      </c>
    </row>
    <row r="463" spans="1:6" x14ac:dyDescent="0.45">
      <c r="A463" t="s">
        <v>5</v>
      </c>
      <c r="B463" s="1">
        <v>45577</v>
      </c>
      <c r="C463" t="s">
        <v>6</v>
      </c>
      <c r="D463">
        <v>5</v>
      </c>
      <c r="F463" t="s">
        <v>7</v>
      </c>
    </row>
    <row r="464" spans="1:6" x14ac:dyDescent="0.45">
      <c r="A464" t="s">
        <v>5</v>
      </c>
      <c r="B464" s="1">
        <v>45578</v>
      </c>
      <c r="C464" t="s">
        <v>16</v>
      </c>
      <c r="D464">
        <v>86.399999999999977</v>
      </c>
      <c r="F464" t="s">
        <v>17</v>
      </c>
    </row>
    <row r="465" spans="1:6" x14ac:dyDescent="0.45">
      <c r="A465" t="s">
        <v>5</v>
      </c>
      <c r="B465" s="1">
        <v>45578</v>
      </c>
      <c r="C465" t="s">
        <v>6</v>
      </c>
      <c r="D465">
        <v>5</v>
      </c>
      <c r="F465" t="s">
        <v>7</v>
      </c>
    </row>
    <row r="466" spans="1:6" x14ac:dyDescent="0.45">
      <c r="A466" t="s">
        <v>5</v>
      </c>
      <c r="B466" s="1">
        <v>45579</v>
      </c>
      <c r="C466" t="s">
        <v>6</v>
      </c>
      <c r="D466">
        <v>5</v>
      </c>
      <c r="F466" t="s">
        <v>7</v>
      </c>
    </row>
    <row r="467" spans="1:6" x14ac:dyDescent="0.45">
      <c r="A467" t="s">
        <v>5</v>
      </c>
      <c r="B467" s="1">
        <v>45580</v>
      </c>
      <c r="C467" t="s">
        <v>12</v>
      </c>
      <c r="D467">
        <v>143.9</v>
      </c>
      <c r="F467" t="s">
        <v>13</v>
      </c>
    </row>
    <row r="468" spans="1:6" x14ac:dyDescent="0.45">
      <c r="A468" t="s">
        <v>5</v>
      </c>
      <c r="B468" s="1">
        <v>45580</v>
      </c>
      <c r="C468" t="s">
        <v>6</v>
      </c>
      <c r="D468">
        <v>5</v>
      </c>
      <c r="F468" t="s">
        <v>7</v>
      </c>
    </row>
    <row r="469" spans="1:6" x14ac:dyDescent="0.45">
      <c r="A469" t="s">
        <v>5</v>
      </c>
      <c r="B469" s="1">
        <v>45581</v>
      </c>
      <c r="C469" t="s">
        <v>6</v>
      </c>
      <c r="D469">
        <v>5</v>
      </c>
      <c r="F469" t="s">
        <v>7</v>
      </c>
    </row>
    <row r="470" spans="1:6" x14ac:dyDescent="0.45">
      <c r="A470" t="s">
        <v>5</v>
      </c>
      <c r="B470" s="1">
        <v>45581</v>
      </c>
      <c r="C470" t="s">
        <v>18</v>
      </c>
      <c r="D470">
        <v>48.8</v>
      </c>
      <c r="F470" t="s">
        <v>19</v>
      </c>
    </row>
    <row r="471" spans="1:6" x14ac:dyDescent="0.45">
      <c r="A471" t="s">
        <v>5</v>
      </c>
      <c r="B471" s="1">
        <v>45581</v>
      </c>
      <c r="C471" t="s">
        <v>20</v>
      </c>
      <c r="D471">
        <v>106.70000000000002</v>
      </c>
      <c r="F471" t="s">
        <v>21</v>
      </c>
    </row>
    <row r="472" spans="1:6" x14ac:dyDescent="0.45">
      <c r="A472" t="s">
        <v>5</v>
      </c>
      <c r="B472" s="1">
        <v>45581</v>
      </c>
      <c r="C472" t="s">
        <v>22</v>
      </c>
      <c r="D472">
        <v>61.1</v>
      </c>
      <c r="F472" t="s">
        <v>23</v>
      </c>
    </row>
    <row r="473" spans="1:6" x14ac:dyDescent="0.45">
      <c r="A473" t="s">
        <v>5</v>
      </c>
      <c r="B473" s="1">
        <v>45582</v>
      </c>
      <c r="C473" t="s">
        <v>24</v>
      </c>
      <c r="D473">
        <v>37.200000000000003</v>
      </c>
      <c r="F473" t="s">
        <v>25</v>
      </c>
    </row>
    <row r="474" spans="1:6" x14ac:dyDescent="0.45">
      <c r="A474" t="s">
        <v>0</v>
      </c>
      <c r="B474" s="1">
        <v>45583</v>
      </c>
      <c r="C474" t="s">
        <v>26</v>
      </c>
      <c r="D474">
        <v>30</v>
      </c>
      <c r="F474" t="s">
        <v>27</v>
      </c>
    </row>
    <row r="475" spans="1:6" x14ac:dyDescent="0.45">
      <c r="A475" t="s">
        <v>5</v>
      </c>
      <c r="B475" s="1">
        <v>45583</v>
      </c>
      <c r="C475" t="s">
        <v>6</v>
      </c>
      <c r="D475">
        <v>5</v>
      </c>
      <c r="F475" t="s">
        <v>7</v>
      </c>
    </row>
    <row r="476" spans="1:6" x14ac:dyDescent="0.45">
      <c r="A476" t="s">
        <v>5</v>
      </c>
      <c r="B476" s="1">
        <v>45584</v>
      </c>
      <c r="C476" t="s">
        <v>6</v>
      </c>
      <c r="D476">
        <v>5</v>
      </c>
      <c r="F476" t="s">
        <v>7</v>
      </c>
    </row>
    <row r="477" spans="1:6" x14ac:dyDescent="0.45">
      <c r="A477" t="s">
        <v>0</v>
      </c>
      <c r="B477" s="1">
        <v>45584</v>
      </c>
      <c r="C477" t="s">
        <v>42</v>
      </c>
      <c r="D477">
        <v>75</v>
      </c>
      <c r="F477" t="s">
        <v>43</v>
      </c>
    </row>
    <row r="478" spans="1:6" x14ac:dyDescent="0.45">
      <c r="A478" t="s">
        <v>0</v>
      </c>
      <c r="B478" s="1">
        <v>45584</v>
      </c>
      <c r="C478" t="s">
        <v>30</v>
      </c>
      <c r="D478">
        <v>40</v>
      </c>
      <c r="F478" t="s">
        <v>31</v>
      </c>
    </row>
    <row r="479" spans="1:6" x14ac:dyDescent="0.45">
      <c r="A479" t="s">
        <v>5</v>
      </c>
      <c r="B479" s="1">
        <v>45585</v>
      </c>
      <c r="C479" t="s">
        <v>32</v>
      </c>
      <c r="D479">
        <v>54.1</v>
      </c>
      <c r="F479" t="s">
        <v>33</v>
      </c>
    </row>
    <row r="480" spans="1:6" x14ac:dyDescent="0.45">
      <c r="A480" t="s">
        <v>5</v>
      </c>
      <c r="B480" s="1">
        <v>45585</v>
      </c>
      <c r="C480" t="s">
        <v>34</v>
      </c>
      <c r="D480">
        <v>35</v>
      </c>
      <c r="F480" t="s">
        <v>19</v>
      </c>
    </row>
    <row r="481" spans="1:6" x14ac:dyDescent="0.45">
      <c r="A481" t="s">
        <v>5</v>
      </c>
      <c r="B481" s="1">
        <v>45585</v>
      </c>
      <c r="C481" t="s">
        <v>6</v>
      </c>
      <c r="D481">
        <v>5</v>
      </c>
      <c r="F481" t="s">
        <v>7</v>
      </c>
    </row>
    <row r="482" spans="1:6" x14ac:dyDescent="0.45">
      <c r="A482" t="s">
        <v>5</v>
      </c>
      <c r="B482" s="1">
        <v>45586</v>
      </c>
      <c r="C482" t="s">
        <v>6</v>
      </c>
      <c r="D482">
        <v>5</v>
      </c>
      <c r="F482" t="s">
        <v>7</v>
      </c>
    </row>
    <row r="483" spans="1:6" x14ac:dyDescent="0.45">
      <c r="A483" t="s">
        <v>5</v>
      </c>
      <c r="B483" s="1">
        <v>45587</v>
      </c>
      <c r="C483" t="s">
        <v>6</v>
      </c>
      <c r="D483">
        <v>5</v>
      </c>
      <c r="F483" t="s">
        <v>7</v>
      </c>
    </row>
    <row r="484" spans="1:6" x14ac:dyDescent="0.45">
      <c r="A484" t="s">
        <v>5</v>
      </c>
      <c r="B484" s="1">
        <v>45587</v>
      </c>
      <c r="C484" t="s">
        <v>12</v>
      </c>
      <c r="D484">
        <v>178.9</v>
      </c>
      <c r="F484" t="s">
        <v>13</v>
      </c>
    </row>
    <row r="485" spans="1:6" x14ac:dyDescent="0.45">
      <c r="A485" t="s">
        <v>5</v>
      </c>
      <c r="B485" s="1">
        <v>45588</v>
      </c>
      <c r="C485" t="s">
        <v>35</v>
      </c>
      <c r="D485">
        <v>46.2</v>
      </c>
      <c r="F485" t="s">
        <v>23</v>
      </c>
    </row>
    <row r="486" spans="1:6" x14ac:dyDescent="0.45">
      <c r="A486" t="s">
        <v>5</v>
      </c>
      <c r="B486" s="1">
        <v>45589</v>
      </c>
      <c r="C486" t="s">
        <v>36</v>
      </c>
      <c r="D486">
        <v>21.099999999999998</v>
      </c>
      <c r="F486" t="s">
        <v>23</v>
      </c>
    </row>
    <row r="487" spans="1:6" x14ac:dyDescent="0.45">
      <c r="A487" t="s">
        <v>0</v>
      </c>
      <c r="B487" s="1">
        <v>45590</v>
      </c>
      <c r="C487" t="s">
        <v>37</v>
      </c>
      <c r="D487">
        <v>55</v>
      </c>
      <c r="F487" t="s">
        <v>38</v>
      </c>
    </row>
    <row r="488" spans="1:6" x14ac:dyDescent="0.45">
      <c r="A488" t="s">
        <v>5</v>
      </c>
      <c r="B488" s="1">
        <v>45590</v>
      </c>
      <c r="C488" t="s">
        <v>16</v>
      </c>
      <c r="D488">
        <v>71.500000000000028</v>
      </c>
      <c r="F488" t="s">
        <v>17</v>
      </c>
    </row>
    <row r="489" spans="1:6" x14ac:dyDescent="0.45">
      <c r="A489" t="s">
        <v>5</v>
      </c>
      <c r="B489" s="1">
        <v>45590</v>
      </c>
      <c r="C489" t="s">
        <v>6</v>
      </c>
      <c r="D489">
        <v>5</v>
      </c>
      <c r="F489" t="s">
        <v>7</v>
      </c>
    </row>
    <row r="490" spans="1:6" x14ac:dyDescent="0.45">
      <c r="A490" t="s">
        <v>5</v>
      </c>
      <c r="B490" s="1">
        <v>45591</v>
      </c>
      <c r="C490" t="s">
        <v>6</v>
      </c>
      <c r="D490">
        <v>5</v>
      </c>
      <c r="F490" t="s">
        <v>7</v>
      </c>
    </row>
    <row r="491" spans="1:6" x14ac:dyDescent="0.45">
      <c r="A491" t="s">
        <v>5</v>
      </c>
      <c r="B491" s="1">
        <v>45592</v>
      </c>
      <c r="C491" t="s">
        <v>6</v>
      </c>
      <c r="D491">
        <v>5</v>
      </c>
      <c r="F491" t="s">
        <v>7</v>
      </c>
    </row>
    <row r="492" spans="1:6" x14ac:dyDescent="0.45">
      <c r="A492" t="s">
        <v>5</v>
      </c>
      <c r="B492" s="1">
        <v>45593</v>
      </c>
      <c r="C492" t="s">
        <v>6</v>
      </c>
      <c r="D492">
        <v>5</v>
      </c>
      <c r="F492" t="s">
        <v>7</v>
      </c>
    </row>
    <row r="493" spans="1:6" x14ac:dyDescent="0.45">
      <c r="A493" t="s">
        <v>5</v>
      </c>
      <c r="B493" s="1">
        <v>45594</v>
      </c>
      <c r="C493" t="s">
        <v>6</v>
      </c>
      <c r="D493">
        <v>5</v>
      </c>
      <c r="F493" t="s">
        <v>7</v>
      </c>
    </row>
    <row r="494" spans="1:6" x14ac:dyDescent="0.45">
      <c r="A494" t="s">
        <v>5</v>
      </c>
      <c r="B494" s="1">
        <v>45594</v>
      </c>
      <c r="C494" t="s">
        <v>12</v>
      </c>
      <c r="D494">
        <v>189</v>
      </c>
      <c r="F494" t="s">
        <v>13</v>
      </c>
    </row>
    <row r="495" spans="1:6" x14ac:dyDescent="0.45">
      <c r="A495" t="s">
        <v>5</v>
      </c>
      <c r="B495" s="1">
        <v>45595</v>
      </c>
      <c r="C495" t="s">
        <v>39</v>
      </c>
      <c r="D495">
        <v>133.80000000000001</v>
      </c>
      <c r="F495" t="s">
        <v>21</v>
      </c>
    </row>
    <row r="496" spans="1:6" x14ac:dyDescent="0.45">
      <c r="A496" t="s">
        <v>5</v>
      </c>
      <c r="B496" s="1">
        <v>45595</v>
      </c>
      <c r="C496" t="s">
        <v>40</v>
      </c>
      <c r="D496">
        <v>184.39999999999998</v>
      </c>
      <c r="F496" t="s">
        <v>19</v>
      </c>
    </row>
    <row r="497" spans="1:6" x14ac:dyDescent="0.45">
      <c r="A497" t="s">
        <v>5</v>
      </c>
      <c r="B497" s="1">
        <v>45596</v>
      </c>
      <c r="C497" t="s">
        <v>20</v>
      </c>
      <c r="D497">
        <v>154.49999999999997</v>
      </c>
      <c r="F497" t="s">
        <v>21</v>
      </c>
    </row>
    <row r="498" spans="1:6" x14ac:dyDescent="0.45">
      <c r="A498" t="s">
        <v>5</v>
      </c>
      <c r="B498" s="1">
        <v>45596</v>
      </c>
      <c r="C498" t="s">
        <v>24</v>
      </c>
      <c r="D498">
        <v>32.1</v>
      </c>
      <c r="F498" t="s">
        <v>25</v>
      </c>
    </row>
    <row r="499" spans="1:6" x14ac:dyDescent="0.45">
      <c r="A499" t="s">
        <v>5</v>
      </c>
      <c r="B499" s="1">
        <v>45596</v>
      </c>
      <c r="C499" t="s">
        <v>45</v>
      </c>
      <c r="D499">
        <v>15</v>
      </c>
      <c r="F499"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4B5F-ECC5-4656-9739-80ACD18855B1}">
  <dimension ref="A1:C22"/>
  <sheetViews>
    <sheetView topLeftCell="AC1" workbookViewId="0"/>
  </sheetViews>
  <sheetFormatPr defaultRowHeight="14.25" x14ac:dyDescent="0.45"/>
  <cols>
    <col min="1" max="1" width="13.5" customWidth="1"/>
    <col min="2" max="2" width="15.78515625" customWidth="1"/>
    <col min="3" max="3" width="14.140625" customWidth="1"/>
  </cols>
  <sheetData>
    <row r="1" spans="1:3" x14ac:dyDescent="0.45">
      <c r="A1" t="s">
        <v>56</v>
      </c>
      <c r="B1" t="s">
        <v>57</v>
      </c>
      <c r="C1" t="s">
        <v>58</v>
      </c>
    </row>
    <row r="2" spans="1:3" x14ac:dyDescent="0.45">
      <c r="A2" t="s">
        <v>21</v>
      </c>
      <c r="B2" t="s">
        <v>59</v>
      </c>
      <c r="C2" t="s">
        <v>60</v>
      </c>
    </row>
    <row r="3" spans="1:3" x14ac:dyDescent="0.45">
      <c r="A3" t="s">
        <v>7</v>
      </c>
      <c r="B3" t="s">
        <v>61</v>
      </c>
      <c r="C3" t="s">
        <v>60</v>
      </c>
    </row>
    <row r="4" spans="1:3" x14ac:dyDescent="0.45">
      <c r="A4" t="s">
        <v>29</v>
      </c>
      <c r="B4" t="s">
        <v>62</v>
      </c>
      <c r="C4" t="s">
        <v>60</v>
      </c>
    </row>
    <row r="5" spans="1:3" x14ac:dyDescent="0.45">
      <c r="A5" t="s">
        <v>47</v>
      </c>
      <c r="B5" t="s">
        <v>63</v>
      </c>
      <c r="C5" t="s">
        <v>64</v>
      </c>
    </row>
    <row r="6" spans="1:3" x14ac:dyDescent="0.45">
      <c r="A6" t="s">
        <v>43</v>
      </c>
      <c r="B6" t="s">
        <v>62</v>
      </c>
      <c r="C6" t="s">
        <v>60</v>
      </c>
    </row>
    <row r="7" spans="1:3" x14ac:dyDescent="0.45">
      <c r="A7" t="s">
        <v>38</v>
      </c>
      <c r="B7" t="s">
        <v>65</v>
      </c>
      <c r="C7" t="s">
        <v>60</v>
      </c>
    </row>
    <row r="8" spans="1:3" x14ac:dyDescent="0.45">
      <c r="A8" t="s">
        <v>19</v>
      </c>
      <c r="B8" t="s">
        <v>59</v>
      </c>
      <c r="C8" t="s">
        <v>60</v>
      </c>
    </row>
    <row r="9" spans="1:3" x14ac:dyDescent="0.45">
      <c r="A9" t="s">
        <v>50</v>
      </c>
      <c r="B9" t="s">
        <v>59</v>
      </c>
      <c r="C9" t="s">
        <v>60</v>
      </c>
    </row>
    <row r="10" spans="1:3" x14ac:dyDescent="0.45">
      <c r="A10" t="s">
        <v>15</v>
      </c>
      <c r="B10" t="s">
        <v>66</v>
      </c>
      <c r="C10" t="s">
        <v>60</v>
      </c>
    </row>
    <row r="11" spans="1:3" x14ac:dyDescent="0.45">
      <c r="A11" t="s">
        <v>33</v>
      </c>
      <c r="B11" t="s">
        <v>59</v>
      </c>
      <c r="C11" t="s">
        <v>60</v>
      </c>
    </row>
    <row r="12" spans="1:3" x14ac:dyDescent="0.45">
      <c r="A12" t="s">
        <v>13</v>
      </c>
      <c r="B12" t="s">
        <v>66</v>
      </c>
      <c r="C12" t="s">
        <v>60</v>
      </c>
    </row>
    <row r="13" spans="1:3" x14ac:dyDescent="0.45">
      <c r="A13" t="s">
        <v>27</v>
      </c>
      <c r="B13" t="s">
        <v>59</v>
      </c>
      <c r="C13" t="s">
        <v>60</v>
      </c>
    </row>
    <row r="14" spans="1:3" x14ac:dyDescent="0.45">
      <c r="A14" t="s">
        <v>4</v>
      </c>
      <c r="B14" t="s">
        <v>63</v>
      </c>
      <c r="C14" t="s">
        <v>64</v>
      </c>
    </row>
    <row r="15" spans="1:3" x14ac:dyDescent="0.45">
      <c r="A15" t="s">
        <v>17</v>
      </c>
      <c r="B15" t="s">
        <v>67</v>
      </c>
      <c r="C15" t="s">
        <v>60</v>
      </c>
    </row>
    <row r="16" spans="1:3" x14ac:dyDescent="0.45">
      <c r="A16" t="s">
        <v>11</v>
      </c>
      <c r="B16" t="s">
        <v>67</v>
      </c>
      <c r="C16" t="s">
        <v>60</v>
      </c>
    </row>
    <row r="17" spans="1:3" x14ac:dyDescent="0.45">
      <c r="A17" t="s">
        <v>31</v>
      </c>
      <c r="B17" t="s">
        <v>66</v>
      </c>
      <c r="C17" t="s">
        <v>60</v>
      </c>
    </row>
    <row r="18" spans="1:3" x14ac:dyDescent="0.45">
      <c r="A18" t="s">
        <v>9</v>
      </c>
      <c r="B18" t="s">
        <v>66</v>
      </c>
      <c r="C18" t="s">
        <v>60</v>
      </c>
    </row>
    <row r="19" spans="1:3" x14ac:dyDescent="0.45">
      <c r="A19" t="s">
        <v>23</v>
      </c>
      <c r="B19" t="s">
        <v>61</v>
      </c>
      <c r="C19" t="s">
        <v>60</v>
      </c>
    </row>
    <row r="20" spans="1:3" x14ac:dyDescent="0.45">
      <c r="A20" t="s">
        <v>2</v>
      </c>
      <c r="B20" t="s">
        <v>68</v>
      </c>
      <c r="C20" t="s">
        <v>64</v>
      </c>
    </row>
    <row r="21" spans="1:3" x14ac:dyDescent="0.45">
      <c r="A21" t="s">
        <v>25</v>
      </c>
      <c r="B21" t="s">
        <v>67</v>
      </c>
      <c r="C21" t="s">
        <v>60</v>
      </c>
    </row>
    <row r="22" spans="1:3" x14ac:dyDescent="0.45">
      <c r="A22" t="s">
        <v>69</v>
      </c>
      <c r="B22" t="s">
        <v>59</v>
      </c>
      <c r="C22" t="s">
        <v>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B432-C6E7-4C7C-931C-B22B7BF92E1B}">
  <dimension ref="A1:C22"/>
  <sheetViews>
    <sheetView workbookViewId="0">
      <selection activeCell="B8" sqref="B8"/>
    </sheetView>
  </sheetViews>
  <sheetFormatPr defaultRowHeight="14.25" x14ac:dyDescent="0.45"/>
  <cols>
    <col min="1" max="1" width="13.140625" customWidth="1"/>
    <col min="2" max="2" width="15.78515625" customWidth="1"/>
    <col min="3" max="3" width="13.85546875" customWidth="1"/>
  </cols>
  <sheetData>
    <row r="1" spans="1:3" x14ac:dyDescent="0.45">
      <c r="A1" s="3" t="s">
        <v>56</v>
      </c>
      <c r="B1" s="3" t="s">
        <v>57</v>
      </c>
      <c r="C1" s="3" t="s">
        <v>58</v>
      </c>
    </row>
    <row r="2" spans="1:3" x14ac:dyDescent="0.45">
      <c r="A2" t="s">
        <v>21</v>
      </c>
      <c r="B2" t="s">
        <v>59</v>
      </c>
      <c r="C2" t="s">
        <v>60</v>
      </c>
    </row>
    <row r="3" spans="1:3" x14ac:dyDescent="0.45">
      <c r="A3" t="s">
        <v>7</v>
      </c>
      <c r="B3" t="s">
        <v>61</v>
      </c>
      <c r="C3" t="s">
        <v>60</v>
      </c>
    </row>
    <row r="4" spans="1:3" x14ac:dyDescent="0.45">
      <c r="A4" t="s">
        <v>29</v>
      </c>
      <c r="B4" t="s">
        <v>62</v>
      </c>
      <c r="C4" t="s">
        <v>60</v>
      </c>
    </row>
    <row r="5" spans="1:3" x14ac:dyDescent="0.45">
      <c r="A5" t="s">
        <v>47</v>
      </c>
      <c r="B5" t="s">
        <v>63</v>
      </c>
      <c r="C5" t="s">
        <v>64</v>
      </c>
    </row>
    <row r="6" spans="1:3" x14ac:dyDescent="0.45">
      <c r="A6" t="s">
        <v>43</v>
      </c>
      <c r="B6" t="s">
        <v>62</v>
      </c>
      <c r="C6" t="s">
        <v>60</v>
      </c>
    </row>
    <row r="7" spans="1:3" x14ac:dyDescent="0.45">
      <c r="A7" t="s">
        <v>38</v>
      </c>
      <c r="B7" t="s">
        <v>65</v>
      </c>
      <c r="C7" t="s">
        <v>60</v>
      </c>
    </row>
    <row r="8" spans="1:3" x14ac:dyDescent="0.45">
      <c r="A8" t="s">
        <v>19</v>
      </c>
      <c r="B8" t="s">
        <v>59</v>
      </c>
      <c r="C8" t="s">
        <v>60</v>
      </c>
    </row>
    <row r="9" spans="1:3" x14ac:dyDescent="0.45">
      <c r="A9" t="s">
        <v>50</v>
      </c>
      <c r="B9" t="s">
        <v>59</v>
      </c>
      <c r="C9" t="s">
        <v>60</v>
      </c>
    </row>
    <row r="10" spans="1:3" x14ac:dyDescent="0.45">
      <c r="A10" t="s">
        <v>15</v>
      </c>
      <c r="B10" t="s">
        <v>66</v>
      </c>
      <c r="C10" t="s">
        <v>60</v>
      </c>
    </row>
    <row r="11" spans="1:3" x14ac:dyDescent="0.45">
      <c r="A11" t="s">
        <v>33</v>
      </c>
      <c r="B11" t="s">
        <v>59</v>
      </c>
      <c r="C11" t="s">
        <v>60</v>
      </c>
    </row>
    <row r="12" spans="1:3" x14ac:dyDescent="0.45">
      <c r="A12" t="s">
        <v>13</v>
      </c>
      <c r="B12" t="s">
        <v>66</v>
      </c>
      <c r="C12" t="s">
        <v>60</v>
      </c>
    </row>
    <row r="13" spans="1:3" x14ac:dyDescent="0.45">
      <c r="A13" t="s">
        <v>27</v>
      </c>
      <c r="B13" t="s">
        <v>59</v>
      </c>
      <c r="C13" t="s">
        <v>60</v>
      </c>
    </row>
    <row r="14" spans="1:3" x14ac:dyDescent="0.45">
      <c r="A14" t="s">
        <v>4</v>
      </c>
      <c r="B14" t="s">
        <v>63</v>
      </c>
      <c r="C14" t="s">
        <v>64</v>
      </c>
    </row>
    <row r="15" spans="1:3" x14ac:dyDescent="0.45">
      <c r="A15" t="s">
        <v>17</v>
      </c>
      <c r="B15" t="s">
        <v>67</v>
      </c>
      <c r="C15" t="s">
        <v>60</v>
      </c>
    </row>
    <row r="16" spans="1:3" x14ac:dyDescent="0.45">
      <c r="A16" t="s">
        <v>11</v>
      </c>
      <c r="B16" t="s">
        <v>67</v>
      </c>
      <c r="C16" t="s">
        <v>60</v>
      </c>
    </row>
    <row r="17" spans="1:3" x14ac:dyDescent="0.45">
      <c r="A17" t="s">
        <v>31</v>
      </c>
      <c r="B17" t="s">
        <v>66</v>
      </c>
      <c r="C17" t="s">
        <v>60</v>
      </c>
    </row>
    <row r="18" spans="1:3" x14ac:dyDescent="0.45">
      <c r="A18" t="s">
        <v>9</v>
      </c>
      <c r="B18" t="s">
        <v>66</v>
      </c>
      <c r="C18" t="s">
        <v>60</v>
      </c>
    </row>
    <row r="19" spans="1:3" x14ac:dyDescent="0.45">
      <c r="A19" t="s">
        <v>23</v>
      </c>
      <c r="B19" t="s">
        <v>61</v>
      </c>
      <c r="C19" t="s">
        <v>60</v>
      </c>
    </row>
    <row r="20" spans="1:3" x14ac:dyDescent="0.45">
      <c r="A20" t="s">
        <v>2</v>
      </c>
      <c r="B20" t="s">
        <v>68</v>
      </c>
      <c r="C20" t="s">
        <v>64</v>
      </c>
    </row>
    <row r="21" spans="1:3" x14ac:dyDescent="0.45">
      <c r="A21" t="s">
        <v>25</v>
      </c>
      <c r="B21" t="s">
        <v>67</v>
      </c>
      <c r="C21" t="s">
        <v>60</v>
      </c>
    </row>
    <row r="22" spans="1:3" x14ac:dyDescent="0.45">
      <c r="A22" t="s">
        <v>69</v>
      </c>
      <c r="B22" t="s">
        <v>59</v>
      </c>
      <c r="C22" t="s">
        <v>60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C02D-C8E9-47A3-A4CF-EDF9D39F1CEC}">
  <dimension ref="A1:C203"/>
  <sheetViews>
    <sheetView topLeftCell="A22" workbookViewId="0"/>
  </sheetViews>
  <sheetFormatPr defaultRowHeight="14.25" x14ac:dyDescent="0.45"/>
  <cols>
    <col min="1" max="1" width="9.0703125" customWidth="1"/>
    <col min="2" max="2" width="13.5" customWidth="1"/>
    <col min="3" max="3" width="8.5" customWidth="1"/>
  </cols>
  <sheetData>
    <row r="1" spans="1:3" x14ac:dyDescent="0.45">
      <c r="A1" t="s">
        <v>53</v>
      </c>
      <c r="B1" t="s">
        <v>56</v>
      </c>
      <c r="C1" t="s">
        <v>83</v>
      </c>
    </row>
    <row r="2" spans="1:3" x14ac:dyDescent="0.45">
      <c r="A2" s="1">
        <v>45292</v>
      </c>
      <c r="B2" t="s">
        <v>2</v>
      </c>
      <c r="C2">
        <v>4000</v>
      </c>
    </row>
    <row r="3" spans="1:3" x14ac:dyDescent="0.45">
      <c r="A3" s="1">
        <v>45323</v>
      </c>
      <c r="B3" t="s">
        <v>2</v>
      </c>
      <c r="C3">
        <v>4000</v>
      </c>
    </row>
    <row r="4" spans="1:3" x14ac:dyDescent="0.45">
      <c r="A4" s="1">
        <v>45352</v>
      </c>
      <c r="B4" t="s">
        <v>2</v>
      </c>
      <c r="C4">
        <v>4000</v>
      </c>
    </row>
    <row r="5" spans="1:3" x14ac:dyDescent="0.45">
      <c r="A5" s="1">
        <v>45383</v>
      </c>
      <c r="B5" t="s">
        <v>2</v>
      </c>
      <c r="C5">
        <v>4000</v>
      </c>
    </row>
    <row r="6" spans="1:3" x14ac:dyDescent="0.45">
      <c r="A6" s="1">
        <v>45413</v>
      </c>
      <c r="B6" t="s">
        <v>2</v>
      </c>
      <c r="C6">
        <v>4000</v>
      </c>
    </row>
    <row r="7" spans="1:3" x14ac:dyDescent="0.45">
      <c r="A7" s="1">
        <v>45444</v>
      </c>
      <c r="B7" t="s">
        <v>2</v>
      </c>
      <c r="C7">
        <v>4000</v>
      </c>
    </row>
    <row r="8" spans="1:3" x14ac:dyDescent="0.45">
      <c r="A8" s="1">
        <v>45474</v>
      </c>
      <c r="B8" t="s">
        <v>2</v>
      </c>
      <c r="C8">
        <v>4000</v>
      </c>
    </row>
    <row r="9" spans="1:3" x14ac:dyDescent="0.45">
      <c r="A9" s="1">
        <v>45505</v>
      </c>
      <c r="B9" t="s">
        <v>2</v>
      </c>
      <c r="C9">
        <v>4000</v>
      </c>
    </row>
    <row r="10" spans="1:3" x14ac:dyDescent="0.45">
      <c r="A10" s="1">
        <v>45536</v>
      </c>
      <c r="B10" t="s">
        <v>2</v>
      </c>
      <c r="C10">
        <v>4000</v>
      </c>
    </row>
    <row r="11" spans="1:3" x14ac:dyDescent="0.45">
      <c r="A11" s="1">
        <v>45566</v>
      </c>
      <c r="B11" t="s">
        <v>2</v>
      </c>
      <c r="C11">
        <v>4000</v>
      </c>
    </row>
    <row r="12" spans="1:3" x14ac:dyDescent="0.45">
      <c r="A12" s="1">
        <v>45597</v>
      </c>
      <c r="B12" t="s">
        <v>2</v>
      </c>
      <c r="C12">
        <v>4000</v>
      </c>
    </row>
    <row r="13" spans="1:3" x14ac:dyDescent="0.45">
      <c r="A13" s="1">
        <v>45627</v>
      </c>
      <c r="B13" t="s">
        <v>2</v>
      </c>
      <c r="C13">
        <v>5000</v>
      </c>
    </row>
    <row r="14" spans="1:3" x14ac:dyDescent="0.45">
      <c r="A14" s="1">
        <v>45352</v>
      </c>
      <c r="B14" t="s">
        <v>47</v>
      </c>
      <c r="C14">
        <v>1500</v>
      </c>
    </row>
    <row r="15" spans="1:3" x14ac:dyDescent="0.45">
      <c r="A15" s="1">
        <v>45536</v>
      </c>
      <c r="B15" t="s">
        <v>47</v>
      </c>
      <c r="C15">
        <v>1500</v>
      </c>
    </row>
    <row r="16" spans="1:3" x14ac:dyDescent="0.45">
      <c r="A16" s="1">
        <v>45292</v>
      </c>
      <c r="B16" t="s">
        <v>4</v>
      </c>
      <c r="C16">
        <v>50</v>
      </c>
    </row>
    <row r="17" spans="1:3" x14ac:dyDescent="0.45">
      <c r="A17" s="1">
        <v>45323</v>
      </c>
      <c r="B17" t="s">
        <v>4</v>
      </c>
      <c r="C17">
        <v>50</v>
      </c>
    </row>
    <row r="18" spans="1:3" x14ac:dyDescent="0.45">
      <c r="A18" s="1">
        <v>45352</v>
      </c>
      <c r="B18" t="s">
        <v>4</v>
      </c>
      <c r="C18">
        <v>50</v>
      </c>
    </row>
    <row r="19" spans="1:3" x14ac:dyDescent="0.45">
      <c r="A19" s="1">
        <v>45383</v>
      </c>
      <c r="B19" t="s">
        <v>4</v>
      </c>
      <c r="C19">
        <v>50</v>
      </c>
    </row>
    <row r="20" spans="1:3" x14ac:dyDescent="0.45">
      <c r="A20" s="1">
        <v>45413</v>
      </c>
      <c r="B20" t="s">
        <v>4</v>
      </c>
      <c r="C20">
        <v>50</v>
      </c>
    </row>
    <row r="21" spans="1:3" x14ac:dyDescent="0.45">
      <c r="A21" s="1">
        <v>45444</v>
      </c>
      <c r="B21" t="s">
        <v>4</v>
      </c>
      <c r="C21">
        <v>50</v>
      </c>
    </row>
    <row r="22" spans="1:3" x14ac:dyDescent="0.45">
      <c r="A22" s="1">
        <v>45474</v>
      </c>
      <c r="B22" t="s">
        <v>4</v>
      </c>
      <c r="C22">
        <v>50</v>
      </c>
    </row>
    <row r="23" spans="1:3" x14ac:dyDescent="0.45">
      <c r="A23" s="1">
        <v>45505</v>
      </c>
      <c r="B23" t="s">
        <v>4</v>
      </c>
      <c r="C23">
        <v>50</v>
      </c>
    </row>
    <row r="24" spans="1:3" x14ac:dyDescent="0.45">
      <c r="A24" s="1">
        <v>45536</v>
      </c>
      <c r="B24" t="s">
        <v>4</v>
      </c>
      <c r="C24">
        <v>50</v>
      </c>
    </row>
    <row r="25" spans="1:3" x14ac:dyDescent="0.45">
      <c r="A25" s="1">
        <v>45566</v>
      </c>
      <c r="B25" t="s">
        <v>4</v>
      </c>
      <c r="C25">
        <v>50</v>
      </c>
    </row>
    <row r="26" spans="1:3" x14ac:dyDescent="0.45">
      <c r="A26" s="1">
        <v>45597</v>
      </c>
      <c r="B26" t="s">
        <v>4</v>
      </c>
      <c r="C26">
        <v>50</v>
      </c>
    </row>
    <row r="27" spans="1:3" x14ac:dyDescent="0.45">
      <c r="A27" s="1">
        <v>45627</v>
      </c>
      <c r="B27" t="s">
        <v>4</v>
      </c>
      <c r="C27">
        <v>50</v>
      </c>
    </row>
    <row r="28" spans="1:3" x14ac:dyDescent="0.45">
      <c r="A28" s="1">
        <v>45292</v>
      </c>
      <c r="B28" t="s">
        <v>15</v>
      </c>
      <c r="C28">
        <v>-150</v>
      </c>
    </row>
    <row r="29" spans="1:3" x14ac:dyDescent="0.45">
      <c r="A29" s="1">
        <v>45383</v>
      </c>
      <c r="B29" t="s">
        <v>15</v>
      </c>
      <c r="C29">
        <v>-150</v>
      </c>
    </row>
    <row r="30" spans="1:3" x14ac:dyDescent="0.45">
      <c r="A30" s="1">
        <v>45474</v>
      </c>
      <c r="B30" t="s">
        <v>15</v>
      </c>
      <c r="C30">
        <v>-150</v>
      </c>
    </row>
    <row r="31" spans="1:3" x14ac:dyDescent="0.45">
      <c r="A31" s="1">
        <v>45566</v>
      </c>
      <c r="B31" t="s">
        <v>15</v>
      </c>
      <c r="C31">
        <v>-150</v>
      </c>
    </row>
    <row r="32" spans="1:3" x14ac:dyDescent="0.45">
      <c r="A32" s="1">
        <v>45292</v>
      </c>
      <c r="B32" t="s">
        <v>9</v>
      </c>
      <c r="C32">
        <v>-900</v>
      </c>
    </row>
    <row r="33" spans="1:3" x14ac:dyDescent="0.45">
      <c r="A33" s="1">
        <v>45323</v>
      </c>
      <c r="B33" t="s">
        <v>9</v>
      </c>
      <c r="C33">
        <v>-900</v>
      </c>
    </row>
    <row r="34" spans="1:3" x14ac:dyDescent="0.45">
      <c r="A34" s="1">
        <v>45352</v>
      </c>
      <c r="B34" t="s">
        <v>9</v>
      </c>
      <c r="C34">
        <v>-900</v>
      </c>
    </row>
    <row r="35" spans="1:3" x14ac:dyDescent="0.45">
      <c r="A35" s="1">
        <v>45383</v>
      </c>
      <c r="B35" t="s">
        <v>9</v>
      </c>
      <c r="C35">
        <v>-900</v>
      </c>
    </row>
    <row r="36" spans="1:3" x14ac:dyDescent="0.45">
      <c r="A36" s="1">
        <v>45413</v>
      </c>
      <c r="B36" t="s">
        <v>9</v>
      </c>
      <c r="C36">
        <v>-900</v>
      </c>
    </row>
    <row r="37" spans="1:3" x14ac:dyDescent="0.45">
      <c r="A37" s="1">
        <v>45444</v>
      </c>
      <c r="B37" t="s">
        <v>9</v>
      </c>
      <c r="C37">
        <v>-900</v>
      </c>
    </row>
    <row r="38" spans="1:3" x14ac:dyDescent="0.45">
      <c r="A38" s="1">
        <v>45474</v>
      </c>
      <c r="B38" t="s">
        <v>9</v>
      </c>
      <c r="C38">
        <v>-900</v>
      </c>
    </row>
    <row r="39" spans="1:3" x14ac:dyDescent="0.45">
      <c r="A39" s="1">
        <v>45505</v>
      </c>
      <c r="B39" t="s">
        <v>9</v>
      </c>
      <c r="C39">
        <v>-900</v>
      </c>
    </row>
    <row r="40" spans="1:3" x14ac:dyDescent="0.45">
      <c r="A40" s="1">
        <v>45536</v>
      </c>
      <c r="B40" t="s">
        <v>9</v>
      </c>
      <c r="C40">
        <v>-900</v>
      </c>
    </row>
    <row r="41" spans="1:3" x14ac:dyDescent="0.45">
      <c r="A41" s="1">
        <v>45566</v>
      </c>
      <c r="B41" t="s">
        <v>9</v>
      </c>
      <c r="C41">
        <v>-900</v>
      </c>
    </row>
    <row r="42" spans="1:3" x14ac:dyDescent="0.45">
      <c r="A42" s="1">
        <v>45597</v>
      </c>
      <c r="B42" t="s">
        <v>9</v>
      </c>
      <c r="C42">
        <v>-900</v>
      </c>
    </row>
    <row r="43" spans="1:3" x14ac:dyDescent="0.45">
      <c r="A43" s="1">
        <v>45627</v>
      </c>
      <c r="B43" t="s">
        <v>9</v>
      </c>
      <c r="C43">
        <v>-900</v>
      </c>
    </row>
    <row r="44" spans="1:3" x14ac:dyDescent="0.45">
      <c r="A44" s="1">
        <v>45292</v>
      </c>
      <c r="B44" t="s">
        <v>13</v>
      </c>
      <c r="C44">
        <v>-650</v>
      </c>
    </row>
    <row r="45" spans="1:3" x14ac:dyDescent="0.45">
      <c r="A45" s="1">
        <v>45323</v>
      </c>
      <c r="B45" t="s">
        <v>13</v>
      </c>
      <c r="C45">
        <v>-650</v>
      </c>
    </row>
    <row r="46" spans="1:3" x14ac:dyDescent="0.45">
      <c r="A46" s="1">
        <v>45352</v>
      </c>
      <c r="B46" t="s">
        <v>13</v>
      </c>
      <c r="C46">
        <v>-650</v>
      </c>
    </row>
    <row r="47" spans="1:3" x14ac:dyDescent="0.45">
      <c r="A47" s="1">
        <v>45383</v>
      </c>
      <c r="B47" t="s">
        <v>13</v>
      </c>
      <c r="C47">
        <v>-650</v>
      </c>
    </row>
    <row r="48" spans="1:3" x14ac:dyDescent="0.45">
      <c r="A48" s="1">
        <v>45413</v>
      </c>
      <c r="B48" t="s">
        <v>13</v>
      </c>
      <c r="C48">
        <v>-650</v>
      </c>
    </row>
    <row r="49" spans="1:3" x14ac:dyDescent="0.45">
      <c r="A49" s="1">
        <v>45444</v>
      </c>
      <c r="B49" t="s">
        <v>13</v>
      </c>
      <c r="C49">
        <v>-650</v>
      </c>
    </row>
    <row r="50" spans="1:3" x14ac:dyDescent="0.45">
      <c r="A50" s="1">
        <v>45474</v>
      </c>
      <c r="B50" t="s">
        <v>13</v>
      </c>
      <c r="C50">
        <v>-650</v>
      </c>
    </row>
    <row r="51" spans="1:3" x14ac:dyDescent="0.45">
      <c r="A51" s="1">
        <v>45505</v>
      </c>
      <c r="B51" t="s">
        <v>13</v>
      </c>
      <c r="C51">
        <v>-650</v>
      </c>
    </row>
    <row r="52" spans="1:3" x14ac:dyDescent="0.45">
      <c r="A52" s="1">
        <v>45536</v>
      </c>
      <c r="B52" t="s">
        <v>13</v>
      </c>
      <c r="C52">
        <v>-650</v>
      </c>
    </row>
    <row r="53" spans="1:3" x14ac:dyDescent="0.45">
      <c r="A53" s="1">
        <v>45566</v>
      </c>
      <c r="B53" t="s">
        <v>13</v>
      </c>
      <c r="C53">
        <v>-650</v>
      </c>
    </row>
    <row r="54" spans="1:3" x14ac:dyDescent="0.45">
      <c r="A54" s="1">
        <v>45597</v>
      </c>
      <c r="B54" t="s">
        <v>13</v>
      </c>
      <c r="C54">
        <v>-650</v>
      </c>
    </row>
    <row r="55" spans="1:3" x14ac:dyDescent="0.45">
      <c r="A55" s="1">
        <v>45627</v>
      </c>
      <c r="B55" t="s">
        <v>13</v>
      </c>
      <c r="C55">
        <v>-650</v>
      </c>
    </row>
    <row r="56" spans="1:3" x14ac:dyDescent="0.45">
      <c r="A56" s="1">
        <v>45292</v>
      </c>
      <c r="B56" t="s">
        <v>19</v>
      </c>
      <c r="C56">
        <v>-125</v>
      </c>
    </row>
    <row r="57" spans="1:3" x14ac:dyDescent="0.45">
      <c r="A57" s="1">
        <v>45323</v>
      </c>
      <c r="B57" t="s">
        <v>19</v>
      </c>
      <c r="C57">
        <v>-125</v>
      </c>
    </row>
    <row r="58" spans="1:3" x14ac:dyDescent="0.45">
      <c r="A58" s="1">
        <v>45352</v>
      </c>
      <c r="B58" t="s">
        <v>19</v>
      </c>
      <c r="C58">
        <v>-125</v>
      </c>
    </row>
    <row r="59" spans="1:3" x14ac:dyDescent="0.45">
      <c r="A59" s="1">
        <v>45383</v>
      </c>
      <c r="B59" t="s">
        <v>19</v>
      </c>
      <c r="C59">
        <v>-125</v>
      </c>
    </row>
    <row r="60" spans="1:3" x14ac:dyDescent="0.45">
      <c r="A60" s="1">
        <v>45413</v>
      </c>
      <c r="B60" t="s">
        <v>19</v>
      </c>
      <c r="C60">
        <v>-125</v>
      </c>
    </row>
    <row r="61" spans="1:3" x14ac:dyDescent="0.45">
      <c r="A61" s="1">
        <v>45444</v>
      </c>
      <c r="B61" t="s">
        <v>19</v>
      </c>
      <c r="C61">
        <v>-125</v>
      </c>
    </row>
    <row r="62" spans="1:3" x14ac:dyDescent="0.45">
      <c r="A62" s="1">
        <v>45474</v>
      </c>
      <c r="B62" t="s">
        <v>19</v>
      </c>
      <c r="C62">
        <v>-125</v>
      </c>
    </row>
    <row r="63" spans="1:3" x14ac:dyDescent="0.45">
      <c r="A63" s="1">
        <v>45505</v>
      </c>
      <c r="B63" t="s">
        <v>19</v>
      </c>
      <c r="C63">
        <v>-125</v>
      </c>
    </row>
    <row r="64" spans="1:3" x14ac:dyDescent="0.45">
      <c r="A64" s="1">
        <v>45536</v>
      </c>
      <c r="B64" t="s">
        <v>19</v>
      </c>
      <c r="C64">
        <v>-125</v>
      </c>
    </row>
    <row r="65" spans="1:3" x14ac:dyDescent="0.45">
      <c r="A65" s="1">
        <v>45566</v>
      </c>
      <c r="B65" t="s">
        <v>19</v>
      </c>
      <c r="C65">
        <v>-125</v>
      </c>
    </row>
    <row r="66" spans="1:3" x14ac:dyDescent="0.45">
      <c r="A66" s="1">
        <v>45597</v>
      </c>
      <c r="B66" t="s">
        <v>19</v>
      </c>
      <c r="C66">
        <v>-125</v>
      </c>
    </row>
    <row r="67" spans="1:3" x14ac:dyDescent="0.45">
      <c r="A67" s="1">
        <v>45627</v>
      </c>
      <c r="B67" t="s">
        <v>19</v>
      </c>
      <c r="C67">
        <v>-125</v>
      </c>
    </row>
    <row r="68" spans="1:3" x14ac:dyDescent="0.45">
      <c r="A68" s="1">
        <v>45292</v>
      </c>
      <c r="B68" t="s">
        <v>21</v>
      </c>
      <c r="C68">
        <v>-290</v>
      </c>
    </row>
    <row r="69" spans="1:3" x14ac:dyDescent="0.45">
      <c r="A69" s="1">
        <v>45323</v>
      </c>
      <c r="B69" t="s">
        <v>21</v>
      </c>
      <c r="C69">
        <v>-290</v>
      </c>
    </row>
    <row r="70" spans="1:3" x14ac:dyDescent="0.45">
      <c r="A70" s="1">
        <v>45352</v>
      </c>
      <c r="B70" t="s">
        <v>21</v>
      </c>
      <c r="C70">
        <v>-290</v>
      </c>
    </row>
    <row r="71" spans="1:3" x14ac:dyDescent="0.45">
      <c r="A71" s="1">
        <v>45383</v>
      </c>
      <c r="B71" t="s">
        <v>21</v>
      </c>
      <c r="C71">
        <v>-290</v>
      </c>
    </row>
    <row r="72" spans="1:3" x14ac:dyDescent="0.45">
      <c r="A72" s="1">
        <v>45413</v>
      </c>
      <c r="B72" t="s">
        <v>21</v>
      </c>
      <c r="C72">
        <v>-290</v>
      </c>
    </row>
    <row r="73" spans="1:3" x14ac:dyDescent="0.45">
      <c r="A73" s="1">
        <v>45444</v>
      </c>
      <c r="B73" t="s">
        <v>21</v>
      </c>
      <c r="C73">
        <v>-290</v>
      </c>
    </row>
    <row r="74" spans="1:3" x14ac:dyDescent="0.45">
      <c r="A74" s="1">
        <v>45474</v>
      </c>
      <c r="B74" t="s">
        <v>21</v>
      </c>
      <c r="C74">
        <v>-290</v>
      </c>
    </row>
    <row r="75" spans="1:3" x14ac:dyDescent="0.45">
      <c r="A75" s="1">
        <v>45505</v>
      </c>
      <c r="B75" t="s">
        <v>21</v>
      </c>
      <c r="C75">
        <v>-290</v>
      </c>
    </row>
    <row r="76" spans="1:3" x14ac:dyDescent="0.45">
      <c r="A76" s="1">
        <v>45536</v>
      </c>
      <c r="B76" t="s">
        <v>21</v>
      </c>
      <c r="C76">
        <v>-290</v>
      </c>
    </row>
    <row r="77" spans="1:3" x14ac:dyDescent="0.45">
      <c r="A77" s="1">
        <v>45566</v>
      </c>
      <c r="B77" t="s">
        <v>21</v>
      </c>
      <c r="C77">
        <v>-290</v>
      </c>
    </row>
    <row r="78" spans="1:3" x14ac:dyDescent="0.45">
      <c r="A78" s="1">
        <v>45597</v>
      </c>
      <c r="B78" t="s">
        <v>21</v>
      </c>
      <c r="C78">
        <v>-290</v>
      </c>
    </row>
    <row r="79" spans="1:3" x14ac:dyDescent="0.45">
      <c r="A79" s="1">
        <v>45627</v>
      </c>
      <c r="B79" t="s">
        <v>21</v>
      </c>
      <c r="C79">
        <v>-290</v>
      </c>
    </row>
    <row r="80" spans="1:3" x14ac:dyDescent="0.45">
      <c r="A80" s="1">
        <v>45292</v>
      </c>
      <c r="B80" t="s">
        <v>11</v>
      </c>
      <c r="C80">
        <v>-150</v>
      </c>
    </row>
    <row r="81" spans="1:3" x14ac:dyDescent="0.45">
      <c r="A81" s="1">
        <v>45323</v>
      </c>
      <c r="B81" t="s">
        <v>11</v>
      </c>
      <c r="C81">
        <v>-150</v>
      </c>
    </row>
    <row r="82" spans="1:3" x14ac:dyDescent="0.45">
      <c r="A82" s="1">
        <v>45352</v>
      </c>
      <c r="B82" t="s">
        <v>11</v>
      </c>
      <c r="C82">
        <v>-150</v>
      </c>
    </row>
    <row r="83" spans="1:3" x14ac:dyDescent="0.45">
      <c r="A83" s="1">
        <v>45383</v>
      </c>
      <c r="B83" t="s">
        <v>11</v>
      </c>
      <c r="C83">
        <v>-150</v>
      </c>
    </row>
    <row r="84" spans="1:3" x14ac:dyDescent="0.45">
      <c r="A84" s="1">
        <v>45413</v>
      </c>
      <c r="B84" t="s">
        <v>11</v>
      </c>
      <c r="C84">
        <v>-150</v>
      </c>
    </row>
    <row r="85" spans="1:3" x14ac:dyDescent="0.45">
      <c r="A85" s="1">
        <v>45444</v>
      </c>
      <c r="B85" t="s">
        <v>11</v>
      </c>
      <c r="C85">
        <v>-150</v>
      </c>
    </row>
    <row r="86" spans="1:3" x14ac:dyDescent="0.45">
      <c r="A86" s="1">
        <v>45474</v>
      </c>
      <c r="B86" t="s">
        <v>11</v>
      </c>
      <c r="C86">
        <v>-150</v>
      </c>
    </row>
    <row r="87" spans="1:3" x14ac:dyDescent="0.45">
      <c r="A87" s="1">
        <v>45505</v>
      </c>
      <c r="B87" t="s">
        <v>11</v>
      </c>
      <c r="C87">
        <v>-150</v>
      </c>
    </row>
    <row r="88" spans="1:3" x14ac:dyDescent="0.45">
      <c r="A88" s="1">
        <v>45536</v>
      </c>
      <c r="B88" t="s">
        <v>11</v>
      </c>
      <c r="C88">
        <v>-150</v>
      </c>
    </row>
    <row r="89" spans="1:3" x14ac:dyDescent="0.45">
      <c r="A89" s="1">
        <v>45566</v>
      </c>
      <c r="B89" t="s">
        <v>11</v>
      </c>
      <c r="C89">
        <v>-150</v>
      </c>
    </row>
    <row r="90" spans="1:3" x14ac:dyDescent="0.45">
      <c r="A90" s="1">
        <v>45597</v>
      </c>
      <c r="B90" t="s">
        <v>11</v>
      </c>
      <c r="C90">
        <v>-150</v>
      </c>
    </row>
    <row r="91" spans="1:3" x14ac:dyDescent="0.45">
      <c r="A91" s="1">
        <v>45627</v>
      </c>
      <c r="B91" t="s">
        <v>11</v>
      </c>
      <c r="C91">
        <v>-150</v>
      </c>
    </row>
    <row r="92" spans="1:3" x14ac:dyDescent="0.45">
      <c r="A92" s="1">
        <v>45292</v>
      </c>
      <c r="B92" t="s">
        <v>17</v>
      </c>
      <c r="C92">
        <v>-170</v>
      </c>
    </row>
    <row r="93" spans="1:3" x14ac:dyDescent="0.45">
      <c r="A93" s="1">
        <v>45323</v>
      </c>
      <c r="B93" t="s">
        <v>17</v>
      </c>
      <c r="C93">
        <v>-170</v>
      </c>
    </row>
    <row r="94" spans="1:3" x14ac:dyDescent="0.45">
      <c r="A94" s="1">
        <v>45352</v>
      </c>
      <c r="B94" t="s">
        <v>17</v>
      </c>
      <c r="C94">
        <v>-170</v>
      </c>
    </row>
    <row r="95" spans="1:3" x14ac:dyDescent="0.45">
      <c r="A95" s="1">
        <v>45383</v>
      </c>
      <c r="B95" t="s">
        <v>17</v>
      </c>
      <c r="C95">
        <v>-170</v>
      </c>
    </row>
    <row r="96" spans="1:3" x14ac:dyDescent="0.45">
      <c r="A96" s="1">
        <v>45413</v>
      </c>
      <c r="B96" t="s">
        <v>17</v>
      </c>
      <c r="C96">
        <v>-170</v>
      </c>
    </row>
    <row r="97" spans="1:3" x14ac:dyDescent="0.45">
      <c r="A97" s="1">
        <v>45444</v>
      </c>
      <c r="B97" t="s">
        <v>17</v>
      </c>
      <c r="C97">
        <v>-170</v>
      </c>
    </row>
    <row r="98" spans="1:3" x14ac:dyDescent="0.45">
      <c r="A98" s="1">
        <v>45474</v>
      </c>
      <c r="B98" t="s">
        <v>17</v>
      </c>
      <c r="C98">
        <v>-170</v>
      </c>
    </row>
    <row r="99" spans="1:3" x14ac:dyDescent="0.45">
      <c r="A99" s="1">
        <v>45505</v>
      </c>
      <c r="B99" t="s">
        <v>17</v>
      </c>
      <c r="C99">
        <v>-170</v>
      </c>
    </row>
    <row r="100" spans="1:3" x14ac:dyDescent="0.45">
      <c r="A100" s="1">
        <v>45536</v>
      </c>
      <c r="B100" t="s">
        <v>17</v>
      </c>
      <c r="C100">
        <v>-170</v>
      </c>
    </row>
    <row r="101" spans="1:3" x14ac:dyDescent="0.45">
      <c r="A101" s="1">
        <v>45566</v>
      </c>
      <c r="B101" t="s">
        <v>17</v>
      </c>
      <c r="C101">
        <v>-170</v>
      </c>
    </row>
    <row r="102" spans="1:3" x14ac:dyDescent="0.45">
      <c r="A102" s="1">
        <v>45597</v>
      </c>
      <c r="B102" t="s">
        <v>17</v>
      </c>
      <c r="C102">
        <v>-170</v>
      </c>
    </row>
    <row r="103" spans="1:3" x14ac:dyDescent="0.45">
      <c r="A103" s="1">
        <v>45627</v>
      </c>
      <c r="B103" t="s">
        <v>17</v>
      </c>
      <c r="C103">
        <v>-170</v>
      </c>
    </row>
    <row r="104" spans="1:3" x14ac:dyDescent="0.45">
      <c r="A104" s="1">
        <v>45292</v>
      </c>
      <c r="B104" t="s">
        <v>23</v>
      </c>
      <c r="C104">
        <v>-150</v>
      </c>
    </row>
    <row r="105" spans="1:3" x14ac:dyDescent="0.45">
      <c r="A105" s="1">
        <v>45323</v>
      </c>
      <c r="B105" t="s">
        <v>23</v>
      </c>
      <c r="C105">
        <v>-150</v>
      </c>
    </row>
    <row r="106" spans="1:3" x14ac:dyDescent="0.45">
      <c r="A106" s="1">
        <v>45352</v>
      </c>
      <c r="B106" t="s">
        <v>23</v>
      </c>
      <c r="C106">
        <v>-150</v>
      </c>
    </row>
    <row r="107" spans="1:3" x14ac:dyDescent="0.45">
      <c r="A107" s="1">
        <v>45383</v>
      </c>
      <c r="B107" t="s">
        <v>23</v>
      </c>
      <c r="C107">
        <v>-150</v>
      </c>
    </row>
    <row r="108" spans="1:3" x14ac:dyDescent="0.45">
      <c r="A108" s="1">
        <v>45413</v>
      </c>
      <c r="B108" t="s">
        <v>23</v>
      </c>
      <c r="C108">
        <v>-150</v>
      </c>
    </row>
    <row r="109" spans="1:3" x14ac:dyDescent="0.45">
      <c r="A109" s="1">
        <v>45444</v>
      </c>
      <c r="B109" t="s">
        <v>23</v>
      </c>
      <c r="C109">
        <v>-150</v>
      </c>
    </row>
    <row r="110" spans="1:3" x14ac:dyDescent="0.45">
      <c r="A110" s="1">
        <v>45474</v>
      </c>
      <c r="B110" t="s">
        <v>23</v>
      </c>
      <c r="C110">
        <v>-150</v>
      </c>
    </row>
    <row r="111" spans="1:3" x14ac:dyDescent="0.45">
      <c r="A111" s="1">
        <v>45505</v>
      </c>
      <c r="B111" t="s">
        <v>23</v>
      </c>
      <c r="C111">
        <v>-150</v>
      </c>
    </row>
    <row r="112" spans="1:3" x14ac:dyDescent="0.45">
      <c r="A112" s="1">
        <v>45536</v>
      </c>
      <c r="B112" t="s">
        <v>23</v>
      </c>
      <c r="C112">
        <v>-150</v>
      </c>
    </row>
    <row r="113" spans="1:3" x14ac:dyDescent="0.45">
      <c r="A113" s="1">
        <v>45566</v>
      </c>
      <c r="B113" t="s">
        <v>23</v>
      </c>
      <c r="C113">
        <v>-150</v>
      </c>
    </row>
    <row r="114" spans="1:3" x14ac:dyDescent="0.45">
      <c r="A114" s="1">
        <v>45597</v>
      </c>
      <c r="B114" t="s">
        <v>23</v>
      </c>
      <c r="C114">
        <v>-150</v>
      </c>
    </row>
    <row r="115" spans="1:3" x14ac:dyDescent="0.45">
      <c r="A115" s="1">
        <v>45627</v>
      </c>
      <c r="B115" t="s">
        <v>23</v>
      </c>
      <c r="C115">
        <v>-150</v>
      </c>
    </row>
    <row r="116" spans="1:3" x14ac:dyDescent="0.45">
      <c r="A116" s="1">
        <v>45292</v>
      </c>
      <c r="B116" t="s">
        <v>7</v>
      </c>
      <c r="C116">
        <v>-100</v>
      </c>
    </row>
    <row r="117" spans="1:3" x14ac:dyDescent="0.45">
      <c r="A117" s="1">
        <v>45323</v>
      </c>
      <c r="B117" t="s">
        <v>7</v>
      </c>
      <c r="C117">
        <v>-100</v>
      </c>
    </row>
    <row r="118" spans="1:3" x14ac:dyDescent="0.45">
      <c r="A118" s="1">
        <v>45352</v>
      </c>
      <c r="B118" t="s">
        <v>7</v>
      </c>
      <c r="C118">
        <v>-100</v>
      </c>
    </row>
    <row r="119" spans="1:3" x14ac:dyDescent="0.45">
      <c r="A119" s="1">
        <v>45383</v>
      </c>
      <c r="B119" t="s">
        <v>7</v>
      </c>
      <c r="C119">
        <v>-100</v>
      </c>
    </row>
    <row r="120" spans="1:3" x14ac:dyDescent="0.45">
      <c r="A120" s="1">
        <v>45413</v>
      </c>
      <c r="B120" t="s">
        <v>7</v>
      </c>
      <c r="C120">
        <v>-100</v>
      </c>
    </row>
    <row r="121" spans="1:3" x14ac:dyDescent="0.45">
      <c r="A121" s="1">
        <v>45444</v>
      </c>
      <c r="B121" t="s">
        <v>7</v>
      </c>
      <c r="C121">
        <v>-100</v>
      </c>
    </row>
    <row r="122" spans="1:3" x14ac:dyDescent="0.45">
      <c r="A122" s="1">
        <v>45474</v>
      </c>
      <c r="B122" t="s">
        <v>7</v>
      </c>
      <c r="C122">
        <v>-100</v>
      </c>
    </row>
    <row r="123" spans="1:3" x14ac:dyDescent="0.45">
      <c r="A123" s="1">
        <v>45505</v>
      </c>
      <c r="B123" t="s">
        <v>7</v>
      </c>
      <c r="C123">
        <v>-100</v>
      </c>
    </row>
    <row r="124" spans="1:3" x14ac:dyDescent="0.45">
      <c r="A124" s="1">
        <v>45536</v>
      </c>
      <c r="B124" t="s">
        <v>7</v>
      </c>
      <c r="C124">
        <v>-100</v>
      </c>
    </row>
    <row r="125" spans="1:3" x14ac:dyDescent="0.45">
      <c r="A125" s="1">
        <v>45566</v>
      </c>
      <c r="B125" t="s">
        <v>7</v>
      </c>
      <c r="C125">
        <v>-100</v>
      </c>
    </row>
    <row r="126" spans="1:3" x14ac:dyDescent="0.45">
      <c r="A126" s="1">
        <v>45597</v>
      </c>
      <c r="B126" t="s">
        <v>7</v>
      </c>
      <c r="C126">
        <v>-100</v>
      </c>
    </row>
    <row r="127" spans="1:3" x14ac:dyDescent="0.45">
      <c r="A127" s="1">
        <v>45627</v>
      </c>
      <c r="B127" t="s">
        <v>7</v>
      </c>
      <c r="C127">
        <v>-100</v>
      </c>
    </row>
    <row r="128" spans="1:3" x14ac:dyDescent="0.45">
      <c r="A128" s="1">
        <v>45292</v>
      </c>
      <c r="B128" t="s">
        <v>27</v>
      </c>
      <c r="C128">
        <v>-30</v>
      </c>
    </row>
    <row r="129" spans="1:3" x14ac:dyDescent="0.45">
      <c r="A129" s="1">
        <v>45323</v>
      </c>
      <c r="B129" t="s">
        <v>27</v>
      </c>
      <c r="C129">
        <v>-30</v>
      </c>
    </row>
    <row r="130" spans="1:3" x14ac:dyDescent="0.45">
      <c r="A130" s="1">
        <v>45352</v>
      </c>
      <c r="B130" t="s">
        <v>27</v>
      </c>
      <c r="C130">
        <v>-30</v>
      </c>
    </row>
    <row r="131" spans="1:3" x14ac:dyDescent="0.45">
      <c r="A131" s="1">
        <v>45383</v>
      </c>
      <c r="B131" t="s">
        <v>27</v>
      </c>
      <c r="C131">
        <v>-30</v>
      </c>
    </row>
    <row r="132" spans="1:3" x14ac:dyDescent="0.45">
      <c r="A132" s="1">
        <v>45413</v>
      </c>
      <c r="B132" t="s">
        <v>27</v>
      </c>
      <c r="C132">
        <v>-30</v>
      </c>
    </row>
    <row r="133" spans="1:3" x14ac:dyDescent="0.45">
      <c r="A133" s="1">
        <v>45444</v>
      </c>
      <c r="B133" t="s">
        <v>27</v>
      </c>
      <c r="C133">
        <v>-30</v>
      </c>
    </row>
    <row r="134" spans="1:3" x14ac:dyDescent="0.45">
      <c r="A134" s="1">
        <v>45474</v>
      </c>
      <c r="B134" t="s">
        <v>27</v>
      </c>
      <c r="C134">
        <v>-30</v>
      </c>
    </row>
    <row r="135" spans="1:3" x14ac:dyDescent="0.45">
      <c r="A135" s="1">
        <v>45505</v>
      </c>
      <c r="B135" t="s">
        <v>27</v>
      </c>
      <c r="C135">
        <v>-30</v>
      </c>
    </row>
    <row r="136" spans="1:3" x14ac:dyDescent="0.45">
      <c r="A136" s="1">
        <v>45536</v>
      </c>
      <c r="B136" t="s">
        <v>27</v>
      </c>
      <c r="C136">
        <v>-30</v>
      </c>
    </row>
    <row r="137" spans="1:3" x14ac:dyDescent="0.45">
      <c r="A137" s="1">
        <v>45566</v>
      </c>
      <c r="B137" t="s">
        <v>27</v>
      </c>
      <c r="C137">
        <v>-30</v>
      </c>
    </row>
    <row r="138" spans="1:3" x14ac:dyDescent="0.45">
      <c r="A138" s="1">
        <v>45597</v>
      </c>
      <c r="B138" t="s">
        <v>27</v>
      </c>
      <c r="C138">
        <v>-30</v>
      </c>
    </row>
    <row r="139" spans="1:3" x14ac:dyDescent="0.45">
      <c r="A139" s="1">
        <v>45627</v>
      </c>
      <c r="B139" t="s">
        <v>27</v>
      </c>
      <c r="C139">
        <v>-30</v>
      </c>
    </row>
    <row r="140" spans="1:3" x14ac:dyDescent="0.45">
      <c r="A140" s="1">
        <v>45292</v>
      </c>
      <c r="B140" t="s">
        <v>31</v>
      </c>
      <c r="C140">
        <v>-40</v>
      </c>
    </row>
    <row r="141" spans="1:3" x14ac:dyDescent="0.45">
      <c r="A141" s="1">
        <v>45323</v>
      </c>
      <c r="B141" t="s">
        <v>31</v>
      </c>
      <c r="C141">
        <v>-40</v>
      </c>
    </row>
    <row r="142" spans="1:3" x14ac:dyDescent="0.45">
      <c r="A142" s="1">
        <v>45352</v>
      </c>
      <c r="B142" t="s">
        <v>31</v>
      </c>
      <c r="C142">
        <v>-40</v>
      </c>
    </row>
    <row r="143" spans="1:3" x14ac:dyDescent="0.45">
      <c r="A143" s="1">
        <v>45383</v>
      </c>
      <c r="B143" t="s">
        <v>31</v>
      </c>
      <c r="C143">
        <v>-40</v>
      </c>
    </row>
    <row r="144" spans="1:3" x14ac:dyDescent="0.45">
      <c r="A144" s="1">
        <v>45413</v>
      </c>
      <c r="B144" t="s">
        <v>31</v>
      </c>
      <c r="C144">
        <v>-40</v>
      </c>
    </row>
    <row r="145" spans="1:3" x14ac:dyDescent="0.45">
      <c r="A145" s="1">
        <v>45444</v>
      </c>
      <c r="B145" t="s">
        <v>31</v>
      </c>
      <c r="C145">
        <v>-40</v>
      </c>
    </row>
    <row r="146" spans="1:3" x14ac:dyDescent="0.45">
      <c r="A146" s="1">
        <v>45474</v>
      </c>
      <c r="B146" t="s">
        <v>31</v>
      </c>
      <c r="C146">
        <v>-40</v>
      </c>
    </row>
    <row r="147" spans="1:3" x14ac:dyDescent="0.45">
      <c r="A147" s="1">
        <v>45505</v>
      </c>
      <c r="B147" t="s">
        <v>31</v>
      </c>
      <c r="C147">
        <v>-40</v>
      </c>
    </row>
    <row r="148" spans="1:3" x14ac:dyDescent="0.45">
      <c r="A148" s="1">
        <v>45536</v>
      </c>
      <c r="B148" t="s">
        <v>31</v>
      </c>
      <c r="C148">
        <v>-40</v>
      </c>
    </row>
    <row r="149" spans="1:3" x14ac:dyDescent="0.45">
      <c r="A149" s="1">
        <v>45566</v>
      </c>
      <c r="B149" t="s">
        <v>31</v>
      </c>
      <c r="C149">
        <v>-40</v>
      </c>
    </row>
    <row r="150" spans="1:3" x14ac:dyDescent="0.45">
      <c r="A150" s="1">
        <v>45597</v>
      </c>
      <c r="B150" t="s">
        <v>31</v>
      </c>
      <c r="C150">
        <v>-40</v>
      </c>
    </row>
    <row r="151" spans="1:3" x14ac:dyDescent="0.45">
      <c r="A151" s="1">
        <v>45627</v>
      </c>
      <c r="B151" t="s">
        <v>31</v>
      </c>
      <c r="C151">
        <v>-40</v>
      </c>
    </row>
    <row r="152" spans="1:3" x14ac:dyDescent="0.45">
      <c r="A152" s="1">
        <v>45292</v>
      </c>
      <c r="B152" t="s">
        <v>33</v>
      </c>
      <c r="C152">
        <v>-60</v>
      </c>
    </row>
    <row r="153" spans="1:3" x14ac:dyDescent="0.45">
      <c r="A153" s="1">
        <v>45323</v>
      </c>
      <c r="B153" t="s">
        <v>33</v>
      </c>
      <c r="C153">
        <v>-60</v>
      </c>
    </row>
    <row r="154" spans="1:3" x14ac:dyDescent="0.45">
      <c r="A154" s="1">
        <v>45352</v>
      </c>
      <c r="B154" t="s">
        <v>33</v>
      </c>
      <c r="C154">
        <v>-60</v>
      </c>
    </row>
    <row r="155" spans="1:3" x14ac:dyDescent="0.45">
      <c r="A155" s="1">
        <v>45383</v>
      </c>
      <c r="B155" t="s">
        <v>33</v>
      </c>
      <c r="C155">
        <v>-60</v>
      </c>
    </row>
    <row r="156" spans="1:3" x14ac:dyDescent="0.45">
      <c r="A156" s="1">
        <v>45413</v>
      </c>
      <c r="B156" t="s">
        <v>33</v>
      </c>
      <c r="C156">
        <v>-60</v>
      </c>
    </row>
    <row r="157" spans="1:3" x14ac:dyDescent="0.45">
      <c r="A157" s="1">
        <v>45444</v>
      </c>
      <c r="B157" t="s">
        <v>33</v>
      </c>
      <c r="C157">
        <v>-60</v>
      </c>
    </row>
    <row r="158" spans="1:3" x14ac:dyDescent="0.45">
      <c r="A158" s="1">
        <v>45474</v>
      </c>
      <c r="B158" t="s">
        <v>33</v>
      </c>
      <c r="C158">
        <v>-60</v>
      </c>
    </row>
    <row r="159" spans="1:3" x14ac:dyDescent="0.45">
      <c r="A159" s="1">
        <v>45505</v>
      </c>
      <c r="B159" t="s">
        <v>33</v>
      </c>
      <c r="C159">
        <v>-60</v>
      </c>
    </row>
    <row r="160" spans="1:3" x14ac:dyDescent="0.45">
      <c r="A160" s="1">
        <v>45536</v>
      </c>
      <c r="B160" t="s">
        <v>33</v>
      </c>
      <c r="C160">
        <v>-60</v>
      </c>
    </row>
    <row r="161" spans="1:3" x14ac:dyDescent="0.45">
      <c r="A161" s="1">
        <v>45566</v>
      </c>
      <c r="B161" t="s">
        <v>33</v>
      </c>
      <c r="C161">
        <v>-60</v>
      </c>
    </row>
    <row r="162" spans="1:3" x14ac:dyDescent="0.45">
      <c r="A162" s="1">
        <v>45597</v>
      </c>
      <c r="B162" t="s">
        <v>33</v>
      </c>
      <c r="C162">
        <v>-60</v>
      </c>
    </row>
    <row r="163" spans="1:3" x14ac:dyDescent="0.45">
      <c r="A163" s="1">
        <v>45627</v>
      </c>
      <c r="B163" t="s">
        <v>33</v>
      </c>
      <c r="C163">
        <v>-60</v>
      </c>
    </row>
    <row r="164" spans="1:3" x14ac:dyDescent="0.45">
      <c r="A164" s="1">
        <v>45383</v>
      </c>
      <c r="B164" t="s">
        <v>29</v>
      </c>
      <c r="C164">
        <v>-150</v>
      </c>
    </row>
    <row r="165" spans="1:3" x14ac:dyDescent="0.45">
      <c r="A165" s="1">
        <v>45566</v>
      </c>
      <c r="B165" t="s">
        <v>29</v>
      </c>
      <c r="C165">
        <v>-150</v>
      </c>
    </row>
    <row r="166" spans="1:3" x14ac:dyDescent="0.45">
      <c r="A166" s="1">
        <v>45292</v>
      </c>
      <c r="B166" t="s">
        <v>43</v>
      </c>
      <c r="C166">
        <v>-20</v>
      </c>
    </row>
    <row r="167" spans="1:3" x14ac:dyDescent="0.45">
      <c r="A167" s="1">
        <v>45323</v>
      </c>
      <c r="B167" t="s">
        <v>43</v>
      </c>
      <c r="C167">
        <v>-20</v>
      </c>
    </row>
    <row r="168" spans="1:3" x14ac:dyDescent="0.45">
      <c r="A168" s="1">
        <v>45352</v>
      </c>
      <c r="B168" t="s">
        <v>43</v>
      </c>
      <c r="C168">
        <v>-200</v>
      </c>
    </row>
    <row r="169" spans="1:3" x14ac:dyDescent="0.45">
      <c r="A169" s="1">
        <v>45383</v>
      </c>
      <c r="B169" t="s">
        <v>43</v>
      </c>
      <c r="C169">
        <v>-20</v>
      </c>
    </row>
    <row r="170" spans="1:3" x14ac:dyDescent="0.45">
      <c r="A170" s="1">
        <v>45413</v>
      </c>
      <c r="B170" t="s">
        <v>43</v>
      </c>
      <c r="C170">
        <v>-20</v>
      </c>
    </row>
    <row r="171" spans="1:3" x14ac:dyDescent="0.45">
      <c r="A171" s="1">
        <v>45444</v>
      </c>
      <c r="B171" t="s">
        <v>43</v>
      </c>
      <c r="C171">
        <v>-20</v>
      </c>
    </row>
    <row r="172" spans="1:3" x14ac:dyDescent="0.45">
      <c r="A172" s="1">
        <v>45474</v>
      </c>
      <c r="B172" t="s">
        <v>43</v>
      </c>
      <c r="C172">
        <v>-20</v>
      </c>
    </row>
    <row r="173" spans="1:3" x14ac:dyDescent="0.45">
      <c r="A173" s="1">
        <v>45505</v>
      </c>
      <c r="B173" t="s">
        <v>43</v>
      </c>
      <c r="C173">
        <v>-20</v>
      </c>
    </row>
    <row r="174" spans="1:3" x14ac:dyDescent="0.45">
      <c r="A174" s="1">
        <v>45536</v>
      </c>
      <c r="B174" t="s">
        <v>43</v>
      </c>
      <c r="C174">
        <v>-200</v>
      </c>
    </row>
    <row r="175" spans="1:3" x14ac:dyDescent="0.45">
      <c r="A175" s="1">
        <v>45566</v>
      </c>
      <c r="B175" t="s">
        <v>43</v>
      </c>
      <c r="C175">
        <v>-20</v>
      </c>
    </row>
    <row r="176" spans="1:3" x14ac:dyDescent="0.45">
      <c r="A176" s="1">
        <v>45597</v>
      </c>
      <c r="B176" t="s">
        <v>43</v>
      </c>
      <c r="C176">
        <v>-20</v>
      </c>
    </row>
    <row r="177" spans="1:3" x14ac:dyDescent="0.45">
      <c r="A177" s="1">
        <v>45627</v>
      </c>
      <c r="B177" t="s">
        <v>43</v>
      </c>
      <c r="C177">
        <v>-20</v>
      </c>
    </row>
    <row r="178" spans="1:3" x14ac:dyDescent="0.45">
      <c r="A178" s="1">
        <v>45292</v>
      </c>
      <c r="B178" t="s">
        <v>25</v>
      </c>
      <c r="C178">
        <v>-50</v>
      </c>
    </row>
    <row r="179" spans="1:3" x14ac:dyDescent="0.45">
      <c r="A179" s="1">
        <v>45323</v>
      </c>
      <c r="B179" t="s">
        <v>25</v>
      </c>
      <c r="C179">
        <v>-50</v>
      </c>
    </row>
    <row r="180" spans="1:3" x14ac:dyDescent="0.45">
      <c r="A180" s="1">
        <v>45352</v>
      </c>
      <c r="B180" t="s">
        <v>25</v>
      </c>
      <c r="C180">
        <v>-50</v>
      </c>
    </row>
    <row r="181" spans="1:3" x14ac:dyDescent="0.45">
      <c r="A181" s="1">
        <v>45383</v>
      </c>
      <c r="B181" t="s">
        <v>25</v>
      </c>
      <c r="C181">
        <v>-50</v>
      </c>
    </row>
    <row r="182" spans="1:3" x14ac:dyDescent="0.45">
      <c r="A182" s="1">
        <v>45413</v>
      </c>
      <c r="B182" t="s">
        <v>25</v>
      </c>
      <c r="C182">
        <v>-50</v>
      </c>
    </row>
    <row r="183" spans="1:3" x14ac:dyDescent="0.45">
      <c r="A183" s="1">
        <v>45444</v>
      </c>
      <c r="B183" t="s">
        <v>25</v>
      </c>
      <c r="C183">
        <v>-50</v>
      </c>
    </row>
    <row r="184" spans="1:3" x14ac:dyDescent="0.45">
      <c r="A184" s="1">
        <v>45474</v>
      </c>
      <c r="B184" t="s">
        <v>25</v>
      </c>
      <c r="C184">
        <v>-50</v>
      </c>
    </row>
    <row r="185" spans="1:3" x14ac:dyDescent="0.45">
      <c r="A185" s="1">
        <v>45505</v>
      </c>
      <c r="B185" t="s">
        <v>25</v>
      </c>
      <c r="C185">
        <v>-50</v>
      </c>
    </row>
    <row r="186" spans="1:3" x14ac:dyDescent="0.45">
      <c r="A186" s="1">
        <v>45536</v>
      </c>
      <c r="B186" t="s">
        <v>25</v>
      </c>
      <c r="C186">
        <v>-50</v>
      </c>
    </row>
    <row r="187" spans="1:3" x14ac:dyDescent="0.45">
      <c r="A187" s="1">
        <v>45566</v>
      </c>
      <c r="B187" t="s">
        <v>25</v>
      </c>
      <c r="C187">
        <v>-50</v>
      </c>
    </row>
    <row r="188" spans="1:3" x14ac:dyDescent="0.45">
      <c r="A188" s="1">
        <v>45597</v>
      </c>
      <c r="B188" t="s">
        <v>25</v>
      </c>
      <c r="C188">
        <v>-50</v>
      </c>
    </row>
    <row r="189" spans="1:3" x14ac:dyDescent="0.45">
      <c r="A189" s="1">
        <v>45627</v>
      </c>
      <c r="B189" t="s">
        <v>25</v>
      </c>
      <c r="C189">
        <v>-50</v>
      </c>
    </row>
    <row r="190" spans="1:3" x14ac:dyDescent="0.45">
      <c r="A190" s="1">
        <v>45292</v>
      </c>
      <c r="B190" t="s">
        <v>38</v>
      </c>
      <c r="C190">
        <v>-60</v>
      </c>
    </row>
    <row r="191" spans="1:3" x14ac:dyDescent="0.45">
      <c r="A191" s="1">
        <v>45323</v>
      </c>
      <c r="B191" t="s">
        <v>38</v>
      </c>
      <c r="C191">
        <v>-60</v>
      </c>
    </row>
    <row r="192" spans="1:3" x14ac:dyDescent="0.45">
      <c r="A192" s="1">
        <v>45352</v>
      </c>
      <c r="B192" t="s">
        <v>38</v>
      </c>
      <c r="C192">
        <v>-60</v>
      </c>
    </row>
    <row r="193" spans="1:3" x14ac:dyDescent="0.45">
      <c r="A193" s="1">
        <v>45383</v>
      </c>
      <c r="B193" t="s">
        <v>38</v>
      </c>
      <c r="C193">
        <v>-60</v>
      </c>
    </row>
    <row r="194" spans="1:3" x14ac:dyDescent="0.45">
      <c r="A194" s="1">
        <v>45413</v>
      </c>
      <c r="B194" t="s">
        <v>38</v>
      </c>
      <c r="C194">
        <v>-60</v>
      </c>
    </row>
    <row r="195" spans="1:3" x14ac:dyDescent="0.45">
      <c r="A195" s="1">
        <v>45444</v>
      </c>
      <c r="B195" t="s">
        <v>38</v>
      </c>
      <c r="C195">
        <v>-60</v>
      </c>
    </row>
    <row r="196" spans="1:3" x14ac:dyDescent="0.45">
      <c r="A196" s="1">
        <v>45474</v>
      </c>
      <c r="B196" t="s">
        <v>38</v>
      </c>
      <c r="C196">
        <v>-60</v>
      </c>
    </row>
    <row r="197" spans="1:3" x14ac:dyDescent="0.45">
      <c r="A197" s="1">
        <v>45505</v>
      </c>
      <c r="B197" t="s">
        <v>38</v>
      </c>
      <c r="C197">
        <v>-60</v>
      </c>
    </row>
    <row r="198" spans="1:3" x14ac:dyDescent="0.45">
      <c r="A198" s="1">
        <v>45536</v>
      </c>
      <c r="B198" t="s">
        <v>38</v>
      </c>
      <c r="C198">
        <v>-60</v>
      </c>
    </row>
    <row r="199" spans="1:3" x14ac:dyDescent="0.45">
      <c r="A199" s="1">
        <v>45566</v>
      </c>
      <c r="B199" t="s">
        <v>38</v>
      </c>
      <c r="C199">
        <v>-60</v>
      </c>
    </row>
    <row r="200" spans="1:3" x14ac:dyDescent="0.45">
      <c r="A200" s="1">
        <v>45597</v>
      </c>
      <c r="B200" t="s">
        <v>38</v>
      </c>
      <c r="C200">
        <v>-60</v>
      </c>
    </row>
    <row r="201" spans="1:3" x14ac:dyDescent="0.45">
      <c r="A201" s="1">
        <v>45627</v>
      </c>
      <c r="B201" t="s">
        <v>38</v>
      </c>
      <c r="C201">
        <v>-60</v>
      </c>
    </row>
    <row r="202" spans="1:3" x14ac:dyDescent="0.45">
      <c r="A202" s="1">
        <v>45352</v>
      </c>
      <c r="B202" t="s">
        <v>69</v>
      </c>
      <c r="C202">
        <v>-700</v>
      </c>
    </row>
    <row r="203" spans="1:3" x14ac:dyDescent="0.45">
      <c r="A203" s="1">
        <v>45505</v>
      </c>
      <c r="B203" t="s">
        <v>69</v>
      </c>
      <c r="C203">
        <v>-800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77E8-7F72-4121-A403-A6BF007C454A}">
  <dimension ref="A1:N21"/>
  <sheetViews>
    <sheetView workbookViewId="0">
      <selection activeCell="E11" sqref="E11"/>
    </sheetView>
  </sheetViews>
  <sheetFormatPr defaultRowHeight="14.25" x14ac:dyDescent="0.45"/>
  <cols>
    <col min="2" max="2" width="13.140625" customWidth="1"/>
  </cols>
  <sheetData>
    <row r="1" spans="1:14" x14ac:dyDescent="0.45">
      <c r="A1" t="s">
        <v>70</v>
      </c>
      <c r="B1" t="s">
        <v>56</v>
      </c>
      <c r="C1" t="s">
        <v>71</v>
      </c>
      <c r="D1" t="s">
        <v>72</v>
      </c>
      <c r="E1" t="s">
        <v>73</v>
      </c>
      <c r="F1" t="s">
        <v>74</v>
      </c>
      <c r="G1" t="s">
        <v>75</v>
      </c>
      <c r="H1" t="s">
        <v>76</v>
      </c>
      <c r="I1" t="s">
        <v>77</v>
      </c>
      <c r="J1" t="s">
        <v>78</v>
      </c>
      <c r="K1" t="s">
        <v>79</v>
      </c>
      <c r="L1" t="s">
        <v>80</v>
      </c>
      <c r="M1" t="s">
        <v>81</v>
      </c>
      <c r="N1" t="s">
        <v>82</v>
      </c>
    </row>
    <row r="2" spans="1:14" x14ac:dyDescent="0.45">
      <c r="A2">
        <v>2024</v>
      </c>
      <c r="B2" t="s">
        <v>2</v>
      </c>
      <c r="C2" s="4">
        <v>4000</v>
      </c>
      <c r="D2" s="4">
        <v>4000</v>
      </c>
      <c r="E2" s="4">
        <v>4000</v>
      </c>
      <c r="F2" s="4">
        <v>4000</v>
      </c>
      <c r="G2" s="4">
        <v>4000</v>
      </c>
      <c r="H2" s="4">
        <v>4000</v>
      </c>
      <c r="I2" s="4">
        <v>4000</v>
      </c>
      <c r="J2" s="4">
        <v>4000</v>
      </c>
      <c r="K2" s="4">
        <v>4000</v>
      </c>
      <c r="L2" s="4">
        <v>4000</v>
      </c>
      <c r="M2" s="4">
        <v>4000</v>
      </c>
      <c r="N2" s="4">
        <v>5000</v>
      </c>
    </row>
    <row r="3" spans="1:14" x14ac:dyDescent="0.45">
      <c r="A3">
        <v>2024</v>
      </c>
      <c r="B3" t="s">
        <v>47</v>
      </c>
      <c r="C3" s="4"/>
      <c r="D3" s="4"/>
      <c r="E3" s="4">
        <v>1500</v>
      </c>
      <c r="F3" s="4"/>
      <c r="G3" s="4"/>
      <c r="H3" s="4"/>
      <c r="I3" s="4"/>
      <c r="J3" s="4"/>
      <c r="K3" s="4">
        <v>1500</v>
      </c>
      <c r="L3" s="4"/>
      <c r="M3" s="4"/>
      <c r="N3" s="4"/>
    </row>
    <row r="4" spans="1:14" x14ac:dyDescent="0.45">
      <c r="A4">
        <v>2024</v>
      </c>
      <c r="B4" t="s">
        <v>4</v>
      </c>
      <c r="C4" s="4">
        <v>50</v>
      </c>
      <c r="D4" s="4">
        <v>50</v>
      </c>
      <c r="E4" s="4">
        <v>50</v>
      </c>
      <c r="F4" s="4">
        <v>50</v>
      </c>
      <c r="G4" s="4">
        <v>50</v>
      </c>
      <c r="H4" s="4">
        <v>50</v>
      </c>
      <c r="I4" s="4">
        <v>50</v>
      </c>
      <c r="J4" s="4">
        <v>50</v>
      </c>
      <c r="K4" s="4">
        <v>50</v>
      </c>
      <c r="L4" s="4">
        <v>50</v>
      </c>
      <c r="M4" s="4">
        <v>50</v>
      </c>
      <c r="N4" s="4">
        <v>50</v>
      </c>
    </row>
    <row r="5" spans="1:14" x14ac:dyDescent="0.45">
      <c r="A5">
        <v>2024</v>
      </c>
      <c r="B5" t="s">
        <v>15</v>
      </c>
      <c r="C5" s="4">
        <v>-150</v>
      </c>
      <c r="D5" s="4"/>
      <c r="E5" s="4"/>
      <c r="F5" s="4">
        <v>-150</v>
      </c>
      <c r="G5" s="4"/>
      <c r="H5" s="4"/>
      <c r="I5" s="4">
        <v>-150</v>
      </c>
      <c r="J5" s="4"/>
      <c r="K5" s="4"/>
      <c r="L5" s="4">
        <v>-150</v>
      </c>
      <c r="M5" s="4"/>
      <c r="N5" s="4"/>
    </row>
    <row r="6" spans="1:14" x14ac:dyDescent="0.45">
      <c r="A6">
        <v>2024</v>
      </c>
      <c r="B6" t="s">
        <v>9</v>
      </c>
      <c r="C6" s="4">
        <v>-900</v>
      </c>
      <c r="D6" s="4">
        <v>-900</v>
      </c>
      <c r="E6" s="4">
        <v>-900</v>
      </c>
      <c r="F6" s="4">
        <v>-900</v>
      </c>
      <c r="G6" s="4">
        <v>-900</v>
      </c>
      <c r="H6" s="4">
        <v>-900</v>
      </c>
      <c r="I6" s="4">
        <v>-900</v>
      </c>
      <c r="J6" s="4">
        <v>-900</v>
      </c>
      <c r="K6" s="4">
        <v>-900</v>
      </c>
      <c r="L6" s="4">
        <v>-900</v>
      </c>
      <c r="M6" s="4">
        <v>-900</v>
      </c>
      <c r="N6" s="4">
        <v>-900</v>
      </c>
    </row>
    <row r="7" spans="1:14" x14ac:dyDescent="0.45">
      <c r="A7">
        <v>2024</v>
      </c>
      <c r="B7" t="s">
        <v>13</v>
      </c>
      <c r="C7" s="4">
        <v>-650</v>
      </c>
      <c r="D7" s="4">
        <v>-650</v>
      </c>
      <c r="E7" s="4">
        <v>-650</v>
      </c>
      <c r="F7" s="4">
        <v>-650</v>
      </c>
      <c r="G7" s="4">
        <v>-650</v>
      </c>
      <c r="H7" s="4">
        <v>-650</v>
      </c>
      <c r="I7" s="4">
        <v>-650</v>
      </c>
      <c r="J7" s="4">
        <v>-650</v>
      </c>
      <c r="K7" s="4">
        <v>-650</v>
      </c>
      <c r="L7" s="4">
        <v>-650</v>
      </c>
      <c r="M7" s="4">
        <v>-650</v>
      </c>
      <c r="N7" s="4">
        <v>-650</v>
      </c>
    </row>
    <row r="8" spans="1:14" x14ac:dyDescent="0.45">
      <c r="A8">
        <v>2024</v>
      </c>
      <c r="B8" t="s">
        <v>19</v>
      </c>
      <c r="C8" s="4">
        <v>-125</v>
      </c>
      <c r="D8" s="4">
        <v>-125</v>
      </c>
      <c r="E8" s="4">
        <v>-125</v>
      </c>
      <c r="F8" s="4">
        <v>-125</v>
      </c>
      <c r="G8" s="4">
        <v>-125</v>
      </c>
      <c r="H8" s="4">
        <v>-125</v>
      </c>
      <c r="I8" s="4">
        <v>-125</v>
      </c>
      <c r="J8" s="4">
        <v>-125</v>
      </c>
      <c r="K8" s="4">
        <v>-125</v>
      </c>
      <c r="L8" s="4">
        <v>-125</v>
      </c>
      <c r="M8" s="4">
        <v>-125</v>
      </c>
      <c r="N8" s="4">
        <v>-125</v>
      </c>
    </row>
    <row r="9" spans="1:14" x14ac:dyDescent="0.45">
      <c r="A9">
        <v>2024</v>
      </c>
      <c r="B9" t="s">
        <v>21</v>
      </c>
      <c r="C9" s="4">
        <v>-290</v>
      </c>
      <c r="D9" s="4">
        <v>-290</v>
      </c>
      <c r="E9" s="4">
        <v>-290</v>
      </c>
      <c r="F9" s="4">
        <v>-290</v>
      </c>
      <c r="G9" s="4">
        <v>-290</v>
      </c>
      <c r="H9" s="4">
        <v>-290</v>
      </c>
      <c r="I9" s="4">
        <v>-290</v>
      </c>
      <c r="J9" s="4">
        <v>-290</v>
      </c>
      <c r="K9" s="4">
        <v>-290</v>
      </c>
      <c r="L9" s="4">
        <v>-290</v>
      </c>
      <c r="M9" s="4">
        <v>-290</v>
      </c>
      <c r="N9" s="4">
        <v>-290</v>
      </c>
    </row>
    <row r="10" spans="1:14" x14ac:dyDescent="0.45">
      <c r="A10">
        <v>2024</v>
      </c>
      <c r="B10" t="s">
        <v>11</v>
      </c>
      <c r="C10" s="4">
        <v>-150</v>
      </c>
      <c r="D10" s="4">
        <v>-150</v>
      </c>
      <c r="E10" s="4">
        <v>-150</v>
      </c>
      <c r="F10" s="4">
        <v>-150</v>
      </c>
      <c r="G10" s="4">
        <v>-150</v>
      </c>
      <c r="H10" s="4">
        <v>-150</v>
      </c>
      <c r="I10" s="4">
        <v>-150</v>
      </c>
      <c r="J10" s="4">
        <v>-150</v>
      </c>
      <c r="K10" s="4">
        <v>-150</v>
      </c>
      <c r="L10" s="4">
        <v>-150</v>
      </c>
      <c r="M10" s="4">
        <v>-150</v>
      </c>
      <c r="N10" s="4">
        <v>-150</v>
      </c>
    </row>
    <row r="11" spans="1:14" x14ac:dyDescent="0.45">
      <c r="A11">
        <v>2024</v>
      </c>
      <c r="B11" t="s">
        <v>17</v>
      </c>
      <c r="C11" s="4">
        <v>-170</v>
      </c>
      <c r="D11" s="4">
        <v>-170</v>
      </c>
      <c r="E11" s="4">
        <v>-170</v>
      </c>
      <c r="F11" s="4">
        <v>-170</v>
      </c>
      <c r="G11" s="4">
        <v>-170</v>
      </c>
      <c r="H11" s="4">
        <v>-170</v>
      </c>
      <c r="I11" s="4">
        <v>-170</v>
      </c>
      <c r="J11" s="4">
        <v>-170</v>
      </c>
      <c r="K11" s="4">
        <v>-170</v>
      </c>
      <c r="L11" s="4">
        <v>-170</v>
      </c>
      <c r="M11" s="4">
        <v>-170</v>
      </c>
      <c r="N11" s="4">
        <v>-170</v>
      </c>
    </row>
    <row r="12" spans="1:14" x14ac:dyDescent="0.45">
      <c r="A12">
        <v>2024</v>
      </c>
      <c r="B12" t="s">
        <v>23</v>
      </c>
      <c r="C12" s="4">
        <v>-150</v>
      </c>
      <c r="D12" s="4">
        <v>-150</v>
      </c>
      <c r="E12" s="4">
        <v>-150</v>
      </c>
      <c r="F12" s="4">
        <v>-150</v>
      </c>
      <c r="G12" s="4">
        <v>-150</v>
      </c>
      <c r="H12" s="4">
        <v>-150</v>
      </c>
      <c r="I12" s="4">
        <v>-150</v>
      </c>
      <c r="J12" s="4">
        <v>-150</v>
      </c>
      <c r="K12" s="4">
        <v>-150</v>
      </c>
      <c r="L12" s="4">
        <v>-150</v>
      </c>
      <c r="M12" s="4">
        <v>-150</v>
      </c>
      <c r="N12" s="4">
        <v>-150</v>
      </c>
    </row>
    <row r="13" spans="1:14" x14ac:dyDescent="0.45">
      <c r="A13">
        <v>2024</v>
      </c>
      <c r="B13" t="s">
        <v>7</v>
      </c>
      <c r="C13" s="4">
        <v>-100</v>
      </c>
      <c r="D13" s="4">
        <v>-100</v>
      </c>
      <c r="E13" s="4">
        <v>-100</v>
      </c>
      <c r="F13" s="4">
        <v>-100</v>
      </c>
      <c r="G13" s="4">
        <v>-100</v>
      </c>
      <c r="H13" s="4">
        <v>-100</v>
      </c>
      <c r="I13" s="4">
        <v>-100</v>
      </c>
      <c r="J13" s="4">
        <v>-100</v>
      </c>
      <c r="K13" s="4">
        <v>-100</v>
      </c>
      <c r="L13" s="4">
        <v>-100</v>
      </c>
      <c r="M13" s="4">
        <v>-100</v>
      </c>
      <c r="N13" s="4">
        <v>-100</v>
      </c>
    </row>
    <row r="14" spans="1:14" x14ac:dyDescent="0.45">
      <c r="A14">
        <v>2024</v>
      </c>
      <c r="B14" t="s">
        <v>27</v>
      </c>
      <c r="C14" s="4">
        <v>-30</v>
      </c>
      <c r="D14" s="4">
        <v>-30</v>
      </c>
      <c r="E14" s="4">
        <v>-30</v>
      </c>
      <c r="F14" s="4">
        <v>-30</v>
      </c>
      <c r="G14" s="4">
        <v>-30</v>
      </c>
      <c r="H14" s="4">
        <v>-30</v>
      </c>
      <c r="I14" s="4">
        <v>-30</v>
      </c>
      <c r="J14" s="4">
        <v>-30</v>
      </c>
      <c r="K14" s="4">
        <v>-30</v>
      </c>
      <c r="L14" s="4">
        <v>-30</v>
      </c>
      <c r="M14" s="4">
        <v>-30</v>
      </c>
      <c r="N14" s="4">
        <v>-30</v>
      </c>
    </row>
    <row r="15" spans="1:14" x14ac:dyDescent="0.45">
      <c r="A15">
        <v>2024</v>
      </c>
      <c r="B15" t="s">
        <v>31</v>
      </c>
      <c r="C15" s="4">
        <v>-40</v>
      </c>
      <c r="D15" s="4">
        <v>-40</v>
      </c>
      <c r="E15" s="4">
        <v>-40</v>
      </c>
      <c r="F15" s="4">
        <v>-40</v>
      </c>
      <c r="G15" s="4">
        <v>-40</v>
      </c>
      <c r="H15" s="4">
        <v>-40</v>
      </c>
      <c r="I15" s="4">
        <v>-40</v>
      </c>
      <c r="J15" s="4">
        <v>-40</v>
      </c>
      <c r="K15" s="4">
        <v>-40</v>
      </c>
      <c r="L15" s="4">
        <v>-40</v>
      </c>
      <c r="M15" s="4">
        <v>-40</v>
      </c>
      <c r="N15" s="4">
        <v>-40</v>
      </c>
    </row>
    <row r="16" spans="1:14" x14ac:dyDescent="0.45">
      <c r="A16">
        <v>2024</v>
      </c>
      <c r="B16" t="s">
        <v>33</v>
      </c>
      <c r="C16" s="4">
        <v>-60</v>
      </c>
      <c r="D16" s="4">
        <v>-60</v>
      </c>
      <c r="E16" s="4">
        <v>-60</v>
      </c>
      <c r="F16" s="4">
        <v>-60</v>
      </c>
      <c r="G16" s="4">
        <v>-60</v>
      </c>
      <c r="H16" s="4">
        <v>-60</v>
      </c>
      <c r="I16" s="4">
        <v>-60</v>
      </c>
      <c r="J16" s="4">
        <v>-60</v>
      </c>
      <c r="K16" s="4">
        <v>-60</v>
      </c>
      <c r="L16" s="4">
        <v>-60</v>
      </c>
      <c r="M16" s="4">
        <v>-60</v>
      </c>
      <c r="N16" s="4">
        <v>-60</v>
      </c>
    </row>
    <row r="17" spans="1:14" x14ac:dyDescent="0.45">
      <c r="A17">
        <v>2024</v>
      </c>
      <c r="B17" t="s">
        <v>29</v>
      </c>
      <c r="C17" s="4"/>
      <c r="D17" s="4"/>
      <c r="E17" s="4"/>
      <c r="F17" s="4">
        <v>-150</v>
      </c>
      <c r="G17" s="4"/>
      <c r="H17" s="4"/>
      <c r="I17" s="4"/>
      <c r="J17" s="4"/>
      <c r="K17" s="4"/>
      <c r="L17" s="4">
        <v>-150</v>
      </c>
      <c r="M17" s="4"/>
      <c r="N17" s="4"/>
    </row>
    <row r="18" spans="1:14" x14ac:dyDescent="0.45">
      <c r="A18">
        <v>2024</v>
      </c>
      <c r="B18" t="s">
        <v>43</v>
      </c>
      <c r="C18" s="4">
        <v>-20</v>
      </c>
      <c r="D18" s="4">
        <v>-20</v>
      </c>
      <c r="E18" s="4">
        <v>-200</v>
      </c>
      <c r="F18" s="4">
        <v>-20</v>
      </c>
      <c r="G18" s="4">
        <v>-20</v>
      </c>
      <c r="H18" s="4">
        <v>-20</v>
      </c>
      <c r="I18" s="4">
        <v>-20</v>
      </c>
      <c r="J18" s="4">
        <v>-20</v>
      </c>
      <c r="K18" s="4">
        <v>-200</v>
      </c>
      <c r="L18" s="4">
        <v>-20</v>
      </c>
      <c r="M18" s="4">
        <v>-20</v>
      </c>
      <c r="N18" s="4">
        <v>-20</v>
      </c>
    </row>
    <row r="19" spans="1:14" x14ac:dyDescent="0.45">
      <c r="A19">
        <v>2024</v>
      </c>
      <c r="B19" t="s">
        <v>25</v>
      </c>
      <c r="C19" s="4">
        <v>-50</v>
      </c>
      <c r="D19" s="4">
        <v>-50</v>
      </c>
      <c r="E19" s="4">
        <v>-50</v>
      </c>
      <c r="F19" s="4">
        <v>-50</v>
      </c>
      <c r="G19" s="4">
        <v>-50</v>
      </c>
      <c r="H19" s="4">
        <v>-50</v>
      </c>
      <c r="I19" s="4">
        <v>-50</v>
      </c>
      <c r="J19" s="4">
        <v>-50</v>
      </c>
      <c r="K19" s="4">
        <v>-50</v>
      </c>
      <c r="L19" s="4">
        <v>-50</v>
      </c>
      <c r="M19" s="4">
        <v>-50</v>
      </c>
      <c r="N19" s="4">
        <v>-50</v>
      </c>
    </row>
    <row r="20" spans="1:14" x14ac:dyDescent="0.45">
      <c r="A20">
        <v>2024</v>
      </c>
      <c r="B20" t="s">
        <v>38</v>
      </c>
      <c r="C20" s="4">
        <v>-60</v>
      </c>
      <c r="D20" s="4">
        <v>-60</v>
      </c>
      <c r="E20" s="4">
        <v>-60</v>
      </c>
      <c r="F20" s="4">
        <v>-60</v>
      </c>
      <c r="G20" s="4">
        <v>-60</v>
      </c>
      <c r="H20" s="4">
        <v>-60</v>
      </c>
      <c r="I20" s="4">
        <v>-60</v>
      </c>
      <c r="J20" s="4">
        <v>-60</v>
      </c>
      <c r="K20" s="4">
        <v>-60</v>
      </c>
      <c r="L20" s="4">
        <v>-60</v>
      </c>
      <c r="M20" s="4">
        <v>-60</v>
      </c>
      <c r="N20" s="4">
        <v>-60</v>
      </c>
    </row>
    <row r="21" spans="1:14" x14ac:dyDescent="0.45">
      <c r="A21">
        <v>2024</v>
      </c>
      <c r="B21" t="s">
        <v>69</v>
      </c>
      <c r="C21" s="4"/>
      <c r="D21" s="4"/>
      <c r="E21" s="4">
        <v>-700</v>
      </c>
      <c r="F21" s="4"/>
      <c r="G21" s="4"/>
      <c r="H21" s="4"/>
      <c r="I21" s="4"/>
      <c r="J21" s="4">
        <v>-800</v>
      </c>
      <c r="K21" s="4"/>
      <c r="L21" s="4"/>
      <c r="M21" s="4"/>
      <c r="N21" s="4"/>
    </row>
  </sheetData>
  <dataValidations count="1">
    <dataValidation type="list" allowBlank="1" showInputMessage="1" showErrorMessage="1" sqref="B2:B21" xr:uid="{CA589643-F9FE-4D8B-80B3-ECDF7222E6B4}">
      <formula1>sub_category</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c 1 d 0 7 c - e 6 6 c - 4 6 2 3 - 9 4 a 0 - 0 9 f c e e 5 e 9 f 4 0 "   x m l n s = " h t t p : / / s c h e m a s . m i c r o s o f t . c o m / D a t a M a s h u p " > A A A A A O k F A A B Q S w M E F A A C A A g A 9 G m R W q M w 7 K e k A A A A 9 g A A A B I A H A B D b 2 5 m a W c v U G F j a 2 F n Z S 5 4 b W w g o h g A K K A U A A A A A A A A A A A A A A A A A A A A A A A A A A A A h Y 9 N C s I w G E S v U r J v / h S R 8 j V F 3 F o Q R H E b Y m y D b S p N a n o 3 F x 7 J K 1 j R q j u X 8 + Y t Z u 7 X G 2 R 9 X U U X 3 T r T 2 B Q x T F G k r W o O x h Y p 6 v w x n q N M w F q q k y x 0 N M j W J b 0 7 p K j 0 / p w Q E k L A Y Y K b t i C c U k b 2 + W q j S l 1 L 9 J H N f z k 2 1 n l p l U Y C d q 8 x g m M 2 Z X h G O a Z A R g i 5 s V + B D 3 u f 7 Q + E Z V f 5 r t V C 2 3 i x B T J G I O 8 P 4 g F Q S w M E F A A C A A g A 9 G m 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R p k V q + d H 7 6 4 w I A A F g K A A A T A B w A R m 9 y b X V s Y X M v U 2 V j d G l v b j E u b S C i G A A o o B Q A A A A A A A A A A A A A A A A A A A A A A A A A A A C t V k 1 r 4 z A Q v Q f y H 4 z 3 4 o A b t r D s p f S Q u l 1 o d p P S T b r L E n K Q 7 W l i a k t B l k p D 8 H / f s e U 4 k q W 2 U N p L z Y w 0 7 8 2 b j 6 i E R G S M e g v 1 / / x i O B g O y i 3 h k H r L q 4 g I 2 D C + 9 y 6 9 H M R w 4 O H f g k m e A F p u X h L I x 5 H k H K j 4 y / h T z N h T M D q s 5 q S A S / 9 0 2 1 9 X q 4 h R g c f W o Q r y x Y + 2 h G 5 q k P 0 O f I y 2 J H E O 4 y U n t H x k v I h Y L g t a O 8 t A I Y a H g 7 + Q 8 V l y j B p 6 A t 2 e g B d R h d 7 B j 9 5 z K C z d W 4 2 G g 4 w 6 K Z l C X M l 0 A + J j M q i 7 n y f C P y A c s 7 i l 4 v u 3 c e 1 s k n x T m i m h 9 o 0 f E N v G m S v 2 Z O c w z s j e N k 6 l A 2 g q c 0 d M u X E k A T v b e J c I 2 z h n z 7 b x G h L T W I 0 6 q R / o L n t m A s W + E 1 v g n t K 2 P K n e H m i 8 r T P o V a j G a N U 3 9 U Z 0 f y I E z 2 I p 6 m P + H 5 J L 8 E / o M + B 1 F A s 0 Y k W c U T j i v V H / 1 z N A V h 0 t r b W R B d C z y Q O y O J j k m r N V 2 G L z I 4 k l X r v a X 0 O e F Z k A H v h 4 9 l 4 i 4 E L s k d W c U R i F / j X m r C W m 6 3 P + T g t b M t T d 3 M R r i a f 4 r d f s N 1 C c I Y d s y u G u 0 n k T V h U A k 2 2 n r z f q / c j m t D f s i V q M H x p 5 L c D n z f 0 k S Z i k w h p u S 0 E 1 C m X C s 1 3 D w L o A c d a F o b K I g a s 9 i d l n j l l 7 d b U Y p d r l J M G U l P B a p R p 7 Y 7 X G i c o 8 D 7 + G 7 R l u H A 5 P P I / E N L h b W g K v R w G 5 C d 4 q 3 Y F O 0 l R J G F j E 1 O R 2 V 0 I P S L L 1 V g p h 7 Z 1 5 q w Z 1 b a j z g Y 5 0 E m x / w j R 0 L K q Q J P d N K Q v 2 7 M a o H S e M P h m n Z G b X m 5 H 1 r s c u I s 5 m N x Z V c D C a O + x + G i t r 1 9 1 L 4 B l o 9 O d Q o i B T l t F j U / d 7 q w q 1 N 4 f L q z 8 q Q q 8 O 9 T O j 6 f g X P I o 7 X G 5 a o W 5 e d o S m x i P m x E Q 5 m + + u T 3 q s + 1 j G 8 6 L 3 o u i / P v p u R 9 s 2 K 9 j Z r y 7 i x 5 3 d d m s 9 8 O P a E K z q z / V I n 1 g H 2 A z X z 9 a N Z h J C H H V W B 2 o s T i S 9 t X p g F / 8 B U E s B A i 0 A F A A C A A g A 9 G m R W q M w 7 K e k A A A A 9 g A A A B I A A A A A A A A A A A A A A A A A A A A A A E N v b m Z p Z y 9 Q Y W N r Y W d l L n h t b F B L A Q I t A B Q A A g A I A P R p k V o P y u m r p A A A A O k A A A A T A A A A A A A A A A A A A A A A A P A A A A B b Q 2 9 u d G V u d F 9 U e X B l c 1 0 u e G 1 s U E s B A i 0 A F A A C A A g A 9 G m R W r 5 0 f v r j A g A A W A o A A B M A A A A A A A A A A A A A A A A A 4 Q E A A E Z v c m 1 1 b G F z L 1 N l Y 3 R p b 2 4 x L m 1 Q S w U G A A A A A A M A A w D C A A A A E 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i g A A A A A A A B I 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E J D Y X R l Z 2 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i O D N i O W Y 0 L T g 0 Y z Y t N G Y 3 Z S 1 i N D Q 4 L T k z Y z Q 4 Y z g 2 Z T M 3 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E J D Y X R l Z 2 9 y e V 8 x 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1 L T A 0 L T E 3 V D A w O j M y O j A 3 L j U w N z U y N T l a I i A v P j x F b n R y e S B U e X B l P S J G a W x s Q 2 9 s d W 1 u V H l w Z X M i I F Z h b H V l P S J z Q m d Z R y I g L z 4 8 R W 5 0 c n k g V H l w Z T 0 i R m l s b E N v b H V t b k 5 h b W V z I i B W Y W x 1 Z T 0 i c 1 s m c X V v d D t T d W I t Y 2 F 0 Z W d v c n k m c X V v d D s s J n F 1 b 3 Q 7 Q 2 F 0 Z W d v c n k m c X V v d D s s J n F 1 b 3 Q 7 Q 2 F 0 Z W d v c n k g V H l w 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C Q 2 F 0 Z W d v c n k v Q X V 0 b 1 J l b W 9 2 Z W R D b 2 x 1 b W 5 z M S 5 7 U 3 V i L W N h d G V n b 3 J 5 L D B 9 J n F 1 b 3 Q 7 L C Z x d W 9 0 O 1 N l Y 3 R p b 2 4 x L 1 R C Q 2 F 0 Z W d v c n k v Q X V 0 b 1 J l b W 9 2 Z W R D b 2 x 1 b W 5 z M S 5 7 Q 2 F 0 Z W d v c n k s M X 0 m c X V v d D s s J n F 1 b 3 Q 7 U 2 V j d G l v b j E v V E J D Y X R l Z 2 9 y e S 9 B d X R v U m V t b 3 Z l Z E N v b H V t b n M x L n t D Y X R l Z 2 9 y e S B U e X B l L D J 9 J n F 1 b 3 Q 7 X S w m c X V v d D t D b 2 x 1 b W 5 D b 3 V u d C Z x d W 9 0 O z o z L C Z x d W 9 0 O 0 t l e U N v b H V t b k 5 h b W V z J n F 1 b 3 Q 7 O l t d L C Z x d W 9 0 O 0 N v b H V t b k l k Z W 5 0 a X R p Z X M m c X V v d D s 6 W y Z x d W 9 0 O 1 N l Y 3 R p b 2 4 x L 1 R C Q 2 F 0 Z W d v c n k v Q X V 0 b 1 J l b W 9 2 Z W R D b 2 x 1 b W 5 z M S 5 7 U 3 V i L W N h d G V n b 3 J 5 L D B 9 J n F 1 b 3 Q 7 L C Z x d W 9 0 O 1 N l Y 3 R p b 2 4 x L 1 R C Q 2 F 0 Z W d v c n k v Q X V 0 b 1 J l b W 9 2 Z W R D b 2 x 1 b W 5 z M S 5 7 Q 2 F 0 Z W d v c n k s M X 0 m c X V v d D s s J n F 1 b 3 Q 7 U 2 V j d G l v b j E v V E J D Y X R l Z 2 9 y e S 9 B d X R v U m V t b 3 Z l Z E N v b H V t b n M x L n t D Y X R l Z 2 9 y e S B U e X B l L D J 9 J n F 1 b 3 Q 7 X S w m c X V v d D t S Z W x h d G l v b n N o a X B J b m Z v J n F 1 b 3 Q 7 O l t d f S I g L z 4 8 L 1 N 0 Y W J s Z U V u d H J p Z X M + P C 9 J d G V t P j x J d G V t P j x J d G V t T G 9 j Y X R p b 2 4 + P E l 0 Z W 1 U e X B l P k Z v c m 1 1 b G E 8 L 0 l 0 Z W 1 U e X B l P j x J d G V t U G F 0 a D 5 T Z W N 0 a W 9 u M S 9 U Q k N h d G V n b 3 J 5 L 1 N v d X J j Z T w v S X R l b V B h d G g + P C 9 J d G V t T G 9 j Y X R p b 2 4 + P F N 0 Y W J s Z U V u d H J p Z X M g L z 4 8 L 0 l 0 Z W 0 + P E l 0 Z W 0 + P E l 0 Z W 1 M b 2 N h d G l v b j 4 8 S X R l b V R 5 c G U + R m 9 y b X V s Y T w v S X R l b V R 5 c G U + P E l 0 Z W 1 Q Y X R o P l N l Y 3 R p b 2 4 x L 1 R C Q 2 F 0 Z W d v c n k v Q 2 h h b m d l Z C U y M F R 5 c G U 8 L 0 l 0 Z W 1 Q Y X R o P j w v S X R l b U x v Y 2 F 0 a W 9 u P j x T d G F i b G V F b n R y a W V z I C 8 + P C 9 J d G V t P j x J d G V t P j x J d G V t T G 9 j Y X R p b 2 4 + P E l 0 Z W 1 U e X B l P k Z v c m 1 1 b G E 8 L 0 l 0 Z W 1 U e X B l P j x J d G V t U G F 0 a D 5 T Z W N 0 a W 9 u M S 9 U Q k J 1 Z G d l d D w v S X R l b V B h d G g + P C 9 J d G V t T G 9 j Y X R p b 2 4 + P F N 0 Y W J s Z U V u d H J p Z X M + P E V u d H J 5 I F R 5 c G U 9 I k l z U H J p d m F 0 Z S I g V m F s d W U 9 I m w w I i A v P j x F b n R y e S B U e X B l P S J R d W V y e U l E I i B W Y W x 1 Z T 0 i c z F j Y j N j Z T Q z L T A 0 M j k t N G M y M y 1 i Y T A y L T l h Y T d l M T Y 3 N z A 1 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E J C d W R n Z X R f M S I g L z 4 8 R W 5 0 c n k g V H l w Z T 0 i R m l s b G V k Q 2 9 t c G x l d G V S Z X N 1 b H R U b 1 d v c m t z a G V l d C I g V m F s d W U 9 I m w x I i A v P j x F b n R y e S B U e X B l P S J B Z G R l Z F R v R G F 0 Y U 1 v Z G V s I i B W Y W x 1 Z T 0 i b D A i I C 8 + P E V u d H J 5 I F R 5 c G U 9 I k Z p b G x D b 3 V u d C I g V m F s d W U 9 I m w y M D I i I C 8 + P E V u d H J 5 I F R 5 c G U 9 I k Z p b G x F c n J v c k N v Z G U i I F Z h b H V l P S J z V W 5 r b m 9 3 b i I g L z 4 8 R W 5 0 c n k g V H l w Z T 0 i R m l s b E V y c m 9 y Q 2 9 1 b n Q i I F Z h b H V l P S J s M C I g L z 4 8 R W 5 0 c n k g V H l w Z T 0 i R m l s b E x h c 3 R V c G R h d G V k I i B W Y W x 1 Z T 0 i Z D I w M j U t M D Q t M T d U M D A 6 M z Y 6 M D k u O D g x N T A x M V o i I C 8 + P E V u d H J 5 I F R 5 c G U 9 I k Z p b G x D b 2 x 1 b W 5 U e X B l c y I g V m F s d W U 9 I n N D U V l E I i A v P j x F b n R y e S B U e X B l P S J G a W x s Q 2 9 s d W 1 u T m F t Z X M i I F Z h b H V l P S J z W y Z x d W 9 0 O 0 R h d G U m c X V v d D s s J n F 1 b 3 Q 7 U 3 V i L W N h d G V n b 3 J 5 J n F 1 b 3 Q 7 L C Z x d W 9 0 O 0 J 1 Z G d l 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C Q n V k Z 2 V 0 L 0 F 1 d G 9 S Z W 1 v d m V k Q 2 9 s d W 1 u c z E u e 0 R h d G U s M H 0 m c X V v d D s s J n F 1 b 3 Q 7 U 2 V j d G l v b j E v V E J C d W R n Z X Q v Q X V 0 b 1 J l b W 9 2 Z W R D b 2 x 1 b W 5 z M S 5 7 U 3 V i L W N h d G V n b 3 J 5 L D F 9 J n F 1 b 3 Q 7 L C Z x d W 9 0 O 1 N l Y 3 R p b 2 4 x L 1 R C Q n V k Z 2 V 0 L 0 F 1 d G 9 S Z W 1 v d m V k Q 2 9 s d W 1 u c z E u e 0 J 1 Z G d l d C w y f S Z x d W 9 0 O 1 0 s J n F 1 b 3 Q 7 Q 2 9 s d W 1 u Q 2 9 1 b n Q m c X V v d D s 6 M y w m c X V v d D t L Z X l D b 2 x 1 b W 5 O Y W 1 l c y Z x d W 9 0 O z p b X S w m c X V v d D t D b 2 x 1 b W 5 J Z G V u d G l 0 a W V z J n F 1 b 3 Q 7 O l s m c X V v d D t T Z W N 0 a W 9 u M S 9 U Q k J 1 Z G d l d C 9 B d X R v U m V t b 3 Z l Z E N v b H V t b n M x L n t E Y X R l L D B 9 J n F 1 b 3 Q 7 L C Z x d W 9 0 O 1 N l Y 3 R p b 2 4 x L 1 R C Q n V k Z 2 V 0 L 0 F 1 d G 9 S Z W 1 v d m V k Q 2 9 s d W 1 u c z E u e 1 N 1 Y i 1 j Y X R l Z 2 9 y e S w x f S Z x d W 9 0 O y w m c X V v d D t T Z W N 0 a W 9 u M S 9 U Q k J 1 Z G d l d C 9 B d X R v U m V t b 3 Z l Z E N v b H V t b n M x L n t C d W R n Z X Q s M n 0 m c X V v d D t d L C Z x d W 9 0 O 1 J l b G F 0 a W 9 u c 2 h p c E l u Z m 8 m c X V v d D s 6 W 1 1 9 I i A v P j w v U 3 R h Y m x l R W 5 0 c m l l c z 4 8 L 0 l 0 Z W 0 + P E l 0 Z W 0 + P E l 0 Z W 1 M b 2 N h d G l v b j 4 8 S X R l b V R 5 c G U + R m 9 y b X V s Y T w v S X R l b V R 5 c G U + P E l 0 Z W 1 Q Y X R o P l N l Y 3 R p b 2 4 x L 1 R C Q n V k Z 2 V 0 L 1 N v d X J j Z T w v S X R l b V B h d G g + P C 9 J d G V t T G 9 j Y X R p b 2 4 + P F N 0 Y W J s Z U V u d H J p Z X M g L z 4 8 L 0 l 0 Z W 0 + P E l 0 Z W 0 + P E l 0 Z W 1 M b 2 N h d G l v b j 4 8 S X R l b V R 5 c G U + R m 9 y b X V s Y T w v S X R l b V R 5 c G U + P E l 0 Z W 1 Q Y X R o P l N l Y 3 R p b 2 4 x L 1 R C Q n V k Z 2 V 0 L 0 N o Y W 5 n Z W Q l M j B U e X B l P C 9 J d G V t U G F 0 a D 4 8 L 0 l 0 Z W 1 M b 2 N h d G l v b j 4 8 U 3 R h Y m x l R W 5 0 c m l l c y A v P j w v S X R l b T 4 8 S X R l b T 4 8 S X R l b U x v Y 2 F 0 a W 9 u P j x J d G V t V H l w Z T 5 G b 3 J t d W x h P C 9 J d G V t V H l w Z T 4 8 S X R l b V B h d G g + U 2 V j d G l v b j E v V E J C d W R n Z X Q v V W 5 w a X Z v d G V k J T I w T 3 R o Z X I l M j B D b 2 x 1 b W 5 z P C 9 J d G V t U G F 0 a D 4 8 L 0 l 0 Z W 1 M b 2 N h d G l v b j 4 8 U 3 R h Y m x l R W 5 0 c m l l c y A v P j w v S X R l b T 4 8 S X R l b T 4 8 S X R l b U x v Y 2 F 0 a W 9 u P j x J d G V t V H l w Z T 5 G b 3 J t d W x h P C 9 J d G V t V H l w Z T 4 8 S X R l b V B h d G g + U 2 V j d G l v b j E v V E J C d W R n Z X Q v T W V y Z 2 V k J T I w Q 2 9 s d W 1 u c z w v S X R l b V B h d G g + P C 9 J d G V t T G 9 j Y X R p b 2 4 + P F N 0 Y W J s Z U V u d H J p Z X M g L z 4 8 L 0 l 0 Z W 0 + P E l 0 Z W 0 + P E l 0 Z W 1 M b 2 N h d G l v b j 4 8 S X R l b V R 5 c G U + R m 9 y b X V s Y T w v S X R l b V R 5 c G U + P E l 0 Z W 1 Q Y X R o P l N l Y 3 R p b 2 4 x L 1 R C Q n V k Z 2 V 0 L 0 N o Y W 5 n Z W Q l M j B U e X B l M T w v S X R l b V B h d G g + P C 9 J d G V t T G 9 j Y X R p b 2 4 + P F N 0 Y W J s Z U V u d H J p Z X M g L z 4 8 L 0 l 0 Z W 0 + P E l 0 Z W 0 + P E l 0 Z W 1 M b 2 N h d G l v b j 4 8 S X R l b V R 5 c G U + R m 9 y b X V s Y T w v S X R l b V R 5 c G U + P E l 0 Z W 1 Q Y X R o P l N l Y 3 R p b 2 4 x L 1 R C Q n V k Z 2 V 0 L 1 J l b m F t Z W Q l M j B D b 2 x 1 b W 5 z P C 9 J d G V t U G F 0 a D 4 8 L 0 l 0 Z W 1 M b 2 N h d G l v b j 4 8 U 3 R h Y m x l R W 5 0 c m l l c y A v P j w v S X R l b T 4 8 S X R l b T 4 8 S X R l b U x v Y 2 F 0 a W 9 u P j x J d G V t V H l w Z T 5 G b 3 J t d W x h P C 9 J d G V t V H l w Z T 4 8 S X R l b V B h d G g + U 2 V j d G l v b j E v V E J U c m F u c 2 F j d G l v b j w v S X R l b V B h d G g + P C 9 J d G V t T G 9 j Y X R p b 2 4 + P F N 0 Y W J s Z U V u d H J p Z X M + P E V u d H J 5 I F R 5 c G U 9 I k l z U H J p d m F 0 Z S I g V m F s d W U 9 I m w w I i A v P j x F b n R y e S B U e X B l P S J R d W V y e U l E I i B W Y W x 1 Z T 0 i c 2 U 0 M D J i N 2 Z h L W J m O T Y t N D U 4 Z C 1 h N T d i L T A 4 M z M 3 Y z A y N m E z 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0 L T E 3 V D A w O j U x O j U 5 L j U 0 M T A w N j F a I i A v P j x F b n R y e S B U e X B l P S J G a W x s U 3 R h d H V z I i B W Y W x 1 Z T 0 i c 0 N v b X B s Z X R l I i A v P j w v U 3 R h Y m x l R W 5 0 c m l l c z 4 8 L 0 l 0 Z W 0 + P E l 0 Z W 0 + P E l 0 Z W 1 M b 2 N h d G l v b j 4 8 S X R l b V R 5 c G U + R m 9 y b X V s Y T w v S X R l b V R 5 c G U + P E l 0 Z W 1 Q Y X R o P l N l Y 3 R p b 2 4 x L 1 R C V H J h b n N h Y 3 R p b 2 4 v U 2 9 1 c m N l P C 9 J d G V t U G F 0 a D 4 8 L 0 l 0 Z W 1 M b 2 N h d G l v b j 4 8 U 3 R h Y m x l R W 5 0 c m l l c y A v P j w v S X R l b T 4 8 S X R l b T 4 8 S X R l b U x v Y 2 F 0 a W 9 u P j x J d G V t V H l w Z T 5 G b 3 J t d W x h P C 9 J d G V t V H l w Z T 4 8 S X R l b V B h d G g + U 2 V j d G l v b j E v V E J U c m F u c 2 F j d G l v b i 9 D a G F u Z 2 V k J T I w V H l w Z T w v S X R l b V B h d G g + P C 9 J d G V t T G 9 j Y X R p b 2 4 + P F N 0 Y W J s Z U V u d H J p Z X M g L z 4 8 L 0 l 0 Z W 0 + P E l 0 Z W 0 + P E l 0 Z W 1 M b 2 N h d G l v b j 4 8 S X R l b V R 5 c G U + R m 9 y b X V s Y T w v S X R l b V R 5 c G U + P E l 0 Z W 1 Q Y X R o P l N l Y 3 R p b 2 4 x L 1 R C V H J h b n N h Y 3 R p b 2 4 v U m V w b G F j Z W Q l M j B W Y W x 1 Z T w v S X R l b V B h d G g + P C 9 J d G V t T G 9 j Y X R p b 2 4 + P F N 0 Y W J s Z U V u d H J p Z X M g L z 4 8 L 0 l 0 Z W 0 + P E l 0 Z W 0 + P E l 0 Z W 1 M b 2 N h d G l v b j 4 8 S X R l b V R 5 c G U + R m 9 y b X V s Y T w v S X R l b V R 5 c G U + P E l 0 Z W 1 Q Y X R o P l N l Y 3 R p b 2 4 x L 1 R C V H J h b n N h Y 3 R p b 2 4 v S W 5 z Z X J 0 Z W Q l M j B T d W J 0 c m F j d G l v b j w v S X R l b V B h d G g + P C 9 J d G V t T G 9 j Y X R p b 2 4 + P F N 0 Y W J s Z U V u d H J p Z X M g L z 4 8 L 0 l 0 Z W 0 + P E l 0 Z W 0 + P E l 0 Z W 1 M b 2 N h d G l v b j 4 8 S X R l b V R 5 c G U + R m 9 y b X V s Y T w v S X R l b V R 5 c G U + P E l 0 Z W 1 Q Y X R o P l N l Y 3 R p b 2 4 x L 1 R C V H J h b n N h Y 3 R p b 2 4 v U m V u Y W 1 l Z C U y M E N v b H V t b n M 8 L 0 l 0 Z W 1 Q Y X R o P j w v S X R l b U x v Y 2 F 0 a W 9 u P j x T d G F i b G V F b n R y a W V z I C 8 + P C 9 J d G V t P j x J d G V t P j x J d G V t T G 9 j Y X R p b 2 4 + P E l 0 Z W 1 U e X B l P k Z v c m 1 1 b G E 8 L 0 l 0 Z W 1 U e X B l P j x J d G V t U G F 0 a D 5 T Z W N 0 a W 9 u M S 9 U Q l R y Y W 5 z Y W N 0 a W 9 u L 1 J l b W 9 2 Z W Q l M j B D b 2 x 1 b W 5 z P C 9 J d G V t U G F 0 a D 4 8 L 0 l 0 Z W 1 M b 2 N h d G l v b j 4 8 U 3 R h Y m x l R W 5 0 c m l l c y A v P j w v S X R l b T 4 8 S X R l b T 4 8 S X R l b U x v Y 2 F 0 a W 9 u P j x J d G V t V H l w Z T 5 G b 3 J t d W x h P C 9 J d G V t V H l w Z T 4 8 S X R l b V B h d G g + U 2 V j d G l v b j E v R G F 0 Y T w v S X R l b V B h d G g + P C 9 J d G V t T G 9 j Y X R p b 2 4 + P F N 0 Y W J s Z U V u d H J p Z X M + P E V u d H J 5 I F R 5 c G U 9 I k Z p b G x l Z E N v b X B s Z X R l U m V z d W x 0 V G 9 X b 3 J r c 2 h l Z X Q i I F Z h b H V l P S J s M C I g L z 4 8 R W 5 0 c n k g V H l w Z T 0 i R m l s b E V u Y W J s Z W Q i I F Z h b H V l P S J s M C I g L z 4 8 R W 5 0 c n k g V H l w Z T 0 i R m l s b E 9 i a m V j d F R 5 c G U i I F Z h b H V l P S J z U G l 2 b 3 R D a G F y d C I g L z 4 8 R W 5 0 c n k g V H l w Z T 0 i R m l s b F R v R G F 0 Y U 1 v Z G V s R W 5 h Y m x l Z C I g V m F s d W U 9 I m w w I i A v P j x F b n R y e S B U e X B l P S J J c 1 B y a X Z h d G U i I F Z h b H V l P S J s M C I g L z 4 8 R W 5 0 c n k g V H l w Z T 0 i U m V j b 3 Z l c n l U Y X J n Z X R S b 3 c i I F Z h b H V l P S J s M T g i I C 8 + P E V u d H J 5 I F R 5 c G U 9 I l J l Y 2 9 2 Z X J 5 V G F y Z 2 V 0 Q 2 9 s d W 1 u I i B W Y W x 1 Z T 0 i b D I i I C 8 + P E V u d H J 5 I F R 5 c G U 9 I l J l Y 2 9 2 Z X J 5 V G F y Z 2 V 0 U 2 h l Z X Q i I F Z h b H V l P S J z U 2 h l Z X Q 4 I i A v P j x F b n R y e S B U e X B l P S J G a W x s Q 2 9 1 b n Q i I F Z h b H V l P S J s N z A w I i A v P j x F b n R y e S B U e X B l P S J B Z G R l Z F R v R G F 0 Y U 1 v Z G V s I i B W Y W x 1 Z T 0 i b D A i I C 8 + P E V u d H J 5 I F R 5 c G U 9 I l F 1 Z X J 5 S U Q i I F Z h b H V l P S J z O T J j Z j g w Z T I t Z j M 5 Y i 0 0 M D E 5 L W E 2 M G I t Y j U 0 O T c 3 Y T c x M j k 4 I i A v P j x F b n R y e S B U e X B l P S J G a W x s R X J y b 3 J D b 2 R l I i B W Y W x 1 Z T 0 i c 1 V u a 2 5 v d 2 4 i I C 8 + P E V u d H J 5 I F R 5 c G U 9 I k Z p b G x F c n J v c k N v d W 5 0 I i B W Y W x 1 Z T 0 i b D A i I C 8 + P E V u d H J 5 I F R 5 c G U 9 I k Z p b G x M Y X N 0 V X B k Y X R l Z C I g V m F s d W U 9 I m Q y M D I 1 L T A 0 L T E 3 V D A z O j E 1 O j Q x L j A 2 N T g w M j l a I i A v P j x F b n R y e S B U e X B l P S J G a W x s Q 2 9 s d W 1 u V H l w Z X M i I F Z h b H V l P S J z Q m d r R 0 J n V U R C Z 1 l E Q X c 9 P S I g L z 4 8 R W 5 0 c n k g V H l w Z T 0 i R m l s b E N v b H V t b k 5 h b W V z I i B W Y W x 1 Z T 0 i c 1 s m c X V v d D t B Y 2 N v d W 5 0 J n F 1 b 3 Q 7 L C Z x d W 9 0 O 0 R h d G U m c X V v d D s s J n F 1 b 3 Q 7 R G V z Y 3 J p c H R p b 2 4 m c X V v d D s s J n F 1 b 3 Q 7 U 3 V i L W N h d G V n b 3 J 5 J n F 1 b 3 Q 7 L C Z x d W 9 0 O 0 F j d H V h b C Z x d W 9 0 O y w m c X V v d D t C d W R n Z X Q m c X V v d D s s J n F 1 b 3 Q 7 Q 2 F 0 Z W d v c n k m c X V v d D s s J n F 1 b 3 Q 7 Q 2 F 0 Z W d v c n k g V H l w Z S Z x d W 9 0 O y w m c X V v d D t Z Z W F y J n F 1 b 3 Q 7 L C Z x d W 9 0 O 0 1 v b n R o 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v Q X V 0 b 1 J l b W 9 2 Z W R D b 2 x 1 b W 5 z M S 5 7 Q W N j b 3 V u d C w w f S Z x d W 9 0 O y w m c X V v d D t T Z W N 0 a W 9 u M S 9 E Y X R h L 0 F 1 d G 9 S Z W 1 v d m V k Q 2 9 s d W 1 u c z E u e 0 R h d G U s M X 0 m c X V v d D s s J n F 1 b 3 Q 7 U 2 V j d G l v b j E v R G F 0 Y S 9 B d X R v U m V t b 3 Z l Z E N v b H V t b n M x L n t E Z X N j c m l w d G l v b i w y f S Z x d W 9 0 O y w m c X V v d D t T Z W N 0 a W 9 u M S 9 E Y X R h L 0 F 1 d G 9 S Z W 1 v d m V k Q 2 9 s d W 1 u c z E u e 1 N 1 Y i 1 j Y X R l Z 2 9 y e S w z f S Z x d W 9 0 O y w m c X V v d D t T Z W N 0 a W 9 u M S 9 E Y X R h L 0 F 1 d G 9 S Z W 1 v d m V k Q 2 9 s d W 1 u c z E u e 0 F j d H V h b C w 0 f S Z x d W 9 0 O y w m c X V v d D t T Z W N 0 a W 9 u M S 9 E Y X R h L 0 F 1 d G 9 S Z W 1 v d m V k Q 2 9 s d W 1 u c z E u e 0 J 1 Z G d l d C w 1 f S Z x d W 9 0 O y w m c X V v d D t T Z W N 0 a W 9 u M S 9 E Y X R h L 0 F 1 d G 9 S Z W 1 v d m V k Q 2 9 s d W 1 u c z E u e 0 N h d G V n b 3 J 5 L D Z 9 J n F 1 b 3 Q 7 L C Z x d W 9 0 O 1 N l Y 3 R p b 2 4 x L 0 R h d G E v Q X V 0 b 1 J l b W 9 2 Z W R D b 2 x 1 b W 5 z M S 5 7 Q 2 F 0 Z W d v c n k g V H l w Z S w 3 f S Z x d W 9 0 O y w m c X V v d D t T Z W N 0 a W 9 u M S 9 E Y X R h L 0 F 1 d G 9 S Z W 1 v d m V k Q 2 9 s d W 1 u c z E u e 1 l l Y X I s O H 0 m c X V v d D s s J n F 1 b 3 Q 7 U 2 V j d G l v b j E v R G F 0 Y S 9 B d X R v U m V t b 3 Z l Z E N v b H V t b n M x L n t N b 2 5 0 a C w 5 f S Z x d W 9 0 O 1 0 s J n F 1 b 3 Q 7 Q 2 9 s d W 1 u Q 2 9 1 b n Q m c X V v d D s 6 M T A s J n F 1 b 3 Q 7 S 2 V 5 Q 2 9 s d W 1 u T m F t Z X M m c X V v d D s 6 W 1 0 s J n F 1 b 3 Q 7 Q 2 9 s d W 1 u S W R l b n R p d G l l c y Z x d W 9 0 O z p b J n F 1 b 3 Q 7 U 2 V j d G l v b j E v R G F 0 Y S 9 B d X R v U m V t b 3 Z l Z E N v b H V t b n M x L n t B Y 2 N v d W 5 0 L D B 9 J n F 1 b 3 Q 7 L C Z x d W 9 0 O 1 N l Y 3 R p b 2 4 x L 0 R h d G E v Q X V 0 b 1 J l b W 9 2 Z W R D b 2 x 1 b W 5 z M S 5 7 R G F 0 Z S w x f S Z x d W 9 0 O y w m c X V v d D t T Z W N 0 a W 9 u M S 9 E Y X R h L 0 F 1 d G 9 S Z W 1 v d m V k Q 2 9 s d W 1 u c z E u e 0 R l c 2 N y a X B 0 a W 9 u L D J 9 J n F 1 b 3 Q 7 L C Z x d W 9 0 O 1 N l Y 3 R p b 2 4 x L 0 R h d G E v Q X V 0 b 1 J l b W 9 2 Z W R D b 2 x 1 b W 5 z M S 5 7 U 3 V i L W N h d G V n b 3 J 5 L D N 9 J n F 1 b 3 Q 7 L C Z x d W 9 0 O 1 N l Y 3 R p b 2 4 x L 0 R h d G E v Q X V 0 b 1 J l b W 9 2 Z W R D b 2 x 1 b W 5 z M S 5 7 Q W N 0 d W F s L D R 9 J n F 1 b 3 Q 7 L C Z x d W 9 0 O 1 N l Y 3 R p b 2 4 x L 0 R h d G E v Q X V 0 b 1 J l b W 9 2 Z W R D b 2 x 1 b W 5 z M S 5 7 Q n V k Z 2 V 0 L D V 9 J n F 1 b 3 Q 7 L C Z x d W 9 0 O 1 N l Y 3 R p b 2 4 x L 0 R h d G E v Q X V 0 b 1 J l b W 9 2 Z W R D b 2 x 1 b W 5 z M S 5 7 Q 2 F 0 Z W d v c n k s N n 0 m c X V v d D s s J n F 1 b 3 Q 7 U 2 V j d G l v b j E v R G F 0 Y S 9 B d X R v U m V t b 3 Z l Z E N v b H V t b n M x L n t D Y X R l Z 2 9 y e S B U e X B l L D d 9 J n F 1 b 3 Q 7 L C Z x d W 9 0 O 1 N l Y 3 R p b 2 4 x L 0 R h d G E v Q X V 0 b 1 J l b W 9 2 Z W R D b 2 x 1 b W 5 z M S 5 7 W W V h c i w 4 f S Z x d W 9 0 O y w m c X V v d D t T Z W N 0 a W 9 u M S 9 E Y X R h L 0 F 1 d G 9 S Z W 1 v d m V k Q 2 9 s d W 1 u c z E u e 0 1 v b n R o L D l 9 J n F 1 b 3 Q 7 X S w m c X V v d D t S Z W x h d G l v b n N o a X B J b m Z v J n F 1 b 3 Q 7 O l t d f 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1 l c m d l Z C U y M F F 1 Z X J p Z X M 8 L 0 l 0 Z W 1 Q Y X R o P j w v S X R l b U x v Y 2 F 0 a W 9 u P j x T d G F i b G V F b n R y a W V z I C 8 + P C 9 J d G V t P j x J d G V t P j x J d G V t T G 9 j Y X R p b 2 4 + P E l 0 Z W 1 U e X B l P k Z v c m 1 1 b G E 8 L 0 l 0 Z W 1 U e X B l P j x J d G V t U G F 0 a D 5 T Z W N 0 a W 9 u M S 9 E Y X R h L 0 V 4 c G F u Z G V k J T I w V E J D Y X R l Z 2 9 y e 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P C 9 J d G V t U G F 0 a D 4 8 L 0 l 0 Z W 1 M b 2 N h d G l v b j 4 8 U 3 R h Y m x l R W 5 0 c m l l c y A v P j w v S X R l b T 4 8 L 0 l 0 Z W 1 z P j w v T G 9 j Y W x Q Y W N r Y W d l T W V 0 Y W R h d G F G a W x l P h Y A A A B Q S w U G A A A A A A A A A A A A A A A A A A A A A A A A J g E A A A E A A A D Q j J 3 f A R X R E Y x 6 A M B P w p f r A Q A A A O i W 6 g r N g l R I g l 2 3 3 V M 8 M Y 4 A A A A A A g A A A A A A E G Y A A A A B A A A g A A A A g Y A T Z 0 k t s J C U G Q z j j C 3 T w f f 9 s r / z c Y I x 1 B k w A u C Z o + s A A A A A D o A A A A A C A A A g A A A A p Q I g f v U D W G i 7 7 0 f F I l e d o 7 A O 4 b r c R m y 2 T a j O / V M O K P x Q A A A A C B e F p 4 2 x W P G + W L 6 8 5 n J g N 6 h Z G X G E k H + o F 2 1 N B 8 n B V 3 C Z I q K L 0 X r X F N 2 m H S Y L 1 o H t B y J + j J y 7 6 f R b d S w 6 y Z J m Q O O Q f V B J f R h J S m X e o o v f g o l A A A A A H V I t u 7 d 0 p q 5 8 Q U q 4 b G I D + L r G Q j V o E I + 0 J T A b g T X d n 6 Y q t b H F 9 O M 4 I V F G o 7 Z x u x p T A 5 M C i Y e n W T W m Z R N / C / P 8 p Q = = < / D a t a M a s h u p > 
</file>

<file path=customXml/itemProps1.xml><?xml version="1.0" encoding="utf-8"?>
<ds:datastoreItem xmlns:ds="http://schemas.openxmlformats.org/officeDocument/2006/customXml" ds:itemID="{4897894E-24FA-44AA-861F-D4A938AE3A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Worksheet</vt:lpstr>
      <vt:lpstr>Transaction</vt:lpstr>
      <vt:lpstr>TBCategory</vt:lpstr>
      <vt:lpstr>Categories</vt:lpstr>
      <vt:lpstr>TBBudget</vt:lpstr>
      <vt:lpstr>Budget</vt:lpstr>
      <vt:lpstr>sub_category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subin ghising</dc:creator>
  <cp:lastModifiedBy>subin ghising</cp:lastModifiedBy>
  <dcterms:created xsi:type="dcterms:W3CDTF">2025-04-17T00:00:20Z</dcterms:created>
  <dcterms:modified xsi:type="dcterms:W3CDTF">2025-04-29T14:28:53Z</dcterms:modified>
</cp:coreProperties>
</file>