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19" documentId="8_{F3CD0FF8-58C3-41F7-B22B-5E277AA3B591}" xr6:coauthVersionLast="47" xr6:coauthVersionMax="47" xr10:uidLastSave="{D382CE8C-909E-487D-9EDD-F157D6439663}"/>
  <bookViews>
    <workbookView xWindow="28680" yWindow="-120" windowWidth="29040" windowHeight="15840" activeTab="3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<sst xmlns="http://schemas.openxmlformats.org/spreadsheetml/2006/main" count="2829" uniqueCount="623">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</sst>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border outline="0"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/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5" headerRowBorderDxfId="3" tableBorderDxfId="4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1"/>
    <tableColumn id="8" xr3:uid="{D7583571-F6BF-4E66-B4FE-1F6C0658D1E4}" name="remoteAmount" dataDxfId="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25" dataDxfId="23" headerRowBorderDxfId="24" tableBorderDxfId="22">
  <autoFilter ref="A1:H3" xr:uid="{9E35851D-E21C-4957-852B-C619133CF977}"/>
  <tableColumns count="8">
    <tableColumn id="1" xr3:uid="{9C5C5DE5-EA97-4EF1-8892-EBFCAC4443EA}" name="barcodeName" dataDxfId="21"/>
    <tableColumn id="2" xr3:uid="{3987A654-3331-4022-95F5-BEF488FDFD5D}" name="barcode" dataDxfId="20">
      <calculatedColumnFormula>"("&amp;A2&amp;")"</calculatedColumnFormula>
    </tableColumn>
    <tableColumn id="3" xr3:uid="{B575D7DB-8A17-44F2-812F-84D8DF10D3DD}" name="serviceDescription" dataDxfId="19"/>
    <tableColumn id="4" xr3:uid="{1E8BF5D4-6F7F-4C9F-B1C6-A5382AB6523A}" name="serviceDiscountDescription" dataDxfId="18"/>
    <tableColumn id="7" xr3:uid="{A104B7ED-7164-4645-80F4-4FB3B815FA1C}" name="serviceListAmount" dataDxfId="17" dataCellStyle="Comma"/>
    <tableColumn id="5" xr3:uid="{FA21F863-CA81-4450-AB48-77E6CBCB2D99}" name="serviceDiscountAmount" dataDxfId="16" dataCellStyle="Comma"/>
    <tableColumn id="8" xr3:uid="{0C0AAA86-C611-4A7B-8F6A-7547563ECBBB}" name="serviceAmount" dataDxfId="15" dataCellStyle="Comma"/>
    <tableColumn id="6" xr3:uid="{BA455156-79BF-4EC7-BA14-3484B2B4810B}" name="paFittingFee" dataDxfId="14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13">
  <autoFilter ref="A1:G3" xr:uid="{06EED7A3-D2B4-46BC-8F41-FB11FC20F42F}"/>
  <tableColumns count="7">
    <tableColumn id="1" xr3:uid="{EA5C7967-7D68-4146-84DE-1135A119CC3D}" name="barcodeName" dataDxfId="12"/>
    <tableColumn id="2" xr3:uid="{C49A42F5-93EA-4670-959A-42455600C7C8}" name="barcode" dataDxfId="11">
      <calculatedColumnFormula>"("&amp;A2&amp;")"</calculatedColumnFormula>
    </tableColumn>
    <tableColumn id="3" xr3:uid="{2609A236-2D4A-49A0-BD07-CC9B0426F536}" name="accessoryDescription" dataDxfId="10"/>
    <tableColumn id="4" xr3:uid="{9F5155AE-6C5F-4BA4-AD9F-DAE0C8053CCF}" name="accessoryDiscountDescription" dataDxfId="9"/>
    <tableColumn id="6" xr3:uid="{CE967C46-B3C7-4797-BD2D-C5D197F6260B}" name="accessoryListAmount" dataDxfId="8" dataCellStyle="Comma"/>
    <tableColumn id="5" xr3:uid="{CAA4A522-ACE9-4EE8-A795-EFB2F9D3E99B}" name="accessoryDiscountAmount" dataDxfId="7" dataCellStyle="Comma"/>
    <tableColumn id="7" xr3:uid="{C6197BEF-5482-4860-814F-46EEEB1E034B}" name="accessoryAmount" dataDxfId="6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6" t="s">
        <v>0</v>
      </c>
      <c r="C5" s="97"/>
      <c r="D5" s="10" t="s">
        <v>1</v>
      </c>
      <c r="E5" s="99" t="s">
        <v>68</v>
      </c>
      <c r="F5" s="100"/>
      <c r="G5" s="82" t="s">
        <v>572</v>
      </c>
    </row>
    <row r="6" spans="1:20" ht="23.25" customHeight="1" thickBot="1" x14ac:dyDescent="0.25">
      <c r="B6" s="94" t="s">
        <v>432</v>
      </c>
      <c r="C6" s="95"/>
      <c r="D6" s="25">
        <v>2</v>
      </c>
      <c r="E6" s="101" t="s">
        <v>2</v>
      </c>
      <c r="F6" s="102"/>
      <c r="G6" s="81" t="s">
        <v>573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8" t="s">
        <v>5</v>
      </c>
      <c r="C10" s="98"/>
      <c r="E10" s="12" t="s">
        <v>430</v>
      </c>
      <c r="F10" s="12" t="s">
        <v>7</v>
      </c>
      <c r="G10" s="12" t="s">
        <v>6</v>
      </c>
      <c r="J10" s="103" t="s">
        <v>77</v>
      </c>
      <c r="K10" s="103"/>
      <c r="L10" s="103"/>
      <c r="M10" s="103"/>
      <c r="N10" s="103"/>
      <c r="O10" s="103"/>
      <c r="P10" s="103"/>
      <c r="Q10" s="103"/>
    </row>
    <row r="11" spans="1:20" ht="18" customHeight="1" x14ac:dyDescent="0.2">
      <c r="A11" t="s">
        <v>424</v>
      </c>
      <c r="B11" s="115" t="str">
        <f>IF($B$6="","",$B$6)</f>
        <v>Beltone RIE Digital Serene 17 62SDRWC</v>
      </c>
      <c r="C11" s="115"/>
      <c r="D11" s="11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4" t="str" cm="1">
        <f t="array" ref="J11">IF($B$6="","",_xlfn.XLOOKUP($B$6&amp;$E$6,haList!A:A&amp;haList!E:E,haList!D:D))</f>
        <v>(REG-HI-SER17-62SDRWC)</v>
      </c>
      <c r="K11" s="105"/>
      <c r="L11" s="105"/>
      <c r="M11" s="105"/>
      <c r="N11" s="105"/>
      <c r="O11" s="105"/>
      <c r="P11" s="105"/>
      <c r="Q11" s="106"/>
    </row>
    <row r="12" spans="1:20" ht="18" customHeight="1" x14ac:dyDescent="0.2">
      <c r="A12" t="s">
        <v>425</v>
      </c>
      <c r="B12" s="115" t="str">
        <f>IF($D$6=1,"",B11)</f>
        <v>Beltone RIE Digital Serene 17 62SDRWC</v>
      </c>
      <c r="C12" s="115"/>
      <c r="D12" s="11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7"/>
      <c r="K12" s="108"/>
      <c r="L12" s="108"/>
      <c r="M12" s="108"/>
      <c r="N12" s="108"/>
      <c r="O12" s="108"/>
      <c r="P12" s="108"/>
      <c r="Q12" s="109"/>
    </row>
    <row r="13" spans="1:20" ht="18" customHeight="1" x14ac:dyDescent="0.2">
      <c r="A13" t="s">
        <v>8</v>
      </c>
      <c r="B13" s="115" t="str" cm="1">
        <f t="array" ref="B13">IF($B$6="","",_xlfn.XLOOKUP($B$6&amp;$E$6,haList!A:A&amp;haList!E:E,haList!G:G))</f>
        <v>Standard Charger</v>
      </c>
      <c r="C13" s="115"/>
      <c r="D13" s="11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7"/>
      <c r="K13" s="108"/>
      <c r="L13" s="108"/>
      <c r="M13" s="108"/>
      <c r="N13" s="108"/>
      <c r="O13" s="108"/>
      <c r="P13" s="108"/>
      <c r="Q13" s="109"/>
      <c r="T13" s="37"/>
    </row>
    <row r="14" spans="1:20" ht="18" customHeight="1" x14ac:dyDescent="0.2">
      <c r="A14" t="s">
        <v>9</v>
      </c>
      <c r="B14" s="115" t="str" cm="1">
        <f t="array" ref="B14">IF($B$6="","",_xlfn.XLOOKUP($B$6&amp;$E$6,haList!A:A&amp;haList!E:E,haList!N:N))</f>
        <v>SureFit3 or M@RIE Receiver</v>
      </c>
      <c r="C14" s="115"/>
      <c r="D14" s="11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7"/>
      <c r="K14" s="108"/>
      <c r="L14" s="108"/>
      <c r="M14" s="108"/>
      <c r="N14" s="108"/>
      <c r="O14" s="108"/>
      <c r="P14" s="108"/>
      <c r="Q14" s="109"/>
      <c r="T14" s="37"/>
    </row>
    <row r="15" spans="1:20" ht="18" customHeight="1" x14ac:dyDescent="0.2">
      <c r="A15" t="s">
        <v>10</v>
      </c>
      <c r="B15" s="115" t="str">
        <f>IF($D$6=1,"",B14)</f>
        <v>SureFit3 or M@RIE Receiver</v>
      </c>
      <c r="C15" s="115"/>
      <c r="D15" s="11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7"/>
      <c r="K15" s="108"/>
      <c r="L15" s="108"/>
      <c r="M15" s="108"/>
      <c r="N15" s="108"/>
      <c r="O15" s="108"/>
      <c r="P15" s="108"/>
      <c r="Q15" s="109"/>
    </row>
    <row r="16" spans="1:20" ht="18" customHeight="1" thickBot="1" x14ac:dyDescent="0.25">
      <c r="B16" s="111" t="s">
        <v>11</v>
      </c>
      <c r="C16" s="111"/>
      <c r="D16" s="111"/>
      <c r="E16" s="47"/>
      <c r="F16" s="47"/>
      <c r="G16" s="13">
        <f>SUM(G11:G15)</f>
        <v>8850</v>
      </c>
      <c r="J16" s="112" t="str" cm="1">
        <f t="array" ref="J16">IF($B$6="","",_xlfn.XLOOKUP($B$6&amp;$E$6,haList!A:A&amp;haList!E:E,haList!C:C))</f>
        <v>REG-HI-SER17-62SDRWC</v>
      </c>
      <c r="K16" s="113"/>
      <c r="L16" s="113"/>
      <c r="M16" s="113"/>
      <c r="N16" s="113"/>
      <c r="O16" s="113"/>
      <c r="P16" s="113"/>
      <c r="Q16" s="114"/>
    </row>
    <row r="17" spans="2:19" ht="18" customHeight="1" x14ac:dyDescent="0.2">
      <c r="B17" s="111" t="str" cm="1">
        <f t="array" ref="B17">IF($B$6="","",IF(_xlfn.XLOOKUP($B$6&amp;E6,haList!A:A&amp;haList!E:E,haList!M:M)=1,"PA Fitting Fee","(do not charge a PA Fitting Fee)"))</f>
        <v>PA Fitting Fee</v>
      </c>
      <c r="C17" s="111"/>
      <c r="D17" s="11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10" t="s">
        <v>12</v>
      </c>
      <c r="C18" s="110"/>
      <c r="D18" s="11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10"/>
      <c r="C19" s="110"/>
      <c r="D19" s="11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5"/>
      <c r="N20" s="10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7"/>
      <c r="M21" s="108"/>
      <c r="N21" s="10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7"/>
      <c r="M22" s="108"/>
      <c r="N22" s="10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7"/>
      <c r="M23" s="108"/>
      <c r="N23" s="10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6"/>
      <c r="M24" s="117"/>
      <c r="N24" s="118"/>
      <c r="O24" s="54"/>
      <c r="P24" s="54"/>
      <c r="Q24" s="54"/>
      <c r="R24" s="54"/>
      <c r="S24" s="54"/>
    </row>
    <row r="25" spans="2:19" ht="18" customHeight="1" thickBot="1" x14ac:dyDescent="0.3">
      <c r="B25" s="110"/>
      <c r="C25" s="110"/>
      <c r="D25" s="11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L179" sqref="C178:L179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568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588</v>
      </c>
      <c r="C2" s="4"/>
      <c r="D2" s="26" t="s">
        <v>560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588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600</v>
      </c>
      <c r="C4" s="4"/>
      <c r="D4" s="26" t="s">
        <v>560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600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601</v>
      </c>
      <c r="C6" s="4"/>
      <c r="D6" s="26" t="s">
        <v>560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601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602</v>
      </c>
      <c r="C8" s="4"/>
      <c r="D8" s="26" t="s">
        <v>560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602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603</v>
      </c>
      <c r="C10" s="4"/>
      <c r="D10" s="26" t="s">
        <v>560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603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604</v>
      </c>
      <c r="C12" s="4"/>
      <c r="D12" s="26" t="s">
        <v>560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604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589</v>
      </c>
      <c r="C14" s="4"/>
      <c r="D14" s="26" t="s">
        <v>560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558</v>
      </c>
      <c r="B15" s="83" t="s">
        <v>576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x14ac:dyDescent="0.7">
      <c r="A16" s="4" t="s">
        <v>37</v>
      </c>
      <c r="B16" s="83" t="s">
        <v>590</v>
      </c>
      <c r="C16" s="4"/>
      <c r="D16" s="26" t="s">
        <v>560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557</v>
      </c>
      <c r="B17" s="83" t="s">
        <v>575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x14ac:dyDescent="0.7">
      <c r="A18" s="4" t="s">
        <v>38</v>
      </c>
      <c r="B18" s="83" t="s">
        <v>591</v>
      </c>
      <c r="C18" s="4"/>
      <c r="D18" s="26" t="s">
        <v>560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71" t="s">
        <v>553</v>
      </c>
      <c r="B19" s="83" t="s">
        <v>569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x14ac:dyDescent="0.7">
      <c r="A20" s="4" t="s">
        <v>39</v>
      </c>
      <c r="B20" s="83" t="s">
        <v>592</v>
      </c>
      <c r="C20" s="4"/>
      <c r="D20" s="26" t="s">
        <v>560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71" t="s">
        <v>556</v>
      </c>
      <c r="B21" s="83" t="s">
        <v>574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x14ac:dyDescent="0.7">
      <c r="A22" s="4" t="s">
        <v>40</v>
      </c>
      <c r="B22" s="83" t="s">
        <v>593</v>
      </c>
      <c r="C22" s="4"/>
      <c r="D22" s="26" t="s">
        <v>560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71" t="s">
        <v>555</v>
      </c>
      <c r="B23" s="80" t="s">
        <v>571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x14ac:dyDescent="0.7">
      <c r="A24" s="4" t="s">
        <v>41</v>
      </c>
      <c r="B24" s="83" t="s">
        <v>594</v>
      </c>
      <c r="C24" s="4"/>
      <c r="D24" s="26" t="s">
        <v>560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71" t="s">
        <v>554</v>
      </c>
      <c r="B25" s="83" t="s">
        <v>570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x14ac:dyDescent="0.7">
      <c r="A26" s="4" t="s">
        <v>42</v>
      </c>
      <c r="B26" s="83" t="s">
        <v>595</v>
      </c>
      <c r="C26" s="4"/>
      <c r="D26" s="26" t="s">
        <v>560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596</v>
      </c>
      <c r="C28" s="4"/>
      <c r="D28" s="26" t="s">
        <v>560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50</v>
      </c>
      <c r="B29" s="83" t="s">
        <v>577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597</v>
      </c>
      <c r="C30" s="4"/>
      <c r="D30" s="26" t="s">
        <v>560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36</v>
      </c>
      <c r="B31" s="83" t="s">
        <v>589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598</v>
      </c>
      <c r="C32" s="4"/>
      <c r="D32" s="26" t="s">
        <v>560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37</v>
      </c>
      <c r="B33" s="83" t="s">
        <v>590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599</v>
      </c>
      <c r="C34" s="4"/>
      <c r="D34" s="26" t="s">
        <v>560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38</v>
      </c>
      <c r="B35" s="83" t="s">
        <v>591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605</v>
      </c>
      <c r="C36" s="4"/>
      <c r="D36" s="26" t="s">
        <v>560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39</v>
      </c>
      <c r="B37" s="83" t="s">
        <v>592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580</v>
      </c>
      <c r="C38" s="4"/>
      <c r="D38" s="26" t="s">
        <v>560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45</v>
      </c>
      <c r="B39" s="83" t="s">
        <v>583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581</v>
      </c>
      <c r="C40" s="4"/>
      <c r="D40" s="26" t="s">
        <v>560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47</v>
      </c>
      <c r="B41" s="83" t="s">
        <v>586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583</v>
      </c>
      <c r="C42" s="4"/>
      <c r="D42" s="26" t="s">
        <v>560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x14ac:dyDescent="0.7">
      <c r="A44" s="4" t="s">
        <v>46</v>
      </c>
      <c r="B44" s="83" t="s">
        <v>584</v>
      </c>
      <c r="C44" s="4"/>
      <c r="D44" s="26" t="s">
        <v>560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x14ac:dyDescent="0.7">
      <c r="A46" s="4" t="s">
        <v>30</v>
      </c>
      <c r="B46" s="83" t="s">
        <v>582</v>
      </c>
      <c r="C46" s="4"/>
      <c r="D46" s="26" t="s">
        <v>560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52</v>
      </c>
      <c r="B47" s="83" t="s">
        <v>578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x14ac:dyDescent="0.7">
      <c r="A48" s="4" t="s">
        <v>47</v>
      </c>
      <c r="B48" s="83" t="s">
        <v>586</v>
      </c>
      <c r="C48" s="4"/>
      <c r="D48" s="26" t="s">
        <v>560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40</v>
      </c>
      <c r="B49" s="83" t="s">
        <v>593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x14ac:dyDescent="0.7">
      <c r="A50" s="4" t="s">
        <v>48</v>
      </c>
      <c r="B50" s="83" t="s">
        <v>587</v>
      </c>
      <c r="C50" s="4"/>
      <c r="D50" s="26" t="s">
        <v>560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41</v>
      </c>
      <c r="B51" s="83" t="s">
        <v>594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x14ac:dyDescent="0.7">
      <c r="A52" s="4" t="s">
        <v>31</v>
      </c>
      <c r="B52" s="83" t="s">
        <v>585</v>
      </c>
      <c r="C52" s="4"/>
      <c r="D52" s="26" t="s">
        <v>560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42</v>
      </c>
      <c r="B53" s="83" t="s">
        <v>595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x14ac:dyDescent="0.7">
      <c r="A54" s="4" t="s">
        <v>43</v>
      </c>
      <c r="B54" s="83" t="s">
        <v>596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558</v>
      </c>
      <c r="B55" s="83" t="s">
        <v>576</v>
      </c>
      <c r="C55" s="71"/>
      <c r="D55" s="26" t="s">
        <v>560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4" t="s">
        <v>44</v>
      </c>
      <c r="B56" s="83" t="s">
        <v>580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557</v>
      </c>
      <c r="B57" s="71" t="s">
        <v>557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557</v>
      </c>
      <c r="B58" s="71" t="s">
        <v>557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557</v>
      </c>
      <c r="B59" s="71" t="s">
        <v>557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557</v>
      </c>
      <c r="B60" s="71" t="s">
        <v>557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4" t="s">
        <v>46</v>
      </c>
      <c r="B61" s="83" t="s">
        <v>584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557</v>
      </c>
      <c r="B62" s="71" t="s">
        <v>557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557</v>
      </c>
      <c r="B63" s="71" t="s">
        <v>557</v>
      </c>
      <c r="C63" s="71"/>
      <c r="D63" s="26" t="s">
        <v>560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557</v>
      </c>
      <c r="B64" s="71" t="s">
        <v>557</v>
      </c>
      <c r="C64" s="66"/>
      <c r="D64" s="26" t="str">
        <f t="shared" ref="D64:D69" si="7">"("&amp;C64&amp;")"</f>
        <v>()</v>
      </c>
      <c r="E64" s="78" t="s">
        <v>559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557</v>
      </c>
      <c r="B65" s="71" t="s">
        <v>557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557</v>
      </c>
      <c r="B66" s="71" t="s">
        <v>557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557</v>
      </c>
      <c r="B67" s="71" t="s">
        <v>557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557</v>
      </c>
      <c r="B68" s="71" t="s">
        <v>557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553</v>
      </c>
      <c r="B69" s="80" t="s">
        <v>569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553</v>
      </c>
      <c r="B70" s="80" t="s">
        <v>569</v>
      </c>
      <c r="C70" s="71"/>
      <c r="D70" s="26" t="s">
        <v>560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553</v>
      </c>
      <c r="B71" s="80" t="s">
        <v>569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4" t="s">
        <v>48</v>
      </c>
      <c r="B72" s="83" t="s">
        <v>587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x14ac:dyDescent="0.7">
      <c r="A73" s="71" t="s">
        <v>556</v>
      </c>
      <c r="B73" s="83" t="s">
        <v>574</v>
      </c>
      <c r="C73" s="71"/>
      <c r="D73" s="26" t="s">
        <v>560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x14ac:dyDescent="0.7">
      <c r="A75" s="71" t="s">
        <v>555</v>
      </c>
      <c r="B75" s="80" t="s">
        <v>571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555</v>
      </c>
      <c r="B76" s="80" t="s">
        <v>571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4" t="s">
        <v>34</v>
      </c>
      <c r="B77" s="83" t="s">
        <v>579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x14ac:dyDescent="0.7">
      <c r="A78" s="71" t="s">
        <v>555</v>
      </c>
      <c r="B78" s="80" t="s">
        <v>570</v>
      </c>
      <c r="C78" s="71"/>
      <c r="D78" s="26" t="s">
        <v>560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554</v>
      </c>
      <c r="B79" s="80" t="s">
        <v>571</v>
      </c>
      <c r="C79" s="71"/>
      <c r="D79" s="26" t="s">
        <v>560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554</v>
      </c>
      <c r="B80" s="80" t="s">
        <v>570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554</v>
      </c>
      <c r="B81" s="80" t="s">
        <v>570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4" t="s">
        <v>22</v>
      </c>
      <c r="B82" s="83" t="s">
        <v>597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561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26</v>
      </c>
      <c r="B84" s="83" t="s">
        <v>598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x14ac:dyDescent="0.7">
      <c r="A85" s="4" t="s">
        <v>50</v>
      </c>
      <c r="B85" s="83" t="s">
        <v>577</v>
      </c>
      <c r="C85" s="4"/>
      <c r="D85" s="26" t="s">
        <v>560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27</v>
      </c>
      <c r="B86" s="83" t="s">
        <v>599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562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28</v>
      </c>
      <c r="B88" s="83" t="s">
        <v>605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563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29</v>
      </c>
      <c r="B90" s="83" t="s">
        <v>581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x14ac:dyDescent="0.7">
      <c r="A91" s="4" t="s">
        <v>52</v>
      </c>
      <c r="B91" s="83" t="s">
        <v>578</v>
      </c>
      <c r="C91" s="4"/>
      <c r="D91" s="26" t="s">
        <v>560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30</v>
      </c>
      <c r="B92" s="83" t="s">
        <v>582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564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31</v>
      </c>
      <c r="B94" s="83" t="s">
        <v>585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x14ac:dyDescent="0.7">
      <c r="A95" s="4" t="s">
        <v>34</v>
      </c>
      <c r="B95" s="83" t="s">
        <v>579</v>
      </c>
      <c r="C95" s="4"/>
      <c r="D95" s="26" t="s">
        <v>560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557</v>
      </c>
      <c r="B96" s="71" t="s">
        <v>557</v>
      </c>
      <c r="C96" s="66" t="s">
        <v>519</v>
      </c>
      <c r="D96" s="26" t="str">
        <f>"("&amp;C96&amp;")"</f>
        <v>(CNH-HI-REL4-63DRWC)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432</v>
      </c>
      <c r="B98" s="70" t="s">
        <v>438</v>
      </c>
      <c r="C98" s="4" t="s">
        <v>435</v>
      </c>
      <c r="D98" s="26" t="s">
        <v>565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559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433</v>
      </c>
      <c r="B111" s="70" t="s">
        <v>439</v>
      </c>
      <c r="C111" s="4" t="s">
        <v>436</v>
      </c>
      <c r="D111" s="26" t="s">
        <v>566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559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567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559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x14ac:dyDescent="0.7">
      <c r="A136" s="83" t="s">
        <v>58</v>
      </c>
      <c r="B136" s="83" t="s">
        <v>588</v>
      </c>
      <c r="C136" s="83"/>
      <c r="D136" s="26" t="s">
        <v>560</v>
      </c>
      <c r="E136" s="84" t="s">
        <v>606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x14ac:dyDescent="0.7">
      <c r="A137" s="83" t="s">
        <v>59</v>
      </c>
      <c r="B137" s="83" t="s">
        <v>600</v>
      </c>
      <c r="C137" s="83"/>
      <c r="D137" s="26" t="s">
        <v>560</v>
      </c>
      <c r="E137" s="84" t="s">
        <v>606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x14ac:dyDescent="0.7">
      <c r="A138" s="83" t="s">
        <v>60</v>
      </c>
      <c r="B138" s="83" t="s">
        <v>601</v>
      </c>
      <c r="C138" s="83"/>
      <c r="D138" s="26" t="s">
        <v>560</v>
      </c>
      <c r="E138" s="84" t="s">
        <v>606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x14ac:dyDescent="0.7">
      <c r="A139" s="83" t="s">
        <v>61</v>
      </c>
      <c r="B139" s="83" t="s">
        <v>602</v>
      </c>
      <c r="C139" s="83"/>
      <c r="D139" s="26" t="s">
        <v>560</v>
      </c>
      <c r="E139" s="84" t="s">
        <v>606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x14ac:dyDescent="0.7">
      <c r="A140" s="83" t="s">
        <v>62</v>
      </c>
      <c r="B140" s="83" t="s">
        <v>603</v>
      </c>
      <c r="C140" s="83"/>
      <c r="D140" s="26" t="s">
        <v>560</v>
      </c>
      <c r="E140" s="84" t="s">
        <v>606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x14ac:dyDescent="0.7">
      <c r="A141" s="83" t="s">
        <v>63</v>
      </c>
      <c r="B141" s="83" t="s">
        <v>604</v>
      </c>
      <c r="C141" s="83"/>
      <c r="D141" s="26" t="s">
        <v>560</v>
      </c>
      <c r="E141" s="84" t="s">
        <v>606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558</v>
      </c>
      <c r="B142" s="83" t="s">
        <v>576</v>
      </c>
      <c r="C142" s="83"/>
      <c r="D142" s="26" t="s">
        <v>560</v>
      </c>
      <c r="E142" s="84" t="s">
        <v>606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557</v>
      </c>
      <c r="B143" s="83" t="s">
        <v>575</v>
      </c>
      <c r="C143" s="83"/>
      <c r="D143" s="26" t="s">
        <v>560</v>
      </c>
      <c r="E143" s="84" t="s">
        <v>606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x14ac:dyDescent="0.7">
      <c r="A144" s="83" t="s">
        <v>553</v>
      </c>
      <c r="B144" s="83" t="s">
        <v>569</v>
      </c>
      <c r="C144" s="83"/>
      <c r="D144" s="26" t="s">
        <v>560</v>
      </c>
      <c r="E144" s="84" t="s">
        <v>606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x14ac:dyDescent="0.7">
      <c r="A145" s="83" t="s">
        <v>556</v>
      </c>
      <c r="B145" s="83" t="s">
        <v>574</v>
      </c>
      <c r="C145" s="83"/>
      <c r="D145" s="26" t="s">
        <v>560</v>
      </c>
      <c r="E145" s="84" t="s">
        <v>606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x14ac:dyDescent="0.7">
      <c r="A146" s="83" t="s">
        <v>555</v>
      </c>
      <c r="B146" s="83" t="s">
        <v>571</v>
      </c>
      <c r="C146" s="83"/>
      <c r="D146" s="26" t="s">
        <v>560</v>
      </c>
      <c r="E146" s="84" t="s">
        <v>606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x14ac:dyDescent="0.7">
      <c r="A147" s="83" t="s">
        <v>554</v>
      </c>
      <c r="B147" s="83" t="s">
        <v>570</v>
      </c>
      <c r="C147" s="83"/>
      <c r="D147" s="26" t="s">
        <v>560</v>
      </c>
      <c r="E147" s="84" t="s">
        <v>606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x14ac:dyDescent="0.7">
      <c r="A148" s="83" t="s">
        <v>49</v>
      </c>
      <c r="B148" s="83" t="s">
        <v>75</v>
      </c>
      <c r="C148" s="83" t="s">
        <v>417</v>
      </c>
      <c r="D148" s="26" t="s">
        <v>561</v>
      </c>
      <c r="E148" s="84" t="s">
        <v>606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x14ac:dyDescent="0.7">
      <c r="A149" s="83" t="s">
        <v>50</v>
      </c>
      <c r="B149" s="83" t="s">
        <v>577</v>
      </c>
      <c r="C149" s="83"/>
      <c r="D149" s="26" t="s">
        <v>560</v>
      </c>
      <c r="E149" s="84" t="s">
        <v>606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x14ac:dyDescent="0.7">
      <c r="A150" s="83" t="s">
        <v>36</v>
      </c>
      <c r="B150" s="83" t="s">
        <v>589</v>
      </c>
      <c r="C150" s="83"/>
      <c r="D150" s="26" t="s">
        <v>560</v>
      </c>
      <c r="E150" s="84" t="s">
        <v>606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x14ac:dyDescent="0.7">
      <c r="A151" s="83" t="s">
        <v>37</v>
      </c>
      <c r="B151" s="83" t="s">
        <v>590</v>
      </c>
      <c r="C151" s="83"/>
      <c r="D151" s="26" t="s">
        <v>560</v>
      </c>
      <c r="E151" s="84" t="s">
        <v>606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x14ac:dyDescent="0.7">
      <c r="A152" s="83" t="s">
        <v>38</v>
      </c>
      <c r="B152" s="83" t="s">
        <v>591</v>
      </c>
      <c r="C152" s="83"/>
      <c r="D152" s="26" t="s">
        <v>560</v>
      </c>
      <c r="E152" s="84" t="s">
        <v>606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x14ac:dyDescent="0.7">
      <c r="A153" s="83" t="s">
        <v>39</v>
      </c>
      <c r="B153" s="83" t="s">
        <v>592</v>
      </c>
      <c r="C153" s="83"/>
      <c r="D153" s="26" t="s">
        <v>560</v>
      </c>
      <c r="E153" s="84" t="s">
        <v>606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x14ac:dyDescent="0.7">
      <c r="A154" s="83" t="s">
        <v>45</v>
      </c>
      <c r="B154" s="83" t="s">
        <v>583</v>
      </c>
      <c r="C154" s="83"/>
      <c r="D154" s="26" t="s">
        <v>560</v>
      </c>
      <c r="E154" s="84" t="s">
        <v>606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x14ac:dyDescent="0.7">
      <c r="A155" s="83" t="s">
        <v>47</v>
      </c>
      <c r="B155" s="83" t="s">
        <v>586</v>
      </c>
      <c r="C155" s="83"/>
      <c r="D155" s="26" t="s">
        <v>560</v>
      </c>
      <c r="E155" s="84" t="s">
        <v>606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x14ac:dyDescent="0.7">
      <c r="A156" s="83" t="s">
        <v>51</v>
      </c>
      <c r="B156" s="83" t="s">
        <v>76</v>
      </c>
      <c r="C156" s="83" t="s">
        <v>418</v>
      </c>
      <c r="D156" s="26" t="s">
        <v>562</v>
      </c>
      <c r="E156" s="84" t="s">
        <v>606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x14ac:dyDescent="0.7">
      <c r="A157" s="83" t="s">
        <v>421</v>
      </c>
      <c r="B157" s="83" t="s">
        <v>422</v>
      </c>
      <c r="C157" s="83" t="s">
        <v>423</v>
      </c>
      <c r="D157" s="26" t="s">
        <v>563</v>
      </c>
      <c r="E157" s="84" t="s">
        <v>606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x14ac:dyDescent="0.7">
      <c r="A158" s="83" t="s">
        <v>52</v>
      </c>
      <c r="B158" s="83" t="s">
        <v>578</v>
      </c>
      <c r="C158" s="83"/>
      <c r="D158" s="26" t="s">
        <v>560</v>
      </c>
      <c r="E158" s="84" t="s">
        <v>606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x14ac:dyDescent="0.7">
      <c r="A159" s="83" t="s">
        <v>40</v>
      </c>
      <c r="B159" s="83" t="s">
        <v>593</v>
      </c>
      <c r="C159" s="83"/>
      <c r="D159" s="26" t="s">
        <v>560</v>
      </c>
      <c r="E159" s="84" t="s">
        <v>606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x14ac:dyDescent="0.7">
      <c r="A160" s="83" t="s">
        <v>41</v>
      </c>
      <c r="B160" s="83" t="s">
        <v>594</v>
      </c>
      <c r="C160" s="83"/>
      <c r="D160" s="26" t="s">
        <v>560</v>
      </c>
      <c r="E160" s="84" t="s">
        <v>606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x14ac:dyDescent="0.7">
      <c r="A161" s="83" t="s">
        <v>42</v>
      </c>
      <c r="B161" s="83" t="s">
        <v>595</v>
      </c>
      <c r="C161" s="83"/>
      <c r="D161" s="26" t="s">
        <v>560</v>
      </c>
      <c r="E161" s="84" t="s">
        <v>606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x14ac:dyDescent="0.7">
      <c r="A162" s="83" t="s">
        <v>43</v>
      </c>
      <c r="B162" s="83" t="s">
        <v>596</v>
      </c>
      <c r="C162" s="83"/>
      <c r="D162" s="26" t="s">
        <v>560</v>
      </c>
      <c r="E162" s="84" t="s">
        <v>606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x14ac:dyDescent="0.7">
      <c r="A163" s="83" t="s">
        <v>44</v>
      </c>
      <c r="B163" s="83" t="s">
        <v>580</v>
      </c>
      <c r="C163" s="83"/>
      <c r="D163" s="26" t="s">
        <v>560</v>
      </c>
      <c r="E163" s="84" t="s">
        <v>606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x14ac:dyDescent="0.7">
      <c r="A164" s="83" t="s">
        <v>46</v>
      </c>
      <c r="B164" s="83" t="s">
        <v>584</v>
      </c>
      <c r="C164" s="83"/>
      <c r="D164" s="26" t="s">
        <v>560</v>
      </c>
      <c r="E164" s="84" t="s">
        <v>606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x14ac:dyDescent="0.7">
      <c r="A165" s="83" t="s">
        <v>48</v>
      </c>
      <c r="B165" s="83" t="s">
        <v>587</v>
      </c>
      <c r="C165" s="83"/>
      <c r="D165" s="26" t="s">
        <v>560</v>
      </c>
      <c r="E165" s="84" t="s">
        <v>606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x14ac:dyDescent="0.7">
      <c r="A166" s="83" t="s">
        <v>32</v>
      </c>
      <c r="B166" s="83" t="s">
        <v>74</v>
      </c>
      <c r="C166" s="83" t="s">
        <v>419</v>
      </c>
      <c r="D166" s="26" t="s">
        <v>564</v>
      </c>
      <c r="E166" s="84" t="s">
        <v>606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x14ac:dyDescent="0.7">
      <c r="A167" s="83" t="s">
        <v>34</v>
      </c>
      <c r="B167" s="83" t="s">
        <v>579</v>
      </c>
      <c r="C167" s="83"/>
      <c r="D167" s="26" t="s">
        <v>560</v>
      </c>
      <c r="E167" s="84" t="s">
        <v>606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x14ac:dyDescent="0.7">
      <c r="A168" s="83" t="s">
        <v>22</v>
      </c>
      <c r="B168" s="83" t="s">
        <v>597</v>
      </c>
      <c r="C168" s="83"/>
      <c r="D168" s="26" t="s">
        <v>560</v>
      </c>
      <c r="E168" s="84" t="s">
        <v>606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x14ac:dyDescent="0.7">
      <c r="A169" s="83" t="s">
        <v>26</v>
      </c>
      <c r="B169" s="83" t="s">
        <v>598</v>
      </c>
      <c r="C169" s="83"/>
      <c r="D169" s="26" t="s">
        <v>560</v>
      </c>
      <c r="E169" s="84" t="s">
        <v>606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x14ac:dyDescent="0.7">
      <c r="A170" s="83" t="s">
        <v>27</v>
      </c>
      <c r="B170" s="83" t="s">
        <v>599</v>
      </c>
      <c r="C170" s="83"/>
      <c r="D170" s="26" t="s">
        <v>560</v>
      </c>
      <c r="E170" s="84" t="s">
        <v>606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x14ac:dyDescent="0.7">
      <c r="A171" s="83" t="s">
        <v>28</v>
      </c>
      <c r="B171" s="83" t="s">
        <v>605</v>
      </c>
      <c r="C171" s="83"/>
      <c r="D171" s="26" t="s">
        <v>560</v>
      </c>
      <c r="E171" s="84" t="s">
        <v>606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x14ac:dyDescent="0.7">
      <c r="A172" s="83" t="s">
        <v>29</v>
      </c>
      <c r="B172" s="83" t="s">
        <v>581</v>
      </c>
      <c r="C172" s="83"/>
      <c r="D172" s="26" t="s">
        <v>560</v>
      </c>
      <c r="E172" s="84" t="s">
        <v>606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x14ac:dyDescent="0.7">
      <c r="A173" s="83" t="s">
        <v>30</v>
      </c>
      <c r="B173" s="83" t="s">
        <v>582</v>
      </c>
      <c r="C173" s="83"/>
      <c r="D173" s="26" t="s">
        <v>560</v>
      </c>
      <c r="E173" s="84" t="s">
        <v>606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x14ac:dyDescent="0.7">
      <c r="A174" s="83" t="s">
        <v>31</v>
      </c>
      <c r="B174" s="83" t="s">
        <v>585</v>
      </c>
      <c r="C174" s="83"/>
      <c r="D174" s="26" t="s">
        <v>560</v>
      </c>
      <c r="E174" s="84" t="s">
        <v>606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x14ac:dyDescent="0.7">
      <c r="A175" s="83" t="s">
        <v>432</v>
      </c>
      <c r="B175" s="83" t="s">
        <v>438</v>
      </c>
      <c r="C175" s="83" t="s">
        <v>435</v>
      </c>
      <c r="D175" s="26" t="s">
        <v>565</v>
      </c>
      <c r="E175" s="84" t="s">
        <v>606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x14ac:dyDescent="0.7">
      <c r="A176" s="83" t="s">
        <v>433</v>
      </c>
      <c r="B176" s="83" t="s">
        <v>439</v>
      </c>
      <c r="C176" s="83" t="s">
        <v>436</v>
      </c>
      <c r="D176" s="26" t="s">
        <v>566</v>
      </c>
      <c r="E176" s="84" t="s">
        <v>606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567</v>
      </c>
      <c r="E177" s="84" t="s">
        <v>606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x14ac:dyDescent="0.7">
      <c r="A178" s="83" t="s">
        <v>553</v>
      </c>
      <c r="B178" s="83" t="s">
        <v>569</v>
      </c>
      <c r="C178" s="83"/>
      <c r="D178" s="26" t="s">
        <v>560</v>
      </c>
      <c r="E178" s="84" t="s">
        <v>607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x14ac:dyDescent="0.7">
      <c r="A179" s="83" t="s">
        <v>555</v>
      </c>
      <c r="B179" s="83" t="s">
        <v>571</v>
      </c>
      <c r="C179" s="83"/>
      <c r="D179" s="26" t="s">
        <v>560</v>
      </c>
      <c r="E179" s="84" t="s">
        <v>607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x14ac:dyDescent="0.7">
      <c r="A180" s="83" t="s">
        <v>554</v>
      </c>
      <c r="B180" s="83" t="s">
        <v>570</v>
      </c>
      <c r="C180" s="83"/>
      <c r="D180" s="26" t="s">
        <v>560</v>
      </c>
      <c r="E180" s="84" t="s">
        <v>607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28" zoomScale="115" zoomScaleNormal="115" workbookViewId="0">
      <selection activeCell="H241" sqref="H241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533</v>
      </c>
      <c r="D1" t="s">
        <v>532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534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535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536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537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538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539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540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541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542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543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544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545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546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547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548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534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535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536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537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538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539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540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541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542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543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544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545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546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547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549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550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551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552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534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535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536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537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538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539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540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541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542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543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544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545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546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547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548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549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550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551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552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534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535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536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537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538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539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540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541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542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543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544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545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546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547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548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534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535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536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537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538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539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540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541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542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543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544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545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546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547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548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534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535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536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537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538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539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540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541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542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543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544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545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546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547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548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534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535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536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537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538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539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540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541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542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543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544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545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546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547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548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534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535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536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537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538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539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540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541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542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543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544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545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546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547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548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534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535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536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537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538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539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540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541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542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543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544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545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546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547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548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534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535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536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537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538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539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540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541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542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543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544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545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546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547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548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534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535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536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537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538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539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540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541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542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543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544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545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546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547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548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549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550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551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552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534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535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536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537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538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539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540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541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542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543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544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545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546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547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548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534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535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536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537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538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539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540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541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542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543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544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545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546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547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548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534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535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536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537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538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539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540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541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542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543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544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545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546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547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548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134</v>
      </c>
      <c r="B223" s="26" t="str">
        <f t="shared" si="3"/>
        <v>(REG-REC-MM-1)</v>
      </c>
      <c r="C223" s="91" t="s">
        <v>549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606</v>
      </c>
      <c r="I223" s="32">
        <v>0</v>
      </c>
    </row>
    <row r="224" spans="1:9" ht="18.75" customHeight="1" x14ac:dyDescent="0.7">
      <c r="A224" s="32" t="s">
        <v>136</v>
      </c>
      <c r="B224" s="26" t="str">
        <f t="shared" si="3"/>
        <v>(REG-REC-MM-2)</v>
      </c>
      <c r="C224" s="91" t="s">
        <v>550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606</v>
      </c>
      <c r="I224" s="32">
        <v>0</v>
      </c>
    </row>
    <row r="225" spans="1:9" ht="18.75" customHeight="1" x14ac:dyDescent="0.7">
      <c r="A225" s="32" t="s">
        <v>135</v>
      </c>
      <c r="B225" s="26" t="str">
        <f t="shared" si="3"/>
        <v>(REG-REC-MM-3)</v>
      </c>
      <c r="C225" s="91" t="s">
        <v>551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606</v>
      </c>
      <c r="I225" s="32">
        <v>0</v>
      </c>
    </row>
    <row r="226" spans="1:9" ht="18.75" customHeight="1" x14ac:dyDescent="0.7">
      <c r="A226" s="32" t="s">
        <v>137</v>
      </c>
      <c r="B226" s="26" t="str">
        <f t="shared" si="3"/>
        <v>(REG-REC-MM-4)</v>
      </c>
      <c r="C226" s="91" t="s">
        <v>552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606</v>
      </c>
      <c r="I226" s="32">
        <v>0</v>
      </c>
    </row>
    <row r="227" spans="1:9" ht="18.75" customHeight="1" x14ac:dyDescent="0.7">
      <c r="A227" s="32" t="s">
        <v>138</v>
      </c>
      <c r="B227" s="26" t="str">
        <f t="shared" si="3"/>
        <v>(REG-REC-SF3-HP0)</v>
      </c>
      <c r="C227" s="91" t="s">
        <v>534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606</v>
      </c>
      <c r="I227" s="32">
        <v>0</v>
      </c>
    </row>
    <row r="228" spans="1:9" ht="18.75" customHeight="1" x14ac:dyDescent="0.7">
      <c r="A228" s="32" t="s">
        <v>139</v>
      </c>
      <c r="B228" s="26" t="str">
        <f t="shared" si="3"/>
        <v>(REG-REC-SF3-HP1)</v>
      </c>
      <c r="C228" s="91" t="s">
        <v>535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606</v>
      </c>
      <c r="I228" s="32">
        <v>0</v>
      </c>
    </row>
    <row r="229" spans="1:9" ht="18.75" customHeight="1" x14ac:dyDescent="0.7">
      <c r="A229" s="32" t="s">
        <v>140</v>
      </c>
      <c r="B229" s="26" t="str">
        <f t="shared" si="3"/>
        <v>(REG-REC-SF3-HP2)</v>
      </c>
      <c r="C229" s="91" t="s">
        <v>536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606</v>
      </c>
      <c r="I229" s="32">
        <v>0</v>
      </c>
    </row>
    <row r="230" spans="1:9" ht="18.75" customHeight="1" x14ac:dyDescent="0.7">
      <c r="A230" s="32" t="s">
        <v>141</v>
      </c>
      <c r="B230" s="26" t="str">
        <f t="shared" si="3"/>
        <v>(REG-REC-SF3-HP3)</v>
      </c>
      <c r="C230" s="91" t="s">
        <v>537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606</v>
      </c>
      <c r="I230" s="32">
        <v>0</v>
      </c>
    </row>
    <row r="231" spans="1:9" ht="18.75" customHeight="1" x14ac:dyDescent="0.7">
      <c r="A231" s="32" t="s">
        <v>142</v>
      </c>
      <c r="B231" s="26" t="str">
        <f t="shared" si="3"/>
        <v>(REG-REC-SF3-HP4)</v>
      </c>
      <c r="C231" s="91" t="s">
        <v>538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606</v>
      </c>
      <c r="I231" s="32">
        <v>0</v>
      </c>
    </row>
    <row r="232" spans="1:9" ht="18.75" customHeight="1" x14ac:dyDescent="0.7">
      <c r="A232" s="32" t="s">
        <v>143</v>
      </c>
      <c r="B232" s="26" t="str">
        <f t="shared" si="3"/>
        <v>(REG-REC-SF3-LP0)</v>
      </c>
      <c r="C232" s="91" t="s">
        <v>539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606</v>
      </c>
      <c r="I232" s="32">
        <v>0</v>
      </c>
    </row>
    <row r="233" spans="1:9" ht="18.75" customHeight="1" x14ac:dyDescent="0.7">
      <c r="A233" s="32" t="s">
        <v>145</v>
      </c>
      <c r="B233" s="26" t="str">
        <f t="shared" si="3"/>
        <v>(REG-REC-SF3-LP1)</v>
      </c>
      <c r="C233" s="91" t="s">
        <v>540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606</v>
      </c>
      <c r="I233" s="32">
        <v>0</v>
      </c>
    </row>
    <row r="234" spans="1:9" ht="18.75" customHeight="1" x14ac:dyDescent="0.7">
      <c r="A234" s="32" t="s">
        <v>147</v>
      </c>
      <c r="B234" s="26" t="str">
        <f t="shared" si="3"/>
        <v>(REG-REC-SF3-LP2)</v>
      </c>
      <c r="C234" s="91" t="s">
        <v>541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606</v>
      </c>
      <c r="I234" s="32">
        <v>0</v>
      </c>
    </row>
    <row r="235" spans="1:9" ht="18.75" customHeight="1" x14ac:dyDescent="0.7">
      <c r="A235" s="32" t="s">
        <v>152</v>
      </c>
      <c r="B235" s="26" t="str">
        <f t="shared" si="3"/>
        <v>(REG-REC-SF3-LP3)</v>
      </c>
      <c r="C235" s="91" t="s">
        <v>542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606</v>
      </c>
      <c r="I235" s="32">
        <v>0</v>
      </c>
    </row>
    <row r="236" spans="1:9" ht="18.75" customHeight="1" x14ac:dyDescent="0.7">
      <c r="A236" s="32" t="s">
        <v>144</v>
      </c>
      <c r="B236" s="26" t="str">
        <f t="shared" si="3"/>
        <v>(REG-REC-SF3-LP4)</v>
      </c>
      <c r="C236" s="91" t="s">
        <v>543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606</v>
      </c>
      <c r="I236" s="32">
        <v>0</v>
      </c>
    </row>
    <row r="237" spans="1:9" ht="18.75" customHeight="1" x14ac:dyDescent="0.7">
      <c r="A237" s="32" t="s">
        <v>148</v>
      </c>
      <c r="B237" s="26" t="str">
        <f t="shared" si="3"/>
        <v>(REG-REC-SF3-MP0)</v>
      </c>
      <c r="C237" s="91" t="s">
        <v>544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606</v>
      </c>
      <c r="I237" s="32">
        <v>0</v>
      </c>
    </row>
    <row r="238" spans="1:9" ht="18.75" customHeight="1" x14ac:dyDescent="0.7">
      <c r="A238" s="32" t="s">
        <v>146</v>
      </c>
      <c r="B238" s="26" t="str">
        <f t="shared" si="3"/>
        <v>(REG-REC-SF3-MP1)</v>
      </c>
      <c r="C238" s="91" t="s">
        <v>545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606</v>
      </c>
      <c r="I238" s="32">
        <v>0</v>
      </c>
    </row>
    <row r="239" spans="1:9" ht="18.75" customHeight="1" x14ac:dyDescent="0.7">
      <c r="A239" s="32" t="s">
        <v>149</v>
      </c>
      <c r="B239" s="26" t="str">
        <f t="shared" si="3"/>
        <v>(REG-REC-SF3-MP2)</v>
      </c>
      <c r="C239" s="91" t="s">
        <v>546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606</v>
      </c>
      <c r="I239" s="32">
        <v>0</v>
      </c>
    </row>
    <row r="240" spans="1:9" ht="18.75" customHeight="1" x14ac:dyDescent="0.7">
      <c r="A240" s="32" t="s">
        <v>150</v>
      </c>
      <c r="B240" s="26" t="str">
        <f t="shared" si="3"/>
        <v>(REG-REC-SF3-MP3)</v>
      </c>
      <c r="C240" s="91" t="s">
        <v>547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606</v>
      </c>
      <c r="I240" s="32">
        <v>0</v>
      </c>
    </row>
    <row r="241" spans="1:9" ht="18.75" customHeight="1" x14ac:dyDescent="0.7">
      <c r="A241" s="32" t="s">
        <v>151</v>
      </c>
      <c r="B241" s="26" t="str">
        <f t="shared" si="3"/>
        <v>(REG-REC-SF3-MP4)</v>
      </c>
      <c r="C241" s="91" t="s">
        <v>548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606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tabSelected="1"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520</v>
      </c>
      <c r="D27" t="s">
        <v>520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530</v>
      </c>
      <c r="B43" s="31" t="str">
        <f t="shared" si="1"/>
        <v>(OHGB-REM-MULTIMIC)</v>
      </c>
      <c r="C43" t="s">
        <v>526</v>
      </c>
      <c r="D43" t="s">
        <v>527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525</v>
      </c>
    </row>
    <row r="45" spans="1:8" ht="21.75" x14ac:dyDescent="0.2">
      <c r="A45" t="s">
        <v>529</v>
      </c>
      <c r="B45" s="31" t="str">
        <f t="shared" si="1"/>
        <v>(OHPB-REM-MULTIMIC)</v>
      </c>
      <c r="C45" t="s">
        <v>526</v>
      </c>
      <c r="D45" t="s">
        <v>527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525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520</v>
      </c>
      <c r="D46" t="s">
        <v>520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525</v>
      </c>
    </row>
    <row r="47" spans="1:8" ht="21.75" x14ac:dyDescent="0.2">
      <c r="A47" t="s">
        <v>522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524</v>
      </c>
    </row>
    <row r="48" spans="1:8" ht="21.75" x14ac:dyDescent="0.2">
      <c r="A48" t="s">
        <v>523</v>
      </c>
      <c r="B48" s="31" t="str">
        <f t="shared" si="1"/>
        <v>(OHSB-REM-TVSTRPL)</v>
      </c>
      <c r="C48" t="s">
        <v>520</v>
      </c>
      <c r="D48" t="s">
        <v>520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524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531</v>
      </c>
      <c r="B51" s="31" t="str">
        <f t="shared" si="1"/>
        <v>(PB-REM-MULTIMIC)</v>
      </c>
      <c r="C51" t="s">
        <v>526</v>
      </c>
      <c r="D51" t="s">
        <v>527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520</v>
      </c>
      <c r="D52" t="s">
        <v>520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520</v>
      </c>
      <c r="D64" t="s">
        <v>520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528</v>
      </c>
      <c r="B67" s="31" t="str">
        <f t="shared" si="2"/>
        <v>(REG-REM-MULTIMIC)</v>
      </c>
      <c r="C67" t="s">
        <v>526</v>
      </c>
      <c r="D67" t="s">
        <v>527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608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606</v>
      </c>
    </row>
    <row r="76" spans="1:10" ht="21.75" x14ac:dyDescent="0.2">
      <c r="A76" t="s">
        <v>609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606</v>
      </c>
    </row>
    <row r="77" spans="1:10" ht="21.75" x14ac:dyDescent="0.2">
      <c r="A77" t="s">
        <v>610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606</v>
      </c>
    </row>
    <row r="78" spans="1:10" ht="21.75" x14ac:dyDescent="0.2">
      <c r="A78" t="s">
        <v>611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606</v>
      </c>
    </row>
    <row r="79" spans="1:10" ht="21.75" x14ac:dyDescent="0.2">
      <c r="A79" t="s">
        <v>612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606</v>
      </c>
    </row>
    <row r="80" spans="1:10" ht="21.75" x14ac:dyDescent="0.2">
      <c r="A80" t="s">
        <v>613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606</v>
      </c>
    </row>
    <row r="81" spans="1:8" ht="21.75" x14ac:dyDescent="0.2">
      <c r="A81" t="s">
        <v>614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606</v>
      </c>
    </row>
    <row r="82" spans="1:8" ht="21.75" x14ac:dyDescent="0.2">
      <c r="A82" t="s">
        <v>615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606</v>
      </c>
    </row>
    <row r="83" spans="1:8" ht="21.75" x14ac:dyDescent="0.2">
      <c r="A83" t="s">
        <v>616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606</v>
      </c>
    </row>
    <row r="84" spans="1:8" ht="21.75" x14ac:dyDescent="0.2">
      <c r="A84" t="s">
        <v>617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606</v>
      </c>
    </row>
    <row r="85" spans="1:8" ht="21.75" x14ac:dyDescent="0.2">
      <c r="A85" t="s">
        <v>618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606</v>
      </c>
    </row>
    <row r="86" spans="1:8" ht="21.75" x14ac:dyDescent="0.2">
      <c r="A86" t="s">
        <v>618</v>
      </c>
      <c r="B86" s="31" t="str">
        <f t="shared" si="2"/>
        <v>(VOL-REM-TVSTRPL)</v>
      </c>
      <c r="C86" t="s">
        <v>520</v>
      </c>
      <c r="D86" t="s">
        <v>520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606</v>
      </c>
    </row>
    <row r="87" spans="1:8" ht="21.75" x14ac:dyDescent="0.2">
      <c r="A87" t="s">
        <v>616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606</v>
      </c>
    </row>
    <row r="88" spans="1:8" ht="21.75" x14ac:dyDescent="0.2">
      <c r="A88" t="s">
        <v>612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606</v>
      </c>
    </row>
    <row r="89" spans="1:8" ht="21.75" x14ac:dyDescent="0.2">
      <c r="A89" t="s">
        <v>619</v>
      </c>
      <c r="B89" s="31" t="str">
        <f t="shared" si="2"/>
        <v>(VOL-REM-MULTIMIC)</v>
      </c>
      <c r="C89" t="s">
        <v>526</v>
      </c>
      <c r="D89" t="s">
        <v>527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606</v>
      </c>
    </row>
    <row r="90" spans="1:8" ht="21.75" x14ac:dyDescent="0.2">
      <c r="A90" t="s">
        <v>620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606</v>
      </c>
    </row>
    <row r="91" spans="1:8" ht="21.75" x14ac:dyDescent="0.2">
      <c r="A91" t="s">
        <v>621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606</v>
      </c>
    </row>
    <row r="92" spans="1:8" ht="21.75" x14ac:dyDescent="0.2">
      <c r="A92" t="s">
        <v>622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521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2025-07-07T17:58:48Z</dcterms:modified>
  <cp:category/>
  <cp:contentStatus/>
</cp:coreProperties>
</file>