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44" documentId="8_{F3CD0FF8-58C3-41F7-B22B-5E277AA3B591}" xr6:coauthVersionLast="47" xr6:coauthVersionMax="47" xr10:uidLastSave="{74FD08E6-606B-4429-8078-93680C6AD720}"/>
  <bookViews>
    <workbookView xWindow="2868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<sst xmlns="http://schemas.openxmlformats.org/spreadsheetml/2006/main" count="2452" uniqueCount="599">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</sst>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8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/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>
    <filterColumn colId="3">
      <filters>
        <filter val="Desktop"/>
        <filter val="Premium"/>
        <filter val="Remote Control 2"/>
        <filter val="Standard"/>
      </filters>
    </filterColumn>
  </autoFilter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tabSelected="1" workbookViewId="0">
      <selection activeCell="G6" sqref="G6"/>
    </sheetView>
  </sheetViews>
  <sheetFormatPr defaultColWidth="9.140625" defaultRowHeight="1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/>
    <row r="5" spans="1:20" ht="13.5" thickBot="1">
      <c r="B5" s="101" t="s">
        <v>0</v>
      </c>
      <c r="C5" s="102"/>
      <c r="D5" s="10" t="s">
        <v>1</v>
      </c>
      <c r="E5" s="104" t="s">
        <v>69</v>
      </c>
      <c r="F5" s="105"/>
      <c r="G5" s="82" t="s">
        <v>597</v>
      </c>
    </row>
    <row r="6" spans="1:20" ht="23.25" customHeight="1" thickBot="1">
      <c r="B6" s="99" t="s">
        <v>426</v>
      </c>
      <c r="C6" s="100"/>
      <c r="D6" s="25">
        <v>2</v>
      </c>
      <c r="E6" s="106" t="s">
        <v>2</v>
      </c>
      <c r="F6" s="107"/>
      <c r="G6" s="81" t="s">
        <v>598</v>
      </c>
      <c r="H6" s="44" t="s">
        <v>3</v>
      </c>
      <c r="I6" s="45"/>
      <c r="J6" s="45"/>
      <c r="K6" s="45"/>
      <c r="L6" s="45"/>
    </row>
    <row r="9" spans="1:20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>
      <c r="B10" s="103" t="s">
        <v>5</v>
      </c>
      <c r="C10" s="103"/>
      <c r="E10" s="12" t="s">
        <v>452</v>
      </c>
      <c r="F10" s="12" t="s">
        <v>7</v>
      </c>
      <c r="G10" s="12" t="s">
        <v>6</v>
      </c>
      <c r="J10" s="83" t="s">
        <v>78</v>
      </c>
      <c r="K10" s="83"/>
      <c r="L10" s="83"/>
      <c r="M10" s="83"/>
      <c r="N10" s="83"/>
      <c r="O10" s="83"/>
      <c r="P10" s="83"/>
      <c r="Q10" s="83"/>
    </row>
    <row r="11" spans="1:20" ht="18" customHeight="1">
      <c r="A11" t="s">
        <v>446</v>
      </c>
      <c r="B11" s="95" t="str">
        <f>IF($B$6="","",$B$6)</f>
        <v>Beltone RIE Digital Achieve 17 62DRWC</v>
      </c>
      <c r="C11" s="95"/>
      <c r="D11" s="9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84" t="str" cm="1">
        <f t="array" ref="J11">IF($B$6="","",_xlfn.XLOOKUP($B$6&amp;$E$6,haList!A:A&amp;haList!E:E,haList!D:D))</f>
        <v>(REG-HI-ACH17-62DRWC)</v>
      </c>
      <c r="K11" s="85"/>
      <c r="L11" s="85"/>
      <c r="M11" s="85"/>
      <c r="N11" s="85"/>
      <c r="O11" s="85"/>
      <c r="P11" s="85"/>
      <c r="Q11" s="86"/>
    </row>
    <row r="12" spans="1:20" ht="18" customHeight="1">
      <c r="A12" t="s">
        <v>447</v>
      </c>
      <c r="B12" s="95" t="str">
        <f>IF($D$6=1,"",B11)</f>
        <v>Beltone RIE Digital Achieve 17 62DRWC</v>
      </c>
      <c r="C12" s="95"/>
      <c r="D12" s="9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87"/>
      <c r="K12" s="88"/>
      <c r="L12" s="88"/>
      <c r="M12" s="88"/>
      <c r="N12" s="88"/>
      <c r="O12" s="88"/>
      <c r="P12" s="88"/>
      <c r="Q12" s="89"/>
    </row>
    <row r="13" spans="1:20" ht="18" customHeight="1">
      <c r="A13" t="s">
        <v>8</v>
      </c>
      <c r="B13" s="95" t="str" cm="1">
        <f t="array" ref="B13">IF($B$6="","",_xlfn.XLOOKUP($B$6&amp;$E$6,haList!A:A&amp;haList!E:E,haList!G:G))</f>
        <v>Standard Charger</v>
      </c>
      <c r="C13" s="95"/>
      <c r="D13" s="9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87"/>
      <c r="K13" s="88"/>
      <c r="L13" s="88"/>
      <c r="M13" s="88"/>
      <c r="N13" s="88"/>
      <c r="O13" s="88"/>
      <c r="P13" s="88"/>
      <c r="Q13" s="89"/>
      <c r="T13" s="37"/>
    </row>
    <row r="14" spans="1:20" ht="18" customHeight="1">
      <c r="A14" t="s">
        <v>9</v>
      </c>
      <c r="B14" s="95" t="str" cm="1">
        <f t="array" ref="B14">IF($B$6="","",_xlfn.XLOOKUP($B$6&amp;$E$6,haList!A:A&amp;haList!E:E,haList!N:N))</f>
        <v>SureFit3 or M@RIE Receiver</v>
      </c>
      <c r="C14" s="95"/>
      <c r="D14" s="9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87"/>
      <c r="K14" s="88"/>
      <c r="L14" s="88"/>
      <c r="M14" s="88"/>
      <c r="N14" s="88"/>
      <c r="O14" s="88"/>
      <c r="P14" s="88"/>
      <c r="Q14" s="89"/>
      <c r="T14" s="37"/>
    </row>
    <row r="15" spans="1:20" ht="18" customHeight="1">
      <c r="A15" t="s">
        <v>10</v>
      </c>
      <c r="B15" s="95" t="str">
        <f>IF($D$6=1,"",B14)</f>
        <v>SureFit3 or M@RIE Receiver</v>
      </c>
      <c r="C15" s="95"/>
      <c r="D15" s="9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87"/>
      <c r="K15" s="88"/>
      <c r="L15" s="88"/>
      <c r="M15" s="88"/>
      <c r="N15" s="88"/>
      <c r="O15" s="88"/>
      <c r="P15" s="88"/>
      <c r="Q15" s="89"/>
    </row>
    <row r="16" spans="1:20" ht="18" customHeight="1" thickBot="1">
      <c r="B16" s="91" t="s">
        <v>11</v>
      </c>
      <c r="C16" s="91"/>
      <c r="D16" s="91"/>
      <c r="E16" s="47"/>
      <c r="F16" s="47"/>
      <c r="G16" s="13">
        <f>SUM(G11:G15)</f>
        <v>8850</v>
      </c>
      <c r="J16" s="92" t="str" cm="1">
        <f t="array" ref="J16">IF($B$6="","",_xlfn.XLOOKUP($B$6&amp;$E$6,haList!A:A&amp;haList!E:E,haList!C:C))</f>
        <v>REG-HI-ACH17-62DRWC</v>
      </c>
      <c r="K16" s="93"/>
      <c r="L16" s="93"/>
      <c r="M16" s="93"/>
      <c r="N16" s="93"/>
      <c r="O16" s="93"/>
      <c r="P16" s="93"/>
      <c r="Q16" s="94"/>
    </row>
    <row r="17" spans="2:19" ht="18" customHeight="1">
      <c r="B17" s="91" t="str" cm="1">
        <f t="array" ref="B17">IF($B$6="","",IF(_xlfn.XLOOKUP($B$6&amp;E6,haList!A:A&amp;haList!E:E,haList!M:M)=1,"PA Fitting Fee","(do not charge a PA Fitting Fee)"))</f>
        <v>PA Fitting Fee</v>
      </c>
      <c r="C17" s="91"/>
      <c r="D17" s="9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>
      <c r="B18" s="90" t="s">
        <v>12</v>
      </c>
      <c r="C18" s="90"/>
      <c r="D18" s="90"/>
      <c r="E18" s="49"/>
      <c r="F18" s="49"/>
      <c r="G18" s="14">
        <f>SUM(G16:G17)</f>
        <v>9150</v>
      </c>
      <c r="I18" s="21"/>
    </row>
    <row r="19" spans="2:19" ht="18" customHeight="1" thickBot="1">
      <c r="B19" s="90"/>
      <c r="C19" s="90"/>
      <c r="D19" s="90"/>
      <c r="E19" s="49"/>
      <c r="F19" s="49"/>
      <c r="G19" s="14"/>
    </row>
    <row r="20" spans="2:19" ht="18" customHeight="1" thickBot="1">
      <c r="D20" s="45"/>
      <c r="E20" s="45"/>
      <c r="F20" s="45"/>
      <c r="G20" s="46" t="s">
        <v>13</v>
      </c>
      <c r="L20" s="8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85"/>
      <c r="N20" s="86"/>
      <c r="O20" s="54"/>
      <c r="P20" s="54"/>
      <c r="Q20" s="54"/>
      <c r="R20" s="54"/>
      <c r="S20" s="54"/>
    </row>
    <row r="21" spans="2:19" ht="18" customHeight="1" thickBot="1">
      <c r="D21" s="23"/>
      <c r="E21" s="24"/>
      <c r="F21" s="24"/>
      <c r="G21" s="22" t="s">
        <v>14</v>
      </c>
      <c r="L21" s="87"/>
      <c r="M21" s="88"/>
      <c r="N21" s="89"/>
      <c r="O21" s="54"/>
      <c r="P21" s="54"/>
      <c r="Q21" s="54"/>
      <c r="R21" s="54"/>
      <c r="S21" s="54"/>
    </row>
    <row r="22" spans="2:19" ht="18" customHeight="1">
      <c r="F22" s="47" t="str">
        <f>IF(E6="Anthem BCBS","Enter deductible amount not met ---&gt;","")</f>
        <v/>
      </c>
      <c r="G22" s="13">
        <v>0</v>
      </c>
      <c r="H22" t="s">
        <v>453</v>
      </c>
      <c r="L22" s="87"/>
      <c r="M22" s="88"/>
      <c r="N22" s="89"/>
      <c r="O22" s="54"/>
      <c r="P22" s="54"/>
      <c r="Q22" s="54"/>
      <c r="R22" s="54"/>
      <c r="S22" s="54"/>
    </row>
    <row r="23" spans="2:19" ht="18" customHeight="1">
      <c r="F23" s="47" t="str">
        <f>IF(E6="Anthem BCBS","Enter Coinsurance % ---&gt;","")</f>
        <v/>
      </c>
      <c r="G23" s="52"/>
      <c r="H23" t="s">
        <v>453</v>
      </c>
      <c r="L23" s="87"/>
      <c r="M23" s="88"/>
      <c r="N23" s="89"/>
      <c r="O23" s="54"/>
      <c r="P23" s="54"/>
      <c r="Q23" s="54"/>
      <c r="R23" s="54"/>
      <c r="S23" s="54"/>
    </row>
    <row r="24" spans="2:19" ht="18" customHeight="1" thickBot="1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6"/>
      <c r="M24" s="97"/>
      <c r="N24" s="98"/>
      <c r="O24" s="54"/>
      <c r="P24" s="54"/>
      <c r="Q24" s="54"/>
      <c r="R24" s="54"/>
      <c r="S24" s="54"/>
    </row>
    <row r="25" spans="2:19" ht="18" customHeight="1" thickBot="1">
      <c r="B25" s="90"/>
      <c r="C25" s="90"/>
      <c r="D25" s="9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zoomScale="80" zoomScaleNormal="80" workbookViewId="0">
      <pane xSplit="1" ySplit="1" topLeftCell="B132" activePane="bottomRight" state="frozen"/>
      <selection pane="topRight" activeCell="B1" sqref="B1"/>
      <selection pane="bottomLeft" activeCell="A2" sqref="A2"/>
      <selection pane="bottomRight" activeCell="F21" sqref="F21:F140"/>
    </sheetView>
  </sheetViews>
  <sheetFormatPr defaultColWidth="9.140625" defaultRowHeight="1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12.75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12.75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12.75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12.75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12.75">
      <c r="A6" s="71" t="s">
        <v>575</v>
      </c>
      <c r="B6" s="71"/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12.75">
      <c r="A7" s="71" t="s">
        <v>576</v>
      </c>
      <c r="B7" s="71"/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12.75">
      <c r="A8" s="71" t="s">
        <v>577</v>
      </c>
      <c r="B8" s="71"/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12.75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12.75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12.75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12.75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12.75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12.75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12.75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12.75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12.75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12.75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12.75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12.75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12.75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12.75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12.75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12.75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12.75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12.75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12.75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12.75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12.75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12.75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12.75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12.75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12.75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12.75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12.75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12.75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12.75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12.75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12.75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12.75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12.75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12.75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12.75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12.75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12.75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12.75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12.75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12.75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12.75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12.75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12.75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12.75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12.75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12.75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12.75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12.75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12.75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12.75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12.75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12.75">
      <c r="A60" s="71" t="s">
        <v>575</v>
      </c>
      <c r="B60" s="71"/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12.75">
      <c r="A61" s="71" t="s">
        <v>577</v>
      </c>
      <c r="B61" s="71"/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12.75">
      <c r="A62" s="71" t="s">
        <v>576</v>
      </c>
      <c r="B62" s="71"/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12.75">
      <c r="A63" s="71" t="s">
        <v>578</v>
      </c>
      <c r="B63" s="71"/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12.75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12.75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12.75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12.75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12.75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12.75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12.75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12.75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12.75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12.75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12.75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12.75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12.75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12.75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12.75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12.75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12.75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12.75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12.75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12.75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12.75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12.75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12.75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12.75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12.75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12.75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12.75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12.75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12.75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12.75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12.75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12.75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12.75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12.75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12.75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12.75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12.75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12.75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12.75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12.75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12.75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12.75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12.75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12.75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12.75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12.75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12.75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12.75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12.75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12.75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12.75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12.75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12.75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12.75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12.75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12.75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12.75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12.75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12.75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12.75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12.75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12.75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12.75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12.75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12.75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12.75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12.75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12.75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12.75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12.75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12.75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12.75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12.75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12.75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12.75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12.75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12.75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12.75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12.75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12.75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12.75">
      <c r="A144" s="71" t="s">
        <v>575</v>
      </c>
      <c r="B144" s="71"/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12.75">
      <c r="A145" s="71" t="s">
        <v>577</v>
      </c>
      <c r="B145" s="71"/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12.75">
      <c r="A146" s="71" t="s">
        <v>576</v>
      </c>
      <c r="B146" s="71"/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12.75">
      <c r="A147" s="71" t="s">
        <v>578</v>
      </c>
      <c r="B147" s="71"/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12.75">
      <c r="A148" s="71" t="s">
        <v>579</v>
      </c>
      <c r="B148" s="71"/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12.75">
      <c r="A149" s="71" t="s">
        <v>580</v>
      </c>
      <c r="B149" s="71"/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12.75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12.75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12.75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12.75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12.75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12.75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12.75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12.75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12.75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12.75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12.75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12.75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12.75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12.75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12.75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12.75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12.75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12.75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12.75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12.75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12.75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12.75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12.75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12.75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12.75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12.75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12.75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12.75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12.75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12.75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12.75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12.75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12.75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12.75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12.75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12.75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12.75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12.75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12.75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12.75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12.75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12.75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12.75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12.75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12.75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12.75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12.75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12.75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12.75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12.75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12.75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12.75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12.75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12.75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12.75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12.75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12.75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12.75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12.75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12.75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12.75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12.75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12.75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12.75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12.75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12.75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12.75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12.75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12.75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12.75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12.75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12.75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12.75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12.75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12.75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12.75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12.75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12.75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12.75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12.75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12.75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12.75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12.75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12.75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12.75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12.75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12.75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12.75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12.75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12.75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12.75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12.75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12.75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12.75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12.75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12.75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12.75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12.75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12.75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12.75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12.75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12.75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12.75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12.75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12.75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12.75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12.75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12.75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12.75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12.75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12.75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12.75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12.75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12.75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12.75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12.75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12.75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12.75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12.75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12.75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12.75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12.75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12.75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12.75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12.75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12.75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12.75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12.75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12.75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12.75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12.75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12.75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12.75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12.75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12.75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12.75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12.75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12.75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12.75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12.75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12.75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12.75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12.75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12.75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12.75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12.75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12.75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12.75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12.75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12.75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12.75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12.75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12.75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12.75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12.75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12.75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12.75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12.75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12.75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12.75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12.75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12.75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12.75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12.75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12.75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12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9" activePane="bottomLeft" state="frozen"/>
      <selection pane="bottomLeft" activeCell="D50" sqref="D50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idden="1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idden="1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idden="1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idden="1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idden="1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idden="1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idden="1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idden="1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idden="1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idden="1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idden="1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idden="1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idden="1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idden="1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idden="1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idden="1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idden="1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idden="1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idden="1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idden="1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idden="1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idden="1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idden="1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idden="1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idden="1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idden="1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idden="1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idden="1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68</v>
      </c>
      <c r="B2" s="1" t="s">
        <v>69</v>
      </c>
      <c r="C2" s="1" t="s">
        <v>70</v>
      </c>
      <c r="D2" s="1"/>
      <c r="E2" s="1"/>
    </row>
    <row r="3" spans="1:5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>
      <c r="A4" t="str">
        <v>Beltone BTE Digital Achieve 6 86DWC</v>
      </c>
      <c r="B4" t="str">
        <v>Early Lease Upgrade</v>
      </c>
      <c r="C4" t="s">
        <v>14</v>
      </c>
    </row>
    <row r="5" spans="1:5">
      <c r="A5" t="str">
        <v>Beltone BTE Digital Achieve 9 86DWC</v>
      </c>
      <c r="B5" t="str">
        <v>Fast Funding</v>
      </c>
      <c r="C5" t="s">
        <v>72</v>
      </c>
    </row>
    <row r="6" spans="1:5">
      <c r="A6" t="str">
        <v>Beltone BTE Digital Boost Ultra 17 86DWHT</v>
      </c>
      <c r="B6" t="str">
        <v>GHB Competitive</v>
      </c>
      <c r="C6" t="s">
        <v>73</v>
      </c>
    </row>
    <row r="7" spans="1:5">
      <c r="A7" t="str">
        <v>Beltone BTE Digital Boost Ultra 17 95DWT</v>
      </c>
      <c r="B7" t="str">
        <v>HCS Competitive</v>
      </c>
      <c r="C7" t="s">
        <v>74</v>
      </c>
    </row>
    <row r="8" spans="1:5">
      <c r="A8" t="str">
        <v>Beltone BTE Digital Boost Ultra 6 86DWHT</v>
      </c>
      <c r="B8" t="str">
        <v>HearUSA Competitive</v>
      </c>
    </row>
    <row r="9" spans="1:5">
      <c r="A9" t="str">
        <v>Beltone BTE Digital Boost Ultra 6 95DWT</v>
      </c>
      <c r="B9" t="str">
        <v>Humana</v>
      </c>
    </row>
    <row r="10" spans="1:5">
      <c r="A10" t="str">
        <v>Beltone BTE Digital Boost Ultra 9 86DWHT</v>
      </c>
      <c r="B10" t="str">
        <v>Martins Point Competitive</v>
      </c>
    </row>
    <row r="11" spans="1:5">
      <c r="A11" t="str">
        <v>Beltone BTE Digital Boost Ultra 9 95DWT</v>
      </c>
      <c r="B11" t="str">
        <v>Nations Hearing Competitive</v>
      </c>
    </row>
    <row r="12" spans="1:5">
      <c r="A12" t="str">
        <v>Beltone BTE Digital Rely 2 66DW</v>
      </c>
      <c r="B12" t="str">
        <v>Open House Special</v>
      </c>
    </row>
    <row r="13" spans="1:5">
      <c r="A13" t="str">
        <v>Beltone BTE Digital Rely 2 76DW</v>
      </c>
      <c r="B13" t="str">
        <v>Regular</v>
      </c>
    </row>
    <row r="14" spans="1:5">
      <c r="A14" t="str">
        <v>Beltone BTE Digital Rely 2 86DWH</v>
      </c>
      <c r="B14" t="str">
        <v>Tri-Care</v>
      </c>
    </row>
    <row r="15" spans="1:5">
      <c r="A15" t="str">
        <v>Beltone BTE Digital Rely 2 95DW</v>
      </c>
      <c r="B15" t="str">
        <v>TruHearing Competitive</v>
      </c>
    </row>
    <row r="16" spans="1:5">
      <c r="A16" t="str">
        <v>Beltone BTE Digital Rely 3 66DW</v>
      </c>
      <c r="B16" t="str">
        <v>Veterans Discount</v>
      </c>
    </row>
    <row r="17" spans="1:2">
      <c r="A17" t="str">
        <v>Beltone BTE Digital Rely 3 76DW</v>
      </c>
      <c r="B17" t="str">
        <v>WellCare Competitive</v>
      </c>
    </row>
    <row r="18" spans="1:2">
      <c r="A18" t="str">
        <v>Beltone BTE Digital Rely 3 86DWH</v>
      </c>
    </row>
    <row r="19" spans="1:2">
      <c r="A19" t="str">
        <v>Beltone BTE Digital Rely 3 95DW</v>
      </c>
    </row>
    <row r="20" spans="1:2">
      <c r="A20" t="str">
        <v>Beltone BTE Digital Rely 4 66DW</v>
      </c>
    </row>
    <row r="21" spans="1:2">
      <c r="A21" t="str">
        <v>Beltone BTE Digital Rely 4 76DW</v>
      </c>
    </row>
    <row r="22" spans="1:2">
      <c r="A22" t="str">
        <v>Beltone BTE Digital Rely 4 86DWH</v>
      </c>
    </row>
    <row r="23" spans="1:2">
      <c r="A23" t="str">
        <v>Beltone BTE Digital Rely 4 95DW</v>
      </c>
    </row>
    <row r="24" spans="1:2">
      <c r="A24" t="str">
        <v>Beltone CIC Digital Achieve 17 CIC</v>
      </c>
    </row>
    <row r="25" spans="1:2">
      <c r="A25" t="str">
        <v>Beltone CIC Digital Achieve 6 CIC</v>
      </c>
    </row>
    <row r="26" spans="1:2">
      <c r="A26" t="str">
        <v>Beltone CIC Digital Achieve 9 CIC</v>
      </c>
    </row>
    <row r="27" spans="1:2">
      <c r="A27" t="str">
        <v>Beltone CIC Digital Rely 3</v>
      </c>
    </row>
    <row r="28" spans="1:2">
      <c r="A28" t="str">
        <v>Beltone CIC Digital Rely 4</v>
      </c>
    </row>
    <row r="29" spans="1:2">
      <c r="A29" t="str">
        <v>Beltone ITC Digital Achieve 17 ITC-DWC</v>
      </c>
    </row>
    <row r="30" spans="1:2">
      <c r="A30" t="str">
        <v>Beltone ITC Digital Achieve 6 ITC-DWC</v>
      </c>
    </row>
    <row r="31" spans="1:2">
      <c r="A31" t="str">
        <v>Beltone ITC Digital Achieve 9 ITC-DWC</v>
      </c>
    </row>
    <row r="32" spans="1:2">
      <c r="A32" t="str">
        <v>Beltone ITC Digital Rely 2</v>
      </c>
    </row>
    <row r="33" spans="1:1">
      <c r="A33" t="str">
        <v>Beltone ITC Digital Rely 3</v>
      </c>
    </row>
    <row r="34" spans="1:1">
      <c r="A34" t="str">
        <v>Beltone ITC Digital Rely 4</v>
      </c>
    </row>
    <row r="35" spans="1:1">
      <c r="A35" t="str">
        <v>Beltone ITE Digital Achieve 17 ITE-DWC</v>
      </c>
    </row>
    <row r="36" spans="1:1">
      <c r="A36" t="str">
        <v>Beltone ITE Digital Achieve 6 ITE-DWC</v>
      </c>
    </row>
    <row r="37" spans="1:1">
      <c r="A37" t="str">
        <v>Beltone ITE Digital Achieve 9 ITE-DWC</v>
      </c>
    </row>
    <row r="38" spans="1:1">
      <c r="A38" t="str">
        <v>Beltone ITE Digital Rely 2</v>
      </c>
    </row>
    <row r="39" spans="1:1">
      <c r="A39" t="str">
        <v>Beltone ITE Digital Rely 3</v>
      </c>
    </row>
    <row r="40" spans="1:1">
      <c r="A40" t="str">
        <v>Beltone ITE Digital Rely 4</v>
      </c>
    </row>
    <row r="41" spans="1:1">
      <c r="A41" t="str">
        <v>Beltone RIE Digital Achieve 17 62DRWC</v>
      </c>
    </row>
    <row r="42" spans="1:1">
      <c r="A42" t="str">
        <v>Beltone RIE Digital Achieve 6 62DRWC</v>
      </c>
    </row>
    <row r="43" spans="1:1">
      <c r="A43" t="str">
        <v>Beltone RIE Digital Achieve 9 62DRWC</v>
      </c>
    </row>
    <row r="44" spans="1:1">
      <c r="A44" t="str">
        <v>Beltone RIE Digital Commence 2 63-DRW</v>
      </c>
    </row>
    <row r="45" spans="1:1">
      <c r="A45" t="str">
        <v>Beltone RIE Digital Commence 3 62-DRWC</v>
      </c>
    </row>
    <row r="46" spans="1:1">
      <c r="A46" t="str">
        <v>Beltone RIE Digital Envision 17 62S-DRWC</v>
      </c>
    </row>
    <row r="47" spans="1:1">
      <c r="A47" t="str">
        <v>Beltone RIE Digital Envision 4 62S-DRWC</v>
      </c>
    </row>
    <row r="48" spans="1:1">
      <c r="A48" t="str">
        <v>Beltone RIE Digital Envision 6 62S-DRWC</v>
      </c>
    </row>
    <row r="49" spans="1:1">
      <c r="A49" t="str">
        <v>Beltone RIE Digital Envision 9 62S-DRWC</v>
      </c>
    </row>
    <row r="50" spans="1:1">
      <c r="A50" t="str">
        <v>Beltone RIE Digital Rely 2 63DRW</v>
      </c>
    </row>
    <row r="51" spans="1:1">
      <c r="A51" t="str">
        <v>Beltone RIE Digital Rely 2 64DRW</v>
      </c>
    </row>
    <row r="52" spans="1:1">
      <c r="A52" t="str">
        <v>Beltone RIE Digital Rely 3 63DRW</v>
      </c>
    </row>
    <row r="53" spans="1:1">
      <c r="A53" t="str">
        <v>Beltone RIE Digital Rely 3 63DRWC</v>
      </c>
    </row>
    <row r="54" spans="1:1">
      <c r="A54" t="str">
        <v>Beltone RIE Digital Rely 3 64DRW</v>
      </c>
    </row>
    <row r="55" spans="1:1">
      <c r="A55" t="str">
        <v>Beltone RIE Digital Rely 4 63DRWC</v>
      </c>
    </row>
    <row r="56" spans="1:1">
      <c r="A56" t="str">
        <v>Beltone RIE Digital Rely 4 64DRW</v>
      </c>
    </row>
    <row r="57" spans="1:1">
      <c r="A57" t="str">
        <v>Beltone RIE Digital Serene 17 62SDRWC</v>
      </c>
    </row>
    <row r="58" spans="1:1">
      <c r="A58" t="str">
        <v>Beltone RIE Digital Serene 6 62SDRWC</v>
      </c>
    </row>
    <row r="59" spans="1:1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2025-05-30T15:49:53Z</dcterms:modified>
  <cp:category/>
  <cp:contentStatus/>
</cp:coreProperties>
</file>