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3"/>
  </bookViews>
  <sheets>
    <sheet name="Sheet3" sheetId="3" r:id="rId1"/>
    <sheet name="Arsenal" sheetId="1" r:id="rId2"/>
    <sheet name="Manchester City" sheetId="2" r:id="rId3"/>
    <sheet name="Comparison Summary" sheetId="4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23" i="4"/>
  <c r="B19" i="4"/>
  <c r="B18" i="4"/>
  <c r="B15" i="4"/>
  <c r="B14" i="4"/>
  <c r="B11" i="4"/>
  <c r="B10" i="4"/>
  <c r="B3" i="4"/>
  <c r="B7" i="4"/>
  <c r="B6" i="4"/>
  <c r="B2" i="4"/>
</calcChain>
</file>

<file path=xl/sharedStrings.xml><?xml version="1.0" encoding="utf-8"?>
<sst xmlns="http://schemas.openxmlformats.org/spreadsheetml/2006/main" count="76" uniqueCount="41">
  <si>
    <t>Date</t>
  </si>
  <si>
    <t>Opponent</t>
  </si>
  <si>
    <t>xG</t>
  </si>
  <si>
    <t>Actual Goals</t>
  </si>
  <si>
    <t>Shots</t>
  </si>
  <si>
    <t>Everton</t>
  </si>
  <si>
    <t>Manchester United</t>
  </si>
  <si>
    <t>xA</t>
  </si>
  <si>
    <t>Bournemouth</t>
  </si>
  <si>
    <t>Tottenham</t>
  </si>
  <si>
    <t>xGA</t>
  </si>
  <si>
    <t>Chelsea</t>
  </si>
  <si>
    <t>Result</t>
  </si>
  <si>
    <t>W</t>
  </si>
  <si>
    <t>Scores</t>
  </si>
  <si>
    <t>2-1</t>
  </si>
  <si>
    <t>3-0</t>
  </si>
  <si>
    <t>1-0</t>
  </si>
  <si>
    <t>2-0</t>
  </si>
  <si>
    <t>5-0</t>
  </si>
  <si>
    <t>3-2</t>
  </si>
  <si>
    <t>Goals</t>
  </si>
  <si>
    <t>Total shots</t>
  </si>
  <si>
    <t>West Ham</t>
  </si>
  <si>
    <t>3-1</t>
  </si>
  <si>
    <t>Fulham</t>
  </si>
  <si>
    <t>4-0</t>
  </si>
  <si>
    <t>Wolves</t>
  </si>
  <si>
    <t>5-1</t>
  </si>
  <si>
    <t>Nottingham Forrest</t>
  </si>
  <si>
    <t>Team</t>
  </si>
  <si>
    <t>Arsenal</t>
  </si>
  <si>
    <t>Manchester City</t>
  </si>
  <si>
    <t>Row Labels</t>
  </si>
  <si>
    <t>Grand Total</t>
  </si>
  <si>
    <t>Average xG</t>
  </si>
  <si>
    <t>Average xGa</t>
  </si>
  <si>
    <t>Average Shots</t>
  </si>
  <si>
    <t>Average Goals</t>
  </si>
  <si>
    <t>xG per shot</t>
  </si>
  <si>
    <t>Conversion Rate(Goals/xG)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</si>
</sst>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1113"/>
      <color rgb="FFED7D3B"/>
      <color rgb="FFED913B"/>
      <color rgb="FF6CABDD"/>
      <color rgb="FFEF0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Arsenal's xG Over last 5 matches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7345057590941629"/>
          <c:w val="0.93888888888888888"/>
          <c:h val="0.68529641439448163"/>
        </c:manualLayout>
      </c:layout>
      <c:lineChart>
        <c:grouping val="standard"/>
        <c:varyColors val="0"/>
        <c:ser>
          <c:idx val="0"/>
          <c:order val="0"/>
          <c:tx>
            <c:strRef>
              <c:f>Arsenal!$D$1</c:f>
              <c:strCache>
                <c:ptCount val="1"/>
                <c:pt idx="0">
                  <c:v>xG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Arsenal!$C$2:$C$6</c:f>
              <c:strCache>
                <c:ptCount val="5"/>
                <c:pt idx="0">
                  <c:v>Everton</c:v>
                </c:pt>
                <c:pt idx="1">
                  <c:v>Manchester United</c:v>
                </c:pt>
                <c:pt idx="2">
                  <c:v>Bournemouth</c:v>
                </c:pt>
                <c:pt idx="3">
                  <c:v>Tottenham</c:v>
                </c:pt>
                <c:pt idx="4">
                  <c:v>Chelsea</c:v>
                </c:pt>
              </c:strCache>
            </c:strRef>
          </c:cat>
          <c:val>
            <c:numRef>
              <c:f>Arsenal!$D$2:$D$6</c:f>
              <c:numCache>
                <c:formatCode>General</c:formatCode>
                <c:ptCount val="5"/>
                <c:pt idx="0">
                  <c:v>3.55</c:v>
                </c:pt>
                <c:pt idx="1">
                  <c:v>1.73</c:v>
                </c:pt>
                <c:pt idx="2">
                  <c:v>3.93</c:v>
                </c:pt>
                <c:pt idx="3">
                  <c:v>1.51</c:v>
                </c:pt>
                <c:pt idx="4">
                  <c:v>3.46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953920"/>
        <c:axId val="487953528"/>
      </c:lineChart>
      <c:catAx>
        <c:axId val="4879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3528"/>
        <c:crosses val="autoZero"/>
        <c:auto val="1"/>
        <c:lblAlgn val="ctr"/>
        <c:lblOffset val="100"/>
        <c:noMultiLvlLbl val="0"/>
      </c:catAx>
      <c:valAx>
        <c:axId val="487953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79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Summary'!$A$14:$A$15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Summary'!$B$14:$B$15</c:f>
              <c:numCache>
                <c:formatCode>General</c:formatCode>
                <c:ptCount val="2"/>
                <c:pt idx="0">
                  <c:v>2.6</c:v>
                </c:pt>
                <c:pt idx="1">
                  <c:v>3.2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6697104"/>
        <c:axId val="486694360"/>
      </c:barChart>
      <c:catAx>
        <c:axId val="486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4360"/>
        <c:crosses val="autoZero"/>
        <c:auto val="1"/>
        <c:lblAlgn val="ctr"/>
        <c:lblOffset val="100"/>
        <c:noMultiLvlLbl val="0"/>
      </c:catAx>
      <c:valAx>
        <c:axId val="486694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6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xGA</a:t>
            </a:r>
          </a:p>
        </c:rich>
      </c:tx>
      <c:layout>
        <c:manualLayout>
          <c:xMode val="edge"/>
          <c:yMode val="edge"/>
          <c:x val="0.30280375109361329"/>
          <c:y val="3.3519553072625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Summary'!$A$6:$A$7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Summary'!$B$6:$B$7</c:f>
              <c:numCache>
                <c:formatCode>0.00</c:formatCode>
                <c:ptCount val="2"/>
                <c:pt idx="0">
                  <c:v>1.1859999999999999</c:v>
                </c:pt>
                <c:pt idx="1">
                  <c:v>0.94800000000000006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6696320"/>
        <c:axId val="486698672"/>
      </c:barChart>
      <c:catAx>
        <c:axId val="4866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8672"/>
        <c:crosses val="autoZero"/>
        <c:auto val="1"/>
        <c:lblAlgn val="ctr"/>
        <c:lblOffset val="100"/>
        <c:noMultiLvlLbl val="0"/>
      </c:catAx>
      <c:valAx>
        <c:axId val="4866986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66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</a:t>
            </a:r>
            <a:r>
              <a:rPr lang="en-US" baseline="0"/>
              <a:t> per shot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Summary'!$A$18:$A$19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Summary'!$B$18:$B$19</c:f>
              <c:numCache>
                <c:formatCode>0.00</c:formatCode>
                <c:ptCount val="2"/>
                <c:pt idx="0">
                  <c:v>0.14618556701030927</c:v>
                </c:pt>
                <c:pt idx="1">
                  <c:v>0.16421686746987951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0836768"/>
        <c:axId val="670835984"/>
      </c:barChart>
      <c:catAx>
        <c:axId val="6708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984"/>
        <c:crosses val="autoZero"/>
        <c:auto val="1"/>
        <c:lblAlgn val="ctr"/>
        <c:lblOffset val="100"/>
        <c:noMultiLvlLbl val="0"/>
      </c:catAx>
      <c:valAx>
        <c:axId val="670835984"/>
        <c:scaling>
          <c:orientation val="minMax"/>
          <c:min val="0"/>
        </c:scaling>
        <c:delete val="1"/>
        <c:axPos val="l"/>
        <c:numFmt formatCode="0.00" sourceLinked="1"/>
        <c:majorTickMark val="none"/>
        <c:minorTickMark val="none"/>
        <c:tickLblPos val="nextTo"/>
        <c:crossAx val="6708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Arsenal's xG vs Actual Goals</a:t>
            </a:r>
          </a:p>
        </c:rich>
      </c:tx>
      <c:layout>
        <c:manualLayout>
          <c:xMode val="edge"/>
          <c:yMode val="edge"/>
          <c:x val="0.26260992354606399"/>
          <c:y val="2.3148293963254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Arsenal!$D$1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Arsenal!$C$2:$C$6</c:f>
              <c:strCache>
                <c:ptCount val="5"/>
                <c:pt idx="0">
                  <c:v>Everton</c:v>
                </c:pt>
                <c:pt idx="1">
                  <c:v>Manchester United</c:v>
                </c:pt>
                <c:pt idx="2">
                  <c:v>Bournemouth</c:v>
                </c:pt>
                <c:pt idx="3">
                  <c:v>Tottenham</c:v>
                </c:pt>
                <c:pt idx="4">
                  <c:v>Chelsea</c:v>
                </c:pt>
              </c:strCache>
            </c:strRef>
          </c:cat>
          <c:val>
            <c:numRef>
              <c:f>Arsenal!$D$2:$D$6</c:f>
              <c:numCache>
                <c:formatCode>General</c:formatCode>
                <c:ptCount val="5"/>
                <c:pt idx="0">
                  <c:v>3.55</c:v>
                </c:pt>
                <c:pt idx="1">
                  <c:v>1.73</c:v>
                </c:pt>
                <c:pt idx="2">
                  <c:v>3.93</c:v>
                </c:pt>
                <c:pt idx="3">
                  <c:v>1.51</c:v>
                </c:pt>
                <c:pt idx="4">
                  <c:v>3.46</c:v>
                </c:pt>
              </c:numCache>
            </c:numRef>
          </c:val>
        </c:ser>
        <c:ser>
          <c:idx val="1"/>
          <c:order val="1"/>
          <c:tx>
            <c:strRef>
              <c:f>Arsenal!$G$1</c:f>
              <c:strCache>
                <c:ptCount val="1"/>
                <c:pt idx="0">
                  <c:v>Actual Goals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Arsenal!$C$2:$C$6</c:f>
              <c:strCache>
                <c:ptCount val="5"/>
                <c:pt idx="0">
                  <c:v>Everton</c:v>
                </c:pt>
                <c:pt idx="1">
                  <c:v>Manchester United</c:v>
                </c:pt>
                <c:pt idx="2">
                  <c:v>Bournemouth</c:v>
                </c:pt>
                <c:pt idx="3">
                  <c:v>Tottenham</c:v>
                </c:pt>
                <c:pt idx="4">
                  <c:v>Chelsea</c:v>
                </c:pt>
              </c:strCache>
            </c:strRef>
          </c:cat>
          <c:val>
            <c:numRef>
              <c:f>Arsenal!$G$2:$G$6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21064"/>
        <c:axId val="673021848"/>
      </c:barChart>
      <c:catAx>
        <c:axId val="6730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1848"/>
        <c:crosses val="autoZero"/>
        <c:auto val="1"/>
        <c:lblAlgn val="ctr"/>
        <c:lblOffset val="100"/>
        <c:noMultiLvlLbl val="0"/>
      </c:catAx>
      <c:valAx>
        <c:axId val="6730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Arsenal's Shots vs xGoals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Arsenal!$H$1</c:f>
              <c:strCache>
                <c:ptCount val="1"/>
                <c:pt idx="0">
                  <c:v>Shots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Arsenal!$D$2:$D$6</c:f>
              <c:numCache>
                <c:formatCode>General</c:formatCode>
                <c:ptCount val="5"/>
                <c:pt idx="0">
                  <c:v>3.55</c:v>
                </c:pt>
                <c:pt idx="1">
                  <c:v>1.73</c:v>
                </c:pt>
                <c:pt idx="2">
                  <c:v>3.93</c:v>
                </c:pt>
                <c:pt idx="3">
                  <c:v>1.51</c:v>
                </c:pt>
                <c:pt idx="4">
                  <c:v>3.46</c:v>
                </c:pt>
              </c:numCache>
            </c:numRef>
          </c:xVal>
          <c:yVal>
            <c:numRef>
              <c:f>Arsenal!$H$2:$H$6</c:f>
              <c:numCache>
                <c:formatCode>General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24</c:v>
                </c:pt>
                <c:pt idx="3">
                  <c:v>9</c:v>
                </c:pt>
                <c:pt idx="4">
                  <c:v>27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5009656"/>
        <c:axId val="665012008"/>
      </c:scatterChart>
      <c:valAx>
        <c:axId val="66500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12008"/>
        <c:crosses val="autoZero"/>
        <c:crossBetween val="midCat"/>
      </c:valAx>
      <c:valAx>
        <c:axId val="6650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Shots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0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Mancity's xG vs Actual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'Manchester City'!$C$1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'Manchester City'!$B$2:$B$6</c:f>
              <c:strCache>
                <c:ptCount val="5"/>
                <c:pt idx="0">
                  <c:v>West Ham</c:v>
                </c:pt>
                <c:pt idx="1">
                  <c:v>Tottenham</c:v>
                </c:pt>
                <c:pt idx="2">
                  <c:v>Fulham</c:v>
                </c:pt>
                <c:pt idx="3">
                  <c:v>Wolves</c:v>
                </c:pt>
                <c:pt idx="4">
                  <c:v>Nottingham Forrest</c:v>
                </c:pt>
              </c:strCache>
            </c:strRef>
          </c:cat>
          <c:val>
            <c:numRef>
              <c:f>'Manchester City'!$C$2:$C$6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2.7</c:v>
                </c:pt>
                <c:pt idx="2">
                  <c:v>3.15</c:v>
                </c:pt>
                <c:pt idx="3">
                  <c:v>4.53</c:v>
                </c:pt>
                <c:pt idx="4">
                  <c:v>0.93</c:v>
                </c:pt>
              </c:numCache>
            </c:numRef>
          </c:val>
        </c:ser>
        <c:ser>
          <c:idx val="1"/>
          <c:order val="1"/>
          <c:tx>
            <c:strRef>
              <c:f>'Manchester City'!$F$1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'Manchester City'!$B$2:$B$6</c:f>
              <c:strCache>
                <c:ptCount val="5"/>
                <c:pt idx="0">
                  <c:v>West Ham</c:v>
                </c:pt>
                <c:pt idx="1">
                  <c:v>Tottenham</c:v>
                </c:pt>
                <c:pt idx="2">
                  <c:v>Fulham</c:v>
                </c:pt>
                <c:pt idx="3">
                  <c:v>Wolves</c:v>
                </c:pt>
                <c:pt idx="4">
                  <c:v>Nottingham Forrest</c:v>
                </c:pt>
              </c:strCache>
            </c:strRef>
          </c:cat>
          <c:val>
            <c:numRef>
              <c:f>'Manchester City'!$F$2:$F$6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7000"/>
        <c:axId val="516021904"/>
      </c:barChart>
      <c:catAx>
        <c:axId val="51602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1904"/>
        <c:crosses val="autoZero"/>
        <c:auto val="1"/>
        <c:lblAlgn val="ctr"/>
        <c:lblOffset val="100"/>
        <c:noMultiLvlLbl val="0"/>
      </c:catAx>
      <c:valAx>
        <c:axId val="5160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Mancity's</a:t>
            </a:r>
            <a:r>
              <a:rPr lang="en-US" sz="1400" baseline="0"/>
              <a:t> xG over the last 5 matches</a:t>
            </a:r>
            <a:endParaRPr lang="en-US" sz="1400"/>
          </a:p>
        </c:rich>
      </c:tx>
      <c:layout>
        <c:manualLayout>
          <c:xMode val="edge"/>
          <c:yMode val="edge"/>
          <c:x val="0.12171266653951993"/>
          <c:y val="1.6181229773462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'Manchester City'!$C$1</c:f>
              <c:strCache>
                <c:ptCount val="1"/>
                <c:pt idx="0">
                  <c:v>xG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'Manchester City'!$B$2:$B$6</c:f>
              <c:strCache>
                <c:ptCount val="5"/>
                <c:pt idx="0">
                  <c:v>West Ham</c:v>
                </c:pt>
                <c:pt idx="1">
                  <c:v>Tottenham</c:v>
                </c:pt>
                <c:pt idx="2">
                  <c:v>Fulham</c:v>
                </c:pt>
                <c:pt idx="3">
                  <c:v>Wolves</c:v>
                </c:pt>
                <c:pt idx="4">
                  <c:v>Nottingham Forrest</c:v>
                </c:pt>
              </c:strCache>
            </c:strRef>
          </c:cat>
          <c:val>
            <c:numRef>
              <c:f>'Manchester City'!$C$2:$C$6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2.7</c:v>
                </c:pt>
                <c:pt idx="2">
                  <c:v>3.15</c:v>
                </c:pt>
                <c:pt idx="3">
                  <c:v>4.53</c:v>
                </c:pt>
                <c:pt idx="4">
                  <c:v>0.93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64544"/>
        <c:axId val="517966112"/>
      </c:lineChart>
      <c:catAx>
        <c:axId val="5179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6112"/>
        <c:crosses val="autoZero"/>
        <c:auto val="1"/>
        <c:lblAlgn val="ctr"/>
        <c:lblOffset val="100"/>
        <c:noMultiLvlLbl val="0"/>
      </c:catAx>
      <c:valAx>
        <c:axId val="51796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Mancity's xG over the last 5 matches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'Manchester City'!$G$1</c:f>
              <c:strCache>
                <c:ptCount val="1"/>
                <c:pt idx="0">
                  <c:v>Total shots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'Manchester City'!$C$2:$C$6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2.7</c:v>
                </c:pt>
                <c:pt idx="2">
                  <c:v>3.15</c:v>
                </c:pt>
                <c:pt idx="3">
                  <c:v>4.53</c:v>
                </c:pt>
                <c:pt idx="4">
                  <c:v>0.93</c:v>
                </c:pt>
              </c:numCache>
            </c:numRef>
          </c:xVal>
          <c:yVal>
            <c:numRef>
              <c:f>'Manchester City'!$G$2:$G$6</c:f>
              <c:numCache>
                <c:formatCode>General</c:formatCode>
                <c:ptCount val="5"/>
                <c:pt idx="0">
                  <c:v>28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19552"/>
        <c:axId val="516025432"/>
      </c:scatterChart>
      <c:valAx>
        <c:axId val="5160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5432"/>
        <c:crosses val="autoZero"/>
        <c:crossBetween val="midCat"/>
      </c:valAx>
      <c:valAx>
        <c:axId val="5160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Shots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xG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Summary'!$A$2:$A$3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Summary'!$B$2:$B$3</c:f>
              <c:numCache>
                <c:formatCode>0.00</c:formatCode>
                <c:ptCount val="2"/>
                <c:pt idx="0">
                  <c:v>2.8359999999999999</c:v>
                </c:pt>
                <c:pt idx="1">
                  <c:v>2.726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0976752"/>
        <c:axId val="520977144"/>
      </c:barChart>
      <c:catAx>
        <c:axId val="5209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7144"/>
        <c:crosses val="autoZero"/>
        <c:auto val="1"/>
        <c:lblAlgn val="ctr"/>
        <c:lblOffset val="100"/>
        <c:noMultiLvlLbl val="0"/>
      </c:catAx>
      <c:valAx>
        <c:axId val="520977144"/>
        <c:scaling>
          <c:orientation val="minMax"/>
          <c:min val="0"/>
        </c:scaling>
        <c:delete val="1"/>
        <c:axPos val="l"/>
        <c:numFmt formatCode="0.00" sourceLinked="1"/>
        <c:majorTickMark val="none"/>
        <c:minorTickMark val="none"/>
        <c:tickLblPos val="nextTo"/>
        <c:crossAx val="520976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Rate(Goals/xG)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Summary'!$A$22:$A$23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Summary'!$B$22:$B$23</c:f>
              <c:numCache>
                <c:formatCode>0.00</c:formatCode>
                <c:ptCount val="2"/>
                <c:pt idx="0">
                  <c:v>0.91678420310296194</c:v>
                </c:pt>
                <c:pt idx="1">
                  <c:v>1.173881144534116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3069840"/>
        <c:axId val="513070624"/>
      </c:barChart>
      <c:catAx>
        <c:axId val="5130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70624"/>
        <c:crosses val="autoZero"/>
        <c:auto val="1"/>
        <c:lblAlgn val="ctr"/>
        <c:lblOffset val="100"/>
        <c:noMultiLvlLbl val="0"/>
      </c:catAx>
      <c:valAx>
        <c:axId val="5130706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130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Shots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Summary'!$A$10:$A$11</c:f>
              <c:strCache>
                <c:ptCount val="2"/>
                <c:pt idx="0">
                  <c:v>Arsenal</c:v>
                </c:pt>
                <c:pt idx="1">
                  <c:v>Manchester City</c:v>
                </c:pt>
              </c:strCache>
            </c:strRef>
          </c:cat>
          <c:val>
            <c:numRef>
              <c:f>'Comparison Summary'!$B$10:$B$11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16.600000000000001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4642696"/>
        <c:axId val="664643088"/>
      </c:barChart>
      <c:catAx>
        <c:axId val="6646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43088"/>
        <c:crosses val="autoZero"/>
        <c:auto val="1"/>
        <c:lblAlgn val="ctr"/>
        <c:lblOffset val="100"/>
        <c:noMultiLvlLbl val="0"/>
      </c:catAx>
      <c:valAx>
        <c:axId val="664643088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646426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12700</xdr:rowOff>
    </xdr:from>
    <xdr:to>
      <xdr:col>5</xdr:col>
      <xdr:colOff>368300</xdr:colOff>
      <xdr:row>20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381001</xdr:colOff>
      <xdr:row>0</xdr:row>
      <xdr:rowOff>0</xdr:rowOff>
    </xdr:from>
    <xdr:to>
      <xdr:col>11</xdr:col>
      <xdr:colOff>292101</xdr:colOff>
      <xdr:row>20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266701</xdr:colOff>
      <xdr:row>0</xdr:row>
      <xdr:rowOff>0</xdr:rowOff>
    </xdr:from>
    <xdr:to>
      <xdr:col>17</xdr:col>
      <xdr:colOff>257175</xdr:colOff>
      <xdr:row>20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19050</xdr:rowOff>
    </xdr:from>
    <xdr:to>
      <xdr:col>9</xdr:col>
      <xdr:colOff>317500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0</xdr:row>
      <xdr:rowOff>0</xdr:rowOff>
    </xdr:from>
    <xdr:to>
      <xdr:col>3</xdr:col>
      <xdr:colOff>247650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336551</xdr:colOff>
      <xdr:row>0</xdr:row>
      <xdr:rowOff>12700</xdr:rowOff>
    </xdr:from>
    <xdr:to>
      <xdr:col>16</xdr:col>
      <xdr:colOff>111125</xdr:colOff>
      <xdr:row>21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12700</xdr:rowOff>
    </xdr:from>
    <xdr:to>
      <xdr:col>4</xdr:col>
      <xdr:colOff>63500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19050</xdr:rowOff>
    </xdr:from>
    <xdr:to>
      <xdr:col>17</xdr:col>
      <xdr:colOff>298450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0</xdr:row>
      <xdr:rowOff>19050</xdr:rowOff>
    </xdr:from>
    <xdr:to>
      <xdr:col>10</xdr:col>
      <xdr:colOff>317500</xdr:colOff>
      <xdr:row>15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330200</xdr:colOff>
      <xdr:row>15</xdr:row>
      <xdr:rowOff>19050</xdr:rowOff>
    </xdr:from>
    <xdr:to>
      <xdr:col>17</xdr:col>
      <xdr:colOff>311150</xdr:colOff>
      <xdr:row>26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15</xdr:row>
      <xdr:rowOff>25400</xdr:rowOff>
    </xdr:from>
    <xdr:to>
      <xdr:col>4</xdr:col>
      <xdr:colOff>57150</xdr:colOff>
      <xdr:row>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15</xdr:row>
      <xdr:rowOff>31750</xdr:rowOff>
    </xdr:from>
    <xdr:to>
      <xdr:col>10</xdr:col>
      <xdr:colOff>311150</xdr:colOff>
      <xdr:row>26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70.968697222219" createdVersion="5" refreshedVersion="5" minRefreshableVersion="3" recordCount="10">
  <cacheSource type="worksheet">
    <worksheetSource ref="A1:J11" sheet="Arsenal"/>
  </cacheSource>
  <cacheFields count="10">
    <cacheField name="Team" numFmtId="0">
      <sharedItems count="2">
        <s v="Arsenal"/>
        <s v="Manchester City"/>
      </sharedItems>
    </cacheField>
    <cacheField name="Date" numFmtId="14">
      <sharedItems containsSemiMixedTypes="0" containsNonDate="0" containsDate="1" containsString="0" minDate="2024-04-23T00:00:00" maxDate="2024-05-20T00:00:00"/>
    </cacheField>
    <cacheField name="Opponent" numFmtId="0">
      <sharedItems/>
    </cacheField>
    <cacheField name="xG" numFmtId="0">
      <sharedItems containsSemiMixedTypes="0" containsString="0" containsNumber="1" minValue="0.93" maxValue="4.53"/>
    </cacheField>
    <cacheField name="xA" numFmtId="0">
      <sharedItems containsSemiMixedTypes="0" containsString="0" containsNumber="1" minValue="0.85" maxValue="3.25"/>
    </cacheField>
    <cacheField name="xGA" numFmtId="0">
      <sharedItems containsSemiMixedTypes="0" containsString="0" containsNumber="1" minValue="0.09" maxValue="2.6"/>
    </cacheField>
    <cacheField name="Actual Goals" numFmtId="0">
      <sharedItems containsSemiMixedTypes="0" containsString="0" containsNumber="1" containsInteger="1" minValue="1" maxValue="5"/>
    </cacheField>
    <cacheField name="Shots" numFmtId="0">
      <sharedItems containsSemiMixedTypes="0" containsString="0" containsNumber="1" containsInteger="1" minValue="8" maxValue="28"/>
    </cacheField>
    <cacheField name="Result" numFmtId="0">
      <sharedItems/>
    </cacheField>
    <cacheField name="Scor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d v="2024-05-19T00:00:00"/>
    <s v="Everton"/>
    <n v="3.55"/>
    <n v="3.25"/>
    <n v="0.71"/>
    <n v="2"/>
    <n v="26"/>
    <s v="W"/>
    <s v="2-1"/>
  </r>
  <r>
    <x v="0"/>
    <d v="2024-05-12T00:00:00"/>
    <s v="Manchester United"/>
    <n v="1.73"/>
    <n v="1.66"/>
    <n v="0.55000000000000004"/>
    <n v="1"/>
    <n v="11"/>
    <s v="W"/>
    <s v="1-0"/>
  </r>
  <r>
    <x v="0"/>
    <d v="2024-05-04T00:00:00"/>
    <s v="Bournemouth"/>
    <n v="3.93"/>
    <n v="2.89"/>
    <n v="0.47"/>
    <n v="3"/>
    <n v="24"/>
    <s v="W"/>
    <s v="3-0"/>
  </r>
  <r>
    <x v="0"/>
    <d v="2024-04-28T00:00:00"/>
    <s v="Tottenham"/>
    <n v="1.51"/>
    <n v="1.41"/>
    <n v="2.6"/>
    <n v="2"/>
    <n v="9"/>
    <s v="W"/>
    <s v="3-2"/>
  </r>
  <r>
    <x v="0"/>
    <d v="2024-04-23T00:00:00"/>
    <s v="Chelsea"/>
    <n v="3.46"/>
    <n v="3"/>
    <n v="1.6"/>
    <n v="5"/>
    <n v="27"/>
    <s v="W"/>
    <s v="5-0"/>
  </r>
  <r>
    <x v="1"/>
    <d v="2024-05-19T00:00:00"/>
    <s v="West Ham"/>
    <n v="2.3199999999999998"/>
    <n v="1.79"/>
    <n v="0.24"/>
    <n v="3"/>
    <n v="28"/>
    <s v="W"/>
    <s v="3-1"/>
  </r>
  <r>
    <x v="1"/>
    <d v="2024-05-14T00:00:00"/>
    <s v="Tottenham"/>
    <n v="2.7"/>
    <n v="1.47"/>
    <n v="1.84"/>
    <n v="2"/>
    <n v="8"/>
    <s v="W"/>
    <s v="2-0"/>
  </r>
  <r>
    <x v="1"/>
    <d v="2024-05-11T00:00:00"/>
    <s v="Fulham"/>
    <n v="3.15"/>
    <n v="2.39"/>
    <n v="0.09"/>
    <n v="4"/>
    <n v="16"/>
    <s v="W"/>
    <s v="4-0"/>
  </r>
  <r>
    <x v="1"/>
    <d v="2024-05-04T00:00:00"/>
    <s v="Wolves"/>
    <n v="4.53"/>
    <n v="2.65"/>
    <n v="0.4"/>
    <n v="5"/>
    <n v="20"/>
    <s v="W"/>
    <s v="5-1"/>
  </r>
  <r>
    <x v="1"/>
    <d v="2024-04-28T00:00:00"/>
    <s v="Nottingham Forrest"/>
    <n v="0.93"/>
    <n v="0.85"/>
    <n v="2.17"/>
    <n v="2"/>
    <n v="11"/>
    <s v="W"/>
    <s v="2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6" firstHeaderRow="1" firstDataRow="1" firstDataCol="1"/>
  <pivotFields count="10"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4.5" x14ac:dyDescent="0.35"/>
  <cols>
    <col min="1" max="1" width="14.36328125" bestFit="1" customWidth="1"/>
  </cols>
  <sheetData>
    <row r="3" spans="1:1" x14ac:dyDescent="0.35">
      <c r="A3" s="3" t="s">
        <v>33</v>
      </c>
    </row>
    <row r="4" spans="1:1" x14ac:dyDescent="0.35">
      <c r="A4" s="4" t="s">
        <v>31</v>
      </c>
    </row>
    <row r="5" spans="1:1" x14ac:dyDescent="0.35">
      <c r="A5" s="4" t="s">
        <v>32</v>
      </c>
    </row>
    <row r="6" spans="1:1" x14ac:dyDescent="0.35">
      <c r="A6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25" sqref="F25"/>
    </sheetView>
  </sheetViews>
  <sheetFormatPr defaultRowHeight="14.5" x14ac:dyDescent="0.35"/>
  <cols>
    <col min="1" max="1" width="14.36328125" bestFit="1" customWidth="1"/>
    <col min="3" max="3" width="16.81640625" bestFit="1" customWidth="1"/>
    <col min="7" max="7" width="11.08984375" bestFit="1" customWidth="1"/>
  </cols>
  <sheetData>
    <row r="1" spans="1:10" x14ac:dyDescent="0.35">
      <c r="A1" t="s">
        <v>30</v>
      </c>
      <c r="B1" t="s">
        <v>0</v>
      </c>
      <c r="C1" t="s">
        <v>1</v>
      </c>
      <c r="D1" t="s">
        <v>2</v>
      </c>
      <c r="E1" t="s">
        <v>7</v>
      </c>
      <c r="F1" t="s">
        <v>10</v>
      </c>
      <c r="G1" t="s">
        <v>3</v>
      </c>
      <c r="H1" t="s">
        <v>4</v>
      </c>
      <c r="I1" t="s">
        <v>12</v>
      </c>
      <c r="J1" t="s">
        <v>14</v>
      </c>
    </row>
    <row r="2" spans="1:10" x14ac:dyDescent="0.35">
      <c r="A2" t="s">
        <v>31</v>
      </c>
      <c r="B2" s="1">
        <v>45431</v>
      </c>
      <c r="C2" t="s">
        <v>5</v>
      </c>
      <c r="D2">
        <v>3.55</v>
      </c>
      <c r="E2">
        <v>3.25</v>
      </c>
      <c r="F2">
        <v>0.71</v>
      </c>
      <c r="G2">
        <v>2</v>
      </c>
      <c r="H2">
        <v>26</v>
      </c>
      <c r="I2" t="s">
        <v>13</v>
      </c>
      <c r="J2" s="2" t="s">
        <v>15</v>
      </c>
    </row>
    <row r="3" spans="1:10" x14ac:dyDescent="0.35">
      <c r="A3" t="s">
        <v>31</v>
      </c>
      <c r="B3" s="1">
        <v>45424</v>
      </c>
      <c r="C3" t="s">
        <v>6</v>
      </c>
      <c r="D3">
        <v>1.73</v>
      </c>
      <c r="E3">
        <v>1.66</v>
      </c>
      <c r="F3">
        <v>0.55000000000000004</v>
      </c>
      <c r="G3">
        <v>1</v>
      </c>
      <c r="H3">
        <v>11</v>
      </c>
      <c r="I3" t="s">
        <v>13</v>
      </c>
      <c r="J3" s="2" t="s">
        <v>17</v>
      </c>
    </row>
    <row r="4" spans="1:10" x14ac:dyDescent="0.35">
      <c r="A4" t="s">
        <v>31</v>
      </c>
      <c r="B4" s="1">
        <v>45416</v>
      </c>
      <c r="C4" t="s">
        <v>8</v>
      </c>
      <c r="D4">
        <v>3.93</v>
      </c>
      <c r="E4">
        <v>2.89</v>
      </c>
      <c r="F4">
        <v>0.47</v>
      </c>
      <c r="G4">
        <v>3</v>
      </c>
      <c r="H4">
        <v>24</v>
      </c>
      <c r="I4" t="s">
        <v>13</v>
      </c>
      <c r="J4" s="2" t="s">
        <v>16</v>
      </c>
    </row>
    <row r="5" spans="1:10" x14ac:dyDescent="0.35">
      <c r="A5" t="s">
        <v>31</v>
      </c>
      <c r="B5" s="1">
        <v>45410</v>
      </c>
      <c r="C5" t="s">
        <v>9</v>
      </c>
      <c r="D5">
        <v>1.51</v>
      </c>
      <c r="E5">
        <v>1.41</v>
      </c>
      <c r="F5">
        <v>2.6</v>
      </c>
      <c r="G5">
        <v>2</v>
      </c>
      <c r="H5">
        <v>9</v>
      </c>
      <c r="I5" t="s">
        <v>13</v>
      </c>
      <c r="J5" s="2" t="s">
        <v>20</v>
      </c>
    </row>
    <row r="6" spans="1:10" x14ac:dyDescent="0.35">
      <c r="A6" t="s">
        <v>31</v>
      </c>
      <c r="B6" s="1">
        <v>45405</v>
      </c>
      <c r="C6" t="s">
        <v>11</v>
      </c>
      <c r="D6">
        <v>3.46</v>
      </c>
      <c r="E6">
        <v>3</v>
      </c>
      <c r="F6">
        <v>1.6</v>
      </c>
      <c r="G6">
        <v>5</v>
      </c>
      <c r="H6">
        <v>27</v>
      </c>
      <c r="I6" t="s">
        <v>13</v>
      </c>
      <c r="J6" s="2" t="s">
        <v>19</v>
      </c>
    </row>
    <row r="7" spans="1:10" x14ac:dyDescent="0.35">
      <c r="B7" s="1"/>
      <c r="J7" s="2"/>
    </row>
    <row r="8" spans="1:10" x14ac:dyDescent="0.35">
      <c r="B8" s="1"/>
      <c r="J8" s="2"/>
    </row>
    <row r="9" spans="1:10" x14ac:dyDescent="0.35">
      <c r="B9" s="1"/>
      <c r="J9" s="2"/>
    </row>
    <row r="10" spans="1:10" x14ac:dyDescent="0.35">
      <c r="B10" s="1"/>
      <c r="J10" s="2"/>
    </row>
    <row r="11" spans="1:10" x14ac:dyDescent="0.35">
      <c r="B11" s="1"/>
      <c r="J1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5" sqref="E25"/>
    </sheetView>
  </sheetViews>
  <sheetFormatPr defaultRowHeight="14.5" x14ac:dyDescent="0.35"/>
  <cols>
    <col min="1" max="1" width="23.54296875" bestFit="1" customWidth="1"/>
    <col min="2" max="2" width="16.81640625" bestFit="1" customWidth="1"/>
    <col min="6" max="6" width="11.08984375" bestFit="1" customWidth="1"/>
    <col min="7" max="7" width="9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21</v>
      </c>
      <c r="G1" t="s">
        <v>22</v>
      </c>
      <c r="H1" t="s">
        <v>12</v>
      </c>
      <c r="I1" t="s">
        <v>14</v>
      </c>
    </row>
    <row r="2" spans="1:9" x14ac:dyDescent="0.35">
      <c r="A2" s="1">
        <v>45431</v>
      </c>
      <c r="B2" t="s">
        <v>23</v>
      </c>
      <c r="C2">
        <v>2.3199999999999998</v>
      </c>
      <c r="D2">
        <v>1.79</v>
      </c>
      <c r="E2">
        <v>0.24</v>
      </c>
      <c r="F2">
        <v>3</v>
      </c>
      <c r="G2">
        <v>28</v>
      </c>
      <c r="H2" t="s">
        <v>13</v>
      </c>
      <c r="I2" s="2" t="s">
        <v>24</v>
      </c>
    </row>
    <row r="3" spans="1:9" x14ac:dyDescent="0.35">
      <c r="A3" s="1">
        <v>45426</v>
      </c>
      <c r="B3" t="s">
        <v>9</v>
      </c>
      <c r="C3">
        <v>2.7</v>
      </c>
      <c r="D3">
        <v>1.47</v>
      </c>
      <c r="E3">
        <v>1.84</v>
      </c>
      <c r="F3">
        <v>2</v>
      </c>
      <c r="G3">
        <v>8</v>
      </c>
      <c r="H3" t="s">
        <v>13</v>
      </c>
      <c r="I3" s="2" t="s">
        <v>18</v>
      </c>
    </row>
    <row r="4" spans="1:9" x14ac:dyDescent="0.35">
      <c r="A4" s="1">
        <v>45423</v>
      </c>
      <c r="B4" t="s">
        <v>25</v>
      </c>
      <c r="C4">
        <v>3.15</v>
      </c>
      <c r="D4">
        <v>2.39</v>
      </c>
      <c r="E4">
        <v>0.09</v>
      </c>
      <c r="F4">
        <v>4</v>
      </c>
      <c r="G4">
        <v>16</v>
      </c>
      <c r="H4" t="s">
        <v>13</v>
      </c>
      <c r="I4" s="2" t="s">
        <v>26</v>
      </c>
    </row>
    <row r="5" spans="1:9" x14ac:dyDescent="0.35">
      <c r="A5" s="1">
        <v>45416</v>
      </c>
      <c r="B5" t="s">
        <v>27</v>
      </c>
      <c r="C5">
        <v>4.53</v>
      </c>
      <c r="D5">
        <v>2.65</v>
      </c>
      <c r="E5">
        <v>0.4</v>
      </c>
      <c r="F5">
        <v>5</v>
      </c>
      <c r="G5">
        <v>20</v>
      </c>
      <c r="H5" t="s">
        <v>13</v>
      </c>
      <c r="I5" s="2" t="s">
        <v>28</v>
      </c>
    </row>
    <row r="6" spans="1:9" x14ac:dyDescent="0.35">
      <c r="A6" s="1">
        <v>45410</v>
      </c>
      <c r="B6" t="s">
        <v>29</v>
      </c>
      <c r="C6">
        <v>0.93</v>
      </c>
      <c r="D6">
        <v>0.85</v>
      </c>
      <c r="E6">
        <v>2.17</v>
      </c>
      <c r="F6">
        <v>2</v>
      </c>
      <c r="G6">
        <v>11</v>
      </c>
      <c r="H6" t="s">
        <v>13</v>
      </c>
      <c r="I6" s="2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M13" sqref="M13"/>
    </sheetView>
  </sheetViews>
  <sheetFormatPr defaultRowHeight="14.5" x14ac:dyDescent="0.35"/>
  <cols>
    <col min="1" max="1" width="23.54296875" bestFit="1" customWidth="1"/>
  </cols>
  <sheetData>
    <row r="1" spans="1:2" x14ac:dyDescent="0.35">
      <c r="A1" s="5" t="s">
        <v>35</v>
      </c>
    </row>
    <row r="2" spans="1:2" x14ac:dyDescent="0.35">
      <c r="A2" t="s">
        <v>31</v>
      </c>
      <c r="B2" s="6">
        <f>AVERAGE(Arsenal!$D$2:$D$6)</f>
        <v>2.8359999999999999</v>
      </c>
    </row>
    <row r="3" spans="1:2" x14ac:dyDescent="0.35">
      <c r="A3" t="s">
        <v>32</v>
      </c>
      <c r="B3" s="6">
        <f>AVERAGE('Manchester City'!C2:C6)</f>
        <v>2.726</v>
      </c>
    </row>
    <row r="5" spans="1:2" x14ac:dyDescent="0.35">
      <c r="A5" s="5" t="s">
        <v>36</v>
      </c>
    </row>
    <row r="6" spans="1:2" x14ac:dyDescent="0.35">
      <c r="A6" t="s">
        <v>31</v>
      </c>
      <c r="B6" s="6">
        <f>AVERAGE(Arsenal!$F$2:$F$6)</f>
        <v>1.1859999999999999</v>
      </c>
    </row>
    <row r="7" spans="1:2" x14ac:dyDescent="0.35">
      <c r="A7" t="s">
        <v>32</v>
      </c>
      <c r="B7" s="6">
        <f>AVERAGE('Manchester City'!E2:E6)</f>
        <v>0.94800000000000006</v>
      </c>
    </row>
    <row r="9" spans="1:2" x14ac:dyDescent="0.35">
      <c r="A9" s="5" t="s">
        <v>37</v>
      </c>
    </row>
    <row r="10" spans="1:2" x14ac:dyDescent="0.35">
      <c r="A10" t="s">
        <v>31</v>
      </c>
      <c r="B10">
        <f>AVERAGE(Arsenal!$H$2:$H$6)</f>
        <v>19.399999999999999</v>
      </c>
    </row>
    <row r="11" spans="1:2" x14ac:dyDescent="0.35">
      <c r="A11" t="s">
        <v>32</v>
      </c>
      <c r="B11">
        <f>AVERAGE('Manchester City'!G2:G6)</f>
        <v>16.600000000000001</v>
      </c>
    </row>
    <row r="13" spans="1:2" x14ac:dyDescent="0.35">
      <c r="A13" s="5" t="s">
        <v>38</v>
      </c>
    </row>
    <row r="14" spans="1:2" x14ac:dyDescent="0.35">
      <c r="A14" t="s">
        <v>31</v>
      </c>
      <c r="B14">
        <f>AVERAGE(Arsenal!$G$2:$G$6)</f>
        <v>2.6</v>
      </c>
    </row>
    <row r="15" spans="1:2" x14ac:dyDescent="0.35">
      <c r="A15" t="s">
        <v>32</v>
      </c>
      <c r="B15">
        <f>AVERAGE('Manchester City'!F2:F6)</f>
        <v>3.2</v>
      </c>
    </row>
    <row r="17" spans="1:2" x14ac:dyDescent="0.35">
      <c r="A17" s="5" t="s">
        <v>39</v>
      </c>
    </row>
    <row r="18" spans="1:2" x14ac:dyDescent="0.35">
      <c r="A18" t="s">
        <v>31</v>
      </c>
      <c r="B18" s="6">
        <f>SUM(Arsenal!$D$2:$D$6)/SUM(Arsenal!$H$2:$H$6)</f>
        <v>0.14618556701030927</v>
      </c>
    </row>
    <row r="19" spans="1:2" x14ac:dyDescent="0.35">
      <c r="A19" t="s">
        <v>32</v>
      </c>
      <c r="B19" s="6">
        <f>SUM('Manchester City'!C2:C6)/SUM('Manchester City'!G2:G6)</f>
        <v>0.16421686746987951</v>
      </c>
    </row>
    <row r="21" spans="1:2" x14ac:dyDescent="0.35">
      <c r="A21" s="5" t="s">
        <v>40</v>
      </c>
    </row>
    <row r="22" spans="1:2" x14ac:dyDescent="0.35">
      <c r="A22" t="s">
        <v>31</v>
      </c>
      <c r="B22" s="6">
        <f>SUM(Arsenal!$G$2:$G$6)/SUM(Arsenal!$D$2:$D$6)</f>
        <v>0.91678420310296194</v>
      </c>
    </row>
    <row r="23" spans="1:2" x14ac:dyDescent="0.35">
      <c r="A23" t="s">
        <v>32</v>
      </c>
      <c r="B23" s="6">
        <f>SUM('Manchester City'!F2:F6)/SUM('Manchester City'!C2:C6)</f>
        <v>1.173881144534116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Arsenal</vt:lpstr>
      <vt:lpstr>Manchester City</vt:lpstr>
      <vt:lpstr>Comparison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2025-04-23T21:29:11Z</dcterms:created>
  <dcterms:modified xsi:type="dcterms:W3CDTF">2025-04-24T12:11:30Z</dcterms:modified>
</cp:coreProperties>
</file>