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Eeshani Ma'am IVY(Excel)\Nawid sir\"/>
    </mc:Choice>
  </mc:AlternateContent>
  <xr:revisionPtr revIDLastSave="0" documentId="13_ncr:1_{4A887AC9-2E2B-477B-8CCA-3AB59086E35B}" xr6:coauthVersionLast="47" xr6:coauthVersionMax="47" xr10:uidLastSave="{00000000-0000-0000-0000-000000000000}"/>
  <bookViews>
    <workbookView xWindow="-108" yWindow="-108" windowWidth="23256" windowHeight="12456" activeTab="1" xr2:uid="{00000000-000D-0000-FFFF-FFFF00000000}"/>
  </bookViews>
  <sheets>
    <sheet name="Spotify_2024_Global_Streaming_D" sheetId="1" r:id="rId1"/>
    <sheet name="Objectives" sheetId="2" r:id="rId2"/>
    <sheet name="Pivot" sheetId="3" r:id="rId3"/>
    <sheet name="Dashboard" sheetId="4" r:id="rId4"/>
  </sheets>
  <definedNames>
    <definedName name="Slicer_Country">#N/A</definedName>
    <definedName name="Slicer_Genr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4" i="3" l="1"/>
  <c r="A194" i="3"/>
  <c r="F118" i="3"/>
  <c r="F117" i="3"/>
  <c r="F116" i="3"/>
  <c r="F115" i="3"/>
  <c r="F114" i="3"/>
  <c r="F113" i="3"/>
  <c r="F112" i="3"/>
  <c r="F111" i="3"/>
  <c r="F110" i="3"/>
  <c r="F109" i="3"/>
  <c r="F108" i="3"/>
  <c r="F107" i="3"/>
  <c r="F106" i="3"/>
  <c r="F105" i="3"/>
  <c r="F104" i="3"/>
  <c r="C39" i="3"/>
  <c r="A39" i="3"/>
  <c r="D60" i="3"/>
  <c r="F119" i="3" l="1"/>
</calcChain>
</file>

<file path=xl/sharedStrings.xml><?xml version="1.0" encoding="utf-8"?>
<sst xmlns="http://schemas.openxmlformats.org/spreadsheetml/2006/main" count="2687" uniqueCount="111">
  <si>
    <t>Country</t>
  </si>
  <si>
    <t>Artist</t>
  </si>
  <si>
    <t>Album</t>
  </si>
  <si>
    <t>Genre</t>
  </si>
  <si>
    <t>Release Year</t>
  </si>
  <si>
    <t>Monthly Listeners (Millions)</t>
  </si>
  <si>
    <t>Total Streams (Millions)</t>
  </si>
  <si>
    <t>Total Hours Streamed (Millions)</t>
  </si>
  <si>
    <t>Avg Stream Duration (Min)</t>
  </si>
  <si>
    <t>Platform Type</t>
  </si>
  <si>
    <t>Streams Last 30 Days (Millions)</t>
  </si>
  <si>
    <t>Skip Rate (%)</t>
  </si>
  <si>
    <t>Germany</t>
  </si>
  <si>
    <t>Taylor Swift</t>
  </si>
  <si>
    <t>1989 (Taylor's Version)</t>
  </si>
  <si>
    <t>K-pop</t>
  </si>
  <si>
    <t>Free</t>
  </si>
  <si>
    <t>Brazil</t>
  </si>
  <si>
    <t>The Weeknd</t>
  </si>
  <si>
    <t>After Hours</t>
  </si>
  <si>
    <t>R&amp;B</t>
  </si>
  <si>
    <t>Premium</t>
  </si>
  <si>
    <t>United States</t>
  </si>
  <si>
    <t>Post Malone</t>
  </si>
  <si>
    <t>Austin</t>
  </si>
  <si>
    <t>Reggaeton</t>
  </si>
  <si>
    <t>Italy</t>
  </si>
  <si>
    <t>Ed Sheeran</t>
  </si>
  <si>
    <t>Autumn Variations</t>
  </si>
  <si>
    <t>Sweden</t>
  </si>
  <si>
    <t>Billie Eilish</t>
  </si>
  <si>
    <t>Happier Than Ever</t>
  </si>
  <si>
    <t>Indie</t>
  </si>
  <si>
    <t>France</t>
  </si>
  <si>
    <t>Bad Bunny</t>
  </si>
  <si>
    <t>Nadie Sabe Lo Que Va a Pasar MaÃ±ana</t>
  </si>
  <si>
    <t>Rock</t>
  </si>
  <si>
    <t>Doja Cat</t>
  </si>
  <si>
    <t>Scarlet</t>
  </si>
  <si>
    <t>Pop</t>
  </si>
  <si>
    <t>United Kingdom</t>
  </si>
  <si>
    <t>Ariana Grande</t>
  </si>
  <si>
    <t>Eternal Sunshine</t>
  </si>
  <si>
    <t>Argentina</t>
  </si>
  <si>
    <t>Dua Lipa</t>
  </si>
  <si>
    <t>Future Nostalgia</t>
  </si>
  <si>
    <t>Jazz</t>
  </si>
  <si>
    <t>South Korea</t>
  </si>
  <si>
    <t>BLACKPINK</t>
  </si>
  <si>
    <t>BORN PINK</t>
  </si>
  <si>
    <t>SZA</t>
  </si>
  <si>
    <t>SOS</t>
  </si>
  <si>
    <t>South Africa</t>
  </si>
  <si>
    <t>Australia</t>
  </si>
  <si>
    <t>Karol G</t>
  </si>
  <si>
    <t>MAÃ‘ANA SERÃ BONITO</t>
  </si>
  <si>
    <t>Netherlands</t>
  </si>
  <si>
    <t>Hip Hop</t>
  </si>
  <si>
    <t>EDM</t>
  </si>
  <si>
    <t>BTS</t>
  </si>
  <si>
    <t>Proof</t>
  </si>
  <si>
    <t>India</t>
  </si>
  <si>
    <t>Canada</t>
  </si>
  <si>
    <t>Drake</t>
  </si>
  <si>
    <t>For All The Dogs</t>
  </si>
  <si>
    <t>Classical</t>
  </si>
  <si>
    <t>Mexico</t>
  </si>
  <si>
    <t>Spain</t>
  </si>
  <si>
    <t>Olivia Rodrigo</t>
  </si>
  <si>
    <t>Guts</t>
  </si>
  <si>
    <t>Japan</t>
  </si>
  <si>
    <t>Indonesia</t>
  </si>
  <si>
    <t>Russia</t>
  </si>
  <si>
    <t>Turkey</t>
  </si>
  <si>
    <t>Row Labels</t>
  </si>
  <si>
    <t>Grand Total</t>
  </si>
  <si>
    <t>Sum of Monthly Listeners (Millions)</t>
  </si>
  <si>
    <t>Sum of Streams Last 30 Days (Millions)</t>
  </si>
  <si>
    <t>Average of Skip Rate (%)</t>
  </si>
  <si>
    <t>Sum of Avg Stream Duration (Min)</t>
  </si>
  <si>
    <t>Avg Stream Duration(Min)</t>
  </si>
  <si>
    <t>Sum of Total Streams (Millions)</t>
  </si>
  <si>
    <t>Total Streams</t>
  </si>
  <si>
    <t>Average of Total Streams (Millions)</t>
  </si>
  <si>
    <t>Average of Monthly Listeners (Millions)</t>
  </si>
  <si>
    <t>Count of Album</t>
  </si>
  <si>
    <t>Column Labels</t>
  </si>
  <si>
    <t>Count of Country</t>
  </si>
  <si>
    <t>Total Monthly Listeners</t>
  </si>
  <si>
    <t>Average Skip Rate</t>
  </si>
  <si>
    <t>Q1. Year-over Year Comparisons</t>
  </si>
  <si>
    <t>&gt;What are the year-wise trends in Free vs Premium user preferences from 2018-2023?</t>
  </si>
  <si>
    <t>Q2. Listening Trends by song and stream Volume</t>
  </si>
  <si>
    <t>&gt; Which year had the highest total streams and average monthly listeners?</t>
  </si>
  <si>
    <t>&gt;How do monthly listeners compare with total streams over the years?</t>
  </si>
  <si>
    <t>Q3. Skip rate analysis</t>
  </si>
  <si>
    <t>&gt;Which album has the highest average skip rate?</t>
  </si>
  <si>
    <t>&gt;Which album maintain the lowest skip rate?</t>
  </si>
  <si>
    <t>4. Monthly Listener Distribution</t>
  </si>
  <si>
    <t>➤ What is the percentage split between Free and Premium listeners in terms of monthly usage?</t>
  </si>
  <si>
    <t>5. Artist Distribution by Platform Type</t>
  </si>
  <si>
    <t>➤ Which artist is streamed more on Free vs Premium platforms?</t>
  </si>
  <si>
    <t>➤ How does artist popularity vary between Free and Premium users?</t>
  </si>
  <si>
    <t>6. Genre-wise Listening Patterns</t>
  </si>
  <si>
    <t>➤ Which genres are more popular among Premium users?</t>
  </si>
  <si>
    <t>➤ How do different genres perform on Free vs Premium plans?</t>
  </si>
  <si>
    <t>7. Country and Genre Slicer Filters</t>
  </si>
  <si>
    <t>➤ What insights can be drawn when filtering by country and genre using slicers?</t>
  </si>
  <si>
    <t>8. Top Performing Countries</t>
  </si>
  <si>
    <t>➤ Which countries show the highest engagement or streaming volume?</t>
  </si>
  <si>
    <t>Final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</si>
</sst>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28"/>
      <color theme="7"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xf numFmtId="0" fontId="0" fillId="33" borderId="0" xfId="0" applyFill="1"/>
    <xf numFmtId="1" fontId="0" fillId="0" borderId="0" xfId="0" applyNumberFormat="1"/>
    <xf numFmtId="10" fontId="0" fillId="0" borderId="0" xfId="42" applyNumberFormat="1" applyFont="1"/>
    <xf numFmtId="0" fontId="0" fillId="0" borderId="0" xfId="42" applyNumberFormat="1" applyFont="1"/>
    <xf numFmtId="0" fontId="16" fillId="0" borderId="0" xfId="0" applyFont="1"/>
    <xf numFmtId="9" fontId="0" fillId="0" borderId="0" xfId="0" applyNumberFormat="1"/>
    <xf numFmtId="0" fontId="18" fillId="33" borderId="0" xfId="0" applyFont="1" applyFill="1"/>
    <xf numFmtId="2" fontId="0" fillId="0" borderId="0" xfId="0" applyNumberFormat="1"/>
    <xf numFmtId="0" fontId="13" fillId="33" borderId="0" xfId="0" applyFont="1"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0">
    <dxf>
      <font>
        <b/>
        <color theme="1"/>
      </font>
      <border>
        <bottom style="thin">
          <color theme="9"/>
        </bottom>
        <vertical/>
        <horizontal/>
      </border>
    </dxf>
    <dxf>
      <font>
        <b/>
        <i val="0"/>
        <sz val="12"/>
        <color theme="1"/>
        <name val="Calibri"/>
        <family val="2"/>
        <scheme val="minor"/>
      </font>
      <fill>
        <patternFill>
          <bgColor theme="0"/>
        </patternFill>
      </fill>
      <border>
        <left style="thin">
          <color theme="9"/>
        </left>
        <right style="thin">
          <color theme="9"/>
        </right>
        <top style="thin">
          <color theme="9"/>
        </top>
        <bottom style="thin">
          <color theme="9"/>
        </bottom>
        <vertical/>
        <horizontal/>
      </border>
    </dxf>
    <dxf>
      <numFmt numFmtId="13" formatCode="0%"/>
    </dxf>
    <dxf>
      <numFmt numFmtId="14" formatCode="0.00%"/>
    </dxf>
    <dxf>
      <numFmt numFmtId="164" formatCode="0.0"/>
    </dxf>
    <dxf>
      <numFmt numFmtId="164" formatCode="0.0"/>
    </dxf>
    <dxf>
      <numFmt numFmtId="14" formatCode="0.00%"/>
    </dxf>
    <dxf>
      <numFmt numFmtId="164" formatCode="0.0"/>
    </dxf>
    <dxf>
      <numFmt numFmtId="1" formatCode="0"/>
    </dxf>
    <dxf>
      <numFmt numFmtId="1" formatCode="0"/>
    </dxf>
    <dxf>
      <numFmt numFmtId="164" formatCode="0.0"/>
    </dxf>
    <dxf>
      <numFmt numFmtId="1" formatCode="0"/>
    </dxf>
    <dxf>
      <numFmt numFmtId="13" formatCode="0%"/>
    </dxf>
    <dxf>
      <numFmt numFmtId="2" formatCode="0.00"/>
    </dxf>
    <dxf>
      <numFmt numFmtId="164" formatCode="0.0"/>
    </dxf>
    <dxf>
      <numFmt numFmtId="164" formatCode="0.0"/>
    </dxf>
    <dxf>
      <font>
        <b/>
        <i val="0"/>
        <sz val="16"/>
        <name val="Calibri"/>
        <family val="2"/>
        <scheme val="minor"/>
      </font>
      <fill>
        <patternFill patternType="solid">
          <fgColor theme="0" tint="-0.499984740745262"/>
          <bgColor theme="0"/>
        </patternFill>
      </fill>
      <border>
        <left style="thin">
          <color theme="9" tint="0.39994506668294322"/>
        </left>
        <right style="thin">
          <color theme="9" tint="0.39994506668294322"/>
        </right>
        <top style="thin">
          <color theme="9" tint="0.39994506668294322"/>
        </top>
        <bottom style="thin">
          <color theme="9" tint="0.39994506668294322"/>
        </bottom>
      </border>
    </dxf>
    <dxf>
      <font>
        <b/>
        <i val="0"/>
        <sz val="18"/>
        <color theme="1"/>
        <name val="Calibri"/>
        <family val="2"/>
        <scheme val="minor"/>
      </font>
    </dxf>
    <dxf>
      <font>
        <b/>
        <i val="0"/>
        <sz val="18"/>
        <color theme="0"/>
        <name val="Calibri"/>
        <family val="2"/>
        <scheme val="minor"/>
      </font>
      <border>
        <left style="thin">
          <color auto="1"/>
        </left>
        <right style="thin">
          <color auto="1"/>
        </right>
        <top style="thin">
          <color auto="1"/>
        </top>
        <bottom style="thin">
          <color auto="1"/>
        </bottom>
      </border>
    </dxf>
    <dxf>
      <font>
        <b/>
        <i val="0"/>
        <sz val="16"/>
        <color theme="0"/>
        <name val="Calibri Light"/>
        <family val="2"/>
        <scheme val="major"/>
      </font>
    </dxf>
  </dxfs>
  <tableStyles count="6" defaultTableStyle="TableStyleMedium2" defaultPivotStyle="PivotStyleLight16">
    <tableStyle name="Slicer Style 1" pivot="0" table="0" count="1" xr9:uid="{A83EECF5-1420-4006-A681-A25F531B37E8}">
      <tableStyleElement type="wholeTable" dxfId="19"/>
    </tableStyle>
    <tableStyle name="Slicer Style 2" pivot="0" table="0" count="1" xr9:uid="{9E5C0AA9-7779-4B2F-8DF2-923D41DAC6DD}">
      <tableStyleElement type="wholeTable" dxfId="18"/>
    </tableStyle>
    <tableStyle name="Slicer Style 3" pivot="0" table="0" count="1" xr9:uid="{5755D227-F009-45E6-A98F-F974CF918202}">
      <tableStyleElement type="wholeTable" dxfId="17"/>
    </tableStyle>
    <tableStyle name="Slicer Style 4" pivot="0" table="0" count="1" xr9:uid="{C5A0EBB5-7BC3-4828-B94F-C0DF86F27B0C}"/>
    <tableStyle name="Slicer Style 5" pivot="0" table="0" count="1" xr9:uid="{25F268A5-D79C-4572-B23F-E56215EE563B}">
      <tableStyleElement type="wholeTable" dxfId="16"/>
    </tableStyle>
    <tableStyle name="SlicerStyleDark6 2" pivot="0" table="0" count="10" xr9:uid="{B2E49239-5B5A-4D6B-B77E-F855E312A68E}">
      <tableStyleElement type="wholeTable" dxfId="1"/>
      <tableStyleElement type="headerRow" dxfId="0"/>
    </tableStyle>
  </tableStyles>
  <colors>
    <mruColors>
      <color rgb="FF000000"/>
      <color rgb="FF4AC776"/>
      <color rgb="FF1DB954"/>
      <color rgb="FF1AA64B"/>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4AC776"/>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18"/>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8"/>
          </x14:slicerStyleElements>
        </x14:slicerStyle>
        <x14:slicerStyle name="Slicer Style 5"/>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listeners on the basis of Platform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FA-4A3C-8A03-74807ECBEE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A-4A3C-8A03-74807ECBEE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Pivot!$A$2:$A$4</c:f>
              <c:strCache>
                <c:ptCount val="2"/>
                <c:pt idx="0">
                  <c:v>Free</c:v>
                </c:pt>
                <c:pt idx="1">
                  <c:v>Premium</c:v>
                </c:pt>
              </c:strCache>
            </c:strRef>
          </c:cat>
          <c:val>
            <c:numRef>
              <c:f>Pivot!$B$2:$B$4</c:f>
              <c:numCache>
                <c:formatCode>0.00%</c:formatCode>
                <c:ptCount val="2"/>
                <c:pt idx="0">
                  <c:v>0.5095481651888415</c:v>
                </c:pt>
                <c:pt idx="1">
                  <c:v>0.49045183481115856</c:v>
                </c:pt>
              </c:numCache>
            </c:numRef>
          </c:val>
          <c:extLst>
            <c:ext xmlns:c16="http://schemas.microsoft.com/office/drawing/2014/chart" uri="{C3380CC4-5D6E-409C-BE32-E72D297353CC}">
              <c16:uniqueId val="{00000000-839B-4AF5-8547-A8612FCBC9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Spotify.xlsx]Pivot!PivotTable11</c:name>
    <c:fmtId val="9"/>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Avg</a:t>
            </a:r>
            <a:r>
              <a:rPr lang="en-IN" sz="1800" b="1" baseline="0">
                <a:solidFill>
                  <a:schemeClr val="bg1"/>
                </a:solidFill>
              </a:rPr>
              <a:t> skip rate album wise</a:t>
            </a:r>
          </a:p>
          <a:p>
            <a:pPr>
              <a:defRPr sz="1800" b="1">
                <a:solidFill>
                  <a:schemeClr val="bg1"/>
                </a:solidFill>
              </a:defRPr>
            </a:pPr>
            <a:endParaRPr lang="en-IN" sz="1800" b="1">
              <a:solidFill>
                <a:schemeClr val="bg1"/>
              </a:solidFill>
            </a:endParaRPr>
          </a:p>
        </c:rich>
      </c:tx>
      <c:layout>
        <c:manualLayout>
          <c:xMode val="edge"/>
          <c:yMode val="edge"/>
          <c:x val="0.20078370805292706"/>
          <c:y val="1.90220565988562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AC776"/>
          </a:solidFill>
          <a:ln>
            <a:solidFill>
              <a:srgbClr val="1DB95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AC7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09982975654707E-2"/>
          <c:y val="0.15145872683392578"/>
          <c:w val="0.86602841712093681"/>
          <c:h val="0.64653785365436911"/>
        </c:manualLayout>
      </c:layout>
      <c:barChart>
        <c:barDir val="col"/>
        <c:grouping val="clustered"/>
        <c:varyColors val="0"/>
        <c:ser>
          <c:idx val="0"/>
          <c:order val="0"/>
          <c:tx>
            <c:strRef>
              <c:f>Pivot!$B$90</c:f>
              <c:strCache>
                <c:ptCount val="1"/>
                <c:pt idx="0">
                  <c:v>Total</c:v>
                </c:pt>
              </c:strCache>
            </c:strRef>
          </c:tx>
          <c:spPr>
            <a:solidFill>
              <a:srgbClr val="4AC776"/>
            </a:solidFill>
            <a:ln>
              <a:solidFill>
                <a:srgbClr val="1DB95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Pivot!$A$91:$A$106</c:f>
              <c:strCache>
                <c:ptCount val="15"/>
                <c:pt idx="0">
                  <c:v>BORN PINK</c:v>
                </c:pt>
                <c:pt idx="1">
                  <c:v>After Hours</c:v>
                </c:pt>
                <c:pt idx="2">
                  <c:v>1989 (Taylor's Version)</c:v>
                </c:pt>
                <c:pt idx="3">
                  <c:v>SOS</c:v>
                </c:pt>
                <c:pt idx="4">
                  <c:v>Guts</c:v>
                </c:pt>
                <c:pt idx="5">
                  <c:v>Nadie Sabe Lo Que Va a Pasar MaÃ±ana</c:v>
                </c:pt>
                <c:pt idx="6">
                  <c:v>Austin</c:v>
                </c:pt>
                <c:pt idx="7">
                  <c:v>Proof</c:v>
                </c:pt>
                <c:pt idx="8">
                  <c:v>For All The Dogs</c:v>
                </c:pt>
                <c:pt idx="9">
                  <c:v>MAÃ‘ANA SERÃ BONITO</c:v>
                </c:pt>
                <c:pt idx="10">
                  <c:v>Autumn Variations</c:v>
                </c:pt>
                <c:pt idx="11">
                  <c:v>Happier Than Ever</c:v>
                </c:pt>
                <c:pt idx="12">
                  <c:v>Eternal Sunshine</c:v>
                </c:pt>
                <c:pt idx="13">
                  <c:v>Future Nostalgia</c:v>
                </c:pt>
                <c:pt idx="14">
                  <c:v>Scarlet</c:v>
                </c:pt>
              </c:strCache>
            </c:strRef>
          </c:cat>
          <c:val>
            <c:numRef>
              <c:f>Pivot!$B$91:$B$106</c:f>
              <c:numCache>
                <c:formatCode>0.0</c:formatCode>
                <c:ptCount val="15"/>
                <c:pt idx="0">
                  <c:v>16.04513513513513</c:v>
                </c:pt>
                <c:pt idx="1">
                  <c:v>18.231199999999998</c:v>
                </c:pt>
                <c:pt idx="2">
                  <c:v>18.383333333333333</c:v>
                </c:pt>
                <c:pt idx="3">
                  <c:v>18.63666666666667</c:v>
                </c:pt>
                <c:pt idx="4">
                  <c:v>18.986470588235289</c:v>
                </c:pt>
                <c:pt idx="5">
                  <c:v>19.278749999999999</c:v>
                </c:pt>
                <c:pt idx="6">
                  <c:v>19.877096774193554</c:v>
                </c:pt>
                <c:pt idx="7">
                  <c:v>21.140909090909091</c:v>
                </c:pt>
                <c:pt idx="8">
                  <c:v>21.236451612903224</c:v>
                </c:pt>
                <c:pt idx="9">
                  <c:v>21.807027027027026</c:v>
                </c:pt>
                <c:pt idx="10">
                  <c:v>21.872285714285706</c:v>
                </c:pt>
                <c:pt idx="11">
                  <c:v>21.928709677419356</c:v>
                </c:pt>
                <c:pt idx="12">
                  <c:v>22.427407407407415</c:v>
                </c:pt>
                <c:pt idx="13">
                  <c:v>22.476216216216216</c:v>
                </c:pt>
                <c:pt idx="14">
                  <c:v>22.634705882352929</c:v>
                </c:pt>
              </c:numCache>
            </c:numRef>
          </c:val>
          <c:extLst>
            <c:ext xmlns:c16="http://schemas.microsoft.com/office/drawing/2014/chart" uri="{C3380CC4-5D6E-409C-BE32-E72D297353CC}">
              <c16:uniqueId val="{00000000-DA85-4A09-8DD6-6CB521FB94BE}"/>
            </c:ext>
          </c:extLst>
        </c:ser>
        <c:dLbls>
          <c:dLblPos val="outEnd"/>
          <c:showLegendKey val="0"/>
          <c:showVal val="1"/>
          <c:showCatName val="0"/>
          <c:showSerName val="0"/>
          <c:showPercent val="0"/>
          <c:showBubbleSize val="0"/>
        </c:dLbls>
        <c:gapWidth val="219"/>
        <c:overlap val="-27"/>
        <c:axId val="122753631"/>
        <c:axId val="122755295"/>
      </c:barChart>
      <c:catAx>
        <c:axId val="1227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22755295"/>
        <c:crosses val="autoZero"/>
        <c:auto val="1"/>
        <c:lblAlgn val="ctr"/>
        <c:lblOffset val="100"/>
        <c:noMultiLvlLbl val="0"/>
      </c:catAx>
      <c:valAx>
        <c:axId val="122755295"/>
        <c:scaling>
          <c:orientation val="minMax"/>
        </c:scaling>
        <c:delete val="1"/>
        <c:axPos val="l"/>
        <c:numFmt formatCode="0.0" sourceLinked="1"/>
        <c:majorTickMark val="none"/>
        <c:minorTickMark val="none"/>
        <c:tickLblPos val="nextTo"/>
        <c:crossAx val="12275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Spotify.xlsx]Pivot!PivotTable13</c:name>
    <c:fmtId val="9"/>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YOY</a:t>
            </a:r>
            <a:r>
              <a:rPr lang="en-IN" sz="1800" b="1" baseline="0">
                <a:solidFill>
                  <a:schemeClr val="bg1"/>
                </a:solidFill>
              </a:rPr>
              <a:t> Free vs Premium</a:t>
            </a:r>
          </a:p>
          <a:p>
            <a:pPr>
              <a:defRPr sz="1800" b="1">
                <a:solidFill>
                  <a:schemeClr val="bg1"/>
                </a:solidFill>
              </a:defRPr>
            </a:pP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0800" cap="rnd">
            <a:solidFill>
              <a:srgbClr val="4AC7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50800"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a:solidFill>
              <a:schemeClr val="accent3">
                <a:lumMod val="60000"/>
                <a:lumOff val="40000"/>
              </a:schemeClr>
            </a:solidFill>
            <a:round/>
          </a:ln>
          <a:effectLst/>
        </c:spPr>
        <c:marker>
          <c:symbol val="none"/>
        </c:marker>
        <c:dLbl>
          <c:idx val="0"/>
          <c:layout>
            <c:manualLayout>
              <c:x val="-9.7621580628830917E-2"/>
              <c:y val="-0.106335951489240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50800" cap="rnd">
            <a:solidFill>
              <a:srgbClr val="4AC776"/>
            </a:solidFill>
            <a:round/>
          </a:ln>
          <a:effectLst/>
        </c:spPr>
        <c:marker>
          <c:symbol val="none"/>
        </c:marker>
        <c:dLbl>
          <c:idx val="0"/>
          <c:layout>
            <c:manualLayout>
              <c:x val="6.2939451355201959E-2"/>
              <c:y val="-3.392197483759839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50800" cap="rnd">
            <a:solidFill>
              <a:schemeClr val="accent3">
                <a:lumMod val="60000"/>
                <a:lumOff val="40000"/>
              </a:schemeClr>
            </a:solidFill>
            <a:round/>
          </a:ln>
          <a:effectLst/>
        </c:spPr>
        <c:marker>
          <c:symbol val="none"/>
        </c:marker>
        <c:dLbl>
          <c:idx val="0"/>
          <c:layout>
            <c:manualLayout>
              <c:x val="-2.1846256301632408E-2"/>
              <c:y val="-0.138784335351066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50800" cap="rnd">
            <a:solidFill>
              <a:srgbClr val="4AC776"/>
            </a:solidFill>
            <a:round/>
          </a:ln>
          <a:effectLst/>
        </c:spPr>
        <c:marker>
          <c:symbol val="none"/>
        </c:marker>
        <c:dLbl>
          <c:idx val="0"/>
          <c:layout>
            <c:manualLayout>
              <c:x val="-0.14620145547443919"/>
              <c:y val="3.638285686302471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50800" cap="rnd">
            <a:solidFill>
              <a:srgbClr val="4AC776"/>
            </a:solidFill>
            <a:round/>
          </a:ln>
          <a:effectLst/>
        </c:spPr>
        <c:marker>
          <c:symbol val="none"/>
        </c:marker>
        <c:dLbl>
          <c:idx val="0"/>
          <c:layout>
            <c:manualLayout>
              <c:x val="-0.10940772920575832"/>
              <c:y val="8.235140066727844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50800" cap="rnd">
            <a:solidFill>
              <a:schemeClr val="accent3">
                <a:lumMod val="60000"/>
                <a:lumOff val="40000"/>
              </a:schemeClr>
            </a:solidFill>
            <a:round/>
          </a:ln>
          <a:effectLst/>
        </c:spPr>
        <c:marker>
          <c:symbol val="none"/>
        </c:marker>
        <c:dLbl>
          <c:idx val="0"/>
          <c:layout>
            <c:manualLayout>
              <c:x val="-8.7194836096817607E-2"/>
              <c:y val="5.32019358314046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50800" cap="rnd">
            <a:solidFill>
              <a:srgbClr val="4AC776"/>
            </a:solidFill>
            <a:round/>
          </a:ln>
          <a:effectLst/>
        </c:spPr>
        <c:marker>
          <c:symbol val="none"/>
        </c:marker>
        <c:dLbl>
          <c:idx val="0"/>
          <c:layout>
            <c:manualLayout>
              <c:x val="7.673005374286189E-2"/>
              <c:y val="-9.585686941228823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50800" cap="rnd">
            <a:solidFill>
              <a:schemeClr val="accent3">
                <a:lumMod val="60000"/>
                <a:lumOff val="40000"/>
              </a:schemeClr>
            </a:solidFill>
            <a:round/>
          </a:ln>
          <a:effectLst/>
        </c:spPr>
        <c:marker>
          <c:symbol val="none"/>
        </c:marker>
        <c:dLbl>
          <c:idx val="0"/>
          <c:layout>
            <c:manualLayout>
              <c:x val="-9.2253268962451687E-2"/>
              <c:y val="6.401806378534670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50800" cap="rnd">
            <a:solidFill>
              <a:srgbClr val="4AC776"/>
            </a:solidFill>
            <a:round/>
          </a:ln>
          <a:effectLst/>
        </c:spPr>
        <c:marker>
          <c:symbol val="none"/>
        </c:marker>
        <c:dLbl>
          <c:idx val="0"/>
          <c:layout>
            <c:manualLayout>
              <c:x val="-0.10067555968373244"/>
              <c:y val="-0.1528993823309607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70518537164937E-2"/>
          <c:y val="0.1556672890908278"/>
          <c:w val="0.9188159363736772"/>
          <c:h val="0.84249120125024224"/>
        </c:manualLayout>
      </c:layout>
      <c:lineChart>
        <c:grouping val="stacked"/>
        <c:varyColors val="0"/>
        <c:ser>
          <c:idx val="0"/>
          <c:order val="0"/>
          <c:tx>
            <c:strRef>
              <c:f>Pivot!$B$130:$B$131</c:f>
              <c:strCache>
                <c:ptCount val="1"/>
                <c:pt idx="0">
                  <c:v>Free</c:v>
                </c:pt>
              </c:strCache>
            </c:strRef>
          </c:tx>
          <c:spPr>
            <a:ln w="50800" cap="rnd">
              <a:solidFill>
                <a:srgbClr val="4AC776"/>
              </a:solidFill>
              <a:round/>
            </a:ln>
            <a:effectLst/>
          </c:spPr>
          <c:marker>
            <c:symbol val="none"/>
          </c:marker>
          <c:dPt>
            <c:idx val="0"/>
            <c:marker>
              <c:symbol val="none"/>
            </c:marker>
            <c:bubble3D val="0"/>
            <c:spPr>
              <a:ln w="50800" cap="rnd">
                <a:solidFill>
                  <a:srgbClr val="4AC776"/>
                </a:solidFill>
                <a:round/>
              </a:ln>
              <a:effectLst/>
            </c:spPr>
            <c:extLst>
              <c:ext xmlns:c16="http://schemas.microsoft.com/office/drawing/2014/chart" uri="{C3380CC4-5D6E-409C-BE32-E72D297353CC}">
                <c16:uniqueId val="{00000002-4662-4149-88A5-9C605A7320C4}"/>
              </c:ext>
            </c:extLst>
          </c:dPt>
          <c:dPt>
            <c:idx val="1"/>
            <c:marker>
              <c:symbol val="none"/>
            </c:marker>
            <c:bubble3D val="0"/>
            <c:spPr>
              <a:ln w="50800" cap="rnd">
                <a:solidFill>
                  <a:srgbClr val="4AC776"/>
                </a:solidFill>
                <a:round/>
              </a:ln>
              <a:effectLst/>
            </c:spPr>
            <c:extLst>
              <c:ext xmlns:c16="http://schemas.microsoft.com/office/drawing/2014/chart" uri="{C3380CC4-5D6E-409C-BE32-E72D297353CC}">
                <c16:uniqueId val="{00000007-4662-4149-88A5-9C605A7320C4}"/>
              </c:ext>
            </c:extLst>
          </c:dPt>
          <c:dPt>
            <c:idx val="2"/>
            <c:marker>
              <c:symbol val="none"/>
            </c:marker>
            <c:bubble3D val="0"/>
            <c:spPr>
              <a:ln w="50800" cap="rnd">
                <a:solidFill>
                  <a:srgbClr val="4AC776"/>
                </a:solidFill>
                <a:round/>
              </a:ln>
              <a:effectLst/>
            </c:spPr>
            <c:extLst>
              <c:ext xmlns:c16="http://schemas.microsoft.com/office/drawing/2014/chart" uri="{C3380CC4-5D6E-409C-BE32-E72D297353CC}">
                <c16:uniqueId val="{00000004-4662-4149-88A5-9C605A7320C4}"/>
              </c:ext>
            </c:extLst>
          </c:dPt>
          <c:dPt>
            <c:idx val="3"/>
            <c:marker>
              <c:symbol val="none"/>
            </c:marker>
            <c:bubble3D val="0"/>
            <c:spPr>
              <a:ln w="50800" cap="rnd">
                <a:solidFill>
                  <a:srgbClr val="4AC776"/>
                </a:solidFill>
                <a:round/>
              </a:ln>
              <a:effectLst/>
            </c:spPr>
            <c:extLst>
              <c:ext xmlns:c16="http://schemas.microsoft.com/office/drawing/2014/chart" uri="{C3380CC4-5D6E-409C-BE32-E72D297353CC}">
                <c16:uniqueId val="{00000009-4662-4149-88A5-9C605A7320C4}"/>
              </c:ext>
            </c:extLst>
          </c:dPt>
          <c:dPt>
            <c:idx val="4"/>
            <c:marker>
              <c:symbol val="none"/>
            </c:marker>
            <c:bubble3D val="0"/>
            <c:spPr>
              <a:ln w="50800" cap="rnd">
                <a:solidFill>
                  <a:srgbClr val="4AC776"/>
                </a:solidFill>
                <a:round/>
              </a:ln>
              <a:effectLst/>
            </c:spPr>
            <c:extLst>
              <c:ext xmlns:c16="http://schemas.microsoft.com/office/drawing/2014/chart" uri="{C3380CC4-5D6E-409C-BE32-E72D297353CC}">
                <c16:uniqueId val="{00000005-4662-4149-88A5-9C605A7320C4}"/>
              </c:ext>
            </c:extLst>
          </c:dPt>
          <c:dLbls>
            <c:dLbl>
              <c:idx val="0"/>
              <c:layout>
                <c:manualLayout>
                  <c:x val="6.2939451355201959E-2"/>
                  <c:y val="-3.3921974837598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62-4149-88A5-9C605A7320C4}"/>
                </c:ext>
              </c:extLst>
            </c:dLbl>
            <c:dLbl>
              <c:idx val="1"/>
              <c:layout>
                <c:manualLayout>
                  <c:x val="7.673005374286189E-2"/>
                  <c:y val="-9.585686941228823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62-4149-88A5-9C605A7320C4}"/>
                </c:ext>
              </c:extLst>
            </c:dLbl>
            <c:dLbl>
              <c:idx val="2"/>
              <c:layout>
                <c:manualLayout>
                  <c:x val="-0.14620145547443919"/>
                  <c:y val="3.63828568630247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62-4149-88A5-9C605A7320C4}"/>
                </c:ext>
              </c:extLst>
            </c:dLbl>
            <c:dLbl>
              <c:idx val="3"/>
              <c:layout>
                <c:manualLayout>
                  <c:x val="-0.10067555968373244"/>
                  <c:y val="-0.152899382330960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62-4149-88A5-9C605A7320C4}"/>
                </c:ext>
              </c:extLst>
            </c:dLbl>
            <c:dLbl>
              <c:idx val="4"/>
              <c:layout>
                <c:manualLayout>
                  <c:x val="-0.10940772920575832"/>
                  <c:y val="8.23514006672784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62-4149-88A5-9C605A7320C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Pivot!$A$132:$A$137</c:f>
              <c:strCache>
                <c:ptCount val="6"/>
                <c:pt idx="0">
                  <c:v>2018</c:v>
                </c:pt>
                <c:pt idx="1">
                  <c:v>2019</c:v>
                </c:pt>
                <c:pt idx="2">
                  <c:v>2020</c:v>
                </c:pt>
                <c:pt idx="3">
                  <c:v>2021</c:v>
                </c:pt>
                <c:pt idx="4">
                  <c:v>2022</c:v>
                </c:pt>
                <c:pt idx="5">
                  <c:v>2023</c:v>
                </c:pt>
              </c:strCache>
            </c:strRef>
          </c:cat>
          <c:val>
            <c:numRef>
              <c:f>Pivot!$B$132:$B$137</c:f>
              <c:numCache>
                <c:formatCode>0.00%</c:formatCode>
                <c:ptCount val="6"/>
                <c:pt idx="1">
                  <c:v>0.33333333333333331</c:v>
                </c:pt>
                <c:pt idx="2">
                  <c:v>-0.20833333333333334</c:v>
                </c:pt>
                <c:pt idx="3">
                  <c:v>0.13157894736842105</c:v>
                </c:pt>
                <c:pt idx="4">
                  <c:v>-4.6511627906976744E-2</c:v>
                </c:pt>
                <c:pt idx="5">
                  <c:v>7.3170731707317069E-2</c:v>
                </c:pt>
              </c:numCache>
            </c:numRef>
          </c:val>
          <c:smooth val="0"/>
          <c:extLst>
            <c:ext xmlns:c16="http://schemas.microsoft.com/office/drawing/2014/chart" uri="{C3380CC4-5D6E-409C-BE32-E72D297353CC}">
              <c16:uniqueId val="{00000000-DD40-4AD5-9001-E9D55C95A2F1}"/>
            </c:ext>
          </c:extLst>
        </c:ser>
        <c:ser>
          <c:idx val="1"/>
          <c:order val="1"/>
          <c:tx>
            <c:strRef>
              <c:f>Pivot!$C$130:$C$131</c:f>
              <c:strCache>
                <c:ptCount val="1"/>
                <c:pt idx="0">
                  <c:v>Premium</c:v>
                </c:pt>
              </c:strCache>
            </c:strRef>
          </c:tx>
          <c:spPr>
            <a:ln w="50800" cap="rnd">
              <a:solidFill>
                <a:schemeClr val="accent3">
                  <a:lumMod val="60000"/>
                  <a:lumOff val="40000"/>
                </a:schemeClr>
              </a:solidFill>
              <a:round/>
            </a:ln>
            <a:effectLst/>
          </c:spPr>
          <c:marker>
            <c:symbol val="none"/>
          </c:marker>
          <c:dPt>
            <c:idx val="0"/>
            <c:marker>
              <c:symbol val="none"/>
            </c:marker>
            <c:bubble3D val="0"/>
            <c:spPr>
              <a:ln w="50800" cap="rnd">
                <a:solidFill>
                  <a:schemeClr val="accent3">
                    <a:lumMod val="60000"/>
                    <a:lumOff val="40000"/>
                  </a:schemeClr>
                </a:solidFill>
                <a:round/>
              </a:ln>
              <a:effectLst/>
            </c:spPr>
            <c:extLst>
              <c:ext xmlns:c16="http://schemas.microsoft.com/office/drawing/2014/chart" uri="{C3380CC4-5D6E-409C-BE32-E72D297353CC}">
                <c16:uniqueId val="{00000001-4662-4149-88A5-9C605A7320C4}"/>
              </c:ext>
            </c:extLst>
          </c:dPt>
          <c:dPt>
            <c:idx val="2"/>
            <c:marker>
              <c:symbol val="none"/>
            </c:marker>
            <c:bubble3D val="0"/>
            <c:spPr>
              <a:ln w="50800" cap="rnd">
                <a:solidFill>
                  <a:schemeClr val="accent3">
                    <a:lumMod val="60000"/>
                    <a:lumOff val="40000"/>
                  </a:schemeClr>
                </a:solidFill>
                <a:round/>
              </a:ln>
              <a:effectLst/>
            </c:spPr>
            <c:extLst>
              <c:ext xmlns:c16="http://schemas.microsoft.com/office/drawing/2014/chart" uri="{C3380CC4-5D6E-409C-BE32-E72D297353CC}">
                <c16:uniqueId val="{00000003-4662-4149-88A5-9C605A7320C4}"/>
              </c:ext>
            </c:extLst>
          </c:dPt>
          <c:dPt>
            <c:idx val="3"/>
            <c:marker>
              <c:symbol val="none"/>
            </c:marker>
            <c:bubble3D val="0"/>
            <c:spPr>
              <a:ln w="50800" cap="rnd">
                <a:solidFill>
                  <a:schemeClr val="accent3">
                    <a:lumMod val="60000"/>
                    <a:lumOff val="40000"/>
                  </a:schemeClr>
                </a:solidFill>
                <a:round/>
              </a:ln>
              <a:effectLst/>
            </c:spPr>
            <c:extLst>
              <c:ext xmlns:c16="http://schemas.microsoft.com/office/drawing/2014/chart" uri="{C3380CC4-5D6E-409C-BE32-E72D297353CC}">
                <c16:uniqueId val="{00000008-4662-4149-88A5-9C605A7320C4}"/>
              </c:ext>
            </c:extLst>
          </c:dPt>
          <c:dPt>
            <c:idx val="5"/>
            <c:marker>
              <c:symbol val="none"/>
            </c:marker>
            <c:bubble3D val="0"/>
            <c:spPr>
              <a:ln w="50800" cap="rnd">
                <a:solidFill>
                  <a:schemeClr val="accent3">
                    <a:lumMod val="60000"/>
                    <a:lumOff val="40000"/>
                  </a:schemeClr>
                </a:solidFill>
                <a:round/>
              </a:ln>
              <a:effectLst/>
            </c:spPr>
            <c:extLst>
              <c:ext xmlns:c16="http://schemas.microsoft.com/office/drawing/2014/chart" uri="{C3380CC4-5D6E-409C-BE32-E72D297353CC}">
                <c16:uniqueId val="{00000006-4662-4149-88A5-9C605A7320C4}"/>
              </c:ext>
            </c:extLst>
          </c:dPt>
          <c:dLbls>
            <c:dLbl>
              <c:idx val="0"/>
              <c:layout>
                <c:manualLayout>
                  <c:x val="-9.7621580628830917E-2"/>
                  <c:y val="-0.10633595148924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62-4149-88A5-9C605A7320C4}"/>
                </c:ext>
              </c:extLst>
            </c:dLbl>
            <c:dLbl>
              <c:idx val="2"/>
              <c:layout>
                <c:manualLayout>
                  <c:x val="-2.1846256301632408E-2"/>
                  <c:y val="-0.1387843353510664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62-4149-88A5-9C605A7320C4}"/>
                </c:ext>
              </c:extLst>
            </c:dLbl>
            <c:dLbl>
              <c:idx val="3"/>
              <c:layout>
                <c:manualLayout>
                  <c:x val="-9.2253268962451687E-2"/>
                  <c:y val="6.4018063785346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62-4149-88A5-9C605A7320C4}"/>
                </c:ext>
              </c:extLst>
            </c:dLbl>
            <c:dLbl>
              <c:idx val="5"/>
              <c:layout>
                <c:manualLayout>
                  <c:x val="-8.7194836096817607E-2"/>
                  <c:y val="5.32019358314046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62-4149-88A5-9C605A7320C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Pivot!$A$132:$A$137</c:f>
              <c:strCache>
                <c:ptCount val="6"/>
                <c:pt idx="0">
                  <c:v>2018</c:v>
                </c:pt>
                <c:pt idx="1">
                  <c:v>2019</c:v>
                </c:pt>
                <c:pt idx="2">
                  <c:v>2020</c:v>
                </c:pt>
                <c:pt idx="3">
                  <c:v>2021</c:v>
                </c:pt>
                <c:pt idx="4">
                  <c:v>2022</c:v>
                </c:pt>
                <c:pt idx="5">
                  <c:v>2023</c:v>
                </c:pt>
              </c:strCache>
            </c:strRef>
          </c:cat>
          <c:val>
            <c:numRef>
              <c:f>Pivot!$C$132:$C$137</c:f>
              <c:numCache>
                <c:formatCode>0.00%</c:formatCode>
                <c:ptCount val="6"/>
                <c:pt idx="1">
                  <c:v>0.12820512820512819</c:v>
                </c:pt>
                <c:pt idx="2">
                  <c:v>0.13636363636363635</c:v>
                </c:pt>
                <c:pt idx="3">
                  <c:v>-0.24</c:v>
                </c:pt>
                <c:pt idx="4">
                  <c:v>0.21052631578947367</c:v>
                </c:pt>
                <c:pt idx="5">
                  <c:v>-0.28260869565217389</c:v>
                </c:pt>
              </c:numCache>
            </c:numRef>
          </c:val>
          <c:smooth val="0"/>
          <c:extLst>
            <c:ext xmlns:c16="http://schemas.microsoft.com/office/drawing/2014/chart" uri="{C3380CC4-5D6E-409C-BE32-E72D297353CC}">
              <c16:uniqueId val="{00000002-0666-4E21-B8A6-C8D2D433AF14}"/>
            </c:ext>
          </c:extLst>
        </c:ser>
        <c:dLbls>
          <c:dLblPos val="t"/>
          <c:showLegendKey val="0"/>
          <c:showVal val="1"/>
          <c:showCatName val="0"/>
          <c:showSerName val="0"/>
          <c:showPercent val="0"/>
          <c:showBubbleSize val="0"/>
        </c:dLbls>
        <c:smooth val="0"/>
        <c:axId val="368453583"/>
        <c:axId val="368453999"/>
      </c:lineChart>
      <c:catAx>
        <c:axId val="368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368453999"/>
        <c:crosses val="autoZero"/>
        <c:auto val="1"/>
        <c:lblAlgn val="ctr"/>
        <c:lblOffset val="100"/>
        <c:noMultiLvlLbl val="0"/>
      </c:catAx>
      <c:valAx>
        <c:axId val="368453999"/>
        <c:scaling>
          <c:orientation val="minMax"/>
        </c:scaling>
        <c:delete val="1"/>
        <c:axPos val="l"/>
        <c:numFmt formatCode="0.00%" sourceLinked="1"/>
        <c:majorTickMark val="none"/>
        <c:minorTickMark val="none"/>
        <c:tickLblPos val="nextTo"/>
        <c:crossAx val="368453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Spotify.xlsx]Pivot!PivotTable14</c:name>
    <c:fmtId val="1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Distribution</a:t>
            </a:r>
            <a:r>
              <a:rPr lang="en-IN" sz="1600" b="1" baseline="0">
                <a:solidFill>
                  <a:schemeClr val="bg1"/>
                </a:solidFill>
              </a:rPr>
              <a:t> of Artist  based on platform type</a:t>
            </a:r>
            <a:endParaRPr lang="en-IN" sz="1600" b="1">
              <a:solidFill>
                <a:schemeClr val="bg1"/>
              </a:solidFill>
            </a:endParaRPr>
          </a:p>
        </c:rich>
      </c:tx>
      <c:layout>
        <c:manualLayout>
          <c:xMode val="edge"/>
          <c:yMode val="edge"/>
          <c:x val="0.14515066488524836"/>
          <c:y val="4.154079043946885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lumMod val="60000"/>
              <a:lumOff val="40000"/>
            </a:schemeClr>
          </a:solidFill>
          <a:ln w="317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AC7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4AC776"/>
          </a:solidFill>
          <a:ln>
            <a:noFill/>
          </a:ln>
          <a:effectLst/>
        </c:spPr>
        <c:dLbl>
          <c:idx val="0"/>
          <c:layout>
            <c:manualLayout>
              <c:x val="1.7839887710159107E-2"/>
              <c:y val="-2.769386029297923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4AC776"/>
          </a:solidFill>
          <a:ln>
            <a:noFill/>
          </a:ln>
          <a:effectLst/>
        </c:spPr>
        <c:dLbl>
          <c:idx val="0"/>
          <c:layout>
            <c:manualLayout>
              <c:x val="1.3875468219012638E-2"/>
              <c:y val="-2.769386029297923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AC776"/>
          </a:solidFill>
          <a:ln>
            <a:noFill/>
          </a:ln>
          <a:effectLst/>
        </c:spPr>
        <c:dLbl>
          <c:idx val="0"/>
          <c:layout>
            <c:manualLayout>
              <c:x val="2.7750936438025276E-2"/>
              <c:y val="8.308158087893770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4AC776"/>
          </a:solidFill>
          <a:ln>
            <a:noFill/>
          </a:ln>
          <a:effectLst/>
        </c:spPr>
        <c:dLbl>
          <c:idx val="0"/>
          <c:layout>
            <c:manualLayout>
              <c:x val="0"/>
              <c:y val="-7.477342279104398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60000"/>
              <a:lumOff val="40000"/>
            </a:schemeClr>
          </a:solidFill>
          <a:ln w="31750">
            <a:solidFill>
              <a:srgbClr val="000000"/>
            </a:solidFill>
          </a:ln>
          <a:effectLst/>
        </c:spPr>
        <c:dLbl>
          <c:idx val="0"/>
          <c:layout>
            <c:manualLayout>
              <c:x val="-3.6340092198329863E-17"/>
              <c:y val="-3.600201838087300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60000"/>
              <a:lumOff val="40000"/>
            </a:schemeClr>
          </a:solidFill>
          <a:ln w="31750">
            <a:solidFill>
              <a:srgbClr val="000000"/>
            </a:solidFill>
          </a:ln>
          <a:effectLst/>
        </c:spPr>
        <c:dLbl>
          <c:idx val="0"/>
          <c:layout>
            <c:manualLayout>
              <c:x val="1.1893258473439404E-2"/>
              <c:y val="-3.323263235157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lumMod val="60000"/>
              <a:lumOff val="40000"/>
            </a:schemeClr>
          </a:solidFill>
          <a:ln w="31750">
            <a:solidFill>
              <a:srgbClr val="000000"/>
            </a:solidFill>
          </a:ln>
          <a:effectLst/>
        </c:spPr>
        <c:dLbl>
          <c:idx val="0"/>
          <c:layout>
            <c:manualLayout>
              <c:x val="-1.9822097455732702E-3"/>
              <c:y val="-6.64652647031501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4AC776"/>
          </a:solidFill>
          <a:ln>
            <a:noFill/>
          </a:ln>
          <a:effectLst/>
        </c:spPr>
        <c:dLbl>
          <c:idx val="0"/>
          <c:layout>
            <c:manualLayout>
              <c:x val="-5.946629236719847E-3"/>
              <c:y val="-6.092649264455431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4AC776"/>
          </a:solidFill>
          <a:ln>
            <a:noFill/>
          </a:ln>
          <a:effectLst/>
        </c:spPr>
        <c:dLbl>
          <c:idx val="0"/>
          <c:layout>
            <c:manualLayout>
              <c:x val="1.6031006744067818E-2"/>
              <c:y val="1.088031609460044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lumMod val="60000"/>
              <a:lumOff val="40000"/>
            </a:schemeClr>
          </a:solidFill>
          <a:ln w="31750">
            <a:solidFill>
              <a:srgbClr val="000000"/>
            </a:solidFill>
          </a:ln>
          <a:effectLst/>
        </c:spPr>
        <c:dLbl>
          <c:idx val="0"/>
          <c:layout>
            <c:manualLayout>
              <c:x val="1.0019379215042349E-2"/>
              <c:y val="-3.264094828380147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4AC776"/>
          </a:solidFill>
          <a:ln>
            <a:noFill/>
          </a:ln>
          <a:effectLst/>
        </c:spPr>
        <c:dLbl>
          <c:idx val="0"/>
          <c:layout>
            <c:manualLayout>
              <c:x val="2.0038758430084697E-2"/>
              <c:y val="-3.808110633110177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06869633517937E-2"/>
          <c:y val="7.6241244879504788E-2"/>
          <c:w val="0.93709313036648212"/>
          <c:h val="0.73112750645790281"/>
        </c:manualLayout>
      </c:layout>
      <c:barChart>
        <c:barDir val="col"/>
        <c:grouping val="clustered"/>
        <c:varyColors val="0"/>
        <c:ser>
          <c:idx val="0"/>
          <c:order val="0"/>
          <c:tx>
            <c:strRef>
              <c:f>Pivot!$B$144:$B$145</c:f>
              <c:strCache>
                <c:ptCount val="1"/>
                <c:pt idx="0">
                  <c:v>Free</c:v>
                </c:pt>
              </c:strCache>
            </c:strRef>
          </c:tx>
          <c:spPr>
            <a:solidFill>
              <a:schemeClr val="accent3">
                <a:lumMod val="60000"/>
                <a:lumOff val="40000"/>
              </a:schemeClr>
            </a:solidFill>
            <a:ln w="31750">
              <a:solidFill>
                <a:srgbClr val="000000"/>
              </a:solidFill>
            </a:ln>
            <a:effectLst/>
          </c:spPr>
          <c:invertIfNegative val="0"/>
          <c:dPt>
            <c:idx val="2"/>
            <c:invertIfNegative val="0"/>
            <c:bubble3D val="0"/>
            <c:spPr>
              <a:solidFill>
                <a:schemeClr val="accent3">
                  <a:lumMod val="60000"/>
                  <a:lumOff val="40000"/>
                </a:schemeClr>
              </a:solidFill>
              <a:ln w="31750">
                <a:solidFill>
                  <a:srgbClr val="000000"/>
                </a:solidFill>
              </a:ln>
              <a:effectLst/>
            </c:spPr>
            <c:extLst>
              <c:ext xmlns:c16="http://schemas.microsoft.com/office/drawing/2014/chart" uri="{C3380CC4-5D6E-409C-BE32-E72D297353CC}">
                <c16:uniqueId val="{00000005-DC4C-4BE1-9B29-8019E571CFEE}"/>
              </c:ext>
            </c:extLst>
          </c:dPt>
          <c:dPt>
            <c:idx val="3"/>
            <c:invertIfNegative val="0"/>
            <c:bubble3D val="0"/>
            <c:spPr>
              <a:solidFill>
                <a:schemeClr val="accent3">
                  <a:lumMod val="60000"/>
                  <a:lumOff val="40000"/>
                </a:schemeClr>
              </a:solidFill>
              <a:ln w="31750">
                <a:solidFill>
                  <a:srgbClr val="000000"/>
                </a:solidFill>
              </a:ln>
              <a:effectLst/>
            </c:spPr>
            <c:extLst>
              <c:ext xmlns:c16="http://schemas.microsoft.com/office/drawing/2014/chart" uri="{C3380CC4-5D6E-409C-BE32-E72D297353CC}">
                <c16:uniqueId val="{0000000A-DC4C-4BE1-9B29-8019E571CFEE}"/>
              </c:ext>
            </c:extLst>
          </c:dPt>
          <c:dPt>
            <c:idx val="4"/>
            <c:invertIfNegative val="0"/>
            <c:bubble3D val="0"/>
            <c:spPr>
              <a:solidFill>
                <a:schemeClr val="accent3">
                  <a:lumMod val="60000"/>
                  <a:lumOff val="40000"/>
                </a:schemeClr>
              </a:solidFill>
              <a:ln w="31750">
                <a:solidFill>
                  <a:srgbClr val="000000"/>
                </a:solidFill>
              </a:ln>
              <a:effectLst/>
            </c:spPr>
            <c:extLst>
              <c:ext xmlns:c16="http://schemas.microsoft.com/office/drawing/2014/chart" uri="{C3380CC4-5D6E-409C-BE32-E72D297353CC}">
                <c16:uniqueId val="{00000007-DC4C-4BE1-9B29-8019E571CFEE}"/>
              </c:ext>
            </c:extLst>
          </c:dPt>
          <c:dPt>
            <c:idx val="6"/>
            <c:invertIfNegative val="0"/>
            <c:bubble3D val="0"/>
            <c:spPr>
              <a:solidFill>
                <a:schemeClr val="accent3">
                  <a:lumMod val="60000"/>
                  <a:lumOff val="40000"/>
                </a:schemeClr>
              </a:solidFill>
              <a:ln w="31750">
                <a:solidFill>
                  <a:srgbClr val="000000"/>
                </a:solidFill>
              </a:ln>
              <a:effectLst/>
            </c:spPr>
            <c:extLst>
              <c:ext xmlns:c16="http://schemas.microsoft.com/office/drawing/2014/chart" uri="{C3380CC4-5D6E-409C-BE32-E72D297353CC}">
                <c16:uniqueId val="{00000006-DC4C-4BE1-9B29-8019E571CFEE}"/>
              </c:ext>
            </c:extLst>
          </c:dPt>
          <c:dLbls>
            <c:dLbl>
              <c:idx val="2"/>
              <c:layout>
                <c:manualLayout>
                  <c:x val="-3.6340092198329863E-17"/>
                  <c:y val="-3.60020183808730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4C-4BE1-9B29-8019E571CFEE}"/>
                </c:ext>
              </c:extLst>
            </c:dLbl>
            <c:dLbl>
              <c:idx val="3"/>
              <c:layout>
                <c:manualLayout>
                  <c:x val="1.0019379215042349E-2"/>
                  <c:y val="-3.26409482838014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4C-4BE1-9B29-8019E571CFEE}"/>
                </c:ext>
              </c:extLst>
            </c:dLbl>
            <c:dLbl>
              <c:idx val="4"/>
              <c:layout>
                <c:manualLayout>
                  <c:x val="-1.9822097455732702E-3"/>
                  <c:y val="-6.64652647031501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4C-4BE1-9B29-8019E571CFEE}"/>
                </c:ext>
              </c:extLst>
            </c:dLbl>
            <c:dLbl>
              <c:idx val="6"/>
              <c:layout>
                <c:manualLayout>
                  <c:x val="1.1893258473439404E-2"/>
                  <c:y val="-3.32326323515751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4C-4BE1-9B29-8019E571CFE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Pivot!$A$146:$A$160</c:f>
              <c:strCache>
                <c:ptCount val="15"/>
                <c:pt idx="0">
                  <c:v>Taylor Swift</c:v>
                </c:pt>
                <c:pt idx="1">
                  <c:v>Billie Eilish</c:v>
                </c:pt>
                <c:pt idx="2">
                  <c:v>The Weeknd</c:v>
                </c:pt>
                <c:pt idx="3">
                  <c:v>Post Malone</c:v>
                </c:pt>
                <c:pt idx="4">
                  <c:v>Dua Lipa</c:v>
                </c:pt>
                <c:pt idx="5">
                  <c:v>Ariana Grande</c:v>
                </c:pt>
                <c:pt idx="6">
                  <c:v>Doja Cat</c:v>
                </c:pt>
                <c:pt idx="7">
                  <c:v>Drake</c:v>
                </c:pt>
                <c:pt idx="8">
                  <c:v>BLACKPINK</c:v>
                </c:pt>
                <c:pt idx="9">
                  <c:v>SZA</c:v>
                </c:pt>
                <c:pt idx="10">
                  <c:v>BTS</c:v>
                </c:pt>
                <c:pt idx="11">
                  <c:v>Karol G</c:v>
                </c:pt>
                <c:pt idx="12">
                  <c:v>Ed Sheeran</c:v>
                </c:pt>
                <c:pt idx="13">
                  <c:v>Olivia Rodrigo</c:v>
                </c:pt>
                <c:pt idx="14">
                  <c:v>Bad Bunny</c:v>
                </c:pt>
              </c:strCache>
            </c:strRef>
          </c:cat>
          <c:val>
            <c:numRef>
              <c:f>Pivot!$B$146:$B$160</c:f>
              <c:numCache>
                <c:formatCode>0%</c:formatCode>
                <c:ptCount val="15"/>
                <c:pt idx="0">
                  <c:v>0.62962962962962965</c:v>
                </c:pt>
                <c:pt idx="1">
                  <c:v>0.61290322580645162</c:v>
                </c:pt>
                <c:pt idx="2">
                  <c:v>0.52</c:v>
                </c:pt>
                <c:pt idx="3">
                  <c:v>0.5161290322580645</c:v>
                </c:pt>
                <c:pt idx="4">
                  <c:v>0.56756756756756754</c:v>
                </c:pt>
                <c:pt idx="5">
                  <c:v>0.40740740740740738</c:v>
                </c:pt>
                <c:pt idx="6">
                  <c:v>0.52941176470588236</c:v>
                </c:pt>
                <c:pt idx="7">
                  <c:v>0.4838709677419355</c:v>
                </c:pt>
                <c:pt idx="8">
                  <c:v>0.56756756756756754</c:v>
                </c:pt>
                <c:pt idx="9">
                  <c:v>0.43333333333333335</c:v>
                </c:pt>
                <c:pt idx="10">
                  <c:v>0.61363636363636365</c:v>
                </c:pt>
                <c:pt idx="11">
                  <c:v>0.48648648648648651</c:v>
                </c:pt>
                <c:pt idx="12">
                  <c:v>0.4</c:v>
                </c:pt>
                <c:pt idx="13">
                  <c:v>0.3235294117647059</c:v>
                </c:pt>
                <c:pt idx="14">
                  <c:v>0.4</c:v>
                </c:pt>
              </c:numCache>
            </c:numRef>
          </c:val>
          <c:extLst>
            <c:ext xmlns:c16="http://schemas.microsoft.com/office/drawing/2014/chart" uri="{C3380CC4-5D6E-409C-BE32-E72D297353CC}">
              <c16:uniqueId val="{00000000-ECF4-490B-BD96-14FEBD8168FD}"/>
            </c:ext>
          </c:extLst>
        </c:ser>
        <c:ser>
          <c:idx val="1"/>
          <c:order val="1"/>
          <c:tx>
            <c:strRef>
              <c:f>Pivot!$C$144:$C$145</c:f>
              <c:strCache>
                <c:ptCount val="1"/>
                <c:pt idx="0">
                  <c:v>Premium</c:v>
                </c:pt>
              </c:strCache>
            </c:strRef>
          </c:tx>
          <c:spPr>
            <a:solidFill>
              <a:srgbClr val="4AC776"/>
            </a:solidFill>
            <a:ln>
              <a:noFill/>
            </a:ln>
            <a:effectLst/>
          </c:spPr>
          <c:invertIfNegative val="0"/>
          <c:dPt>
            <c:idx val="0"/>
            <c:invertIfNegative val="0"/>
            <c:bubble3D val="0"/>
            <c:spPr>
              <a:solidFill>
                <a:srgbClr val="4AC776"/>
              </a:solidFill>
              <a:ln>
                <a:noFill/>
              </a:ln>
              <a:effectLst/>
            </c:spPr>
            <c:extLst>
              <c:ext xmlns:c16="http://schemas.microsoft.com/office/drawing/2014/chart" uri="{C3380CC4-5D6E-409C-BE32-E72D297353CC}">
                <c16:uniqueId val="{00000001-DC4C-4BE1-9B29-8019E571CFEE}"/>
              </c:ext>
            </c:extLst>
          </c:dPt>
          <c:dPt>
            <c:idx val="1"/>
            <c:invertIfNegative val="0"/>
            <c:bubble3D val="0"/>
            <c:spPr>
              <a:solidFill>
                <a:srgbClr val="4AC776"/>
              </a:solidFill>
              <a:ln>
                <a:noFill/>
              </a:ln>
              <a:effectLst/>
            </c:spPr>
            <c:extLst>
              <c:ext xmlns:c16="http://schemas.microsoft.com/office/drawing/2014/chart" uri="{C3380CC4-5D6E-409C-BE32-E72D297353CC}">
                <c16:uniqueId val="{00000002-DC4C-4BE1-9B29-8019E571CFEE}"/>
              </c:ext>
            </c:extLst>
          </c:dPt>
          <c:dPt>
            <c:idx val="2"/>
            <c:invertIfNegative val="0"/>
            <c:bubble3D val="0"/>
            <c:spPr>
              <a:solidFill>
                <a:srgbClr val="4AC776"/>
              </a:solidFill>
              <a:ln>
                <a:noFill/>
              </a:ln>
              <a:effectLst/>
            </c:spPr>
            <c:extLst>
              <c:ext xmlns:c16="http://schemas.microsoft.com/office/drawing/2014/chart" uri="{C3380CC4-5D6E-409C-BE32-E72D297353CC}">
                <c16:uniqueId val="{00000009-DC4C-4BE1-9B29-8019E571CFEE}"/>
              </c:ext>
            </c:extLst>
          </c:dPt>
          <c:dPt>
            <c:idx val="3"/>
            <c:invertIfNegative val="0"/>
            <c:bubble3D val="0"/>
            <c:spPr>
              <a:solidFill>
                <a:srgbClr val="4AC776"/>
              </a:solidFill>
              <a:ln>
                <a:noFill/>
              </a:ln>
              <a:effectLst/>
            </c:spPr>
            <c:extLst>
              <c:ext xmlns:c16="http://schemas.microsoft.com/office/drawing/2014/chart" uri="{C3380CC4-5D6E-409C-BE32-E72D297353CC}">
                <c16:uniqueId val="{00000003-DC4C-4BE1-9B29-8019E571CFEE}"/>
              </c:ext>
            </c:extLst>
          </c:dPt>
          <c:dPt>
            <c:idx val="4"/>
            <c:invertIfNegative val="0"/>
            <c:bubble3D val="0"/>
            <c:spPr>
              <a:solidFill>
                <a:srgbClr val="4AC776"/>
              </a:solidFill>
              <a:ln>
                <a:noFill/>
              </a:ln>
              <a:effectLst/>
            </c:spPr>
            <c:extLst>
              <c:ext xmlns:c16="http://schemas.microsoft.com/office/drawing/2014/chart" uri="{C3380CC4-5D6E-409C-BE32-E72D297353CC}">
                <c16:uniqueId val="{0000000B-DC4C-4BE1-9B29-8019E571CFEE}"/>
              </c:ext>
            </c:extLst>
          </c:dPt>
          <c:dPt>
            <c:idx val="7"/>
            <c:invertIfNegative val="0"/>
            <c:bubble3D val="0"/>
            <c:spPr>
              <a:solidFill>
                <a:srgbClr val="4AC776"/>
              </a:solidFill>
              <a:ln>
                <a:noFill/>
              </a:ln>
              <a:effectLst/>
            </c:spPr>
            <c:extLst>
              <c:ext xmlns:c16="http://schemas.microsoft.com/office/drawing/2014/chart" uri="{C3380CC4-5D6E-409C-BE32-E72D297353CC}">
                <c16:uniqueId val="{00000004-DC4C-4BE1-9B29-8019E571CFEE}"/>
              </c:ext>
            </c:extLst>
          </c:dPt>
          <c:dPt>
            <c:idx val="11"/>
            <c:invertIfNegative val="0"/>
            <c:bubble3D val="0"/>
            <c:spPr>
              <a:solidFill>
                <a:srgbClr val="4AC776"/>
              </a:solidFill>
              <a:ln>
                <a:noFill/>
              </a:ln>
              <a:effectLst/>
            </c:spPr>
            <c:extLst>
              <c:ext xmlns:c16="http://schemas.microsoft.com/office/drawing/2014/chart" uri="{C3380CC4-5D6E-409C-BE32-E72D297353CC}">
                <c16:uniqueId val="{00000008-DC4C-4BE1-9B29-8019E571CFEE}"/>
              </c:ext>
            </c:extLst>
          </c:dPt>
          <c:dLbls>
            <c:dLbl>
              <c:idx val="0"/>
              <c:layout>
                <c:manualLayout>
                  <c:x val="1.7839887710159107E-2"/>
                  <c:y val="-2.769386029297923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4C-4BE1-9B29-8019E571CFEE}"/>
                </c:ext>
              </c:extLst>
            </c:dLbl>
            <c:dLbl>
              <c:idx val="1"/>
              <c:layout>
                <c:manualLayout>
                  <c:x val="1.3875468219012638E-2"/>
                  <c:y val="-2.769386029297923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4C-4BE1-9B29-8019E571CFEE}"/>
                </c:ext>
              </c:extLst>
            </c:dLbl>
            <c:dLbl>
              <c:idx val="2"/>
              <c:layout>
                <c:manualLayout>
                  <c:x val="1.6031006744067818E-2"/>
                  <c:y val="1.08803160946004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4C-4BE1-9B29-8019E571CFEE}"/>
                </c:ext>
              </c:extLst>
            </c:dLbl>
            <c:dLbl>
              <c:idx val="3"/>
              <c:layout>
                <c:manualLayout>
                  <c:x val="2.7750936438025276E-2"/>
                  <c:y val="8.30815808789377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4C-4BE1-9B29-8019E571CFEE}"/>
                </c:ext>
              </c:extLst>
            </c:dLbl>
            <c:dLbl>
              <c:idx val="4"/>
              <c:layout>
                <c:manualLayout>
                  <c:x val="2.0038758430084697E-2"/>
                  <c:y val="-3.80811063311017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4C-4BE1-9B29-8019E571CFEE}"/>
                </c:ext>
              </c:extLst>
            </c:dLbl>
            <c:dLbl>
              <c:idx val="7"/>
              <c:layout>
                <c:manualLayout>
                  <c:x val="0"/>
                  <c:y val="-7.47734227910439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4C-4BE1-9B29-8019E571CFEE}"/>
                </c:ext>
              </c:extLst>
            </c:dLbl>
            <c:dLbl>
              <c:idx val="11"/>
              <c:layout>
                <c:manualLayout>
                  <c:x val="-5.946629236719847E-3"/>
                  <c:y val="-6.09264926445543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4C-4BE1-9B29-8019E571CFE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Pivot!$A$146:$A$160</c:f>
              <c:strCache>
                <c:ptCount val="15"/>
                <c:pt idx="0">
                  <c:v>Taylor Swift</c:v>
                </c:pt>
                <c:pt idx="1">
                  <c:v>Billie Eilish</c:v>
                </c:pt>
                <c:pt idx="2">
                  <c:v>The Weeknd</c:v>
                </c:pt>
                <c:pt idx="3">
                  <c:v>Post Malone</c:v>
                </c:pt>
                <c:pt idx="4">
                  <c:v>Dua Lipa</c:v>
                </c:pt>
                <c:pt idx="5">
                  <c:v>Ariana Grande</c:v>
                </c:pt>
                <c:pt idx="6">
                  <c:v>Doja Cat</c:v>
                </c:pt>
                <c:pt idx="7">
                  <c:v>Drake</c:v>
                </c:pt>
                <c:pt idx="8">
                  <c:v>BLACKPINK</c:v>
                </c:pt>
                <c:pt idx="9">
                  <c:v>SZA</c:v>
                </c:pt>
                <c:pt idx="10">
                  <c:v>BTS</c:v>
                </c:pt>
                <c:pt idx="11">
                  <c:v>Karol G</c:v>
                </c:pt>
                <c:pt idx="12">
                  <c:v>Ed Sheeran</c:v>
                </c:pt>
                <c:pt idx="13">
                  <c:v>Olivia Rodrigo</c:v>
                </c:pt>
                <c:pt idx="14">
                  <c:v>Bad Bunny</c:v>
                </c:pt>
              </c:strCache>
            </c:strRef>
          </c:cat>
          <c:val>
            <c:numRef>
              <c:f>Pivot!$C$146:$C$160</c:f>
              <c:numCache>
                <c:formatCode>0%</c:formatCode>
                <c:ptCount val="15"/>
                <c:pt idx="0">
                  <c:v>0.37037037037037035</c:v>
                </c:pt>
                <c:pt idx="1">
                  <c:v>0.38709677419354838</c:v>
                </c:pt>
                <c:pt idx="2">
                  <c:v>0.48</c:v>
                </c:pt>
                <c:pt idx="3">
                  <c:v>0.4838709677419355</c:v>
                </c:pt>
                <c:pt idx="4">
                  <c:v>0.43243243243243246</c:v>
                </c:pt>
                <c:pt idx="5">
                  <c:v>0.59259259259259256</c:v>
                </c:pt>
                <c:pt idx="6">
                  <c:v>0.47058823529411764</c:v>
                </c:pt>
                <c:pt idx="7">
                  <c:v>0.5161290322580645</c:v>
                </c:pt>
                <c:pt idx="8">
                  <c:v>0.43243243243243246</c:v>
                </c:pt>
                <c:pt idx="9">
                  <c:v>0.56666666666666665</c:v>
                </c:pt>
                <c:pt idx="10">
                  <c:v>0.38636363636363635</c:v>
                </c:pt>
                <c:pt idx="11">
                  <c:v>0.51351351351351349</c:v>
                </c:pt>
                <c:pt idx="12">
                  <c:v>0.6</c:v>
                </c:pt>
                <c:pt idx="13">
                  <c:v>0.67647058823529416</c:v>
                </c:pt>
                <c:pt idx="14">
                  <c:v>0.6</c:v>
                </c:pt>
              </c:numCache>
            </c:numRef>
          </c:val>
          <c:extLst>
            <c:ext xmlns:c16="http://schemas.microsoft.com/office/drawing/2014/chart" uri="{C3380CC4-5D6E-409C-BE32-E72D297353CC}">
              <c16:uniqueId val="{00000002-26C9-4E93-82E6-6466826314A4}"/>
            </c:ext>
          </c:extLst>
        </c:ser>
        <c:dLbls>
          <c:dLblPos val="outEnd"/>
          <c:showLegendKey val="0"/>
          <c:showVal val="1"/>
          <c:showCatName val="0"/>
          <c:showSerName val="0"/>
          <c:showPercent val="0"/>
          <c:showBubbleSize val="0"/>
        </c:dLbls>
        <c:gapWidth val="219"/>
        <c:axId val="313394432"/>
        <c:axId val="313395264"/>
      </c:barChart>
      <c:catAx>
        <c:axId val="3133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313395264"/>
        <c:crosses val="autoZero"/>
        <c:auto val="1"/>
        <c:lblAlgn val="ctr"/>
        <c:lblOffset val="100"/>
        <c:noMultiLvlLbl val="0"/>
      </c:catAx>
      <c:valAx>
        <c:axId val="313395264"/>
        <c:scaling>
          <c:orientation val="minMax"/>
        </c:scaling>
        <c:delete val="1"/>
        <c:axPos val="l"/>
        <c:numFmt formatCode="0%" sourceLinked="1"/>
        <c:majorTickMark val="none"/>
        <c:minorTickMark val="none"/>
        <c:tickLblPos val="nextTo"/>
        <c:crossAx val="31339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Spotify.xlsx]Pivot!PivotTable12</c:name>
    <c:fmtId val="9"/>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baseline="0">
                <a:solidFill>
                  <a:schemeClr val="bg1"/>
                </a:solidFill>
              </a:rPr>
              <a:t>Genre wise free vs premium</a:t>
            </a:r>
          </a:p>
          <a:p>
            <a:pPr>
              <a:defRPr sz="1800" b="1">
                <a:solidFill>
                  <a:schemeClr val="bg1"/>
                </a:solidFill>
              </a:defRPr>
            </a:pPr>
            <a:endParaRPr lang="en-IN" sz="1800" b="1">
              <a:solidFill>
                <a:schemeClr val="bg1"/>
              </a:solidFill>
            </a:endParaRPr>
          </a:p>
        </c:rich>
      </c:tx>
      <c:layout>
        <c:manualLayout>
          <c:xMode val="edge"/>
          <c:yMode val="edge"/>
          <c:x val="0.27893743042059538"/>
          <c:y val="3.71206172217888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AC7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60000"/>
              <a:lumOff val="40000"/>
            </a:schemeClr>
          </a:solidFill>
          <a:ln>
            <a:noFill/>
          </a:ln>
          <a:effectLst/>
        </c:spPr>
        <c:dLbl>
          <c:idx val="0"/>
          <c:layout>
            <c:manualLayout>
              <c:x val="9.3127799058661271E-3"/>
              <c:y val="-7.828639365861450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60000"/>
              <a:lumOff val="40000"/>
            </a:schemeClr>
          </a:solidFill>
          <a:ln>
            <a:noFill/>
          </a:ln>
          <a:effectLst/>
        </c:spPr>
        <c:dLbl>
          <c:idx val="0"/>
          <c:layout>
            <c:manualLayout>
              <c:x val="1.3658996169796225E-2"/>
              <c:y val="-7.075860279484545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93254538001013E-2"/>
          <c:y val="0.10568882316447585"/>
          <c:w val="0.96758631052290844"/>
          <c:h val="0.71831022531258271"/>
        </c:manualLayout>
      </c:layout>
      <c:barChart>
        <c:barDir val="col"/>
        <c:grouping val="clustered"/>
        <c:varyColors val="0"/>
        <c:ser>
          <c:idx val="0"/>
          <c:order val="0"/>
          <c:tx>
            <c:strRef>
              <c:f>Pivot!$B$111:$B$112</c:f>
              <c:strCache>
                <c:ptCount val="1"/>
                <c:pt idx="0">
                  <c:v>Free</c:v>
                </c:pt>
              </c:strCache>
            </c:strRef>
          </c:tx>
          <c:spPr>
            <a:solidFill>
              <a:srgbClr val="4AC7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Pivot!$A$113:$A$123</c:f>
              <c:strCache>
                <c:ptCount val="10"/>
                <c:pt idx="0">
                  <c:v>R&amp;B</c:v>
                </c:pt>
                <c:pt idx="1">
                  <c:v>Pop</c:v>
                </c:pt>
                <c:pt idx="2">
                  <c:v>Jazz</c:v>
                </c:pt>
                <c:pt idx="3">
                  <c:v>Hip Hop</c:v>
                </c:pt>
                <c:pt idx="4">
                  <c:v>Reggaeton</c:v>
                </c:pt>
                <c:pt idx="5">
                  <c:v>EDM</c:v>
                </c:pt>
                <c:pt idx="6">
                  <c:v>K-pop</c:v>
                </c:pt>
                <c:pt idx="7">
                  <c:v>Indie</c:v>
                </c:pt>
                <c:pt idx="8">
                  <c:v>Rock</c:v>
                </c:pt>
                <c:pt idx="9">
                  <c:v>Classical</c:v>
                </c:pt>
              </c:strCache>
            </c:strRef>
          </c:cat>
          <c:val>
            <c:numRef>
              <c:f>Pivot!$B$113:$B$123</c:f>
              <c:numCache>
                <c:formatCode>0</c:formatCode>
                <c:ptCount val="10"/>
                <c:pt idx="0">
                  <c:v>26</c:v>
                </c:pt>
                <c:pt idx="1">
                  <c:v>27</c:v>
                </c:pt>
                <c:pt idx="2">
                  <c:v>23</c:v>
                </c:pt>
                <c:pt idx="3">
                  <c:v>27</c:v>
                </c:pt>
                <c:pt idx="4">
                  <c:v>20</c:v>
                </c:pt>
                <c:pt idx="5">
                  <c:v>26</c:v>
                </c:pt>
                <c:pt idx="6">
                  <c:v>23</c:v>
                </c:pt>
                <c:pt idx="7">
                  <c:v>21</c:v>
                </c:pt>
                <c:pt idx="8">
                  <c:v>26</c:v>
                </c:pt>
                <c:pt idx="9">
                  <c:v>31</c:v>
                </c:pt>
              </c:numCache>
            </c:numRef>
          </c:val>
          <c:extLst>
            <c:ext xmlns:c16="http://schemas.microsoft.com/office/drawing/2014/chart" uri="{C3380CC4-5D6E-409C-BE32-E72D297353CC}">
              <c16:uniqueId val="{00000000-4A2F-4887-83A7-7005477D1C90}"/>
            </c:ext>
          </c:extLst>
        </c:ser>
        <c:ser>
          <c:idx val="1"/>
          <c:order val="1"/>
          <c:tx>
            <c:strRef>
              <c:f>Pivot!$C$111:$C$112</c:f>
              <c:strCache>
                <c:ptCount val="1"/>
                <c:pt idx="0">
                  <c:v>Premium</c:v>
                </c:pt>
              </c:strCache>
            </c:strRef>
          </c:tx>
          <c:spPr>
            <a:solidFill>
              <a:schemeClr val="accent3">
                <a:lumMod val="60000"/>
                <a:lumOff val="40000"/>
              </a:schemeClr>
            </a:solidFill>
            <a:ln>
              <a:noFill/>
            </a:ln>
            <a:effectLst/>
          </c:spPr>
          <c:invertIfNegative val="0"/>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6273-4F67-A1FA-1BE456A032F4}"/>
              </c:ext>
            </c:extLst>
          </c:dPt>
          <c:dPt>
            <c:idx val="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6273-4F67-A1FA-1BE456A032F4}"/>
              </c:ext>
            </c:extLst>
          </c:dPt>
          <c:dLbls>
            <c:dLbl>
              <c:idx val="5"/>
              <c:layout>
                <c:manualLayout>
                  <c:x val="9.3127799058661271E-3"/>
                  <c:y val="-7.82863936586145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73-4F67-A1FA-1BE456A032F4}"/>
                </c:ext>
              </c:extLst>
            </c:dLbl>
            <c:dLbl>
              <c:idx val="6"/>
              <c:layout>
                <c:manualLayout>
                  <c:x val="1.3658996169796225E-2"/>
                  <c:y val="-7.07586027948454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73-4F67-A1FA-1BE456A032F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Pivot!$A$113:$A$123</c:f>
              <c:strCache>
                <c:ptCount val="10"/>
                <c:pt idx="0">
                  <c:v>R&amp;B</c:v>
                </c:pt>
                <c:pt idx="1">
                  <c:v>Pop</c:v>
                </c:pt>
                <c:pt idx="2">
                  <c:v>Jazz</c:v>
                </c:pt>
                <c:pt idx="3">
                  <c:v>Hip Hop</c:v>
                </c:pt>
                <c:pt idx="4">
                  <c:v>Reggaeton</c:v>
                </c:pt>
                <c:pt idx="5">
                  <c:v>EDM</c:v>
                </c:pt>
                <c:pt idx="6">
                  <c:v>K-pop</c:v>
                </c:pt>
                <c:pt idx="7">
                  <c:v>Indie</c:v>
                </c:pt>
                <c:pt idx="8">
                  <c:v>Rock</c:v>
                </c:pt>
                <c:pt idx="9">
                  <c:v>Classical</c:v>
                </c:pt>
              </c:strCache>
            </c:strRef>
          </c:cat>
          <c:val>
            <c:numRef>
              <c:f>Pivot!$C$113:$C$123</c:f>
              <c:numCache>
                <c:formatCode>0</c:formatCode>
                <c:ptCount val="10"/>
                <c:pt idx="0">
                  <c:v>15</c:v>
                </c:pt>
                <c:pt idx="1">
                  <c:v>17</c:v>
                </c:pt>
                <c:pt idx="2">
                  <c:v>20</c:v>
                </c:pt>
                <c:pt idx="3">
                  <c:v>22</c:v>
                </c:pt>
                <c:pt idx="4">
                  <c:v>24</c:v>
                </c:pt>
                <c:pt idx="5">
                  <c:v>25</c:v>
                </c:pt>
                <c:pt idx="6">
                  <c:v>25</c:v>
                </c:pt>
                <c:pt idx="7">
                  <c:v>29</c:v>
                </c:pt>
                <c:pt idx="8">
                  <c:v>32</c:v>
                </c:pt>
                <c:pt idx="9">
                  <c:v>41</c:v>
                </c:pt>
              </c:numCache>
            </c:numRef>
          </c:val>
          <c:extLst>
            <c:ext xmlns:c16="http://schemas.microsoft.com/office/drawing/2014/chart" uri="{C3380CC4-5D6E-409C-BE32-E72D297353CC}">
              <c16:uniqueId val="{00000006-A9C6-438F-9012-B15EA1A1FCFF}"/>
            </c:ext>
          </c:extLst>
        </c:ser>
        <c:dLbls>
          <c:dLblPos val="outEnd"/>
          <c:showLegendKey val="0"/>
          <c:showVal val="1"/>
          <c:showCatName val="0"/>
          <c:showSerName val="0"/>
          <c:showPercent val="0"/>
          <c:showBubbleSize val="0"/>
        </c:dLbls>
        <c:gapWidth val="219"/>
        <c:overlap val="-27"/>
        <c:axId val="122754047"/>
        <c:axId val="122751551"/>
      </c:barChart>
      <c:catAx>
        <c:axId val="12275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2751551"/>
        <c:crosses val="autoZero"/>
        <c:auto val="1"/>
        <c:lblAlgn val="ctr"/>
        <c:lblOffset val="100"/>
        <c:noMultiLvlLbl val="0"/>
      </c:catAx>
      <c:valAx>
        <c:axId val="122751551"/>
        <c:scaling>
          <c:orientation val="minMax"/>
        </c:scaling>
        <c:delete val="1"/>
        <c:axPos val="l"/>
        <c:numFmt formatCode="0" sourceLinked="1"/>
        <c:majorTickMark val="none"/>
        <c:minorTickMark val="none"/>
        <c:tickLblPos val="nextTo"/>
        <c:crossAx val="12275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30 days streaming wise popular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82"/>
        <c:axId val="2011812703"/>
        <c:axId val="2011814367"/>
      </c:barChart>
      <c:catAx>
        <c:axId val="201181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14367"/>
        <c:crosses val="autoZero"/>
        <c:auto val="1"/>
        <c:lblAlgn val="ctr"/>
        <c:lblOffset val="100"/>
        <c:noMultiLvlLbl val="0"/>
      </c:catAx>
      <c:valAx>
        <c:axId val="201181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1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Singer</a:t>
            </a:r>
            <a:r>
              <a:rPr lang="en-IN" baseline="0"/>
              <a:t> wise avg total streams vs avg Monthly listeners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Pivot!$B$68</c:f>
              <c:strCache>
                <c:ptCount val="1"/>
                <c:pt idx="0">
                  <c:v>Average of Total Streams (Millions)</c:v>
                </c:pt>
              </c:strCache>
            </c:strRef>
          </c:tx>
          <c:spPr>
            <a:solidFill>
              <a:schemeClr val="accent1"/>
            </a:solidFill>
            <a:ln>
              <a:noFill/>
            </a:ln>
            <a:effectLst/>
          </c:spPr>
          <c:invertIfNegative val="0"/>
          <c:cat>
            <c:strRef>
              <c:f>Pivot!$A$69:$A$84</c:f>
              <c:strCache>
                <c:ptCount val="15"/>
                <c:pt idx="0">
                  <c:v>SZA</c:v>
                </c:pt>
                <c:pt idx="1">
                  <c:v>Taylor Swift</c:v>
                </c:pt>
                <c:pt idx="2">
                  <c:v>Karol G</c:v>
                </c:pt>
                <c:pt idx="3">
                  <c:v>Post Malone</c:v>
                </c:pt>
                <c:pt idx="4">
                  <c:v>Olivia Rodrigo</c:v>
                </c:pt>
                <c:pt idx="5">
                  <c:v>Ed Sheeran</c:v>
                </c:pt>
                <c:pt idx="6">
                  <c:v>The Weeknd</c:v>
                </c:pt>
                <c:pt idx="7">
                  <c:v>Drake</c:v>
                </c:pt>
                <c:pt idx="8">
                  <c:v>Doja Cat</c:v>
                </c:pt>
                <c:pt idx="9">
                  <c:v>Billie Eilish</c:v>
                </c:pt>
                <c:pt idx="10">
                  <c:v>Bad Bunny</c:v>
                </c:pt>
                <c:pt idx="11">
                  <c:v>BLACKPINK</c:v>
                </c:pt>
                <c:pt idx="12">
                  <c:v>BTS</c:v>
                </c:pt>
                <c:pt idx="13">
                  <c:v>Ariana Grande</c:v>
                </c:pt>
                <c:pt idx="14">
                  <c:v>Dua Lipa</c:v>
                </c:pt>
              </c:strCache>
            </c:strRef>
          </c:cat>
          <c:val>
            <c:numRef>
              <c:f>Pivot!$B$69:$B$84</c:f>
              <c:numCache>
                <c:formatCode>0.0</c:formatCode>
                <c:ptCount val="15"/>
                <c:pt idx="0">
                  <c:v>1919.5269999999998</c:v>
                </c:pt>
                <c:pt idx="1">
                  <c:v>2270.2033333333343</c:v>
                </c:pt>
                <c:pt idx="2">
                  <c:v>2344.2624324324324</c:v>
                </c:pt>
                <c:pt idx="3">
                  <c:v>2415.2803225806451</c:v>
                </c:pt>
                <c:pt idx="4">
                  <c:v>2481.7217647058819</c:v>
                </c:pt>
                <c:pt idx="5">
                  <c:v>2510.267142857143</c:v>
                </c:pt>
                <c:pt idx="6">
                  <c:v>2523.9780000000001</c:v>
                </c:pt>
                <c:pt idx="7">
                  <c:v>2611.2551612903226</c:v>
                </c:pt>
                <c:pt idx="8">
                  <c:v>2649.9655882352936</c:v>
                </c:pt>
                <c:pt idx="9">
                  <c:v>2650.8035483870954</c:v>
                </c:pt>
                <c:pt idx="10">
                  <c:v>2655.4039999999995</c:v>
                </c:pt>
                <c:pt idx="11">
                  <c:v>2763.2132432432436</c:v>
                </c:pt>
                <c:pt idx="12">
                  <c:v>2824.9879545454551</c:v>
                </c:pt>
                <c:pt idx="13">
                  <c:v>2869.0311111111114</c:v>
                </c:pt>
                <c:pt idx="14">
                  <c:v>3008.2700000000004</c:v>
                </c:pt>
              </c:numCache>
            </c:numRef>
          </c:val>
          <c:extLst>
            <c:ext xmlns:c16="http://schemas.microsoft.com/office/drawing/2014/chart" uri="{C3380CC4-5D6E-409C-BE32-E72D297353CC}">
              <c16:uniqueId val="{00000000-B9C0-418D-8328-A0C0D9E697E9}"/>
            </c:ext>
          </c:extLst>
        </c:ser>
        <c:dLbls>
          <c:showLegendKey val="0"/>
          <c:showVal val="0"/>
          <c:showCatName val="0"/>
          <c:showSerName val="0"/>
          <c:showPercent val="0"/>
          <c:showBubbleSize val="0"/>
        </c:dLbls>
        <c:gapWidth val="219"/>
        <c:overlap val="-27"/>
        <c:axId val="988074304"/>
        <c:axId val="988075136"/>
      </c:barChart>
      <c:lineChart>
        <c:grouping val="standard"/>
        <c:varyColors val="0"/>
        <c:ser>
          <c:idx val="1"/>
          <c:order val="1"/>
          <c:tx>
            <c:strRef>
              <c:f>Pivot!$C$68</c:f>
              <c:strCache>
                <c:ptCount val="1"/>
                <c:pt idx="0">
                  <c:v>Average of Monthly Listeners (Millions)</c:v>
                </c:pt>
              </c:strCache>
            </c:strRef>
          </c:tx>
          <c:spPr>
            <a:ln w="28575" cap="rnd">
              <a:solidFill>
                <a:schemeClr val="accent2"/>
              </a:solidFill>
              <a:round/>
            </a:ln>
            <a:effectLst/>
          </c:spPr>
          <c:marker>
            <c:symbol val="none"/>
          </c:marker>
          <c:cat>
            <c:strRef>
              <c:f>Pivot!$A$69:$A$84</c:f>
              <c:strCache>
                <c:ptCount val="15"/>
                <c:pt idx="0">
                  <c:v>SZA</c:v>
                </c:pt>
                <c:pt idx="1">
                  <c:v>Taylor Swift</c:v>
                </c:pt>
                <c:pt idx="2">
                  <c:v>Karol G</c:v>
                </c:pt>
                <c:pt idx="3">
                  <c:v>Post Malone</c:v>
                </c:pt>
                <c:pt idx="4">
                  <c:v>Olivia Rodrigo</c:v>
                </c:pt>
                <c:pt idx="5">
                  <c:v>Ed Sheeran</c:v>
                </c:pt>
                <c:pt idx="6">
                  <c:v>The Weeknd</c:v>
                </c:pt>
                <c:pt idx="7">
                  <c:v>Drake</c:v>
                </c:pt>
                <c:pt idx="8">
                  <c:v>Doja Cat</c:v>
                </c:pt>
                <c:pt idx="9">
                  <c:v>Billie Eilish</c:v>
                </c:pt>
                <c:pt idx="10">
                  <c:v>Bad Bunny</c:v>
                </c:pt>
                <c:pt idx="11">
                  <c:v>BLACKPINK</c:v>
                </c:pt>
                <c:pt idx="12">
                  <c:v>BTS</c:v>
                </c:pt>
                <c:pt idx="13">
                  <c:v>Ariana Grande</c:v>
                </c:pt>
                <c:pt idx="14">
                  <c:v>Dua Lipa</c:v>
                </c:pt>
              </c:strCache>
            </c:strRef>
          </c:cat>
          <c:val>
            <c:numRef>
              <c:f>Pivot!$C$69:$C$84</c:f>
              <c:numCache>
                <c:formatCode>0.0</c:formatCode>
                <c:ptCount val="15"/>
                <c:pt idx="0">
                  <c:v>51.053000000000004</c:v>
                </c:pt>
                <c:pt idx="1">
                  <c:v>45.53592592592593</c:v>
                </c:pt>
                <c:pt idx="2">
                  <c:v>49.625945945945944</c:v>
                </c:pt>
                <c:pt idx="3">
                  <c:v>48.958387096774203</c:v>
                </c:pt>
                <c:pt idx="4">
                  <c:v>53.117058823529398</c:v>
                </c:pt>
                <c:pt idx="5">
                  <c:v>54.736285714285714</c:v>
                </c:pt>
                <c:pt idx="6">
                  <c:v>55.995600000000003</c:v>
                </c:pt>
                <c:pt idx="7">
                  <c:v>53.026774193548391</c:v>
                </c:pt>
                <c:pt idx="8">
                  <c:v>51.904999999999987</c:v>
                </c:pt>
                <c:pt idx="9">
                  <c:v>47.416451612903224</c:v>
                </c:pt>
                <c:pt idx="10">
                  <c:v>46.368000000000002</c:v>
                </c:pt>
                <c:pt idx="11">
                  <c:v>49.977567567567554</c:v>
                </c:pt>
                <c:pt idx="12">
                  <c:v>62.969318181818181</c:v>
                </c:pt>
                <c:pt idx="13">
                  <c:v>50.098518518518524</c:v>
                </c:pt>
                <c:pt idx="14">
                  <c:v>42.657567567567575</c:v>
                </c:pt>
              </c:numCache>
            </c:numRef>
          </c:val>
          <c:smooth val="0"/>
          <c:extLst>
            <c:ext xmlns:c16="http://schemas.microsoft.com/office/drawing/2014/chart" uri="{C3380CC4-5D6E-409C-BE32-E72D297353CC}">
              <c16:uniqueId val="{00000001-B9C0-418D-8328-A0C0D9E697E9}"/>
            </c:ext>
          </c:extLst>
        </c:ser>
        <c:dLbls>
          <c:showLegendKey val="0"/>
          <c:showVal val="0"/>
          <c:showCatName val="0"/>
          <c:showSerName val="0"/>
          <c:showPercent val="0"/>
          <c:showBubbleSize val="0"/>
        </c:dLbls>
        <c:marker val="1"/>
        <c:smooth val="0"/>
        <c:axId val="873126816"/>
        <c:axId val="873129312"/>
      </c:lineChart>
      <c:catAx>
        <c:axId val="9880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75136"/>
        <c:crosses val="autoZero"/>
        <c:auto val="1"/>
        <c:lblAlgn val="ctr"/>
        <c:lblOffset val="100"/>
        <c:noMultiLvlLbl val="0"/>
      </c:catAx>
      <c:valAx>
        <c:axId val="9880751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74304"/>
        <c:crosses val="autoZero"/>
        <c:crossBetween val="between"/>
      </c:valAx>
      <c:valAx>
        <c:axId val="87312931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26816"/>
        <c:crosses val="max"/>
        <c:crossBetween val="between"/>
      </c:valAx>
      <c:catAx>
        <c:axId val="873126816"/>
        <c:scaling>
          <c:orientation val="minMax"/>
        </c:scaling>
        <c:delete val="1"/>
        <c:axPos val="b"/>
        <c:numFmt formatCode="General" sourceLinked="1"/>
        <c:majorTickMark val="out"/>
        <c:minorTickMark val="none"/>
        <c:tickLblPos val="nextTo"/>
        <c:crossAx val="873129312"/>
        <c:crosses val="autoZero"/>
        <c:auto val="1"/>
        <c:lblAlgn val="ctr"/>
        <c:lblOffset val="100"/>
        <c:noMultiLvlLbl val="0"/>
      </c:catAx>
      <c:spPr>
        <a:noFill/>
        <a:ln>
          <a:noFill/>
        </a:ln>
        <a:effectLst/>
      </c:spPr>
    </c:plotArea>
    <c:legend>
      <c:legendPos val="r"/>
      <c:layout>
        <c:manualLayout>
          <c:xMode val="edge"/>
          <c:yMode val="edge"/>
          <c:x val="0.67734545734084495"/>
          <c:y val="0.38637646709255685"/>
          <c:w val="0.30159109295438491"/>
          <c:h val="0.2986132983377078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YOY</a:t>
            </a:r>
            <a:r>
              <a:rPr lang="en-IN" baseline="0"/>
              <a:t> Free vs Premium</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Pivot!$B$130:$B$131</c:f>
              <c:strCache>
                <c:ptCount val="1"/>
                <c:pt idx="0">
                  <c:v>Free</c:v>
                </c:pt>
              </c:strCache>
            </c:strRef>
          </c:tx>
          <c:spPr>
            <a:ln w="28575" cap="rnd">
              <a:solidFill>
                <a:schemeClr val="accent1"/>
              </a:solidFill>
              <a:round/>
            </a:ln>
            <a:effectLst/>
          </c:spPr>
          <c:marker>
            <c:symbol val="none"/>
          </c:marker>
          <c:cat>
            <c:strRef>
              <c:f>Pivot!$A$132:$A$137</c:f>
              <c:strCache>
                <c:ptCount val="6"/>
                <c:pt idx="0">
                  <c:v>2018</c:v>
                </c:pt>
                <c:pt idx="1">
                  <c:v>2019</c:v>
                </c:pt>
                <c:pt idx="2">
                  <c:v>2020</c:v>
                </c:pt>
                <c:pt idx="3">
                  <c:v>2021</c:v>
                </c:pt>
                <c:pt idx="4">
                  <c:v>2022</c:v>
                </c:pt>
                <c:pt idx="5">
                  <c:v>2023</c:v>
                </c:pt>
              </c:strCache>
            </c:strRef>
          </c:cat>
          <c:val>
            <c:numRef>
              <c:f>Pivot!$B$132:$B$137</c:f>
              <c:numCache>
                <c:formatCode>0.00%</c:formatCode>
                <c:ptCount val="6"/>
                <c:pt idx="1">
                  <c:v>0.33333333333333331</c:v>
                </c:pt>
                <c:pt idx="2">
                  <c:v>-0.20833333333333334</c:v>
                </c:pt>
                <c:pt idx="3">
                  <c:v>0.13157894736842105</c:v>
                </c:pt>
                <c:pt idx="4">
                  <c:v>-4.6511627906976744E-2</c:v>
                </c:pt>
                <c:pt idx="5">
                  <c:v>7.3170731707317069E-2</c:v>
                </c:pt>
              </c:numCache>
            </c:numRef>
          </c:val>
          <c:smooth val="0"/>
          <c:extLst>
            <c:ext xmlns:c16="http://schemas.microsoft.com/office/drawing/2014/chart" uri="{C3380CC4-5D6E-409C-BE32-E72D297353CC}">
              <c16:uniqueId val="{00000000-43CE-4EC2-8B45-E37249AC53A6}"/>
            </c:ext>
          </c:extLst>
        </c:ser>
        <c:ser>
          <c:idx val="1"/>
          <c:order val="1"/>
          <c:tx>
            <c:strRef>
              <c:f>Pivot!$C$130:$C$131</c:f>
              <c:strCache>
                <c:ptCount val="1"/>
                <c:pt idx="0">
                  <c:v>Premium</c:v>
                </c:pt>
              </c:strCache>
            </c:strRef>
          </c:tx>
          <c:spPr>
            <a:ln w="28575" cap="rnd">
              <a:solidFill>
                <a:schemeClr val="accent2"/>
              </a:solidFill>
              <a:round/>
            </a:ln>
            <a:effectLst/>
          </c:spPr>
          <c:marker>
            <c:symbol val="none"/>
          </c:marker>
          <c:cat>
            <c:strRef>
              <c:f>Pivot!$A$132:$A$137</c:f>
              <c:strCache>
                <c:ptCount val="6"/>
                <c:pt idx="0">
                  <c:v>2018</c:v>
                </c:pt>
                <c:pt idx="1">
                  <c:v>2019</c:v>
                </c:pt>
                <c:pt idx="2">
                  <c:v>2020</c:v>
                </c:pt>
                <c:pt idx="3">
                  <c:v>2021</c:v>
                </c:pt>
                <c:pt idx="4">
                  <c:v>2022</c:v>
                </c:pt>
                <c:pt idx="5">
                  <c:v>2023</c:v>
                </c:pt>
              </c:strCache>
            </c:strRef>
          </c:cat>
          <c:val>
            <c:numRef>
              <c:f>Pivot!$C$132:$C$137</c:f>
              <c:numCache>
                <c:formatCode>0.00%</c:formatCode>
                <c:ptCount val="6"/>
                <c:pt idx="1">
                  <c:v>0.12820512820512819</c:v>
                </c:pt>
                <c:pt idx="2">
                  <c:v>0.13636363636363635</c:v>
                </c:pt>
                <c:pt idx="3">
                  <c:v>-0.24</c:v>
                </c:pt>
                <c:pt idx="4">
                  <c:v>0.21052631578947367</c:v>
                </c:pt>
                <c:pt idx="5">
                  <c:v>-0.28260869565217389</c:v>
                </c:pt>
              </c:numCache>
            </c:numRef>
          </c:val>
          <c:smooth val="0"/>
          <c:extLst>
            <c:ext xmlns:c16="http://schemas.microsoft.com/office/drawing/2014/chart" uri="{C3380CC4-5D6E-409C-BE32-E72D297353CC}">
              <c16:uniqueId val="{00000002-C6B8-411A-8643-DDE939D08837}"/>
            </c:ext>
          </c:extLst>
        </c:ser>
        <c:dLbls>
          <c:showLegendKey val="0"/>
          <c:showVal val="0"/>
          <c:showCatName val="0"/>
          <c:showSerName val="0"/>
          <c:showPercent val="0"/>
          <c:showBubbleSize val="0"/>
        </c:dLbls>
        <c:smooth val="0"/>
        <c:axId val="368453583"/>
        <c:axId val="368453999"/>
      </c:lineChart>
      <c:catAx>
        <c:axId val="3684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53999"/>
        <c:crosses val="autoZero"/>
        <c:auto val="1"/>
        <c:lblAlgn val="ctr"/>
        <c:lblOffset val="100"/>
        <c:noMultiLvlLbl val="0"/>
      </c:catAx>
      <c:valAx>
        <c:axId val="3684539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53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skip rate album wise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99788007268324E-2"/>
          <c:y val="9.644364074743822E-2"/>
          <c:w val="0.86602841712093681"/>
          <c:h val="0.64653785365436911"/>
        </c:manualLayout>
      </c:layout>
      <c:barChart>
        <c:barDir val="col"/>
        <c:grouping val="clustered"/>
        <c:varyColors val="0"/>
        <c:ser>
          <c:idx val="0"/>
          <c:order val="0"/>
          <c:tx>
            <c:strRef>
              <c:f>Pivot!$B$90</c:f>
              <c:strCache>
                <c:ptCount val="1"/>
                <c:pt idx="0">
                  <c:v>Total</c:v>
                </c:pt>
              </c:strCache>
            </c:strRef>
          </c:tx>
          <c:spPr>
            <a:solidFill>
              <a:schemeClr val="accent1"/>
            </a:solidFill>
            <a:ln>
              <a:noFill/>
            </a:ln>
            <a:effectLst/>
          </c:spPr>
          <c:invertIfNegative val="0"/>
          <c:cat>
            <c:strRef>
              <c:f>Pivot!$A$91:$A$106</c:f>
              <c:strCache>
                <c:ptCount val="15"/>
                <c:pt idx="0">
                  <c:v>BORN PINK</c:v>
                </c:pt>
                <c:pt idx="1">
                  <c:v>After Hours</c:v>
                </c:pt>
                <c:pt idx="2">
                  <c:v>1989 (Taylor's Version)</c:v>
                </c:pt>
                <c:pt idx="3">
                  <c:v>SOS</c:v>
                </c:pt>
                <c:pt idx="4">
                  <c:v>Guts</c:v>
                </c:pt>
                <c:pt idx="5">
                  <c:v>Nadie Sabe Lo Que Va a Pasar MaÃ±ana</c:v>
                </c:pt>
                <c:pt idx="6">
                  <c:v>Austin</c:v>
                </c:pt>
                <c:pt idx="7">
                  <c:v>Proof</c:v>
                </c:pt>
                <c:pt idx="8">
                  <c:v>For All The Dogs</c:v>
                </c:pt>
                <c:pt idx="9">
                  <c:v>MAÃ‘ANA SERÃ BONITO</c:v>
                </c:pt>
                <c:pt idx="10">
                  <c:v>Autumn Variations</c:v>
                </c:pt>
                <c:pt idx="11">
                  <c:v>Happier Than Ever</c:v>
                </c:pt>
                <c:pt idx="12">
                  <c:v>Eternal Sunshine</c:v>
                </c:pt>
                <c:pt idx="13">
                  <c:v>Future Nostalgia</c:v>
                </c:pt>
                <c:pt idx="14">
                  <c:v>Scarlet</c:v>
                </c:pt>
              </c:strCache>
            </c:strRef>
          </c:cat>
          <c:val>
            <c:numRef>
              <c:f>Pivot!$B$91:$B$106</c:f>
              <c:numCache>
                <c:formatCode>0.0</c:formatCode>
                <c:ptCount val="15"/>
                <c:pt idx="0">
                  <c:v>16.04513513513513</c:v>
                </c:pt>
                <c:pt idx="1">
                  <c:v>18.231199999999998</c:v>
                </c:pt>
                <c:pt idx="2">
                  <c:v>18.383333333333333</c:v>
                </c:pt>
                <c:pt idx="3">
                  <c:v>18.63666666666667</c:v>
                </c:pt>
                <c:pt idx="4">
                  <c:v>18.986470588235289</c:v>
                </c:pt>
                <c:pt idx="5">
                  <c:v>19.278749999999999</c:v>
                </c:pt>
                <c:pt idx="6">
                  <c:v>19.877096774193554</c:v>
                </c:pt>
                <c:pt idx="7">
                  <c:v>21.140909090909091</c:v>
                </c:pt>
                <c:pt idx="8">
                  <c:v>21.236451612903224</c:v>
                </c:pt>
                <c:pt idx="9">
                  <c:v>21.807027027027026</c:v>
                </c:pt>
                <c:pt idx="10">
                  <c:v>21.872285714285706</c:v>
                </c:pt>
                <c:pt idx="11">
                  <c:v>21.928709677419356</c:v>
                </c:pt>
                <c:pt idx="12">
                  <c:v>22.427407407407415</c:v>
                </c:pt>
                <c:pt idx="13">
                  <c:v>22.476216216216216</c:v>
                </c:pt>
                <c:pt idx="14">
                  <c:v>22.634705882352929</c:v>
                </c:pt>
              </c:numCache>
            </c:numRef>
          </c:val>
          <c:extLst>
            <c:ext xmlns:c16="http://schemas.microsoft.com/office/drawing/2014/chart" uri="{C3380CC4-5D6E-409C-BE32-E72D297353CC}">
              <c16:uniqueId val="{00000000-0292-418B-A97B-411BBC235377}"/>
            </c:ext>
          </c:extLst>
        </c:ser>
        <c:dLbls>
          <c:showLegendKey val="0"/>
          <c:showVal val="0"/>
          <c:showCatName val="0"/>
          <c:showSerName val="0"/>
          <c:showPercent val="0"/>
          <c:showBubbleSize val="0"/>
        </c:dLbls>
        <c:gapWidth val="219"/>
        <c:overlap val="-27"/>
        <c:axId val="122753631"/>
        <c:axId val="122755295"/>
      </c:barChart>
      <c:catAx>
        <c:axId val="1227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5295"/>
        <c:crosses val="autoZero"/>
        <c:auto val="1"/>
        <c:lblAlgn val="ctr"/>
        <c:lblOffset val="100"/>
        <c:noMultiLvlLbl val="0"/>
      </c:catAx>
      <c:valAx>
        <c:axId val="1227552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Album</a:t>
            </a:r>
            <a:r>
              <a:rPr lang="en-IN" baseline="0"/>
              <a:t> wise free vs premium</a:t>
            </a:r>
          </a:p>
          <a:p>
            <a:pPr>
              <a:defRPr/>
            </a:pPr>
            <a:endParaRPr lang="en-IN"/>
          </a:p>
        </c:rich>
      </c:tx>
      <c:layout>
        <c:manualLayout>
          <c:xMode val="edge"/>
          <c:yMode val="edge"/>
          <c:x val="0.2789374453193350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6.4814814814814811E-2"/>
          <c:w val="0.90286351706036749"/>
          <c:h val="0.72852143482064746"/>
        </c:manualLayout>
      </c:layout>
      <c:barChart>
        <c:barDir val="col"/>
        <c:grouping val="clustered"/>
        <c:varyColors val="0"/>
        <c:ser>
          <c:idx val="0"/>
          <c:order val="0"/>
          <c:tx>
            <c:strRef>
              <c:f>Pivot!$B$111:$B$112</c:f>
              <c:strCache>
                <c:ptCount val="1"/>
                <c:pt idx="0">
                  <c:v>Free</c:v>
                </c:pt>
              </c:strCache>
            </c:strRef>
          </c:tx>
          <c:spPr>
            <a:solidFill>
              <a:schemeClr val="accent1"/>
            </a:solidFill>
            <a:ln>
              <a:noFill/>
            </a:ln>
            <a:effectLst/>
          </c:spPr>
          <c:invertIfNegative val="0"/>
          <c:cat>
            <c:strRef>
              <c:f>Pivot!$A$113:$A$123</c:f>
              <c:strCache>
                <c:ptCount val="10"/>
                <c:pt idx="0">
                  <c:v>R&amp;B</c:v>
                </c:pt>
                <c:pt idx="1">
                  <c:v>Pop</c:v>
                </c:pt>
                <c:pt idx="2">
                  <c:v>Jazz</c:v>
                </c:pt>
                <c:pt idx="3">
                  <c:v>Hip Hop</c:v>
                </c:pt>
                <c:pt idx="4">
                  <c:v>Reggaeton</c:v>
                </c:pt>
                <c:pt idx="5">
                  <c:v>EDM</c:v>
                </c:pt>
                <c:pt idx="6">
                  <c:v>K-pop</c:v>
                </c:pt>
                <c:pt idx="7">
                  <c:v>Indie</c:v>
                </c:pt>
                <c:pt idx="8">
                  <c:v>Rock</c:v>
                </c:pt>
                <c:pt idx="9">
                  <c:v>Classical</c:v>
                </c:pt>
              </c:strCache>
            </c:strRef>
          </c:cat>
          <c:val>
            <c:numRef>
              <c:f>Pivot!$B$113:$B$123</c:f>
              <c:numCache>
                <c:formatCode>0</c:formatCode>
                <c:ptCount val="10"/>
                <c:pt idx="0">
                  <c:v>26</c:v>
                </c:pt>
                <c:pt idx="1">
                  <c:v>27</c:v>
                </c:pt>
                <c:pt idx="2">
                  <c:v>23</c:v>
                </c:pt>
                <c:pt idx="3">
                  <c:v>27</c:v>
                </c:pt>
                <c:pt idx="4">
                  <c:v>20</c:v>
                </c:pt>
                <c:pt idx="5">
                  <c:v>26</c:v>
                </c:pt>
                <c:pt idx="6">
                  <c:v>23</c:v>
                </c:pt>
                <c:pt idx="7">
                  <c:v>21</c:v>
                </c:pt>
                <c:pt idx="8">
                  <c:v>26</c:v>
                </c:pt>
                <c:pt idx="9">
                  <c:v>31</c:v>
                </c:pt>
              </c:numCache>
            </c:numRef>
          </c:val>
          <c:extLst>
            <c:ext xmlns:c16="http://schemas.microsoft.com/office/drawing/2014/chart" uri="{C3380CC4-5D6E-409C-BE32-E72D297353CC}">
              <c16:uniqueId val="{00000000-A5A5-4F2F-A817-140CBE6918BD}"/>
            </c:ext>
          </c:extLst>
        </c:ser>
        <c:ser>
          <c:idx val="1"/>
          <c:order val="1"/>
          <c:tx>
            <c:strRef>
              <c:f>Pivot!$C$111:$C$112</c:f>
              <c:strCache>
                <c:ptCount val="1"/>
                <c:pt idx="0">
                  <c:v>Premium</c:v>
                </c:pt>
              </c:strCache>
            </c:strRef>
          </c:tx>
          <c:spPr>
            <a:solidFill>
              <a:schemeClr val="accent2"/>
            </a:solidFill>
            <a:ln>
              <a:noFill/>
            </a:ln>
            <a:effectLst/>
          </c:spPr>
          <c:invertIfNegative val="0"/>
          <c:cat>
            <c:strRef>
              <c:f>Pivot!$A$113:$A$123</c:f>
              <c:strCache>
                <c:ptCount val="10"/>
                <c:pt idx="0">
                  <c:v>R&amp;B</c:v>
                </c:pt>
                <c:pt idx="1">
                  <c:v>Pop</c:v>
                </c:pt>
                <c:pt idx="2">
                  <c:v>Jazz</c:v>
                </c:pt>
                <c:pt idx="3">
                  <c:v>Hip Hop</c:v>
                </c:pt>
                <c:pt idx="4">
                  <c:v>Reggaeton</c:v>
                </c:pt>
                <c:pt idx="5">
                  <c:v>EDM</c:v>
                </c:pt>
                <c:pt idx="6">
                  <c:v>K-pop</c:v>
                </c:pt>
                <c:pt idx="7">
                  <c:v>Indie</c:v>
                </c:pt>
                <c:pt idx="8">
                  <c:v>Rock</c:v>
                </c:pt>
                <c:pt idx="9">
                  <c:v>Classical</c:v>
                </c:pt>
              </c:strCache>
            </c:strRef>
          </c:cat>
          <c:val>
            <c:numRef>
              <c:f>Pivot!$C$113:$C$123</c:f>
              <c:numCache>
                <c:formatCode>0</c:formatCode>
                <c:ptCount val="10"/>
                <c:pt idx="0">
                  <c:v>15</c:v>
                </c:pt>
                <c:pt idx="1">
                  <c:v>17</c:v>
                </c:pt>
                <c:pt idx="2">
                  <c:v>20</c:v>
                </c:pt>
                <c:pt idx="3">
                  <c:v>22</c:v>
                </c:pt>
                <c:pt idx="4">
                  <c:v>24</c:v>
                </c:pt>
                <c:pt idx="5">
                  <c:v>25</c:v>
                </c:pt>
                <c:pt idx="6">
                  <c:v>25</c:v>
                </c:pt>
                <c:pt idx="7">
                  <c:v>29</c:v>
                </c:pt>
                <c:pt idx="8">
                  <c:v>32</c:v>
                </c:pt>
                <c:pt idx="9">
                  <c:v>41</c:v>
                </c:pt>
              </c:numCache>
            </c:numRef>
          </c:val>
          <c:extLst>
            <c:ext xmlns:c16="http://schemas.microsoft.com/office/drawing/2014/chart" uri="{C3380CC4-5D6E-409C-BE32-E72D297353CC}">
              <c16:uniqueId val="{00000002-2109-43B3-9914-22C37D1371F0}"/>
            </c:ext>
          </c:extLst>
        </c:ser>
        <c:dLbls>
          <c:showLegendKey val="0"/>
          <c:showVal val="0"/>
          <c:showCatName val="0"/>
          <c:showSerName val="0"/>
          <c:showPercent val="0"/>
          <c:showBubbleSize val="0"/>
        </c:dLbls>
        <c:gapWidth val="219"/>
        <c:overlap val="-27"/>
        <c:axId val="122754047"/>
        <c:axId val="122751551"/>
      </c:barChart>
      <c:catAx>
        <c:axId val="12275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1551"/>
        <c:crosses val="autoZero"/>
        <c:auto val="1"/>
        <c:lblAlgn val="ctr"/>
        <c:lblOffset val="100"/>
        <c:noMultiLvlLbl val="0"/>
      </c:catAx>
      <c:valAx>
        <c:axId val="122751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Artist by platform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Pivot!$B$144:$B$145</c:f>
              <c:strCache>
                <c:ptCount val="1"/>
                <c:pt idx="0">
                  <c:v>Free</c:v>
                </c:pt>
              </c:strCache>
            </c:strRef>
          </c:tx>
          <c:spPr>
            <a:solidFill>
              <a:schemeClr val="accent1"/>
            </a:solidFill>
            <a:ln>
              <a:noFill/>
            </a:ln>
            <a:effectLst/>
          </c:spPr>
          <c:invertIfNegative val="0"/>
          <c:cat>
            <c:strRef>
              <c:f>Pivot!$A$146:$A$160</c:f>
              <c:strCache>
                <c:ptCount val="15"/>
                <c:pt idx="0">
                  <c:v>Taylor Swift</c:v>
                </c:pt>
                <c:pt idx="1">
                  <c:v>Billie Eilish</c:v>
                </c:pt>
                <c:pt idx="2">
                  <c:v>The Weeknd</c:v>
                </c:pt>
                <c:pt idx="3">
                  <c:v>Post Malone</c:v>
                </c:pt>
                <c:pt idx="4">
                  <c:v>Dua Lipa</c:v>
                </c:pt>
                <c:pt idx="5">
                  <c:v>Ariana Grande</c:v>
                </c:pt>
                <c:pt idx="6">
                  <c:v>Doja Cat</c:v>
                </c:pt>
                <c:pt idx="7">
                  <c:v>Drake</c:v>
                </c:pt>
                <c:pt idx="8">
                  <c:v>BLACKPINK</c:v>
                </c:pt>
                <c:pt idx="9">
                  <c:v>SZA</c:v>
                </c:pt>
                <c:pt idx="10">
                  <c:v>BTS</c:v>
                </c:pt>
                <c:pt idx="11">
                  <c:v>Karol G</c:v>
                </c:pt>
                <c:pt idx="12">
                  <c:v>Ed Sheeran</c:v>
                </c:pt>
                <c:pt idx="13">
                  <c:v>Olivia Rodrigo</c:v>
                </c:pt>
                <c:pt idx="14">
                  <c:v>Bad Bunny</c:v>
                </c:pt>
              </c:strCache>
            </c:strRef>
          </c:cat>
          <c:val>
            <c:numRef>
              <c:f>Pivot!$B$146:$B$160</c:f>
              <c:numCache>
                <c:formatCode>0%</c:formatCode>
                <c:ptCount val="15"/>
                <c:pt idx="0">
                  <c:v>0.62962962962962965</c:v>
                </c:pt>
                <c:pt idx="1">
                  <c:v>0.61290322580645162</c:v>
                </c:pt>
                <c:pt idx="2">
                  <c:v>0.52</c:v>
                </c:pt>
                <c:pt idx="3">
                  <c:v>0.5161290322580645</c:v>
                </c:pt>
                <c:pt idx="4">
                  <c:v>0.56756756756756754</c:v>
                </c:pt>
                <c:pt idx="5">
                  <c:v>0.40740740740740738</c:v>
                </c:pt>
                <c:pt idx="6">
                  <c:v>0.52941176470588236</c:v>
                </c:pt>
                <c:pt idx="7">
                  <c:v>0.4838709677419355</c:v>
                </c:pt>
                <c:pt idx="8">
                  <c:v>0.56756756756756754</c:v>
                </c:pt>
                <c:pt idx="9">
                  <c:v>0.43333333333333335</c:v>
                </c:pt>
                <c:pt idx="10">
                  <c:v>0.61363636363636365</c:v>
                </c:pt>
                <c:pt idx="11">
                  <c:v>0.48648648648648651</c:v>
                </c:pt>
                <c:pt idx="12">
                  <c:v>0.4</c:v>
                </c:pt>
                <c:pt idx="13">
                  <c:v>0.3235294117647059</c:v>
                </c:pt>
                <c:pt idx="14">
                  <c:v>0.4</c:v>
                </c:pt>
              </c:numCache>
            </c:numRef>
          </c:val>
          <c:extLst>
            <c:ext xmlns:c16="http://schemas.microsoft.com/office/drawing/2014/chart" uri="{C3380CC4-5D6E-409C-BE32-E72D297353CC}">
              <c16:uniqueId val="{00000000-96FB-47B3-AEB5-946A56678C8F}"/>
            </c:ext>
          </c:extLst>
        </c:ser>
        <c:ser>
          <c:idx val="1"/>
          <c:order val="1"/>
          <c:tx>
            <c:strRef>
              <c:f>Pivot!$C$144:$C$145</c:f>
              <c:strCache>
                <c:ptCount val="1"/>
                <c:pt idx="0">
                  <c:v>Premium</c:v>
                </c:pt>
              </c:strCache>
            </c:strRef>
          </c:tx>
          <c:spPr>
            <a:solidFill>
              <a:schemeClr val="accent2"/>
            </a:solidFill>
            <a:ln>
              <a:noFill/>
            </a:ln>
            <a:effectLst/>
          </c:spPr>
          <c:invertIfNegative val="0"/>
          <c:cat>
            <c:strRef>
              <c:f>Pivot!$A$146:$A$160</c:f>
              <c:strCache>
                <c:ptCount val="15"/>
                <c:pt idx="0">
                  <c:v>Taylor Swift</c:v>
                </c:pt>
                <c:pt idx="1">
                  <c:v>Billie Eilish</c:v>
                </c:pt>
                <c:pt idx="2">
                  <c:v>The Weeknd</c:v>
                </c:pt>
                <c:pt idx="3">
                  <c:v>Post Malone</c:v>
                </c:pt>
                <c:pt idx="4">
                  <c:v>Dua Lipa</c:v>
                </c:pt>
                <c:pt idx="5">
                  <c:v>Ariana Grande</c:v>
                </c:pt>
                <c:pt idx="6">
                  <c:v>Doja Cat</c:v>
                </c:pt>
                <c:pt idx="7">
                  <c:v>Drake</c:v>
                </c:pt>
                <c:pt idx="8">
                  <c:v>BLACKPINK</c:v>
                </c:pt>
                <c:pt idx="9">
                  <c:v>SZA</c:v>
                </c:pt>
                <c:pt idx="10">
                  <c:v>BTS</c:v>
                </c:pt>
                <c:pt idx="11">
                  <c:v>Karol G</c:v>
                </c:pt>
                <c:pt idx="12">
                  <c:v>Ed Sheeran</c:v>
                </c:pt>
                <c:pt idx="13">
                  <c:v>Olivia Rodrigo</c:v>
                </c:pt>
                <c:pt idx="14">
                  <c:v>Bad Bunny</c:v>
                </c:pt>
              </c:strCache>
            </c:strRef>
          </c:cat>
          <c:val>
            <c:numRef>
              <c:f>Pivot!$C$146:$C$160</c:f>
              <c:numCache>
                <c:formatCode>0%</c:formatCode>
                <c:ptCount val="15"/>
                <c:pt idx="0">
                  <c:v>0.37037037037037035</c:v>
                </c:pt>
                <c:pt idx="1">
                  <c:v>0.38709677419354838</c:v>
                </c:pt>
                <c:pt idx="2">
                  <c:v>0.48</c:v>
                </c:pt>
                <c:pt idx="3">
                  <c:v>0.4838709677419355</c:v>
                </c:pt>
                <c:pt idx="4">
                  <c:v>0.43243243243243246</c:v>
                </c:pt>
                <c:pt idx="5">
                  <c:v>0.59259259259259256</c:v>
                </c:pt>
                <c:pt idx="6">
                  <c:v>0.47058823529411764</c:v>
                </c:pt>
                <c:pt idx="7">
                  <c:v>0.5161290322580645</c:v>
                </c:pt>
                <c:pt idx="8">
                  <c:v>0.43243243243243246</c:v>
                </c:pt>
                <c:pt idx="9">
                  <c:v>0.56666666666666665</c:v>
                </c:pt>
                <c:pt idx="10">
                  <c:v>0.38636363636363635</c:v>
                </c:pt>
                <c:pt idx="11">
                  <c:v>0.51351351351351349</c:v>
                </c:pt>
                <c:pt idx="12">
                  <c:v>0.6</c:v>
                </c:pt>
                <c:pt idx="13">
                  <c:v>0.67647058823529416</c:v>
                </c:pt>
                <c:pt idx="14">
                  <c:v>0.6</c:v>
                </c:pt>
              </c:numCache>
            </c:numRef>
          </c:val>
          <c:extLst>
            <c:ext xmlns:c16="http://schemas.microsoft.com/office/drawing/2014/chart" uri="{C3380CC4-5D6E-409C-BE32-E72D297353CC}">
              <c16:uniqueId val="{00000002-536E-45A4-9B9D-19728E689904}"/>
            </c:ext>
          </c:extLst>
        </c:ser>
        <c:dLbls>
          <c:showLegendKey val="0"/>
          <c:showVal val="0"/>
          <c:showCatName val="0"/>
          <c:showSerName val="0"/>
          <c:showPercent val="0"/>
          <c:showBubbleSize val="0"/>
        </c:dLbls>
        <c:gapWidth val="219"/>
        <c:axId val="313394432"/>
        <c:axId val="313395264"/>
      </c:barChart>
      <c:catAx>
        <c:axId val="3133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95264"/>
        <c:crosses val="autoZero"/>
        <c:auto val="1"/>
        <c:lblAlgn val="ctr"/>
        <c:lblOffset val="100"/>
        <c:noMultiLvlLbl val="0"/>
      </c:catAx>
      <c:valAx>
        <c:axId val="3133952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9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Spotify.xlsx]Pivot!PivotTable1</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Monthly</a:t>
            </a:r>
            <a:r>
              <a:rPr lang="en-US" sz="1600" b="1" baseline="0">
                <a:solidFill>
                  <a:schemeClr val="bg1"/>
                </a:solidFill>
              </a:rPr>
              <a:t> listeners on the basis of Platform type</a:t>
            </a:r>
            <a:endParaRPr lang="en-US" sz="1600" b="1">
              <a:solidFill>
                <a:schemeClr val="bg1"/>
              </a:solidFill>
            </a:endParaRPr>
          </a:p>
        </c:rich>
      </c:tx>
      <c:layout>
        <c:manualLayout>
          <c:xMode val="edge"/>
          <c:yMode val="edge"/>
          <c:x val="1.6161176700232188E-2"/>
          <c:y val="5.909738949386526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4AC776"/>
          </a:solidFill>
          <a:ln w="19050">
            <a:solidFill>
              <a:schemeClr val="accent3">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40000"/>
              <a:lumOff val="60000"/>
            </a:schemeClr>
          </a:solidFill>
          <a:ln w="19050">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fld id="{AA307688-C929-46DA-BFDE-35FA743DA712}" type="VALUE">
                  <a:rPr lang="en-US">
                    <a:solidFill>
                      <a:schemeClr val="tx1">
                        <a:lumMod val="65000"/>
                        <a:lumOff val="35000"/>
                      </a:schemeClr>
                    </a:solidFill>
                  </a:rPr>
                  <a:pPr>
                    <a:defRPr sz="1600">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4AC776"/>
          </a:solidFill>
          <a:ln w="19050">
            <a:solidFill>
              <a:schemeClr val="bg1"/>
            </a:solidFill>
          </a:ln>
          <a:effectLst/>
        </c:spPr>
      </c:pivotFmt>
    </c:pivotFmts>
    <c:plotArea>
      <c:layout/>
      <c:pieChart>
        <c:varyColors val="1"/>
        <c:ser>
          <c:idx val="0"/>
          <c:order val="0"/>
          <c:tx>
            <c:strRef>
              <c:f>Pivot!$B$1</c:f>
              <c:strCache>
                <c:ptCount val="1"/>
                <c:pt idx="0">
                  <c:v>Total</c:v>
                </c:pt>
              </c:strCache>
            </c:strRef>
          </c:tx>
          <c:spPr>
            <a:solidFill>
              <a:srgbClr val="4AC776"/>
            </a:solidFill>
            <a:ln>
              <a:solidFill>
                <a:schemeClr val="accent3">
                  <a:lumMod val="60000"/>
                  <a:lumOff val="40000"/>
                </a:schemeClr>
              </a:solidFill>
            </a:ln>
          </c:spPr>
          <c:dPt>
            <c:idx val="0"/>
            <c:bubble3D val="0"/>
            <c:spPr>
              <a:solidFill>
                <a:schemeClr val="accent3">
                  <a:lumMod val="40000"/>
                  <a:lumOff val="60000"/>
                </a:schemeClr>
              </a:solidFill>
              <a:ln w="19050">
                <a:noFill/>
              </a:ln>
              <a:effectLst/>
            </c:spPr>
            <c:extLst>
              <c:ext xmlns:c16="http://schemas.microsoft.com/office/drawing/2014/chart" uri="{C3380CC4-5D6E-409C-BE32-E72D297353CC}">
                <c16:uniqueId val="{00000001-11B5-4704-980B-F179005E6F52}"/>
              </c:ext>
            </c:extLst>
          </c:dPt>
          <c:dPt>
            <c:idx val="1"/>
            <c:bubble3D val="0"/>
            <c:spPr>
              <a:solidFill>
                <a:srgbClr val="4AC776"/>
              </a:solidFill>
              <a:ln w="19050">
                <a:solidFill>
                  <a:schemeClr val="bg1"/>
                </a:solidFill>
              </a:ln>
              <a:effectLst/>
            </c:spPr>
            <c:extLst>
              <c:ext xmlns:c16="http://schemas.microsoft.com/office/drawing/2014/chart" uri="{C3380CC4-5D6E-409C-BE32-E72D297353CC}">
                <c16:uniqueId val="{00000003-11B5-4704-980B-F179005E6F52}"/>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fld id="{AA307688-C929-46DA-BFDE-35FA743DA712}" type="VALUE">
                      <a:rPr lang="en-US">
                        <a:solidFill>
                          <a:schemeClr val="tx1">
                            <a:lumMod val="65000"/>
                            <a:lumOff val="35000"/>
                          </a:schemeClr>
                        </a:solidFill>
                      </a:rPr>
                      <a:pPr>
                        <a:defRPr sz="1600">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1B5-4704-980B-F179005E6F5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Pivot!$A$2:$A$4</c:f>
              <c:strCache>
                <c:ptCount val="2"/>
                <c:pt idx="0">
                  <c:v>Free</c:v>
                </c:pt>
                <c:pt idx="1">
                  <c:v>Premium</c:v>
                </c:pt>
              </c:strCache>
            </c:strRef>
          </c:cat>
          <c:val>
            <c:numRef>
              <c:f>Pivot!$B$2:$B$4</c:f>
              <c:numCache>
                <c:formatCode>0.00%</c:formatCode>
                <c:ptCount val="2"/>
                <c:pt idx="0">
                  <c:v>0.5095481651888415</c:v>
                </c:pt>
                <c:pt idx="1">
                  <c:v>0.49045183481115856</c:v>
                </c:pt>
              </c:numCache>
            </c:numRef>
          </c:val>
          <c:extLst>
            <c:ext xmlns:c16="http://schemas.microsoft.com/office/drawing/2014/chart" uri="{C3380CC4-5D6E-409C-BE32-E72D297353CC}">
              <c16:uniqueId val="{00000004-11B5-4704-980B-F179005E6F52}"/>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layout>
        <c:manualLayout>
          <c:xMode val="edge"/>
          <c:yMode val="edge"/>
          <c:x val="0.70150558716421774"/>
          <c:y val="0.38044068799334146"/>
          <c:w val="0.2624848145373071"/>
          <c:h val="0.2934419655876348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Spotify.xlsx]Pivot!PivotTable8</c:name>
    <c:fmtId val="9"/>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Singer wise avg total streams vs avg Monthly listeners</a:t>
            </a:r>
          </a:p>
          <a:p>
            <a:pPr>
              <a:defRPr sz="1600" b="1">
                <a:solidFill>
                  <a:schemeClr val="bg1"/>
                </a:solidFill>
              </a:defRPr>
            </a:pPr>
            <a:endParaRPr lang="en-IN" sz="1600" b="1">
              <a:solidFill>
                <a:schemeClr val="bg1"/>
              </a:solidFill>
            </a:endParaRPr>
          </a:p>
        </c:rich>
      </c:tx>
      <c:layout>
        <c:manualLayout>
          <c:xMode val="edge"/>
          <c:yMode val="edge"/>
          <c:x val="0.12326145218680294"/>
          <c:y val="4.879586171032571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AC7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AC776"/>
          </a:solidFill>
          <a:ln>
            <a:noFill/>
          </a:ln>
          <a:effectLst/>
        </c:spPr>
      </c:pivotFmt>
      <c:pivotFmt>
        <c:idx val="11"/>
        <c:spPr>
          <a:solidFill>
            <a:srgbClr val="4AC776"/>
          </a:solidFill>
          <a:ln>
            <a:noFill/>
          </a:ln>
          <a:effectLst/>
        </c:spPr>
      </c:pivotFmt>
      <c:pivotFmt>
        <c:idx val="12"/>
        <c:spPr>
          <a:solidFill>
            <a:srgbClr val="4AC776"/>
          </a:solidFill>
          <a:ln>
            <a:noFill/>
          </a:ln>
          <a:effectLst/>
        </c:spPr>
      </c:pivotFmt>
      <c:pivotFmt>
        <c:idx val="13"/>
        <c:spPr>
          <a:solidFill>
            <a:srgbClr val="4AC776"/>
          </a:solidFill>
          <a:ln>
            <a:noFill/>
          </a:ln>
          <a:effectLst/>
        </c:spPr>
      </c:pivotFmt>
      <c:pivotFmt>
        <c:idx val="14"/>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4.2030566481261529E-2"/>
              <c:y val="-7.888229168585360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2.8020377654174328E-2"/>
              <c:y val="-8.704252875680397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1.4010188827087164E-2"/>
              <c:y val="-0.1060830819223548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1.8013099920540638E-2"/>
              <c:y val="-0.1196834770406054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2.6018922107447589E-2"/>
              <c:y val="-8.432244973315382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1.4010188827087017E-2"/>
              <c:y val="-0.1224035560642555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1.4010188827087237E-2"/>
              <c:y val="-7.34421336385533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8.005822186906951E-3"/>
              <c:y val="-8.160237070950369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2.401746656072078E-2"/>
              <c:y val="-8.704252875680397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6.0043666401802861E-3"/>
              <c:y val="-8.97626077804540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4.803493312144172E-2"/>
              <c:y val="-3.536102730745165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2.6018922107447589E-2"/>
              <c:y val="-7.34421336385533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2.4017466560720853E-2"/>
              <c:y val="-0.1360039511825061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Lbl>
          <c:idx val="0"/>
          <c:layout>
            <c:manualLayout>
              <c:x val="-1.6011644373813902E-2"/>
              <c:y val="-3.536102730745158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pivotFmt>
    </c:pivotFmts>
    <c:plotArea>
      <c:layout>
        <c:manualLayout>
          <c:layoutTarget val="inner"/>
          <c:xMode val="edge"/>
          <c:yMode val="edge"/>
          <c:x val="0.11749237476955682"/>
          <c:y val="0.12948925483113877"/>
          <c:w val="0.82086452793543396"/>
          <c:h val="0.63367432129744761"/>
        </c:manualLayout>
      </c:layout>
      <c:barChart>
        <c:barDir val="col"/>
        <c:grouping val="clustered"/>
        <c:varyColors val="0"/>
        <c:ser>
          <c:idx val="0"/>
          <c:order val="0"/>
          <c:tx>
            <c:strRef>
              <c:f>Pivot!$B$68</c:f>
              <c:strCache>
                <c:ptCount val="1"/>
                <c:pt idx="0">
                  <c:v>Average of Total Streams (Millions)</c:v>
                </c:pt>
              </c:strCache>
            </c:strRef>
          </c:tx>
          <c:spPr>
            <a:solidFill>
              <a:srgbClr val="4AC7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Pivot!$A$69:$A$84</c:f>
              <c:strCache>
                <c:ptCount val="15"/>
                <c:pt idx="0">
                  <c:v>SZA</c:v>
                </c:pt>
                <c:pt idx="1">
                  <c:v>Taylor Swift</c:v>
                </c:pt>
                <c:pt idx="2">
                  <c:v>Karol G</c:v>
                </c:pt>
                <c:pt idx="3">
                  <c:v>Post Malone</c:v>
                </c:pt>
                <c:pt idx="4">
                  <c:v>Olivia Rodrigo</c:v>
                </c:pt>
                <c:pt idx="5">
                  <c:v>Ed Sheeran</c:v>
                </c:pt>
                <c:pt idx="6">
                  <c:v>The Weeknd</c:v>
                </c:pt>
                <c:pt idx="7">
                  <c:v>Drake</c:v>
                </c:pt>
                <c:pt idx="8">
                  <c:v>Doja Cat</c:v>
                </c:pt>
                <c:pt idx="9">
                  <c:v>Billie Eilish</c:v>
                </c:pt>
                <c:pt idx="10">
                  <c:v>Bad Bunny</c:v>
                </c:pt>
                <c:pt idx="11">
                  <c:v>BLACKPINK</c:v>
                </c:pt>
                <c:pt idx="12">
                  <c:v>BTS</c:v>
                </c:pt>
                <c:pt idx="13">
                  <c:v>Ariana Grande</c:v>
                </c:pt>
                <c:pt idx="14">
                  <c:v>Dua Lipa</c:v>
                </c:pt>
              </c:strCache>
            </c:strRef>
          </c:cat>
          <c:val>
            <c:numRef>
              <c:f>Pivot!$B$69:$B$84</c:f>
              <c:numCache>
                <c:formatCode>0.0</c:formatCode>
                <c:ptCount val="15"/>
                <c:pt idx="0">
                  <c:v>1919.5269999999998</c:v>
                </c:pt>
                <c:pt idx="1">
                  <c:v>2270.2033333333343</c:v>
                </c:pt>
                <c:pt idx="2">
                  <c:v>2344.2624324324324</c:v>
                </c:pt>
                <c:pt idx="3">
                  <c:v>2415.2803225806451</c:v>
                </c:pt>
                <c:pt idx="4">
                  <c:v>2481.7217647058819</c:v>
                </c:pt>
                <c:pt idx="5">
                  <c:v>2510.267142857143</c:v>
                </c:pt>
                <c:pt idx="6">
                  <c:v>2523.9780000000001</c:v>
                </c:pt>
                <c:pt idx="7">
                  <c:v>2611.2551612903226</c:v>
                </c:pt>
                <c:pt idx="8">
                  <c:v>2649.9655882352936</c:v>
                </c:pt>
                <c:pt idx="9">
                  <c:v>2650.8035483870954</c:v>
                </c:pt>
                <c:pt idx="10">
                  <c:v>2655.4039999999995</c:v>
                </c:pt>
                <c:pt idx="11">
                  <c:v>2763.2132432432436</c:v>
                </c:pt>
                <c:pt idx="12">
                  <c:v>2824.9879545454551</c:v>
                </c:pt>
                <c:pt idx="13">
                  <c:v>2869.0311111111114</c:v>
                </c:pt>
                <c:pt idx="14">
                  <c:v>3008.2700000000004</c:v>
                </c:pt>
              </c:numCache>
            </c:numRef>
          </c:val>
          <c:extLst>
            <c:ext xmlns:c16="http://schemas.microsoft.com/office/drawing/2014/chart" uri="{C3380CC4-5D6E-409C-BE32-E72D297353CC}">
              <c16:uniqueId val="{00000000-D66E-49CE-A193-CF53F17A02E7}"/>
            </c:ext>
          </c:extLst>
        </c:ser>
        <c:dLbls>
          <c:showLegendKey val="0"/>
          <c:showVal val="1"/>
          <c:showCatName val="0"/>
          <c:showSerName val="0"/>
          <c:showPercent val="0"/>
          <c:showBubbleSize val="0"/>
        </c:dLbls>
        <c:gapWidth val="219"/>
        <c:overlap val="-27"/>
        <c:axId val="988074304"/>
        <c:axId val="988075136"/>
      </c:barChart>
      <c:lineChart>
        <c:grouping val="standard"/>
        <c:varyColors val="0"/>
        <c:ser>
          <c:idx val="1"/>
          <c:order val="1"/>
          <c:tx>
            <c:strRef>
              <c:f>Pivot!$C$68</c:f>
              <c:strCache>
                <c:ptCount val="1"/>
                <c:pt idx="0">
                  <c:v>Average of Monthly Listeners (Millions)</c:v>
                </c:pt>
              </c:strCache>
            </c:strRef>
          </c:tx>
          <c:spPr>
            <a:ln w="47625" cap="rnd">
              <a:solidFill>
                <a:schemeClr val="accent3">
                  <a:lumMod val="40000"/>
                  <a:lumOff val="60000"/>
                </a:schemeClr>
              </a:solidFill>
              <a:round/>
            </a:ln>
            <a:effectLst/>
          </c:spPr>
          <c:marker>
            <c:symbol val="circle"/>
            <c:size val="5"/>
            <c:spPr>
              <a:noFill/>
              <a:ln w="9525">
                <a:solidFill>
                  <a:schemeClr val="accent3">
                    <a:lumMod val="50000"/>
                  </a:schemeClr>
                </a:solidFill>
              </a:ln>
              <a:effectLst/>
            </c:spPr>
          </c:marker>
          <c:dPt>
            <c:idx val="0"/>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F-ED9F-4B2B-98EF-2A038C47EAFA}"/>
              </c:ext>
            </c:extLst>
          </c:dPt>
          <c:dPt>
            <c:idx val="1"/>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10-ED9F-4B2B-98EF-2A038C47EAFA}"/>
              </c:ext>
            </c:extLst>
          </c:dPt>
          <c:dPt>
            <c:idx val="2"/>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5-ED9F-4B2B-98EF-2A038C47EAFA}"/>
              </c:ext>
            </c:extLst>
          </c:dPt>
          <c:dPt>
            <c:idx val="3"/>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6-ED9F-4B2B-98EF-2A038C47EAFA}"/>
              </c:ext>
            </c:extLst>
          </c:dPt>
          <c:dPt>
            <c:idx val="4"/>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7-ED9F-4B2B-98EF-2A038C47EAFA}"/>
              </c:ext>
            </c:extLst>
          </c:dPt>
          <c:dPt>
            <c:idx val="5"/>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8-ED9F-4B2B-98EF-2A038C47EAFA}"/>
              </c:ext>
            </c:extLst>
          </c:dPt>
          <c:dPt>
            <c:idx val="6"/>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D-ED9F-4B2B-98EF-2A038C47EAFA}"/>
              </c:ext>
            </c:extLst>
          </c:dPt>
          <c:dPt>
            <c:idx val="7"/>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C-ED9F-4B2B-98EF-2A038C47EAFA}"/>
              </c:ext>
            </c:extLst>
          </c:dPt>
          <c:dPt>
            <c:idx val="8"/>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E-ED9F-4B2B-98EF-2A038C47EAFA}"/>
              </c:ext>
            </c:extLst>
          </c:dPt>
          <c:dPt>
            <c:idx val="9"/>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B-ED9F-4B2B-98EF-2A038C47EAFA}"/>
              </c:ext>
            </c:extLst>
          </c:dPt>
          <c:dPt>
            <c:idx val="10"/>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11-ED9F-4B2B-98EF-2A038C47EAFA}"/>
              </c:ext>
            </c:extLst>
          </c:dPt>
          <c:dPt>
            <c:idx val="11"/>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9-ED9F-4B2B-98EF-2A038C47EAFA}"/>
              </c:ext>
            </c:extLst>
          </c:dPt>
          <c:dPt>
            <c:idx val="12"/>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12-ED9F-4B2B-98EF-2A038C47EAFA}"/>
              </c:ext>
            </c:extLst>
          </c:dPt>
          <c:dPt>
            <c:idx val="13"/>
            <c:marker>
              <c:symbol val="circle"/>
              <c:size val="5"/>
              <c:spPr>
                <a:noFill/>
                <a:ln w="9525">
                  <a:solidFill>
                    <a:schemeClr val="accent3">
                      <a:lumMod val="50000"/>
                    </a:schemeClr>
                  </a:solidFill>
                </a:ln>
                <a:effectLst/>
              </c:spPr>
            </c:marker>
            <c:bubble3D val="0"/>
            <c:spPr>
              <a:ln w="47625" cap="rnd">
                <a:solidFill>
                  <a:schemeClr val="accent3">
                    <a:lumMod val="40000"/>
                    <a:lumOff val="60000"/>
                  </a:schemeClr>
                </a:solidFill>
                <a:round/>
              </a:ln>
              <a:effectLst/>
            </c:spPr>
            <c:extLst>
              <c:ext xmlns:c16="http://schemas.microsoft.com/office/drawing/2014/chart" uri="{C3380CC4-5D6E-409C-BE32-E72D297353CC}">
                <c16:uniqueId val="{0000000A-ED9F-4B2B-98EF-2A038C47EAFA}"/>
              </c:ext>
            </c:extLst>
          </c:dPt>
          <c:dLbls>
            <c:dLbl>
              <c:idx val="0"/>
              <c:layout>
                <c:manualLayout>
                  <c:x val="-4.803493312144172E-2"/>
                  <c:y val="-3.5361027307451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D9F-4B2B-98EF-2A038C47EAFA}"/>
                </c:ext>
              </c:extLst>
            </c:dLbl>
            <c:dLbl>
              <c:idx val="1"/>
              <c:layout>
                <c:manualLayout>
                  <c:x val="-2.6018922107447589E-2"/>
                  <c:y val="-7.3442133638553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9F-4B2B-98EF-2A038C47EAFA}"/>
                </c:ext>
              </c:extLst>
            </c:dLbl>
            <c:dLbl>
              <c:idx val="2"/>
              <c:layout>
                <c:manualLayout>
                  <c:x val="-4.2030566481261529E-2"/>
                  <c:y val="-7.88822916858536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9F-4B2B-98EF-2A038C47EAFA}"/>
                </c:ext>
              </c:extLst>
            </c:dLbl>
            <c:dLbl>
              <c:idx val="3"/>
              <c:layout>
                <c:manualLayout>
                  <c:x val="-2.8020377654174328E-2"/>
                  <c:y val="-8.70425287568039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9F-4B2B-98EF-2A038C47EAFA}"/>
                </c:ext>
              </c:extLst>
            </c:dLbl>
            <c:dLbl>
              <c:idx val="4"/>
              <c:layout>
                <c:manualLayout>
                  <c:x val="-1.4010188827087164E-2"/>
                  <c:y val="-0.10608308192235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9F-4B2B-98EF-2A038C47EAFA}"/>
                </c:ext>
              </c:extLst>
            </c:dLbl>
            <c:dLbl>
              <c:idx val="5"/>
              <c:layout>
                <c:manualLayout>
                  <c:x val="1.8013099920540638E-2"/>
                  <c:y val="-0.119683477040605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9F-4B2B-98EF-2A038C47EAFA}"/>
                </c:ext>
              </c:extLst>
            </c:dLbl>
            <c:dLbl>
              <c:idx val="6"/>
              <c:layout>
                <c:manualLayout>
                  <c:x val="2.401746656072078E-2"/>
                  <c:y val="-8.70425287568039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D9F-4B2B-98EF-2A038C47EAFA}"/>
                </c:ext>
              </c:extLst>
            </c:dLbl>
            <c:dLbl>
              <c:idx val="7"/>
              <c:layout>
                <c:manualLayout>
                  <c:x val="-8.005822186906951E-3"/>
                  <c:y val="-8.16023707095036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D9F-4B2B-98EF-2A038C47EAFA}"/>
                </c:ext>
              </c:extLst>
            </c:dLbl>
            <c:dLbl>
              <c:idx val="8"/>
              <c:layout>
                <c:manualLayout>
                  <c:x val="-6.0043666401802861E-3"/>
                  <c:y val="-8.9762607780454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D9F-4B2B-98EF-2A038C47EAFA}"/>
                </c:ext>
              </c:extLst>
            </c:dLbl>
            <c:dLbl>
              <c:idx val="9"/>
              <c:layout>
                <c:manualLayout>
                  <c:x val="-1.4010188827087237E-2"/>
                  <c:y val="-7.3442133638553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9F-4B2B-98EF-2A038C47EAFA}"/>
                </c:ext>
              </c:extLst>
            </c:dLbl>
            <c:dLbl>
              <c:idx val="10"/>
              <c:layout>
                <c:manualLayout>
                  <c:x val="-2.4017466560720853E-2"/>
                  <c:y val="-0.136003951182506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9F-4B2B-98EF-2A038C47EAFA}"/>
                </c:ext>
              </c:extLst>
            </c:dLbl>
            <c:dLbl>
              <c:idx val="11"/>
              <c:layout>
                <c:manualLayout>
                  <c:x val="-2.6018922107447589E-2"/>
                  <c:y val="-8.4322449733153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9F-4B2B-98EF-2A038C47EAFA}"/>
                </c:ext>
              </c:extLst>
            </c:dLbl>
            <c:dLbl>
              <c:idx val="12"/>
              <c:layout>
                <c:manualLayout>
                  <c:x val="-1.6011644373813902E-2"/>
                  <c:y val="-3.5361027307451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9F-4B2B-98EF-2A038C47EAFA}"/>
                </c:ext>
              </c:extLst>
            </c:dLbl>
            <c:dLbl>
              <c:idx val="13"/>
              <c:layout>
                <c:manualLayout>
                  <c:x val="1.4010188827087017E-2"/>
                  <c:y val="-0.12240355606425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D9F-4B2B-98EF-2A038C47EAF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Pivot!$A$69:$A$84</c:f>
              <c:strCache>
                <c:ptCount val="15"/>
                <c:pt idx="0">
                  <c:v>SZA</c:v>
                </c:pt>
                <c:pt idx="1">
                  <c:v>Taylor Swift</c:v>
                </c:pt>
                <c:pt idx="2">
                  <c:v>Karol G</c:v>
                </c:pt>
                <c:pt idx="3">
                  <c:v>Post Malone</c:v>
                </c:pt>
                <c:pt idx="4">
                  <c:v>Olivia Rodrigo</c:v>
                </c:pt>
                <c:pt idx="5">
                  <c:v>Ed Sheeran</c:v>
                </c:pt>
                <c:pt idx="6">
                  <c:v>The Weeknd</c:v>
                </c:pt>
                <c:pt idx="7">
                  <c:v>Drake</c:v>
                </c:pt>
                <c:pt idx="8">
                  <c:v>Doja Cat</c:v>
                </c:pt>
                <c:pt idx="9">
                  <c:v>Billie Eilish</c:v>
                </c:pt>
                <c:pt idx="10">
                  <c:v>Bad Bunny</c:v>
                </c:pt>
                <c:pt idx="11">
                  <c:v>BLACKPINK</c:v>
                </c:pt>
                <c:pt idx="12">
                  <c:v>BTS</c:v>
                </c:pt>
                <c:pt idx="13">
                  <c:v>Ariana Grande</c:v>
                </c:pt>
                <c:pt idx="14">
                  <c:v>Dua Lipa</c:v>
                </c:pt>
              </c:strCache>
            </c:strRef>
          </c:cat>
          <c:val>
            <c:numRef>
              <c:f>Pivot!$C$69:$C$84</c:f>
              <c:numCache>
                <c:formatCode>0.0</c:formatCode>
                <c:ptCount val="15"/>
                <c:pt idx="0">
                  <c:v>51.053000000000004</c:v>
                </c:pt>
                <c:pt idx="1">
                  <c:v>45.53592592592593</c:v>
                </c:pt>
                <c:pt idx="2">
                  <c:v>49.625945945945944</c:v>
                </c:pt>
                <c:pt idx="3">
                  <c:v>48.958387096774203</c:v>
                </c:pt>
                <c:pt idx="4">
                  <c:v>53.117058823529398</c:v>
                </c:pt>
                <c:pt idx="5">
                  <c:v>54.736285714285714</c:v>
                </c:pt>
                <c:pt idx="6">
                  <c:v>55.995600000000003</c:v>
                </c:pt>
                <c:pt idx="7">
                  <c:v>53.026774193548391</c:v>
                </c:pt>
                <c:pt idx="8">
                  <c:v>51.904999999999987</c:v>
                </c:pt>
                <c:pt idx="9">
                  <c:v>47.416451612903224</c:v>
                </c:pt>
                <c:pt idx="10">
                  <c:v>46.368000000000002</c:v>
                </c:pt>
                <c:pt idx="11">
                  <c:v>49.977567567567554</c:v>
                </c:pt>
                <c:pt idx="12">
                  <c:v>62.969318181818181</c:v>
                </c:pt>
                <c:pt idx="13">
                  <c:v>50.098518518518524</c:v>
                </c:pt>
                <c:pt idx="14">
                  <c:v>42.657567567567575</c:v>
                </c:pt>
              </c:numCache>
            </c:numRef>
          </c:val>
          <c:smooth val="0"/>
          <c:extLst>
            <c:ext xmlns:c16="http://schemas.microsoft.com/office/drawing/2014/chart" uri="{C3380CC4-5D6E-409C-BE32-E72D297353CC}">
              <c16:uniqueId val="{00000001-D66E-49CE-A193-CF53F17A02E7}"/>
            </c:ext>
          </c:extLst>
        </c:ser>
        <c:dLbls>
          <c:showLegendKey val="0"/>
          <c:showVal val="1"/>
          <c:showCatName val="0"/>
          <c:showSerName val="0"/>
          <c:showPercent val="0"/>
          <c:showBubbleSize val="0"/>
        </c:dLbls>
        <c:marker val="1"/>
        <c:smooth val="0"/>
        <c:axId val="873126816"/>
        <c:axId val="873129312"/>
      </c:lineChart>
      <c:catAx>
        <c:axId val="9880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88075136"/>
        <c:crosses val="autoZero"/>
        <c:auto val="1"/>
        <c:lblAlgn val="ctr"/>
        <c:lblOffset val="100"/>
        <c:noMultiLvlLbl val="0"/>
      </c:catAx>
      <c:valAx>
        <c:axId val="9880751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88074304"/>
        <c:crosses val="autoZero"/>
        <c:crossBetween val="between"/>
      </c:valAx>
      <c:valAx>
        <c:axId val="873129312"/>
        <c:scaling>
          <c:orientation val="minMax"/>
        </c:scaling>
        <c:delete val="0"/>
        <c:axPos val="r"/>
        <c:numFmt formatCode="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3126816"/>
        <c:crosses val="max"/>
        <c:crossBetween val="between"/>
      </c:valAx>
      <c:catAx>
        <c:axId val="873126816"/>
        <c:scaling>
          <c:orientation val="minMax"/>
        </c:scaling>
        <c:delete val="1"/>
        <c:axPos val="b"/>
        <c:numFmt formatCode="General" sourceLinked="1"/>
        <c:majorTickMark val="none"/>
        <c:minorTickMark val="none"/>
        <c:tickLblPos val="nextTo"/>
        <c:crossAx val="873129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rgbClr val="1AA64B"/>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10.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9.xml"/><Relationship Id="rId16" Type="http://schemas.openxmlformats.org/officeDocument/2006/relationships/image" Target="../media/image11.sv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6.png"/><Relationship Id="rId5" Type="http://schemas.openxmlformats.org/officeDocument/2006/relationships/chart" Target="../charts/chart12.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11.xml"/><Relationship Id="rId9" Type="http://schemas.openxmlformats.org/officeDocument/2006/relationships/image" Target="../media/image4.pn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15240</xdr:rowOff>
    </xdr:from>
    <xdr:to>
      <xdr:col>9</xdr:col>
      <xdr:colOff>457200</xdr:colOff>
      <xdr:row>17</xdr:row>
      <xdr:rowOff>15240</xdr:rowOff>
    </xdr:to>
    <xdr:graphicFrame macro="">
      <xdr:nvGraphicFramePr>
        <xdr:cNvPr id="3" name="Chart 2">
          <a:extLst>
            <a:ext uri="{FF2B5EF4-FFF2-40B4-BE49-F238E27FC236}">
              <a16:creationId xmlns:a16="http://schemas.microsoft.com/office/drawing/2014/main" id="{8F3E9094-F9D0-4B06-9169-469D51F71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358140</xdr:colOff>
      <xdr:row>23</xdr:row>
      <xdr:rowOff>144780</xdr:rowOff>
    </xdr:from>
    <xdr:to>
      <xdr:col>11</xdr:col>
      <xdr:colOff>472440</xdr:colOff>
      <xdr:row>38</xdr:row>
      <xdr:rowOff>144780</xdr:rowOff>
    </xdr:to>
    <xdr:graphicFrame macro="">
      <xdr:nvGraphicFramePr>
        <xdr:cNvPr id="6" name="Chart 5">
          <a:extLst>
            <a:ext uri="{FF2B5EF4-FFF2-40B4-BE49-F238E27FC236}">
              <a16:creationId xmlns:a16="http://schemas.microsoft.com/office/drawing/2014/main" id="{421D50FD-9CC7-40CA-964B-C937ABECB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510540</xdr:colOff>
      <xdr:row>125</xdr:row>
      <xdr:rowOff>133350</xdr:rowOff>
    </xdr:from>
    <xdr:to>
      <xdr:col>9</xdr:col>
      <xdr:colOff>0</xdr:colOff>
      <xdr:row>142</xdr:row>
      <xdr:rowOff>53340</xdr:rowOff>
    </xdr:to>
    <xdr:graphicFrame macro="">
      <xdr:nvGraphicFramePr>
        <xdr:cNvPr id="4" name="Chart 3">
          <a:extLst>
            <a:ext uri="{FF2B5EF4-FFF2-40B4-BE49-F238E27FC236}">
              <a16:creationId xmlns:a16="http://schemas.microsoft.com/office/drawing/2014/main" id="{A42B0D52-1374-4C34-A425-6CF078AF0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320040</xdr:colOff>
      <xdr:row>187</xdr:row>
      <xdr:rowOff>3810</xdr:rowOff>
    </xdr:from>
    <xdr:to>
      <xdr:col>7</xdr:col>
      <xdr:colOff>15240</xdr:colOff>
      <xdr:row>202</xdr:row>
      <xdr:rowOff>3810</xdr:rowOff>
    </xdr:to>
    <xdr:graphicFrame macro="">
      <xdr:nvGraphicFramePr>
        <xdr:cNvPr id="8" name="Chart 7">
          <a:extLst>
            <a:ext uri="{FF2B5EF4-FFF2-40B4-BE49-F238E27FC236}">
              <a16:creationId xmlns:a16="http://schemas.microsoft.com/office/drawing/2014/main" id="{333DF3A4-3BB4-4676-B454-53DFCC6CB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388620</xdr:colOff>
      <xdr:row>147</xdr:row>
      <xdr:rowOff>49530</xdr:rowOff>
    </xdr:from>
    <xdr:to>
      <xdr:col>6</xdr:col>
      <xdr:colOff>792480</xdr:colOff>
      <xdr:row>158</xdr:row>
      <xdr:rowOff>144780</xdr:rowOff>
    </xdr:to>
    <xdr:graphicFrame macro="">
      <xdr:nvGraphicFramePr>
        <xdr:cNvPr id="9" name="Chart 8">
          <a:extLst>
            <a:ext uri="{FF2B5EF4-FFF2-40B4-BE49-F238E27FC236}">
              <a16:creationId xmlns:a16="http://schemas.microsoft.com/office/drawing/2014/main" id="{65490B39-DB50-4516-96C9-E436AA419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327660</xdr:colOff>
      <xdr:row>168</xdr:row>
      <xdr:rowOff>57150</xdr:rowOff>
    </xdr:from>
    <xdr:to>
      <xdr:col>8</xdr:col>
      <xdr:colOff>213360</xdr:colOff>
      <xdr:row>183</xdr:row>
      <xdr:rowOff>57150</xdr:rowOff>
    </xdr:to>
    <xdr:graphicFrame macro="">
      <xdr:nvGraphicFramePr>
        <xdr:cNvPr id="10" name="Chart 9">
          <a:extLst>
            <a:ext uri="{FF2B5EF4-FFF2-40B4-BE49-F238E27FC236}">
              <a16:creationId xmlns:a16="http://schemas.microsoft.com/office/drawing/2014/main" id="{B120C141-0DF1-41F0-A8BA-648159CF6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480060</xdr:colOff>
      <xdr:row>205</xdr:row>
      <xdr:rowOff>49530</xdr:rowOff>
    </xdr:from>
    <xdr:to>
      <xdr:col>9</xdr:col>
      <xdr:colOff>106680</xdr:colOff>
      <xdr:row>220</xdr:row>
      <xdr:rowOff>49530</xdr:rowOff>
    </xdr:to>
    <xdr:graphicFrame macro="">
      <xdr:nvGraphicFramePr>
        <xdr:cNvPr id="11" name="Chart 10">
          <a:extLst>
            <a:ext uri="{FF2B5EF4-FFF2-40B4-BE49-F238E27FC236}">
              <a16:creationId xmlns:a16="http://schemas.microsoft.com/office/drawing/2014/main" id="{B8AEED2E-839A-4A7E-B457-1A7FC8BDB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129948</xdr:colOff>
      <xdr:row>35</xdr:row>
      <xdr:rowOff>69272</xdr:rowOff>
    </xdr:from>
    <xdr:to>
      <xdr:col>20</xdr:col>
      <xdr:colOff>346364</xdr:colOff>
      <xdr:row>61</xdr:row>
      <xdr:rowOff>152400</xdr:rowOff>
    </xdr:to>
    <xdr:graphicFrame macro="">
      <xdr:nvGraphicFramePr>
        <xdr:cNvPr id="5" name="Chart 4">
          <a:extLst>
            <a:ext uri="{FF2B5EF4-FFF2-40B4-BE49-F238E27FC236}">
              <a16:creationId xmlns:a16="http://schemas.microsoft.com/office/drawing/2014/main" id="{FF87910F-7E94-4102-BA06-D58A96348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346364</xdr:colOff>
      <xdr:row>9</xdr:row>
      <xdr:rowOff>152401</xdr:rowOff>
    </xdr:from>
    <xdr:to>
      <xdr:col>31</xdr:col>
      <xdr:colOff>41564</xdr:colOff>
      <xdr:row>35</xdr:row>
      <xdr:rowOff>69274</xdr:rowOff>
    </xdr:to>
    <xdr:graphicFrame macro="">
      <xdr:nvGraphicFramePr>
        <xdr:cNvPr id="13" name="Chart 12">
          <a:extLst>
            <a:ext uri="{FF2B5EF4-FFF2-40B4-BE49-F238E27FC236}">
              <a16:creationId xmlns:a16="http://schemas.microsoft.com/office/drawing/2014/main" id="{90FA44CE-A90E-4535-B619-460BF888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54225</xdr:colOff>
      <xdr:row>9</xdr:row>
      <xdr:rowOff>138545</xdr:rowOff>
    </xdr:from>
    <xdr:to>
      <xdr:col>42</xdr:col>
      <xdr:colOff>201284</xdr:colOff>
      <xdr:row>35</xdr:row>
      <xdr:rowOff>59958</xdr:rowOff>
    </xdr:to>
    <xdr:graphicFrame macro="">
      <xdr:nvGraphicFramePr>
        <xdr:cNvPr id="16" name="Chart 15">
          <a:extLst>
            <a:ext uri="{FF2B5EF4-FFF2-40B4-BE49-F238E27FC236}">
              <a16:creationId xmlns:a16="http://schemas.microsoft.com/office/drawing/2014/main" id="{E70D92D3-7D45-45A7-83F7-5BF7E03EC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143082</xdr:colOff>
      <xdr:row>9</xdr:row>
      <xdr:rowOff>152401</xdr:rowOff>
    </xdr:from>
    <xdr:to>
      <xdr:col>20</xdr:col>
      <xdr:colOff>360217</xdr:colOff>
      <xdr:row>35</xdr:row>
      <xdr:rowOff>83128</xdr:rowOff>
    </xdr:to>
    <xdr:graphicFrame macro="">
      <xdr:nvGraphicFramePr>
        <xdr:cNvPr id="18" name="Chart 17">
          <a:extLst>
            <a:ext uri="{FF2B5EF4-FFF2-40B4-BE49-F238E27FC236}">
              <a16:creationId xmlns:a16="http://schemas.microsoft.com/office/drawing/2014/main" id="{836649CA-7C50-4355-92EC-B5850B0CC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401782</xdr:colOff>
      <xdr:row>35</xdr:row>
      <xdr:rowOff>83127</xdr:rowOff>
    </xdr:from>
    <xdr:to>
      <xdr:col>31</xdr:col>
      <xdr:colOff>33900</xdr:colOff>
      <xdr:row>61</xdr:row>
      <xdr:rowOff>124692</xdr:rowOff>
    </xdr:to>
    <xdr:graphicFrame macro="">
      <xdr:nvGraphicFramePr>
        <xdr:cNvPr id="19" name="Chart 18">
          <a:extLst>
            <a:ext uri="{FF2B5EF4-FFF2-40B4-BE49-F238E27FC236}">
              <a16:creationId xmlns:a16="http://schemas.microsoft.com/office/drawing/2014/main" id="{EB057493-36FB-4D63-BC31-967D4B0AB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55418</xdr:colOff>
      <xdr:row>35</xdr:row>
      <xdr:rowOff>96981</xdr:rowOff>
    </xdr:from>
    <xdr:to>
      <xdr:col>42</xdr:col>
      <xdr:colOff>235529</xdr:colOff>
      <xdr:row>61</xdr:row>
      <xdr:rowOff>138546</xdr:rowOff>
    </xdr:to>
    <xdr:graphicFrame macro="">
      <xdr:nvGraphicFramePr>
        <xdr:cNvPr id="20" name="Chart 19">
          <a:extLst>
            <a:ext uri="{FF2B5EF4-FFF2-40B4-BE49-F238E27FC236}">
              <a16:creationId xmlns:a16="http://schemas.microsoft.com/office/drawing/2014/main" id="{E81A7EF8-75F3-4D83-B44A-C9408A418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277091</xdr:colOff>
      <xdr:row>9</xdr:row>
      <xdr:rowOff>152400</xdr:rowOff>
    </xdr:from>
    <xdr:to>
      <xdr:col>12</xdr:col>
      <xdr:colOff>124690</xdr:colOff>
      <xdr:row>38</xdr:row>
      <xdr:rowOff>55418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6C852674-7A8D-4FAF-91B1-C4660D4792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51563" y="1828798"/>
              <a:ext cx="3588327" cy="509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277091</xdr:colOff>
      <xdr:row>38</xdr:row>
      <xdr:rowOff>27710</xdr:rowOff>
    </xdr:from>
    <xdr:to>
      <xdr:col>12</xdr:col>
      <xdr:colOff>110836</xdr:colOff>
      <xdr:row>61</xdr:row>
      <xdr:rowOff>152399</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70E863BC-C58D-4B03-81C5-C1EA90219DB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37710" y="6982692"/>
              <a:ext cx="3588326" cy="4267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360218</xdr:colOff>
      <xdr:row>10</xdr:row>
      <xdr:rowOff>27710</xdr:rowOff>
    </xdr:from>
    <xdr:to>
      <xdr:col>30</xdr:col>
      <xdr:colOff>457200</xdr:colOff>
      <xdr:row>14</xdr:row>
      <xdr:rowOff>13856</xdr:rowOff>
    </xdr:to>
    <xdr:pic>
      <xdr:nvPicPr>
        <xdr:cNvPr id="25" name="Picture 24">
          <a:extLst>
            <a:ext uri="{FF2B5EF4-FFF2-40B4-BE49-F238E27FC236}">
              <a16:creationId xmlns:a16="http://schemas.microsoft.com/office/drawing/2014/main" id="{781E8C0A-EFD2-41E8-A0CE-D78C4281F2C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038618" y="1828801"/>
          <a:ext cx="706582" cy="706582"/>
        </a:xfrm>
        <a:prstGeom prst="rect">
          <a:avLst/>
        </a:prstGeom>
      </xdr:spPr>
    </xdr:pic>
    <xdr:clientData/>
  </xdr:twoCellAnchor>
  <xdr:twoCellAnchor editAs="oneCell">
    <xdr:from>
      <xdr:col>18</xdr:col>
      <xdr:colOff>83127</xdr:colOff>
      <xdr:row>9</xdr:row>
      <xdr:rowOff>166254</xdr:rowOff>
    </xdr:from>
    <xdr:to>
      <xdr:col>19</xdr:col>
      <xdr:colOff>221672</xdr:colOff>
      <xdr:row>13</xdr:row>
      <xdr:rowOff>152400</xdr:rowOff>
    </xdr:to>
    <xdr:pic>
      <xdr:nvPicPr>
        <xdr:cNvPr id="26" name="Picture 25">
          <a:extLst>
            <a:ext uri="{FF2B5EF4-FFF2-40B4-BE49-F238E27FC236}">
              <a16:creationId xmlns:a16="http://schemas.microsoft.com/office/drawing/2014/main" id="{08C88ECE-E33F-4C62-ABCE-D6A15891106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55927" y="1787236"/>
          <a:ext cx="748145" cy="706582"/>
        </a:xfrm>
        <a:prstGeom prst="rect">
          <a:avLst/>
        </a:prstGeom>
      </xdr:spPr>
    </xdr:pic>
    <xdr:clientData/>
  </xdr:twoCellAnchor>
  <xdr:twoCellAnchor editAs="oneCell">
    <xdr:from>
      <xdr:col>37</xdr:col>
      <xdr:colOff>221673</xdr:colOff>
      <xdr:row>9</xdr:row>
      <xdr:rowOff>166256</xdr:rowOff>
    </xdr:from>
    <xdr:to>
      <xdr:col>38</xdr:col>
      <xdr:colOff>304800</xdr:colOff>
      <xdr:row>13</xdr:row>
      <xdr:rowOff>138547</xdr:rowOff>
    </xdr:to>
    <xdr:pic>
      <xdr:nvPicPr>
        <xdr:cNvPr id="27" name="Picture 26">
          <a:extLst>
            <a:ext uri="{FF2B5EF4-FFF2-40B4-BE49-F238E27FC236}">
              <a16:creationId xmlns:a16="http://schemas.microsoft.com/office/drawing/2014/main" id="{1AC5558D-340F-4460-BA66-63F71DEBB04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776873" y="1787238"/>
          <a:ext cx="692727" cy="692727"/>
        </a:xfrm>
        <a:prstGeom prst="rect">
          <a:avLst/>
        </a:prstGeom>
      </xdr:spPr>
    </xdr:pic>
    <xdr:clientData/>
  </xdr:twoCellAnchor>
  <xdr:twoCellAnchor editAs="oneCell">
    <xdr:from>
      <xdr:col>18</xdr:col>
      <xdr:colOff>540327</xdr:colOff>
      <xdr:row>36</xdr:row>
      <xdr:rowOff>96982</xdr:rowOff>
    </xdr:from>
    <xdr:to>
      <xdr:col>20</xdr:col>
      <xdr:colOff>110836</xdr:colOff>
      <xdr:row>40</xdr:row>
      <xdr:rowOff>166255</xdr:rowOff>
    </xdr:to>
    <xdr:pic>
      <xdr:nvPicPr>
        <xdr:cNvPr id="28" name="Picture 27">
          <a:extLst>
            <a:ext uri="{FF2B5EF4-FFF2-40B4-BE49-F238E27FC236}">
              <a16:creationId xmlns:a16="http://schemas.microsoft.com/office/drawing/2014/main" id="{11CAC6ED-3350-474E-9C75-BCAA5108723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513127" y="6691746"/>
          <a:ext cx="789709" cy="789709"/>
        </a:xfrm>
        <a:prstGeom prst="rect">
          <a:avLst/>
        </a:prstGeom>
      </xdr:spPr>
    </xdr:pic>
    <xdr:clientData/>
  </xdr:twoCellAnchor>
  <xdr:twoCellAnchor editAs="oneCell">
    <xdr:from>
      <xdr:col>38</xdr:col>
      <xdr:colOff>443346</xdr:colOff>
      <xdr:row>36</xdr:row>
      <xdr:rowOff>13855</xdr:rowOff>
    </xdr:from>
    <xdr:to>
      <xdr:col>40</xdr:col>
      <xdr:colOff>27709</xdr:colOff>
      <xdr:row>40</xdr:row>
      <xdr:rowOff>96982</xdr:rowOff>
    </xdr:to>
    <xdr:pic>
      <xdr:nvPicPr>
        <xdr:cNvPr id="29" name="Picture 28">
          <a:extLst>
            <a:ext uri="{FF2B5EF4-FFF2-40B4-BE49-F238E27FC236}">
              <a16:creationId xmlns:a16="http://schemas.microsoft.com/office/drawing/2014/main" id="{C20C912C-2C75-41C2-9756-9F1512F6EF5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608146" y="6608619"/>
          <a:ext cx="803563" cy="803563"/>
        </a:xfrm>
        <a:prstGeom prst="rect">
          <a:avLst/>
        </a:prstGeom>
      </xdr:spPr>
    </xdr:pic>
    <xdr:clientData/>
  </xdr:twoCellAnchor>
  <xdr:twoCellAnchor>
    <xdr:from>
      <xdr:col>8</xdr:col>
      <xdr:colOff>498763</xdr:colOff>
      <xdr:row>1</xdr:row>
      <xdr:rowOff>0</xdr:rowOff>
    </xdr:from>
    <xdr:to>
      <xdr:col>38</xdr:col>
      <xdr:colOff>124690</xdr:colOff>
      <xdr:row>7</xdr:row>
      <xdr:rowOff>96981</xdr:rowOff>
    </xdr:to>
    <xdr:sp macro="" textlink="">
      <xdr:nvSpPr>
        <xdr:cNvPr id="30" name="Rectangle: Rounded Corners 29">
          <a:extLst>
            <a:ext uri="{FF2B5EF4-FFF2-40B4-BE49-F238E27FC236}">
              <a16:creationId xmlns:a16="http://schemas.microsoft.com/office/drawing/2014/main" id="{D88CC6B6-7313-42AB-9D74-9DB8050B4A08}"/>
            </a:ext>
          </a:extLst>
        </xdr:cNvPr>
        <xdr:cNvSpPr/>
      </xdr:nvSpPr>
      <xdr:spPr>
        <a:xfrm>
          <a:off x="5375563" y="180109"/>
          <a:ext cx="17913927" cy="1177636"/>
        </a:xfrm>
        <a:prstGeom prst="roundRect">
          <a:avLst/>
        </a:prstGeom>
        <a:solidFill>
          <a:srgbClr val="1DB95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chemeClr val="tx1"/>
              </a:solidFill>
              <a:latin typeface="Aharoni" panose="02010803020104030203" pitchFamily="2" charset="-79"/>
              <a:ea typeface="ADLaM Display" panose="02010000000000000000" pitchFamily="2" charset="0"/>
              <a:cs typeface="Aharoni" panose="02010803020104030203" pitchFamily="2" charset="-79"/>
            </a:rPr>
            <a:t>User Preferences on Spotify for Free and Premium Audiences</a:t>
          </a:r>
        </a:p>
        <a:p>
          <a:pPr algn="ctr"/>
          <a:endParaRPr lang="en-IN" sz="2000" b="1">
            <a:solidFill>
              <a:schemeClr val="tx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4</xdr:col>
      <xdr:colOff>304800</xdr:colOff>
      <xdr:row>0</xdr:row>
      <xdr:rowOff>41564</xdr:rowOff>
    </xdr:from>
    <xdr:to>
      <xdr:col>8</xdr:col>
      <xdr:colOff>457200</xdr:colOff>
      <xdr:row>9</xdr:row>
      <xdr:rowOff>113153</xdr:rowOff>
    </xdr:to>
    <xdr:pic>
      <xdr:nvPicPr>
        <xdr:cNvPr id="31" name="Picture 30">
          <a:extLst>
            <a:ext uri="{FF2B5EF4-FFF2-40B4-BE49-F238E27FC236}">
              <a16:creationId xmlns:a16="http://schemas.microsoft.com/office/drawing/2014/main" id="{E4F9F508-0883-4D16-A639-9622A1489F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43200" y="41564"/>
          <a:ext cx="2590800" cy="1692571"/>
        </a:xfrm>
        <a:prstGeom prst="rect">
          <a:avLst/>
        </a:prstGeom>
      </xdr:spPr>
    </xdr:pic>
    <xdr:clientData/>
  </xdr:twoCellAnchor>
  <xdr:twoCellAnchor>
    <xdr:from>
      <xdr:col>11</xdr:col>
      <xdr:colOff>512619</xdr:colOff>
      <xdr:row>4</xdr:row>
      <xdr:rowOff>27708</xdr:rowOff>
    </xdr:from>
    <xdr:to>
      <xdr:col>16</xdr:col>
      <xdr:colOff>540329</xdr:colOff>
      <xdr:row>9</xdr:row>
      <xdr:rowOff>55417</xdr:rowOff>
    </xdr:to>
    <xdr:sp macro="" textlink="Pivot!$A$39">
      <xdr:nvSpPr>
        <xdr:cNvPr id="10" name="Rectangle: Rounded Corners 9">
          <a:extLst>
            <a:ext uri="{FF2B5EF4-FFF2-40B4-BE49-F238E27FC236}">
              <a16:creationId xmlns:a16="http://schemas.microsoft.com/office/drawing/2014/main" id="{DFFCB1AF-9080-4B73-AF5B-40C40713CD54}"/>
            </a:ext>
          </a:extLst>
        </xdr:cNvPr>
        <xdr:cNvSpPr/>
      </xdr:nvSpPr>
      <xdr:spPr>
        <a:xfrm>
          <a:off x="7218219" y="748144"/>
          <a:ext cx="3075710" cy="9282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404A42E8-8D21-4E17-8BC1-78B277875153}" type="TxLink">
            <a:rPr lang="en-US" sz="1400" b="1" i="0" u="none" strike="noStrike">
              <a:solidFill>
                <a:srgbClr val="000000"/>
              </a:solidFill>
              <a:latin typeface="Arial Black" panose="020B0A04020102020204" pitchFamily="34" charset="0"/>
              <a:ea typeface="Calibri"/>
              <a:cs typeface="Calibri"/>
            </a:rPr>
            <a:pPr algn="ctr"/>
            <a:t>Avg Stream Duration(Min)
 1760.32</a:t>
          </a:fld>
          <a:endParaRPr lang="en-IN" sz="1400" b="1">
            <a:latin typeface="Arial Black" panose="020B0A04020102020204" pitchFamily="34" charset="0"/>
          </a:endParaRPr>
        </a:p>
      </xdr:txBody>
    </xdr:sp>
    <xdr:clientData/>
  </xdr:twoCellAnchor>
  <xdr:twoCellAnchor editAs="oneCell">
    <xdr:from>
      <xdr:col>12</xdr:col>
      <xdr:colOff>540327</xdr:colOff>
      <xdr:row>6</xdr:row>
      <xdr:rowOff>106759</xdr:rowOff>
    </xdr:from>
    <xdr:to>
      <xdr:col>13</xdr:col>
      <xdr:colOff>401782</xdr:colOff>
      <xdr:row>9</xdr:row>
      <xdr:rowOff>36543</xdr:rowOff>
    </xdr:to>
    <xdr:pic>
      <xdr:nvPicPr>
        <xdr:cNvPr id="14" name="Picture 13">
          <a:extLst>
            <a:ext uri="{FF2B5EF4-FFF2-40B4-BE49-F238E27FC236}">
              <a16:creationId xmlns:a16="http://schemas.microsoft.com/office/drawing/2014/main" id="{1334CD42-3595-4A8B-B12B-C3512A6D19B1}"/>
            </a:ext>
          </a:extLst>
        </xdr:cNvPr>
        <xdr:cNvPicPr>
          <a:picLocks noChangeAspect="1"/>
        </xdr:cNvPicPr>
      </xdr:nvPicPr>
      <xdr:blipFill>
        <a:blip xmlns:r="http://schemas.openxmlformats.org/officeDocument/2006/relationships" r:embed="rId1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7855527" y="1187414"/>
          <a:ext cx="471055" cy="470111"/>
        </a:xfrm>
        <a:prstGeom prst="rect">
          <a:avLst/>
        </a:prstGeom>
        <a:ln>
          <a:noFill/>
        </a:ln>
      </xdr:spPr>
    </xdr:pic>
    <xdr:clientData/>
  </xdr:twoCellAnchor>
  <xdr:twoCellAnchor>
    <xdr:from>
      <xdr:col>17</xdr:col>
      <xdr:colOff>415636</xdr:colOff>
      <xdr:row>3</xdr:row>
      <xdr:rowOff>166256</xdr:rowOff>
    </xdr:from>
    <xdr:to>
      <xdr:col>22</xdr:col>
      <xdr:colOff>457199</xdr:colOff>
      <xdr:row>9</xdr:row>
      <xdr:rowOff>41565</xdr:rowOff>
    </xdr:to>
    <xdr:sp macro="" textlink="Pivot!$C$39">
      <xdr:nvSpPr>
        <xdr:cNvPr id="15" name="Rectangle: Rounded Corners 14">
          <a:extLst>
            <a:ext uri="{FF2B5EF4-FFF2-40B4-BE49-F238E27FC236}">
              <a16:creationId xmlns:a16="http://schemas.microsoft.com/office/drawing/2014/main" id="{C1D5DC95-D757-4209-87B5-2C01FADCB269}"/>
            </a:ext>
          </a:extLst>
        </xdr:cNvPr>
        <xdr:cNvSpPr/>
      </xdr:nvSpPr>
      <xdr:spPr>
        <a:xfrm>
          <a:off x="10778836" y="706583"/>
          <a:ext cx="3089563" cy="955964"/>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8A36C5C3-101E-4214-9DB7-587A3939C299}" type="TxLink">
            <a:rPr lang="en-US" sz="1400" b="1" i="0" u="none" strike="noStrike">
              <a:solidFill>
                <a:sysClr val="windowText" lastClr="000000"/>
              </a:solidFill>
              <a:latin typeface="Arial Black" panose="020B0A04020102020204" pitchFamily="34" charset="0"/>
              <a:ea typeface="Calibri"/>
              <a:cs typeface="Calibri"/>
            </a:rPr>
            <a:pPr algn="ctr"/>
            <a:t>Total Streams
 1290577</a:t>
          </a:fld>
          <a:endParaRPr lang="en-IN" sz="1400" b="1">
            <a:solidFill>
              <a:sysClr val="windowText" lastClr="000000"/>
            </a:solidFill>
            <a:latin typeface="Arial Black" panose="020B0A04020102020204" pitchFamily="34" charset="0"/>
          </a:endParaRPr>
        </a:p>
      </xdr:txBody>
    </xdr:sp>
    <xdr:clientData/>
  </xdr:twoCellAnchor>
  <xdr:twoCellAnchor editAs="oneCell">
    <xdr:from>
      <xdr:col>18</xdr:col>
      <xdr:colOff>318860</xdr:colOff>
      <xdr:row>6</xdr:row>
      <xdr:rowOff>89034</xdr:rowOff>
    </xdr:from>
    <xdr:to>
      <xdr:col>19</xdr:col>
      <xdr:colOff>221673</xdr:colOff>
      <xdr:row>9</xdr:row>
      <xdr:rowOff>59342</xdr:rowOff>
    </xdr:to>
    <xdr:pic>
      <xdr:nvPicPr>
        <xdr:cNvPr id="17" name="Picture 16">
          <a:extLst>
            <a:ext uri="{FF2B5EF4-FFF2-40B4-BE49-F238E27FC236}">
              <a16:creationId xmlns:a16="http://schemas.microsoft.com/office/drawing/2014/main" id="{33F971E5-90C0-43FB-9B81-70C6516B664E}"/>
            </a:ext>
          </a:extLst>
        </xdr:cNvPr>
        <xdr:cNvPicPr>
          <a:picLocks noChangeAspect="1"/>
        </xdr:cNvPicPr>
      </xdr:nvPicPr>
      <xdr:blipFill>
        <a:blip xmlns:r="http://schemas.openxmlformats.org/officeDocument/2006/relationships" r:embed="rId1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1291660" y="1169689"/>
          <a:ext cx="512413" cy="510635"/>
        </a:xfrm>
        <a:prstGeom prst="rect">
          <a:avLst/>
        </a:prstGeom>
      </xdr:spPr>
    </xdr:pic>
    <xdr:clientData/>
  </xdr:twoCellAnchor>
  <xdr:twoCellAnchor>
    <xdr:from>
      <xdr:col>23</xdr:col>
      <xdr:colOff>272406</xdr:colOff>
      <xdr:row>4</xdr:row>
      <xdr:rowOff>13855</xdr:rowOff>
    </xdr:from>
    <xdr:to>
      <xdr:col>28</xdr:col>
      <xdr:colOff>401782</xdr:colOff>
      <xdr:row>9</xdr:row>
      <xdr:rowOff>41564</xdr:rowOff>
    </xdr:to>
    <xdr:sp macro="" textlink="Pivot!$A$194">
      <xdr:nvSpPr>
        <xdr:cNvPr id="21" name="Rectangle: Rounded Corners 20">
          <a:extLst>
            <a:ext uri="{FF2B5EF4-FFF2-40B4-BE49-F238E27FC236}">
              <a16:creationId xmlns:a16="http://schemas.microsoft.com/office/drawing/2014/main" id="{60E9F83E-B4C9-402B-99C6-2ED58ED9608D}"/>
            </a:ext>
          </a:extLst>
        </xdr:cNvPr>
        <xdr:cNvSpPr/>
      </xdr:nvSpPr>
      <xdr:spPr>
        <a:xfrm>
          <a:off x="14293206" y="734291"/>
          <a:ext cx="3177376" cy="9282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80DA9818-84AC-4EA6-A950-B68984805313}" type="TxLink">
            <a:rPr lang="en-US" sz="1400" b="1" i="0" u="none" strike="noStrike">
              <a:solidFill>
                <a:srgbClr val="000000"/>
              </a:solidFill>
              <a:latin typeface="Arial Black" panose="020B0A04020102020204" pitchFamily="34" charset="0"/>
              <a:ea typeface="Calibri"/>
              <a:cs typeface="Calibri"/>
            </a:rPr>
            <a:pPr algn="ctr"/>
            <a:t>Total Monthly Listeners
 25521</a:t>
          </a:fld>
          <a:endParaRPr lang="en-IN" sz="1400" b="1">
            <a:solidFill>
              <a:sysClr val="windowText" lastClr="000000"/>
            </a:solidFill>
            <a:latin typeface="Arial Black" panose="020B0A04020102020204" pitchFamily="34" charset="0"/>
          </a:endParaRPr>
        </a:p>
      </xdr:txBody>
    </xdr:sp>
    <xdr:clientData/>
  </xdr:twoCellAnchor>
  <xdr:twoCellAnchor editAs="oneCell">
    <xdr:from>
      <xdr:col>24</xdr:col>
      <xdr:colOff>313967</xdr:colOff>
      <xdr:row>6</xdr:row>
      <xdr:rowOff>67842</xdr:rowOff>
    </xdr:from>
    <xdr:to>
      <xdr:col>25</xdr:col>
      <xdr:colOff>234106</xdr:colOff>
      <xdr:row>9</xdr:row>
      <xdr:rowOff>55416</xdr:rowOff>
    </xdr:to>
    <xdr:pic>
      <xdr:nvPicPr>
        <xdr:cNvPr id="22" name="Picture 21">
          <a:extLst>
            <a:ext uri="{FF2B5EF4-FFF2-40B4-BE49-F238E27FC236}">
              <a16:creationId xmlns:a16="http://schemas.microsoft.com/office/drawing/2014/main" id="{80B828F2-C793-41AF-93CA-086C5EF76482}"/>
            </a:ext>
          </a:extLst>
        </xdr:cNvPr>
        <xdr:cNvPicPr>
          <a:picLocks noChangeAspect="1"/>
        </xdr:cNvPicPr>
      </xdr:nvPicPr>
      <xdr:blipFill>
        <a:blip xmlns:r="http://schemas.openxmlformats.org/officeDocument/2006/relationships" r:embed="rId1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4944367" y="1148497"/>
          <a:ext cx="529739" cy="527901"/>
        </a:xfrm>
        <a:prstGeom prst="rect">
          <a:avLst/>
        </a:prstGeom>
      </xdr:spPr>
    </xdr:pic>
    <xdr:clientData/>
  </xdr:twoCellAnchor>
  <xdr:twoCellAnchor>
    <xdr:from>
      <xdr:col>29</xdr:col>
      <xdr:colOff>152402</xdr:colOff>
      <xdr:row>3</xdr:row>
      <xdr:rowOff>152401</xdr:rowOff>
    </xdr:from>
    <xdr:to>
      <xdr:col>34</xdr:col>
      <xdr:colOff>346364</xdr:colOff>
      <xdr:row>9</xdr:row>
      <xdr:rowOff>13856</xdr:rowOff>
    </xdr:to>
    <xdr:sp macro="" textlink="Pivot!$B$194">
      <xdr:nvSpPr>
        <xdr:cNvPr id="4" name="Rectangle: Rounded Corners 3">
          <a:extLst>
            <a:ext uri="{FF2B5EF4-FFF2-40B4-BE49-F238E27FC236}">
              <a16:creationId xmlns:a16="http://schemas.microsoft.com/office/drawing/2014/main" id="{3F923D9B-05D1-4144-96FF-EF40E52E004A}"/>
            </a:ext>
          </a:extLst>
        </xdr:cNvPr>
        <xdr:cNvSpPr/>
      </xdr:nvSpPr>
      <xdr:spPr>
        <a:xfrm>
          <a:off x="17830802" y="692728"/>
          <a:ext cx="3241962" cy="94211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C4BDFBFE-A5FA-4416-B52A-A41ADDD0C3E0}" type="TxLink">
            <a:rPr lang="en-US" sz="1400" b="1" i="0" u="none" strike="noStrike">
              <a:solidFill>
                <a:srgbClr val="000000"/>
              </a:solidFill>
              <a:latin typeface="Arial Black" panose="020B0A04020102020204" pitchFamily="34" charset="0"/>
              <a:ea typeface="Calibri"/>
              <a:cs typeface="Calibri"/>
            </a:rPr>
            <a:pPr algn="ctr"/>
            <a:t>Average Skip Rate
 20.37%</a:t>
          </a:fld>
          <a:endParaRPr lang="en-IN" sz="1400" b="1">
            <a:latin typeface="Arial Black" panose="020B0A04020102020204" pitchFamily="34" charset="0"/>
          </a:endParaRPr>
        </a:p>
      </xdr:txBody>
    </xdr:sp>
    <xdr:clientData/>
  </xdr:twoCellAnchor>
  <xdr:twoCellAnchor editAs="oneCell">
    <xdr:from>
      <xdr:col>30</xdr:col>
      <xdr:colOff>203132</xdr:colOff>
      <xdr:row>6</xdr:row>
      <xdr:rowOff>95554</xdr:rowOff>
    </xdr:from>
    <xdr:to>
      <xdr:col>31</xdr:col>
      <xdr:colOff>96984</xdr:colOff>
      <xdr:row>9</xdr:row>
      <xdr:rowOff>56932</xdr:rowOff>
    </xdr:to>
    <xdr:pic>
      <xdr:nvPicPr>
        <xdr:cNvPr id="24" name="Picture 23">
          <a:extLst>
            <a:ext uri="{FF2B5EF4-FFF2-40B4-BE49-F238E27FC236}">
              <a16:creationId xmlns:a16="http://schemas.microsoft.com/office/drawing/2014/main" id="{050721E8-AAE5-49F6-B7CB-75A9D5278461}"/>
            </a:ext>
          </a:extLst>
        </xdr:cNvPr>
        <xdr:cNvPicPr>
          <a:picLocks noChangeAspect="1"/>
        </xdr:cNvPicPr>
      </xdr:nvPicPr>
      <xdr:blipFill>
        <a:blip xmlns:r="http://schemas.openxmlformats.org/officeDocument/2006/relationships" r:embed="rId1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8491132" y="1176209"/>
          <a:ext cx="503452" cy="501705"/>
        </a:xfrm>
        <a:prstGeom prst="rect">
          <a:avLst/>
        </a:prstGeom>
      </xdr:spPr>
    </xdr:pic>
    <xdr:clientData/>
  </xdr:twoCellAnchor>
  <xdr:twoCellAnchor editAs="oneCell">
    <xdr:from>
      <xdr:col>0</xdr:col>
      <xdr:colOff>96981</xdr:colOff>
      <xdr:row>53</xdr:row>
      <xdr:rowOff>27711</xdr:rowOff>
    </xdr:from>
    <xdr:to>
      <xdr:col>0</xdr:col>
      <xdr:colOff>581890</xdr:colOff>
      <xdr:row>55</xdr:row>
      <xdr:rowOff>152402</xdr:rowOff>
    </xdr:to>
    <xdr:pic>
      <xdr:nvPicPr>
        <xdr:cNvPr id="35" name="Graphic 34" descr="Daily calendar with solid fill">
          <a:extLst>
            <a:ext uri="{FF2B5EF4-FFF2-40B4-BE49-F238E27FC236}">
              <a16:creationId xmlns:a16="http://schemas.microsoft.com/office/drawing/2014/main" id="{C84E9CF8-0C4C-423D-BD6D-27F17CD52BD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6981" y="9684329"/>
          <a:ext cx="484909" cy="48490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0.75555</cdr:x>
      <cdr:y>0.00218</cdr:y>
    </cdr:from>
    <cdr:to>
      <cdr:x>0.87671</cdr:x>
      <cdr:y>0.16633</cdr:y>
    </cdr:to>
    <cdr:pic>
      <cdr:nvPicPr>
        <cdr:cNvPr id="2" name="Picture 1">
          <a:extLst xmlns:a="http://schemas.openxmlformats.org/drawingml/2006/main">
            <a:ext uri="{FF2B5EF4-FFF2-40B4-BE49-F238E27FC236}">
              <a16:creationId xmlns:a16="http://schemas.microsoft.com/office/drawing/2014/main" id="{1AC5558D-340F-4460-BA66-63F71DEBB0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788474" y="10169"/>
          <a:ext cx="767877" cy="766414"/>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orita Das" refreshedDate="45810.87127048611" createdVersion="7" refreshedVersion="7" minRefreshableVersion="3" recordCount="500" xr:uid="{E94919E6-076C-4208-9C33-631246571621}">
  <cacheSource type="worksheet">
    <worksheetSource name="spotify"/>
  </cacheSource>
  <cacheFields count="12">
    <cacheField name="Country" numFmtId="0">
      <sharedItems count="20">
        <s v="Germany"/>
        <s v="South Africa"/>
        <s v="Netherlands"/>
        <s v="Argentina"/>
        <s v="Mexico"/>
        <s v="Italy"/>
        <s v="Brazil"/>
        <s v="France"/>
        <s v="Russia"/>
        <s v="South Korea"/>
        <s v="Spain"/>
        <s v="India"/>
        <s v="Australia"/>
        <s v="Canada"/>
        <s v="Sweden"/>
        <s v="United Kingdom"/>
        <s v="Turkey"/>
        <s v="United States"/>
        <s v="Japan"/>
        <s v="Indonesia"/>
      </sharedItems>
    </cacheField>
    <cacheField name="Artist" numFmtId="0">
      <sharedItems count="15">
        <s v="Taylor Swift"/>
        <s v="The Weeknd"/>
        <s v="Post Malone"/>
        <s v="Ed Sheeran"/>
        <s v="BLACKPINK"/>
        <s v="Ariana Grande"/>
        <s v="Drake"/>
        <s v="Dua Lipa"/>
        <s v="Olivia Rodrigo"/>
        <s v="Billie Eilish"/>
        <s v="Karol G"/>
        <s v="Bad Bunny"/>
        <s v="BTS"/>
        <s v="Doja Cat"/>
        <s v="SZA"/>
      </sharedItems>
    </cacheField>
    <cacheField name="Album" numFmtId="0">
      <sharedItems count="15">
        <s v="1989 (Taylor's Version)"/>
        <s v="After Hours"/>
        <s v="Austin"/>
        <s v="Autumn Variations"/>
        <s v="BORN PINK"/>
        <s v="Eternal Sunshine"/>
        <s v="For All The Dogs"/>
        <s v="Future Nostalgia"/>
        <s v="Guts"/>
        <s v="Happier Than Ever"/>
        <s v="MAÃ‘ANA SERÃ BONITO"/>
        <s v="Nadie Sabe Lo Que Va a Pasar MaÃ±ana"/>
        <s v="Proof"/>
        <s v="Scarlet"/>
        <s v="SOS"/>
      </sharedItems>
    </cacheField>
    <cacheField name="Genre" numFmtId="0">
      <sharedItems count="10">
        <s v="K-pop"/>
        <s v="EDM"/>
        <s v="Rock"/>
        <s v="R&amp;B"/>
        <s v="Indie"/>
        <s v="Pop"/>
        <s v="Reggaeton"/>
        <s v="Hip Hop"/>
        <s v="Jazz"/>
        <s v="Classical"/>
      </sharedItems>
    </cacheField>
    <cacheField name="Release Year" numFmtId="0">
      <sharedItems containsSemiMixedTypes="0" containsString="0" containsNumber="1" containsInteger="1" minValue="2018" maxValue="2023" count="6">
        <n v="2019"/>
        <n v="2023"/>
        <n v="2018"/>
        <n v="2022"/>
        <n v="2020"/>
        <n v="2021"/>
      </sharedItems>
    </cacheField>
    <cacheField name="Monthly Listeners (Millions)" numFmtId="0">
      <sharedItems containsSemiMixedTypes="0" containsString="0" containsNumber="1" minValue="1.01" maxValue="99.8"/>
    </cacheField>
    <cacheField name="Total Streams (Millions)" numFmtId="0">
      <sharedItems containsSemiMixedTypes="0" containsString="0" containsNumber="1" minValue="53.56" maxValue="4985.54"/>
    </cacheField>
    <cacheField name="Total Hours Streamed (Millions)" numFmtId="0">
      <sharedItems containsSemiMixedTypes="0" containsString="0" containsNumber="1" minValue="184.3" maxValue="21874.92"/>
    </cacheField>
    <cacheField name="Avg Stream Duration (Min)" numFmtId="0">
      <sharedItems containsSemiMixedTypes="0" containsString="0" containsNumber="1" minValue="2.5099999999999998" maxValue="4.49" count="186">
        <n v="4.28"/>
        <n v="2.88"/>
        <n v="3.31"/>
        <n v="4.0199999999999996"/>
        <n v="4.4800000000000004"/>
        <n v="2.64"/>
        <n v="2.5099999999999998"/>
        <n v="3.47"/>
        <n v="4.2"/>
        <n v="3.56"/>
        <n v="4.17"/>
        <n v="3.16"/>
        <n v="2.77"/>
        <n v="3.96"/>
        <n v="2.71"/>
        <n v="2.93"/>
        <n v="4.21"/>
        <n v="3.68"/>
        <n v="2.65"/>
        <n v="3.84"/>
        <n v="3.53"/>
        <n v="2.52"/>
        <n v="3.91"/>
        <n v="3.83"/>
        <n v="2.96"/>
        <n v="3.9"/>
        <n v="4.2300000000000004"/>
        <n v="3.8"/>
        <n v="4.18"/>
        <n v="4.37"/>
        <n v="2.66"/>
        <n v="3.93"/>
        <n v="4.49"/>
        <n v="3.4"/>
        <n v="2.61"/>
        <n v="2.62"/>
        <n v="4.03"/>
        <n v="2.97"/>
        <n v="3.92"/>
        <n v="3.82"/>
        <n v="2.68"/>
        <n v="2.83"/>
        <n v="3.22"/>
        <n v="4.3499999999999996"/>
        <n v="2.73"/>
        <n v="3.73"/>
        <n v="4.34"/>
        <n v="4.3600000000000003"/>
        <n v="3.07"/>
        <n v="4.3"/>
        <n v="3.09"/>
        <n v="3.15"/>
        <n v="4.22"/>
        <n v="3.79"/>
        <n v="3.24"/>
        <n v="3.23"/>
        <n v="3.7"/>
        <n v="2.87"/>
        <n v="3.04"/>
        <n v="3.35"/>
        <n v="4.38"/>
        <n v="3.97"/>
        <n v="3.62"/>
        <n v="4.43"/>
        <n v="2.79"/>
        <n v="4.12"/>
        <n v="4.04"/>
        <n v="3.88"/>
        <n v="4.1399999999999997"/>
        <n v="3.26"/>
        <n v="4.47"/>
        <n v="3.51"/>
        <n v="3.12"/>
        <n v="3.42"/>
        <n v="3.71"/>
        <n v="2.86"/>
        <n v="3.41"/>
        <n v="3.94"/>
        <n v="4.4000000000000004"/>
        <n v="2.98"/>
        <n v="3.1"/>
        <n v="3.66"/>
        <n v="3.86"/>
        <n v="3.19"/>
        <n v="3.32"/>
        <n v="3.02"/>
        <n v="2.8"/>
        <n v="3.72"/>
        <n v="3.46"/>
        <n v="3.13"/>
        <n v="4"/>
        <n v="2.9"/>
        <n v="4.4400000000000004"/>
        <n v="3.11"/>
        <n v="3.43"/>
        <n v="3.65"/>
        <n v="3.52"/>
        <n v="2.63"/>
        <n v="4.3099999999999996"/>
        <n v="2.75"/>
        <n v="4.25"/>
        <n v="3.01"/>
        <n v="3.36"/>
        <n v="3.63"/>
        <n v="2.56"/>
        <n v="3.5"/>
        <n v="3.54"/>
        <n v="2.72"/>
        <n v="3.87"/>
        <n v="3.58"/>
        <n v="3.98"/>
        <n v="2.91"/>
        <n v="2.82"/>
        <n v="4.42"/>
        <n v="2.5299999999999998"/>
        <n v="3.14"/>
        <n v="3.78"/>
        <n v="4.46"/>
        <n v="4.33"/>
        <n v="4.1500000000000004"/>
        <n v="3.17"/>
        <n v="3.37"/>
        <n v="2.59"/>
        <n v="3.3"/>
        <n v="3.45"/>
        <n v="4.16"/>
        <n v="2.76"/>
        <n v="3.29"/>
        <n v="3.25"/>
        <n v="4.07"/>
        <n v="3.33"/>
        <n v="2.6"/>
        <n v="3.39"/>
        <n v="4.08"/>
        <n v="2.81"/>
        <n v="3.75"/>
        <n v="2.7"/>
        <n v="4.0999999999999996"/>
        <n v="3.81"/>
        <n v="3.77"/>
        <n v="4.1900000000000004"/>
        <n v="3.85"/>
        <n v="3.48"/>
        <n v="3.89"/>
        <n v="4.32"/>
        <n v="4.2699999999999996"/>
        <n v="2.74"/>
        <n v="3.67"/>
        <n v="3.59"/>
        <n v="3.61"/>
        <n v="4.24"/>
        <n v="3.69"/>
        <n v="2.54"/>
        <n v="3.57"/>
        <n v="3.08"/>
        <n v="3.03"/>
        <n v="3.74"/>
        <n v="3.99"/>
        <n v="2.69"/>
        <n v="3.49"/>
        <n v="3.44"/>
        <n v="4.1100000000000003"/>
        <n v="2.57"/>
        <n v="2.58"/>
        <n v="3"/>
        <n v="3.18"/>
        <n v="3.2"/>
        <n v="4.41"/>
        <n v="3.27"/>
        <n v="2.94"/>
        <n v="3.55"/>
        <n v="2.84"/>
        <n v="2.85"/>
        <n v="3.64"/>
        <n v="4.05"/>
        <n v="4.3899999999999997"/>
        <n v="2.92"/>
        <n v="3.38"/>
        <n v="3.76"/>
        <n v="4.13"/>
        <n v="4.09"/>
        <n v="3.06"/>
        <n v="4.01"/>
        <n v="3.6"/>
        <n v="3.21"/>
        <n v="3.28"/>
      </sharedItems>
      <fieldGroup base="8">
        <rangePr startNum="2.5099999999999998" endNum="4.49" groupInterval="0.1"/>
        <groupItems count="22">
          <s v="&lt;2.51"/>
          <s v="2.51-2.61"/>
          <s v="2.61-2.71"/>
          <s v="2.71-2.81"/>
          <s v="2.81-2.91"/>
          <s v="2.91-3.01"/>
          <s v="3.01-3.11"/>
          <s v="3.11-3.21"/>
          <s v="3.21-3.31"/>
          <s v="3.31-3.41"/>
          <s v="3.41-3.51"/>
          <s v="3.51-3.61"/>
          <s v="3.61-3.71"/>
          <s v="3.71-3.81"/>
          <s v="3.81-3.91"/>
          <s v="3.91-4.01"/>
          <s v="4.01-4.11"/>
          <s v="4.11-4.21"/>
          <s v="4.21-4.31"/>
          <s v="4.31-4.41"/>
          <s v="4.41-4.51"/>
          <s v="&gt;4.51"/>
        </groupItems>
      </fieldGroup>
    </cacheField>
    <cacheField name="Platform Type" numFmtId="0">
      <sharedItems count="2">
        <s v="Free"/>
        <s v="Premium"/>
      </sharedItems>
    </cacheField>
    <cacheField name="Streams Last 30 Days (Millions)" numFmtId="0">
      <sharedItems containsSemiMixedTypes="0" containsString="0" containsNumber="1" minValue="2.85" maxValue="200"/>
    </cacheField>
    <cacheField name="Skip Rate (%)" numFmtId="0">
      <sharedItems containsSemiMixedTypes="0" containsString="0" containsNumber="1" minValue="1.1599999999999999" maxValue="39.97"/>
    </cacheField>
  </cacheFields>
  <extLst>
    <ext xmlns:x14="http://schemas.microsoft.com/office/spreadsheetml/2009/9/main" uri="{725AE2AE-9491-48be-B2B4-4EB974FC3084}">
      <x14:pivotCacheDefinition pivotCacheId="2100775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23.1"/>
    <n v="3695.53"/>
    <n v="14240.35"/>
    <x v="0"/>
    <x v="0"/>
    <n v="118.51"/>
    <n v="2.2400000000000002"/>
  </r>
  <r>
    <x v="0"/>
    <x v="0"/>
    <x v="0"/>
    <x v="1"/>
    <x v="1"/>
    <n v="34.590000000000003"/>
    <n v="4315.28"/>
    <n v="12934.24"/>
    <x v="1"/>
    <x v="1"/>
    <n v="28.9"/>
    <n v="8.16"/>
  </r>
  <r>
    <x v="1"/>
    <x v="0"/>
    <x v="0"/>
    <x v="2"/>
    <x v="2"/>
    <n v="32.14"/>
    <n v="1650.21"/>
    <n v="7327.54"/>
    <x v="2"/>
    <x v="0"/>
    <n v="131.87"/>
    <n v="22.16"/>
  </r>
  <r>
    <x v="2"/>
    <x v="0"/>
    <x v="0"/>
    <x v="3"/>
    <x v="3"/>
    <n v="36.82"/>
    <n v="3794.39"/>
    <n v="14232.06"/>
    <x v="3"/>
    <x v="0"/>
    <n v="54.14"/>
    <n v="6.11"/>
  </r>
  <r>
    <x v="2"/>
    <x v="0"/>
    <x v="0"/>
    <x v="4"/>
    <x v="1"/>
    <n v="47.82"/>
    <n v="4571.4799999999996"/>
    <n v="14914.28"/>
    <x v="4"/>
    <x v="0"/>
    <n v="99.57"/>
    <n v="2.44"/>
  </r>
  <r>
    <x v="3"/>
    <x v="0"/>
    <x v="0"/>
    <x v="5"/>
    <x v="4"/>
    <n v="25.11"/>
    <n v="673.32"/>
    <n v="2443.58"/>
    <x v="5"/>
    <x v="0"/>
    <n v="117.69"/>
    <n v="32.71"/>
  </r>
  <r>
    <x v="4"/>
    <x v="0"/>
    <x v="0"/>
    <x v="6"/>
    <x v="4"/>
    <n v="70.569999999999993"/>
    <n v="1579.47"/>
    <n v="5022.16"/>
    <x v="6"/>
    <x v="0"/>
    <n v="113.7"/>
    <n v="16.63"/>
  </r>
  <r>
    <x v="5"/>
    <x v="0"/>
    <x v="0"/>
    <x v="4"/>
    <x v="4"/>
    <n v="18.850000000000001"/>
    <n v="1110.25"/>
    <n v="4879.92"/>
    <x v="7"/>
    <x v="0"/>
    <n v="200"/>
    <n v="7.04"/>
  </r>
  <r>
    <x v="4"/>
    <x v="0"/>
    <x v="0"/>
    <x v="2"/>
    <x v="4"/>
    <n v="55.9"/>
    <n v="557.82000000000005"/>
    <n v="2338.2600000000002"/>
    <x v="8"/>
    <x v="1"/>
    <n v="17.690000000000001"/>
    <n v="7.25"/>
  </r>
  <r>
    <x v="6"/>
    <x v="0"/>
    <x v="0"/>
    <x v="0"/>
    <x v="0"/>
    <n v="83.66"/>
    <n v="2766.58"/>
    <n v="10940.36"/>
    <x v="9"/>
    <x v="0"/>
    <n v="155.46"/>
    <n v="10.27"/>
  </r>
  <r>
    <x v="0"/>
    <x v="0"/>
    <x v="0"/>
    <x v="3"/>
    <x v="5"/>
    <n v="64.260000000000005"/>
    <n v="3132.91"/>
    <n v="8225.81"/>
    <x v="10"/>
    <x v="1"/>
    <n v="119.75"/>
    <n v="1.64"/>
  </r>
  <r>
    <x v="4"/>
    <x v="0"/>
    <x v="0"/>
    <x v="3"/>
    <x v="4"/>
    <n v="36.340000000000003"/>
    <n v="3915.17"/>
    <n v="16567.419999999998"/>
    <x v="11"/>
    <x v="0"/>
    <n v="160.07"/>
    <n v="18.04"/>
  </r>
  <r>
    <x v="7"/>
    <x v="0"/>
    <x v="0"/>
    <x v="7"/>
    <x v="5"/>
    <n v="33.700000000000003"/>
    <n v="2388.4"/>
    <n v="9224.92"/>
    <x v="12"/>
    <x v="0"/>
    <n v="81.97"/>
    <n v="37.47"/>
  </r>
  <r>
    <x v="8"/>
    <x v="0"/>
    <x v="0"/>
    <x v="0"/>
    <x v="5"/>
    <n v="18.82"/>
    <n v="720.37"/>
    <n v="2725.2"/>
    <x v="13"/>
    <x v="1"/>
    <n v="75.52"/>
    <n v="35.76"/>
  </r>
  <r>
    <x v="9"/>
    <x v="0"/>
    <x v="0"/>
    <x v="8"/>
    <x v="1"/>
    <n v="67.73"/>
    <n v="4040.53"/>
    <n v="17453.259999999998"/>
    <x v="14"/>
    <x v="0"/>
    <n v="105.35"/>
    <n v="10.4"/>
  </r>
  <r>
    <x v="10"/>
    <x v="0"/>
    <x v="0"/>
    <x v="9"/>
    <x v="0"/>
    <n v="45.51"/>
    <n v="2176.29"/>
    <n v="5460.09"/>
    <x v="15"/>
    <x v="1"/>
    <n v="150.71"/>
    <n v="32.54"/>
  </r>
  <r>
    <x v="7"/>
    <x v="0"/>
    <x v="0"/>
    <x v="2"/>
    <x v="4"/>
    <n v="38.909999999999997"/>
    <n v="792.92"/>
    <n v="3458.97"/>
    <x v="16"/>
    <x v="1"/>
    <n v="45.68"/>
    <n v="10.68"/>
  </r>
  <r>
    <x v="10"/>
    <x v="0"/>
    <x v="0"/>
    <x v="3"/>
    <x v="0"/>
    <n v="72.989999999999995"/>
    <n v="699.47"/>
    <n v="2775.6"/>
    <x v="17"/>
    <x v="0"/>
    <n v="25.51"/>
    <n v="28.73"/>
  </r>
  <r>
    <x v="0"/>
    <x v="0"/>
    <x v="0"/>
    <x v="6"/>
    <x v="5"/>
    <n v="14.9"/>
    <n v="3598.44"/>
    <n v="14189.07"/>
    <x v="14"/>
    <x v="0"/>
    <n v="38.32"/>
    <n v="37.28"/>
  </r>
  <r>
    <x v="1"/>
    <x v="0"/>
    <x v="0"/>
    <x v="9"/>
    <x v="2"/>
    <n v="75.84"/>
    <n v="2948.76"/>
    <n v="11505.37"/>
    <x v="18"/>
    <x v="0"/>
    <n v="58.68"/>
    <n v="27.75"/>
  </r>
  <r>
    <x v="5"/>
    <x v="0"/>
    <x v="0"/>
    <x v="3"/>
    <x v="5"/>
    <n v="23.94"/>
    <n v="1358.57"/>
    <n v="4032.29"/>
    <x v="19"/>
    <x v="1"/>
    <n v="78.23"/>
    <n v="36.799999999999997"/>
  </r>
  <r>
    <x v="11"/>
    <x v="0"/>
    <x v="0"/>
    <x v="4"/>
    <x v="2"/>
    <n v="70.67"/>
    <n v="2630.8"/>
    <n v="10942.27"/>
    <x v="10"/>
    <x v="1"/>
    <n v="116.15"/>
    <n v="23.24"/>
  </r>
  <r>
    <x v="2"/>
    <x v="0"/>
    <x v="0"/>
    <x v="3"/>
    <x v="2"/>
    <n v="13.66"/>
    <n v="2982.12"/>
    <n v="8258.83"/>
    <x v="20"/>
    <x v="0"/>
    <n v="12.13"/>
    <n v="11.07"/>
  </r>
  <r>
    <x v="1"/>
    <x v="0"/>
    <x v="0"/>
    <x v="6"/>
    <x v="2"/>
    <n v="28.93"/>
    <n v="668.94"/>
    <n v="2258.9"/>
    <x v="21"/>
    <x v="0"/>
    <n v="30.99"/>
    <n v="20.25"/>
  </r>
  <r>
    <x v="12"/>
    <x v="0"/>
    <x v="0"/>
    <x v="1"/>
    <x v="4"/>
    <n v="72.72"/>
    <n v="1290.95"/>
    <n v="3329.33"/>
    <x v="22"/>
    <x v="1"/>
    <n v="109"/>
    <n v="20.11"/>
  </r>
  <r>
    <x v="4"/>
    <x v="0"/>
    <x v="0"/>
    <x v="2"/>
    <x v="1"/>
    <n v="94.57"/>
    <n v="379.66"/>
    <n v="1450.58"/>
    <x v="23"/>
    <x v="1"/>
    <n v="172.99"/>
    <n v="1.74"/>
  </r>
  <r>
    <x v="13"/>
    <x v="0"/>
    <x v="0"/>
    <x v="9"/>
    <x v="3"/>
    <n v="27.42"/>
    <n v="2856.86"/>
    <n v="8461.51"/>
    <x v="24"/>
    <x v="0"/>
    <n v="72.489999999999995"/>
    <n v="27.84"/>
  </r>
  <r>
    <x v="6"/>
    <x v="1"/>
    <x v="1"/>
    <x v="3"/>
    <x v="3"/>
    <n v="60.6"/>
    <n v="2828.16"/>
    <n v="11120.44"/>
    <x v="25"/>
    <x v="1"/>
    <n v="44.87"/>
    <n v="23.98"/>
  </r>
  <r>
    <x v="2"/>
    <x v="1"/>
    <x v="1"/>
    <x v="7"/>
    <x v="2"/>
    <n v="66.239999999999995"/>
    <n v="1803.77"/>
    <n v="5992.49"/>
    <x v="26"/>
    <x v="0"/>
    <n v="135"/>
    <n v="39.380000000000003"/>
  </r>
  <r>
    <x v="14"/>
    <x v="1"/>
    <x v="1"/>
    <x v="7"/>
    <x v="5"/>
    <n v="80.989999999999995"/>
    <n v="4287.04"/>
    <n v="11557.08"/>
    <x v="27"/>
    <x v="0"/>
    <n v="193.83"/>
    <n v="37.130000000000003"/>
  </r>
  <r>
    <x v="5"/>
    <x v="1"/>
    <x v="1"/>
    <x v="7"/>
    <x v="1"/>
    <n v="4.99"/>
    <n v="203.6"/>
    <n v="609.69000000000005"/>
    <x v="28"/>
    <x v="0"/>
    <n v="48.47"/>
    <n v="19.47"/>
  </r>
  <r>
    <x v="6"/>
    <x v="1"/>
    <x v="1"/>
    <x v="7"/>
    <x v="5"/>
    <n v="94.76"/>
    <n v="3256.16"/>
    <n v="9143.11"/>
    <x v="29"/>
    <x v="1"/>
    <n v="102.27"/>
    <n v="11.66"/>
  </r>
  <r>
    <x v="15"/>
    <x v="1"/>
    <x v="1"/>
    <x v="8"/>
    <x v="5"/>
    <n v="57.03"/>
    <n v="3972.97"/>
    <n v="11283.1"/>
    <x v="30"/>
    <x v="1"/>
    <n v="124.32"/>
    <n v="10.39"/>
  </r>
  <r>
    <x v="15"/>
    <x v="1"/>
    <x v="1"/>
    <x v="9"/>
    <x v="3"/>
    <n v="40.74"/>
    <n v="249.26"/>
    <n v="642.54999999999995"/>
    <x v="31"/>
    <x v="1"/>
    <n v="104.35"/>
    <n v="6.81"/>
  </r>
  <r>
    <x v="14"/>
    <x v="1"/>
    <x v="1"/>
    <x v="8"/>
    <x v="0"/>
    <n v="75.680000000000007"/>
    <n v="3891.51"/>
    <n v="10819.45"/>
    <x v="32"/>
    <x v="0"/>
    <n v="163.34"/>
    <n v="29.53"/>
  </r>
  <r>
    <x v="9"/>
    <x v="1"/>
    <x v="1"/>
    <x v="0"/>
    <x v="1"/>
    <n v="16.260000000000002"/>
    <n v="2144.48"/>
    <n v="6978.1"/>
    <x v="33"/>
    <x v="1"/>
    <n v="116.87"/>
    <n v="21.84"/>
  </r>
  <r>
    <x v="9"/>
    <x v="1"/>
    <x v="1"/>
    <x v="8"/>
    <x v="3"/>
    <n v="51.44"/>
    <n v="3751.83"/>
    <n v="11597.22"/>
    <x v="34"/>
    <x v="0"/>
    <n v="99.48"/>
    <n v="5.4"/>
  </r>
  <r>
    <x v="1"/>
    <x v="1"/>
    <x v="1"/>
    <x v="7"/>
    <x v="5"/>
    <n v="11.09"/>
    <n v="3979.36"/>
    <n v="10915.01"/>
    <x v="35"/>
    <x v="0"/>
    <n v="27.01"/>
    <n v="33.119999999999997"/>
  </r>
  <r>
    <x v="3"/>
    <x v="1"/>
    <x v="1"/>
    <x v="5"/>
    <x v="4"/>
    <n v="6.8"/>
    <n v="4958.08"/>
    <n v="17645.14"/>
    <x v="36"/>
    <x v="0"/>
    <n v="194.82"/>
    <n v="4.91"/>
  </r>
  <r>
    <x v="16"/>
    <x v="1"/>
    <x v="1"/>
    <x v="2"/>
    <x v="3"/>
    <n v="31.6"/>
    <n v="2477.66"/>
    <n v="6641.4"/>
    <x v="37"/>
    <x v="0"/>
    <n v="4.97"/>
    <n v="19.64"/>
  </r>
  <r>
    <x v="6"/>
    <x v="1"/>
    <x v="1"/>
    <x v="4"/>
    <x v="4"/>
    <n v="17.62"/>
    <n v="4432.34"/>
    <n v="11867.38"/>
    <x v="38"/>
    <x v="1"/>
    <n v="89.88"/>
    <n v="11.34"/>
  </r>
  <r>
    <x v="12"/>
    <x v="1"/>
    <x v="1"/>
    <x v="1"/>
    <x v="1"/>
    <n v="55.86"/>
    <n v="4631.59"/>
    <n v="16582.25"/>
    <x v="39"/>
    <x v="1"/>
    <n v="48.27"/>
    <n v="2.94"/>
  </r>
  <r>
    <x v="14"/>
    <x v="1"/>
    <x v="1"/>
    <x v="1"/>
    <x v="1"/>
    <n v="48.96"/>
    <n v="2606.6799999999998"/>
    <n v="8466.0300000000007"/>
    <x v="34"/>
    <x v="0"/>
    <n v="14.06"/>
    <n v="28.67"/>
  </r>
  <r>
    <x v="4"/>
    <x v="1"/>
    <x v="1"/>
    <x v="6"/>
    <x v="3"/>
    <n v="76.680000000000007"/>
    <n v="2473.41"/>
    <n v="9960.76"/>
    <x v="40"/>
    <x v="1"/>
    <n v="127.06"/>
    <n v="16.73"/>
  </r>
  <r>
    <x v="7"/>
    <x v="1"/>
    <x v="1"/>
    <x v="4"/>
    <x v="4"/>
    <n v="13.76"/>
    <n v="1948.57"/>
    <n v="7165.56"/>
    <x v="41"/>
    <x v="0"/>
    <n v="60.34"/>
    <n v="12.34"/>
  </r>
  <r>
    <x v="8"/>
    <x v="1"/>
    <x v="1"/>
    <x v="9"/>
    <x v="0"/>
    <n v="78.02"/>
    <n v="4165.92"/>
    <n v="18522.68"/>
    <x v="42"/>
    <x v="1"/>
    <n v="59.77"/>
    <n v="2.54"/>
  </r>
  <r>
    <x v="10"/>
    <x v="1"/>
    <x v="1"/>
    <x v="2"/>
    <x v="0"/>
    <n v="71.959999999999994"/>
    <n v="583.44000000000005"/>
    <n v="1942.24"/>
    <x v="43"/>
    <x v="0"/>
    <n v="154.66"/>
    <n v="18.57"/>
  </r>
  <r>
    <x v="3"/>
    <x v="1"/>
    <x v="1"/>
    <x v="5"/>
    <x v="1"/>
    <n v="88.68"/>
    <n v="1937.79"/>
    <n v="7930.24"/>
    <x v="44"/>
    <x v="1"/>
    <n v="108.51"/>
    <n v="12.03"/>
  </r>
  <r>
    <x v="5"/>
    <x v="1"/>
    <x v="1"/>
    <x v="1"/>
    <x v="1"/>
    <n v="85.29"/>
    <n v="755.15"/>
    <n v="2165.7600000000002"/>
    <x v="45"/>
    <x v="1"/>
    <n v="39.67"/>
    <n v="8.07"/>
  </r>
  <r>
    <x v="10"/>
    <x v="1"/>
    <x v="1"/>
    <x v="9"/>
    <x v="1"/>
    <n v="85.86"/>
    <n v="712.71"/>
    <n v="2496.09"/>
    <x v="40"/>
    <x v="1"/>
    <n v="100.93"/>
    <n v="26.84"/>
  </r>
  <r>
    <x v="16"/>
    <x v="1"/>
    <x v="1"/>
    <x v="3"/>
    <x v="4"/>
    <n v="81.3"/>
    <n v="504.93"/>
    <n v="1666.07"/>
    <x v="46"/>
    <x v="0"/>
    <n v="144.99"/>
    <n v="31.92"/>
  </r>
  <r>
    <x v="10"/>
    <x v="1"/>
    <x v="1"/>
    <x v="1"/>
    <x v="3"/>
    <n v="97.68"/>
    <n v="543.04"/>
    <n v="1700.21"/>
    <x v="26"/>
    <x v="0"/>
    <n v="38.1"/>
    <n v="20.53"/>
  </r>
  <r>
    <x v="17"/>
    <x v="2"/>
    <x v="2"/>
    <x v="6"/>
    <x v="1"/>
    <n v="42.84"/>
    <n v="1425.46"/>
    <n v="4177.49"/>
    <x v="36"/>
    <x v="0"/>
    <n v="19.46"/>
    <n v="4.7699999999999996"/>
  </r>
  <r>
    <x v="1"/>
    <x v="2"/>
    <x v="2"/>
    <x v="6"/>
    <x v="0"/>
    <n v="66.319999999999993"/>
    <n v="4736.8999999999996"/>
    <n v="13406.63"/>
    <x v="9"/>
    <x v="1"/>
    <n v="192.91"/>
    <n v="37.229999999999997"/>
  </r>
  <r>
    <x v="13"/>
    <x v="2"/>
    <x v="2"/>
    <x v="6"/>
    <x v="5"/>
    <n v="3.45"/>
    <n v="3695.99"/>
    <n v="11695.48"/>
    <x v="47"/>
    <x v="0"/>
    <n v="54.09"/>
    <n v="31.71"/>
  </r>
  <r>
    <x v="4"/>
    <x v="2"/>
    <x v="2"/>
    <x v="8"/>
    <x v="5"/>
    <n v="63.05"/>
    <n v="1409.26"/>
    <n v="3741.54"/>
    <x v="48"/>
    <x v="1"/>
    <n v="67.83"/>
    <n v="35.83"/>
  </r>
  <r>
    <x v="9"/>
    <x v="2"/>
    <x v="2"/>
    <x v="1"/>
    <x v="5"/>
    <n v="54.28"/>
    <n v="3686.44"/>
    <n v="15113.43"/>
    <x v="49"/>
    <x v="1"/>
    <n v="44.66"/>
    <n v="18"/>
  </r>
  <r>
    <x v="3"/>
    <x v="2"/>
    <x v="2"/>
    <x v="9"/>
    <x v="0"/>
    <n v="77.790000000000006"/>
    <n v="1932.87"/>
    <n v="8344.2199999999993"/>
    <x v="50"/>
    <x v="1"/>
    <n v="61.77"/>
    <n v="25.22"/>
  </r>
  <r>
    <x v="0"/>
    <x v="2"/>
    <x v="2"/>
    <x v="7"/>
    <x v="5"/>
    <n v="17.47"/>
    <n v="1532.36"/>
    <n v="3919.62"/>
    <x v="51"/>
    <x v="0"/>
    <n v="59.38"/>
    <n v="15.62"/>
  </r>
  <r>
    <x v="18"/>
    <x v="2"/>
    <x v="2"/>
    <x v="7"/>
    <x v="5"/>
    <n v="96.33"/>
    <n v="746.75"/>
    <n v="3310.34"/>
    <x v="52"/>
    <x v="1"/>
    <n v="193.49"/>
    <n v="32.380000000000003"/>
  </r>
  <r>
    <x v="7"/>
    <x v="2"/>
    <x v="2"/>
    <x v="1"/>
    <x v="3"/>
    <n v="97.48"/>
    <n v="4101.21"/>
    <n v="15285.81"/>
    <x v="53"/>
    <x v="0"/>
    <n v="122.19"/>
    <n v="26.66"/>
  </r>
  <r>
    <x v="12"/>
    <x v="2"/>
    <x v="2"/>
    <x v="6"/>
    <x v="0"/>
    <n v="79.25"/>
    <n v="180.11"/>
    <n v="649.84"/>
    <x v="54"/>
    <x v="0"/>
    <n v="122.78"/>
    <n v="4.3600000000000003"/>
  </r>
  <r>
    <x v="5"/>
    <x v="2"/>
    <x v="2"/>
    <x v="1"/>
    <x v="4"/>
    <n v="5.48"/>
    <n v="303.23"/>
    <n v="1098.79"/>
    <x v="55"/>
    <x v="1"/>
    <n v="15.63"/>
    <n v="20.67"/>
  </r>
  <r>
    <x v="3"/>
    <x v="2"/>
    <x v="2"/>
    <x v="1"/>
    <x v="0"/>
    <n v="82.34"/>
    <n v="1248.8699999999999"/>
    <n v="4552.3100000000004"/>
    <x v="25"/>
    <x v="0"/>
    <n v="4.7699999999999996"/>
    <n v="13.23"/>
  </r>
  <r>
    <x v="5"/>
    <x v="2"/>
    <x v="2"/>
    <x v="6"/>
    <x v="4"/>
    <n v="5.16"/>
    <n v="4778.8"/>
    <n v="12702.33"/>
    <x v="43"/>
    <x v="1"/>
    <n v="149.72"/>
    <n v="9.35"/>
  </r>
  <r>
    <x v="3"/>
    <x v="2"/>
    <x v="2"/>
    <x v="5"/>
    <x v="0"/>
    <n v="21.4"/>
    <n v="549.44000000000005"/>
    <n v="1410.5"/>
    <x v="56"/>
    <x v="0"/>
    <n v="49.7"/>
    <n v="2.73"/>
  </r>
  <r>
    <x v="4"/>
    <x v="2"/>
    <x v="2"/>
    <x v="2"/>
    <x v="5"/>
    <n v="23.59"/>
    <n v="2787.54"/>
    <n v="9061.89"/>
    <x v="57"/>
    <x v="1"/>
    <n v="18.05"/>
    <n v="25.13"/>
  </r>
  <r>
    <x v="6"/>
    <x v="2"/>
    <x v="2"/>
    <x v="8"/>
    <x v="5"/>
    <n v="22.57"/>
    <n v="2176.73"/>
    <n v="6364.11"/>
    <x v="58"/>
    <x v="1"/>
    <n v="68.209999999999994"/>
    <n v="23.54"/>
  </r>
  <r>
    <x v="11"/>
    <x v="2"/>
    <x v="2"/>
    <x v="1"/>
    <x v="3"/>
    <n v="29.36"/>
    <n v="3577.51"/>
    <n v="14432.46"/>
    <x v="59"/>
    <x v="1"/>
    <n v="17.399999999999999"/>
    <n v="21.93"/>
  </r>
  <r>
    <x v="15"/>
    <x v="2"/>
    <x v="2"/>
    <x v="7"/>
    <x v="3"/>
    <n v="86.21"/>
    <n v="4804.7700000000004"/>
    <n v="15601.96"/>
    <x v="60"/>
    <x v="1"/>
    <n v="117.62"/>
    <n v="14.13"/>
  </r>
  <r>
    <x v="3"/>
    <x v="2"/>
    <x v="2"/>
    <x v="4"/>
    <x v="0"/>
    <n v="66.89"/>
    <n v="4081.55"/>
    <n v="13292.66"/>
    <x v="61"/>
    <x v="1"/>
    <n v="26.34"/>
    <n v="29.42"/>
  </r>
  <r>
    <x v="10"/>
    <x v="2"/>
    <x v="2"/>
    <x v="3"/>
    <x v="5"/>
    <n v="55.66"/>
    <n v="2809.94"/>
    <n v="8029.23"/>
    <x v="62"/>
    <x v="1"/>
    <n v="51.5"/>
    <n v="12.96"/>
  </r>
  <r>
    <x v="5"/>
    <x v="2"/>
    <x v="2"/>
    <x v="1"/>
    <x v="1"/>
    <n v="14.67"/>
    <n v="4325.96"/>
    <n v="11845.22"/>
    <x v="24"/>
    <x v="0"/>
    <n v="20.96"/>
    <n v="20.83"/>
  </r>
  <r>
    <x v="18"/>
    <x v="2"/>
    <x v="2"/>
    <x v="8"/>
    <x v="3"/>
    <n v="70.010000000000005"/>
    <n v="3548.61"/>
    <n v="10012.32"/>
    <x v="63"/>
    <x v="0"/>
    <n v="161.07"/>
    <n v="33.11"/>
  </r>
  <r>
    <x v="8"/>
    <x v="2"/>
    <x v="2"/>
    <x v="2"/>
    <x v="2"/>
    <n v="38.729999999999997"/>
    <n v="1468.29"/>
    <n v="5525.8"/>
    <x v="64"/>
    <x v="0"/>
    <n v="128.47999999999999"/>
    <n v="37.21"/>
  </r>
  <r>
    <x v="8"/>
    <x v="2"/>
    <x v="2"/>
    <x v="2"/>
    <x v="4"/>
    <n v="1.9"/>
    <n v="2180.65"/>
    <n v="6729.15"/>
    <x v="24"/>
    <x v="0"/>
    <n v="110.09"/>
    <n v="8.35"/>
  </r>
  <r>
    <x v="19"/>
    <x v="2"/>
    <x v="2"/>
    <x v="9"/>
    <x v="1"/>
    <n v="68.78"/>
    <n v="1459.15"/>
    <n v="5815.96"/>
    <x v="65"/>
    <x v="1"/>
    <n v="38.409999999999997"/>
    <n v="3.67"/>
  </r>
  <r>
    <x v="10"/>
    <x v="2"/>
    <x v="2"/>
    <x v="2"/>
    <x v="0"/>
    <n v="74.02"/>
    <n v="215.88"/>
    <n v="738.67"/>
    <x v="66"/>
    <x v="0"/>
    <n v="95.09"/>
    <n v="27.58"/>
  </r>
  <r>
    <x v="10"/>
    <x v="2"/>
    <x v="2"/>
    <x v="3"/>
    <x v="2"/>
    <n v="96.91"/>
    <n v="2926.33"/>
    <n v="11358.56"/>
    <x v="67"/>
    <x v="0"/>
    <n v="74.91"/>
    <n v="4.49"/>
  </r>
  <r>
    <x v="1"/>
    <x v="2"/>
    <x v="2"/>
    <x v="7"/>
    <x v="0"/>
    <n v="49.3"/>
    <n v="1617.86"/>
    <n v="5851.32"/>
    <x v="53"/>
    <x v="1"/>
    <n v="161.30000000000001"/>
    <n v="18.11"/>
  </r>
  <r>
    <x v="5"/>
    <x v="2"/>
    <x v="2"/>
    <x v="9"/>
    <x v="0"/>
    <n v="32.75"/>
    <n v="363.54"/>
    <n v="1612.05"/>
    <x v="68"/>
    <x v="0"/>
    <n v="105.29"/>
    <n v="20.399999999999999"/>
  </r>
  <r>
    <x v="14"/>
    <x v="2"/>
    <x v="2"/>
    <x v="5"/>
    <x v="4"/>
    <n v="56.24"/>
    <n v="4694.3100000000004"/>
    <n v="15641"/>
    <x v="54"/>
    <x v="0"/>
    <n v="164.9"/>
    <n v="11.37"/>
  </r>
  <r>
    <x v="9"/>
    <x v="2"/>
    <x v="2"/>
    <x v="0"/>
    <x v="5"/>
    <n v="17.48"/>
    <n v="1507.38"/>
    <n v="6539.11"/>
    <x v="67"/>
    <x v="0"/>
    <n v="93.25"/>
    <n v="26.2"/>
  </r>
  <r>
    <x v="5"/>
    <x v="3"/>
    <x v="3"/>
    <x v="0"/>
    <x v="2"/>
    <n v="73.239999999999995"/>
    <n v="2704.33"/>
    <n v="12024.08"/>
    <x v="69"/>
    <x v="1"/>
    <n v="166.05"/>
    <n v="25.12"/>
  </r>
  <r>
    <x v="5"/>
    <x v="3"/>
    <x v="3"/>
    <x v="3"/>
    <x v="1"/>
    <n v="7.89"/>
    <n v="3323.25"/>
    <n v="13446.32"/>
    <x v="70"/>
    <x v="0"/>
    <n v="173.43"/>
    <n v="15.82"/>
  </r>
  <r>
    <x v="17"/>
    <x v="3"/>
    <x v="3"/>
    <x v="8"/>
    <x v="0"/>
    <n v="59.26"/>
    <n v="85.59"/>
    <n v="335.14"/>
    <x v="35"/>
    <x v="0"/>
    <n v="181.18"/>
    <n v="34.53"/>
  </r>
  <r>
    <x v="11"/>
    <x v="3"/>
    <x v="3"/>
    <x v="8"/>
    <x v="2"/>
    <n v="75.05"/>
    <n v="332.97"/>
    <n v="1221.45"/>
    <x v="71"/>
    <x v="0"/>
    <n v="12.32"/>
    <n v="20.81"/>
  </r>
  <r>
    <x v="18"/>
    <x v="3"/>
    <x v="3"/>
    <x v="4"/>
    <x v="1"/>
    <n v="84.95"/>
    <n v="3612.78"/>
    <n v="11201.95"/>
    <x v="72"/>
    <x v="1"/>
    <n v="65.91"/>
    <n v="28.19"/>
  </r>
  <r>
    <x v="10"/>
    <x v="3"/>
    <x v="3"/>
    <x v="9"/>
    <x v="1"/>
    <n v="3.68"/>
    <n v="3231.61"/>
    <n v="8956.08"/>
    <x v="73"/>
    <x v="0"/>
    <n v="52.77"/>
    <n v="13.77"/>
  </r>
  <r>
    <x v="0"/>
    <x v="3"/>
    <x v="3"/>
    <x v="3"/>
    <x v="5"/>
    <n v="70.25"/>
    <n v="3846.15"/>
    <n v="10906.06"/>
    <x v="74"/>
    <x v="0"/>
    <n v="155.78"/>
    <n v="7.39"/>
  </r>
  <r>
    <x v="6"/>
    <x v="3"/>
    <x v="3"/>
    <x v="5"/>
    <x v="0"/>
    <n v="15.77"/>
    <n v="2836.06"/>
    <n v="8813.5400000000009"/>
    <x v="32"/>
    <x v="0"/>
    <n v="112.06"/>
    <n v="17.23"/>
  </r>
  <r>
    <x v="9"/>
    <x v="3"/>
    <x v="3"/>
    <x v="9"/>
    <x v="4"/>
    <n v="44.48"/>
    <n v="2370.0500000000002"/>
    <n v="7366.55"/>
    <x v="2"/>
    <x v="1"/>
    <n v="100.59"/>
    <n v="20.260000000000002"/>
  </r>
  <r>
    <x v="6"/>
    <x v="3"/>
    <x v="3"/>
    <x v="5"/>
    <x v="5"/>
    <n v="73.72"/>
    <n v="3038.38"/>
    <n v="7753.12"/>
    <x v="24"/>
    <x v="0"/>
    <n v="199.91"/>
    <n v="27.22"/>
  </r>
  <r>
    <x v="4"/>
    <x v="3"/>
    <x v="3"/>
    <x v="5"/>
    <x v="0"/>
    <n v="47.58"/>
    <n v="3274.97"/>
    <n v="14187.65"/>
    <x v="75"/>
    <x v="1"/>
    <n v="127.32"/>
    <n v="20.18"/>
  </r>
  <r>
    <x v="19"/>
    <x v="3"/>
    <x v="3"/>
    <x v="4"/>
    <x v="2"/>
    <n v="87.54"/>
    <n v="2229.52"/>
    <n v="7919.04"/>
    <x v="76"/>
    <x v="0"/>
    <n v="82.59"/>
    <n v="26.54"/>
  </r>
  <r>
    <x v="7"/>
    <x v="3"/>
    <x v="3"/>
    <x v="4"/>
    <x v="0"/>
    <n v="64.03"/>
    <n v="3123.41"/>
    <n v="12042.4"/>
    <x v="77"/>
    <x v="0"/>
    <n v="126.02"/>
    <n v="36.229999999999997"/>
  </r>
  <r>
    <x v="8"/>
    <x v="3"/>
    <x v="3"/>
    <x v="1"/>
    <x v="4"/>
    <n v="4.24"/>
    <n v="1884.12"/>
    <n v="6381.07"/>
    <x v="78"/>
    <x v="1"/>
    <n v="20.77"/>
    <n v="27.74"/>
  </r>
  <r>
    <x v="16"/>
    <x v="3"/>
    <x v="3"/>
    <x v="7"/>
    <x v="2"/>
    <n v="16.399999999999999"/>
    <n v="3784.46"/>
    <n v="9837.7999999999993"/>
    <x v="30"/>
    <x v="1"/>
    <n v="132.72999999999999"/>
    <n v="19.940000000000001"/>
  </r>
  <r>
    <x v="19"/>
    <x v="3"/>
    <x v="3"/>
    <x v="3"/>
    <x v="1"/>
    <n v="15.21"/>
    <n v="2174.73"/>
    <n v="8110.91"/>
    <x v="79"/>
    <x v="1"/>
    <n v="38.28"/>
    <n v="27.06"/>
  </r>
  <r>
    <x v="2"/>
    <x v="3"/>
    <x v="3"/>
    <x v="5"/>
    <x v="5"/>
    <n v="89.01"/>
    <n v="2750.61"/>
    <n v="10407.799999999999"/>
    <x v="80"/>
    <x v="0"/>
    <n v="161.13"/>
    <n v="27.71"/>
  </r>
  <r>
    <x v="17"/>
    <x v="3"/>
    <x v="3"/>
    <x v="2"/>
    <x v="4"/>
    <n v="96.74"/>
    <n v="3925.37"/>
    <n v="15906.87"/>
    <x v="81"/>
    <x v="0"/>
    <n v="117.12"/>
    <n v="7.65"/>
  </r>
  <r>
    <x v="4"/>
    <x v="3"/>
    <x v="3"/>
    <x v="2"/>
    <x v="0"/>
    <n v="95.78"/>
    <n v="1431.08"/>
    <n v="4432.05"/>
    <x v="60"/>
    <x v="1"/>
    <n v="154.46"/>
    <n v="28.49"/>
  </r>
  <r>
    <x v="12"/>
    <x v="3"/>
    <x v="3"/>
    <x v="8"/>
    <x v="0"/>
    <n v="17.29"/>
    <n v="4279.71"/>
    <n v="14481.17"/>
    <x v="82"/>
    <x v="1"/>
    <n v="19.100000000000001"/>
    <n v="20.9"/>
  </r>
  <r>
    <x v="18"/>
    <x v="3"/>
    <x v="3"/>
    <x v="9"/>
    <x v="1"/>
    <n v="82.02"/>
    <n v="1222.67"/>
    <n v="5199.42"/>
    <x v="70"/>
    <x v="0"/>
    <n v="83.3"/>
    <n v="11.73"/>
  </r>
  <r>
    <x v="1"/>
    <x v="3"/>
    <x v="3"/>
    <x v="6"/>
    <x v="1"/>
    <n v="68.2"/>
    <n v="2801.46"/>
    <n v="7266.34"/>
    <x v="83"/>
    <x v="1"/>
    <n v="157.38"/>
    <n v="13.43"/>
  </r>
  <r>
    <x v="11"/>
    <x v="3"/>
    <x v="3"/>
    <x v="9"/>
    <x v="5"/>
    <n v="66.27"/>
    <n v="127.87"/>
    <n v="455.78"/>
    <x v="84"/>
    <x v="0"/>
    <n v="106.35"/>
    <n v="11.71"/>
  </r>
  <r>
    <x v="18"/>
    <x v="3"/>
    <x v="3"/>
    <x v="7"/>
    <x v="3"/>
    <n v="92"/>
    <n v="1187.3399999999999"/>
    <n v="5108.58"/>
    <x v="67"/>
    <x v="1"/>
    <n v="54.95"/>
    <n v="37.04"/>
  </r>
  <r>
    <x v="7"/>
    <x v="3"/>
    <x v="3"/>
    <x v="8"/>
    <x v="0"/>
    <n v="68.849999999999994"/>
    <n v="889.03"/>
    <n v="2700.73"/>
    <x v="58"/>
    <x v="0"/>
    <n v="13.59"/>
    <n v="17.95"/>
  </r>
  <r>
    <x v="6"/>
    <x v="3"/>
    <x v="3"/>
    <x v="7"/>
    <x v="3"/>
    <n v="19.510000000000002"/>
    <n v="1663.63"/>
    <n v="5681.46"/>
    <x v="85"/>
    <x v="1"/>
    <n v="106.02"/>
    <n v="25.93"/>
  </r>
  <r>
    <x v="5"/>
    <x v="3"/>
    <x v="3"/>
    <x v="2"/>
    <x v="0"/>
    <n v="73.510000000000005"/>
    <n v="2755.47"/>
    <n v="11275.24"/>
    <x v="86"/>
    <x v="1"/>
    <n v="5.76"/>
    <n v="22.12"/>
  </r>
  <r>
    <x v="16"/>
    <x v="3"/>
    <x v="3"/>
    <x v="9"/>
    <x v="2"/>
    <n v="92.57"/>
    <n v="2835.28"/>
    <n v="7660.87"/>
    <x v="48"/>
    <x v="1"/>
    <n v="175.7"/>
    <n v="11.3"/>
  </r>
  <r>
    <x v="8"/>
    <x v="3"/>
    <x v="3"/>
    <x v="9"/>
    <x v="5"/>
    <n v="4.71"/>
    <n v="1413.3"/>
    <n v="3939.86"/>
    <x v="87"/>
    <x v="1"/>
    <n v="8.7200000000000006"/>
    <n v="35.69"/>
  </r>
  <r>
    <x v="19"/>
    <x v="3"/>
    <x v="3"/>
    <x v="8"/>
    <x v="4"/>
    <n v="43.93"/>
    <n v="3449.56"/>
    <n v="9546.93"/>
    <x v="32"/>
    <x v="1"/>
    <n v="72.489999999999995"/>
    <n v="8.35"/>
  </r>
  <r>
    <x v="5"/>
    <x v="3"/>
    <x v="3"/>
    <x v="7"/>
    <x v="1"/>
    <n v="23.8"/>
    <n v="4065.3"/>
    <n v="16019.36"/>
    <x v="88"/>
    <x v="1"/>
    <n v="96.33"/>
    <n v="24.04"/>
  </r>
  <r>
    <x v="8"/>
    <x v="3"/>
    <x v="3"/>
    <x v="5"/>
    <x v="3"/>
    <n v="95.84"/>
    <n v="4247.6499999999996"/>
    <n v="13772.55"/>
    <x v="89"/>
    <x v="1"/>
    <n v="98.67"/>
    <n v="39.39"/>
  </r>
  <r>
    <x v="4"/>
    <x v="3"/>
    <x v="3"/>
    <x v="1"/>
    <x v="4"/>
    <n v="88.88"/>
    <n v="3915.82"/>
    <n v="17141.66"/>
    <x v="90"/>
    <x v="1"/>
    <n v="83.38"/>
    <n v="8.17"/>
  </r>
  <r>
    <x v="7"/>
    <x v="3"/>
    <x v="3"/>
    <x v="8"/>
    <x v="0"/>
    <n v="38.130000000000003"/>
    <n v="2773.68"/>
    <n v="11064.64"/>
    <x v="42"/>
    <x v="1"/>
    <n v="90.05"/>
    <n v="16.489999999999998"/>
  </r>
  <r>
    <x v="5"/>
    <x v="3"/>
    <x v="3"/>
    <x v="2"/>
    <x v="3"/>
    <n v="15.44"/>
    <n v="272.14"/>
    <n v="1125.6600000000001"/>
    <x v="91"/>
    <x v="1"/>
    <n v="32.04"/>
    <n v="29.41"/>
  </r>
  <r>
    <x v="9"/>
    <x v="4"/>
    <x v="4"/>
    <x v="6"/>
    <x v="5"/>
    <n v="1.32"/>
    <n v="3624.36"/>
    <n v="14277.66"/>
    <x v="92"/>
    <x v="0"/>
    <n v="102.03"/>
    <n v="5.15"/>
  </r>
  <r>
    <x v="6"/>
    <x v="4"/>
    <x v="4"/>
    <x v="9"/>
    <x v="3"/>
    <n v="52.76"/>
    <n v="4676.8"/>
    <n v="13602.56"/>
    <x v="31"/>
    <x v="0"/>
    <n v="53.86"/>
    <n v="6.1"/>
  </r>
  <r>
    <x v="0"/>
    <x v="4"/>
    <x v="4"/>
    <x v="5"/>
    <x v="5"/>
    <n v="23.02"/>
    <n v="4092.1"/>
    <n v="13997.46"/>
    <x v="93"/>
    <x v="0"/>
    <n v="45.36"/>
    <n v="26.74"/>
  </r>
  <r>
    <x v="17"/>
    <x v="4"/>
    <x v="4"/>
    <x v="4"/>
    <x v="1"/>
    <n v="68.239999999999995"/>
    <n v="2051.37"/>
    <n v="5805.56"/>
    <x v="94"/>
    <x v="0"/>
    <n v="196.16"/>
    <n v="21.83"/>
  </r>
  <r>
    <x v="14"/>
    <x v="4"/>
    <x v="4"/>
    <x v="0"/>
    <x v="0"/>
    <n v="75.739999999999995"/>
    <n v="613.4"/>
    <n v="2060.92"/>
    <x v="48"/>
    <x v="1"/>
    <n v="105.86"/>
    <n v="13.03"/>
  </r>
  <r>
    <x v="7"/>
    <x v="4"/>
    <x v="4"/>
    <x v="9"/>
    <x v="2"/>
    <n v="1.76"/>
    <n v="1542.03"/>
    <n v="4506.53"/>
    <x v="12"/>
    <x v="1"/>
    <n v="58.6"/>
    <n v="5.68"/>
  </r>
  <r>
    <x v="11"/>
    <x v="4"/>
    <x v="4"/>
    <x v="5"/>
    <x v="5"/>
    <n v="92.2"/>
    <n v="4317.4399999999996"/>
    <n v="15765.21"/>
    <x v="95"/>
    <x v="1"/>
    <n v="58.61"/>
    <n v="16.8"/>
  </r>
  <r>
    <x v="6"/>
    <x v="4"/>
    <x v="4"/>
    <x v="0"/>
    <x v="1"/>
    <n v="34.61"/>
    <n v="1698.69"/>
    <n v="4817.9399999999996"/>
    <x v="96"/>
    <x v="0"/>
    <n v="106.59"/>
    <n v="8.56"/>
  </r>
  <r>
    <x v="10"/>
    <x v="4"/>
    <x v="4"/>
    <x v="4"/>
    <x v="1"/>
    <n v="60.19"/>
    <n v="3956.67"/>
    <n v="15014.02"/>
    <x v="97"/>
    <x v="0"/>
    <n v="112.03"/>
    <n v="16.079999999999998"/>
  </r>
  <r>
    <x v="3"/>
    <x v="4"/>
    <x v="4"/>
    <x v="6"/>
    <x v="0"/>
    <n v="18.899999999999999"/>
    <n v="3479.59"/>
    <n v="13046.66"/>
    <x v="98"/>
    <x v="1"/>
    <n v="9.69"/>
    <n v="15.21"/>
  </r>
  <r>
    <x v="6"/>
    <x v="4"/>
    <x v="4"/>
    <x v="9"/>
    <x v="0"/>
    <n v="55"/>
    <n v="1640"/>
    <n v="4362.63"/>
    <x v="39"/>
    <x v="1"/>
    <n v="89.74"/>
    <n v="28.99"/>
  </r>
  <r>
    <x v="9"/>
    <x v="4"/>
    <x v="4"/>
    <x v="2"/>
    <x v="3"/>
    <n v="41.67"/>
    <n v="2076.6999999999998"/>
    <n v="7579.54"/>
    <x v="99"/>
    <x v="1"/>
    <n v="128.83000000000001"/>
    <n v="18.55"/>
  </r>
  <r>
    <x v="5"/>
    <x v="4"/>
    <x v="4"/>
    <x v="6"/>
    <x v="4"/>
    <n v="51.98"/>
    <n v="575.61"/>
    <n v="1717.32"/>
    <x v="99"/>
    <x v="1"/>
    <n v="50.34"/>
    <n v="4.78"/>
  </r>
  <r>
    <x v="9"/>
    <x v="4"/>
    <x v="4"/>
    <x v="9"/>
    <x v="5"/>
    <n v="25.58"/>
    <n v="4333.2700000000004"/>
    <n v="12217.22"/>
    <x v="51"/>
    <x v="1"/>
    <n v="38.78"/>
    <n v="7.21"/>
  </r>
  <r>
    <x v="15"/>
    <x v="4"/>
    <x v="4"/>
    <x v="3"/>
    <x v="5"/>
    <n v="50.68"/>
    <n v="3076.82"/>
    <n v="10594.14"/>
    <x v="8"/>
    <x v="0"/>
    <n v="141.44999999999999"/>
    <n v="21.23"/>
  </r>
  <r>
    <x v="6"/>
    <x v="4"/>
    <x v="4"/>
    <x v="7"/>
    <x v="0"/>
    <n v="98.19"/>
    <n v="2413.4"/>
    <n v="10550.54"/>
    <x v="6"/>
    <x v="1"/>
    <n v="47.87"/>
    <n v="30.4"/>
  </r>
  <r>
    <x v="1"/>
    <x v="4"/>
    <x v="4"/>
    <x v="3"/>
    <x v="0"/>
    <n v="46.6"/>
    <n v="817.85"/>
    <n v="2352.92"/>
    <x v="100"/>
    <x v="0"/>
    <n v="7.41"/>
    <n v="26.75"/>
  </r>
  <r>
    <x v="2"/>
    <x v="4"/>
    <x v="4"/>
    <x v="6"/>
    <x v="4"/>
    <n v="38.270000000000003"/>
    <n v="3784.36"/>
    <n v="13044.83"/>
    <x v="8"/>
    <x v="1"/>
    <n v="171.65"/>
    <n v="6.63"/>
  </r>
  <r>
    <x v="7"/>
    <x v="4"/>
    <x v="4"/>
    <x v="9"/>
    <x v="0"/>
    <n v="50.43"/>
    <n v="3290.31"/>
    <n v="12732.49"/>
    <x v="101"/>
    <x v="1"/>
    <n v="193.34"/>
    <n v="26.03"/>
  </r>
  <r>
    <x v="17"/>
    <x v="4"/>
    <x v="4"/>
    <x v="4"/>
    <x v="3"/>
    <n v="38.61"/>
    <n v="4317.88"/>
    <n v="14596.36"/>
    <x v="102"/>
    <x v="0"/>
    <n v="60.79"/>
    <n v="24.53"/>
  </r>
  <r>
    <x v="18"/>
    <x v="4"/>
    <x v="4"/>
    <x v="0"/>
    <x v="5"/>
    <n v="37.14"/>
    <n v="4663.7299999999996"/>
    <n v="13522.95"/>
    <x v="32"/>
    <x v="0"/>
    <n v="136.66"/>
    <n v="22.45"/>
  </r>
  <r>
    <x v="3"/>
    <x v="4"/>
    <x v="4"/>
    <x v="9"/>
    <x v="5"/>
    <n v="59.11"/>
    <n v="1772.23"/>
    <n v="7427.48"/>
    <x v="45"/>
    <x v="1"/>
    <n v="183.82"/>
    <n v="24.02"/>
  </r>
  <r>
    <x v="8"/>
    <x v="4"/>
    <x v="4"/>
    <x v="2"/>
    <x v="5"/>
    <n v="71.3"/>
    <n v="2247.0700000000002"/>
    <n v="6369.34"/>
    <x v="103"/>
    <x v="0"/>
    <n v="59.13"/>
    <n v="11.72"/>
  </r>
  <r>
    <x v="5"/>
    <x v="4"/>
    <x v="4"/>
    <x v="8"/>
    <x v="2"/>
    <n v="68.040000000000006"/>
    <n v="1337.83"/>
    <n v="5995.29"/>
    <x v="104"/>
    <x v="1"/>
    <n v="171.07"/>
    <n v="22.68"/>
  </r>
  <r>
    <x v="17"/>
    <x v="4"/>
    <x v="4"/>
    <x v="4"/>
    <x v="5"/>
    <n v="54.91"/>
    <n v="2449.16"/>
    <n v="10593.48"/>
    <x v="105"/>
    <x v="1"/>
    <n v="54.82"/>
    <n v="2.02"/>
  </r>
  <r>
    <x v="16"/>
    <x v="4"/>
    <x v="4"/>
    <x v="9"/>
    <x v="2"/>
    <n v="19.03"/>
    <n v="1625.17"/>
    <n v="6691.82"/>
    <x v="87"/>
    <x v="0"/>
    <n v="187.4"/>
    <n v="6.49"/>
  </r>
  <r>
    <x v="4"/>
    <x v="4"/>
    <x v="4"/>
    <x v="1"/>
    <x v="4"/>
    <n v="46.44"/>
    <n v="1130.1300000000001"/>
    <n v="3508.25"/>
    <x v="106"/>
    <x v="1"/>
    <n v="117.31"/>
    <n v="1.29"/>
  </r>
  <r>
    <x v="8"/>
    <x v="4"/>
    <x v="4"/>
    <x v="5"/>
    <x v="2"/>
    <n v="53.84"/>
    <n v="3666.76"/>
    <n v="16134.25"/>
    <x v="0"/>
    <x v="0"/>
    <n v="4.57"/>
    <n v="1.1599999999999999"/>
  </r>
  <r>
    <x v="11"/>
    <x v="4"/>
    <x v="4"/>
    <x v="0"/>
    <x v="3"/>
    <n v="62.69"/>
    <n v="2989.92"/>
    <n v="7761.6"/>
    <x v="107"/>
    <x v="0"/>
    <n v="10.6"/>
    <n v="5.52"/>
  </r>
  <r>
    <x v="14"/>
    <x v="4"/>
    <x v="4"/>
    <x v="7"/>
    <x v="3"/>
    <n v="26.02"/>
    <n v="3524.25"/>
    <n v="10259.06"/>
    <x v="108"/>
    <x v="0"/>
    <n v="60.92"/>
    <n v="26.8"/>
  </r>
  <r>
    <x v="16"/>
    <x v="4"/>
    <x v="4"/>
    <x v="8"/>
    <x v="1"/>
    <n v="64.31"/>
    <n v="1582.82"/>
    <n v="5056.0600000000004"/>
    <x v="109"/>
    <x v="0"/>
    <n v="88.93"/>
    <n v="15.27"/>
  </r>
  <r>
    <x v="1"/>
    <x v="4"/>
    <x v="4"/>
    <x v="1"/>
    <x v="0"/>
    <n v="17.16"/>
    <n v="3698.73"/>
    <n v="12129.79"/>
    <x v="69"/>
    <x v="1"/>
    <n v="16.760000000000002"/>
    <n v="25.39"/>
  </r>
  <r>
    <x v="18"/>
    <x v="4"/>
    <x v="4"/>
    <x v="0"/>
    <x v="5"/>
    <n v="99.8"/>
    <n v="2345.2399999999998"/>
    <n v="9575.26"/>
    <x v="11"/>
    <x v="0"/>
    <n v="12.15"/>
    <n v="31.25"/>
  </r>
  <r>
    <x v="7"/>
    <x v="4"/>
    <x v="4"/>
    <x v="3"/>
    <x v="3"/>
    <n v="16.12"/>
    <n v="4854.16"/>
    <n v="20967.400000000001"/>
    <x v="11"/>
    <x v="0"/>
    <n v="42.14"/>
    <n v="6.4"/>
  </r>
  <r>
    <x v="2"/>
    <x v="4"/>
    <x v="4"/>
    <x v="0"/>
    <x v="5"/>
    <n v="74.819999999999993"/>
    <n v="4117.41"/>
    <n v="15537.85"/>
    <x v="110"/>
    <x v="0"/>
    <n v="156.04"/>
    <n v="5.16"/>
  </r>
  <r>
    <x v="11"/>
    <x v="4"/>
    <x v="4"/>
    <x v="5"/>
    <x v="4"/>
    <n v="95.07"/>
    <n v="1151.6400000000001"/>
    <n v="4425.38"/>
    <x v="111"/>
    <x v="0"/>
    <n v="14.16"/>
    <n v="37.159999999999997"/>
  </r>
  <r>
    <x v="18"/>
    <x v="4"/>
    <x v="4"/>
    <x v="9"/>
    <x v="1"/>
    <n v="57.62"/>
    <n v="2703.99"/>
    <n v="10228.620000000001"/>
    <x v="22"/>
    <x v="0"/>
    <n v="104.61"/>
    <n v="18.61"/>
  </r>
  <r>
    <x v="15"/>
    <x v="5"/>
    <x v="5"/>
    <x v="2"/>
    <x v="2"/>
    <n v="75.819999999999993"/>
    <n v="4312.46"/>
    <n v="12099.39"/>
    <x v="112"/>
    <x v="1"/>
    <n v="119.69"/>
    <n v="16.010000000000002"/>
  </r>
  <r>
    <x v="6"/>
    <x v="5"/>
    <x v="5"/>
    <x v="3"/>
    <x v="4"/>
    <n v="67.23"/>
    <n v="1110.47"/>
    <n v="3070.03"/>
    <x v="29"/>
    <x v="1"/>
    <n v="49.36"/>
    <n v="19.45"/>
  </r>
  <r>
    <x v="4"/>
    <x v="5"/>
    <x v="5"/>
    <x v="2"/>
    <x v="4"/>
    <n v="90.63"/>
    <n v="4238.21"/>
    <n v="11377.89"/>
    <x v="59"/>
    <x v="1"/>
    <n v="9.77"/>
    <n v="14.01"/>
  </r>
  <r>
    <x v="15"/>
    <x v="5"/>
    <x v="5"/>
    <x v="5"/>
    <x v="4"/>
    <n v="58.67"/>
    <n v="783.06"/>
    <n v="2157.2399999999998"/>
    <x v="72"/>
    <x v="0"/>
    <n v="179.89"/>
    <n v="9.19"/>
  </r>
  <r>
    <x v="6"/>
    <x v="5"/>
    <x v="5"/>
    <x v="4"/>
    <x v="2"/>
    <n v="85.11"/>
    <n v="4120.54"/>
    <n v="11171.1"/>
    <x v="113"/>
    <x v="1"/>
    <n v="141.75"/>
    <n v="17.98"/>
  </r>
  <r>
    <x v="8"/>
    <x v="5"/>
    <x v="5"/>
    <x v="3"/>
    <x v="1"/>
    <n v="48.13"/>
    <n v="3573.62"/>
    <n v="12137.26"/>
    <x v="114"/>
    <x v="1"/>
    <n v="45.1"/>
    <n v="27.98"/>
  </r>
  <r>
    <x v="10"/>
    <x v="5"/>
    <x v="5"/>
    <x v="4"/>
    <x v="0"/>
    <n v="39.229999999999997"/>
    <n v="453.95"/>
    <n v="1338.73"/>
    <x v="115"/>
    <x v="0"/>
    <n v="168"/>
    <n v="26.35"/>
  </r>
  <r>
    <x v="1"/>
    <x v="5"/>
    <x v="5"/>
    <x v="0"/>
    <x v="4"/>
    <n v="85.28"/>
    <n v="3573.46"/>
    <n v="15561.16"/>
    <x v="116"/>
    <x v="1"/>
    <n v="102.24"/>
    <n v="5.73"/>
  </r>
  <r>
    <x v="10"/>
    <x v="5"/>
    <x v="5"/>
    <x v="6"/>
    <x v="1"/>
    <n v="97.89"/>
    <n v="4182.37"/>
    <n v="16781.169999999998"/>
    <x v="117"/>
    <x v="1"/>
    <n v="135.03"/>
    <n v="22.23"/>
  </r>
  <r>
    <x v="3"/>
    <x v="5"/>
    <x v="5"/>
    <x v="0"/>
    <x v="4"/>
    <n v="27.47"/>
    <n v="2014.64"/>
    <n v="6539.73"/>
    <x v="2"/>
    <x v="0"/>
    <n v="198.06"/>
    <n v="9.81"/>
  </r>
  <r>
    <x v="6"/>
    <x v="5"/>
    <x v="5"/>
    <x v="4"/>
    <x v="2"/>
    <n v="10.67"/>
    <n v="1199.1099999999999"/>
    <n v="3180.08"/>
    <x v="74"/>
    <x v="1"/>
    <n v="193.82"/>
    <n v="13.73"/>
  </r>
  <r>
    <x v="2"/>
    <x v="5"/>
    <x v="5"/>
    <x v="5"/>
    <x v="4"/>
    <n v="70.459999999999994"/>
    <n v="4070.87"/>
    <n v="15011.9"/>
    <x v="118"/>
    <x v="0"/>
    <n v="154.02000000000001"/>
    <n v="26.65"/>
  </r>
  <r>
    <x v="5"/>
    <x v="5"/>
    <x v="5"/>
    <x v="5"/>
    <x v="1"/>
    <n v="44.7"/>
    <n v="1131.78"/>
    <n v="3791.81"/>
    <x v="61"/>
    <x v="0"/>
    <n v="60.24"/>
    <n v="39.97"/>
  </r>
  <r>
    <x v="16"/>
    <x v="5"/>
    <x v="5"/>
    <x v="2"/>
    <x v="0"/>
    <n v="6.4"/>
    <n v="68.89"/>
    <n v="184.3"/>
    <x v="119"/>
    <x v="1"/>
    <n v="40.74"/>
    <n v="2"/>
  </r>
  <r>
    <x v="5"/>
    <x v="5"/>
    <x v="5"/>
    <x v="9"/>
    <x v="3"/>
    <n v="28.99"/>
    <n v="3437.85"/>
    <n v="11906.91"/>
    <x v="120"/>
    <x v="1"/>
    <n v="128.47999999999999"/>
    <n v="34.6"/>
  </r>
  <r>
    <x v="16"/>
    <x v="5"/>
    <x v="5"/>
    <x v="6"/>
    <x v="5"/>
    <n v="1.43"/>
    <n v="3694.26"/>
    <n v="13323.17"/>
    <x v="121"/>
    <x v="1"/>
    <n v="184.95"/>
    <n v="31.46"/>
  </r>
  <r>
    <x v="3"/>
    <x v="5"/>
    <x v="5"/>
    <x v="2"/>
    <x v="3"/>
    <n v="82.55"/>
    <n v="4906.6099999999997"/>
    <n v="12352.92"/>
    <x v="19"/>
    <x v="1"/>
    <n v="48.83"/>
    <n v="26.05"/>
  </r>
  <r>
    <x v="13"/>
    <x v="5"/>
    <x v="5"/>
    <x v="1"/>
    <x v="3"/>
    <n v="96.96"/>
    <n v="3206.23"/>
    <n v="13648.98"/>
    <x v="13"/>
    <x v="1"/>
    <n v="189.5"/>
    <n v="9.4499999999999993"/>
  </r>
  <r>
    <x v="3"/>
    <x v="5"/>
    <x v="5"/>
    <x v="5"/>
    <x v="1"/>
    <n v="65.27"/>
    <n v="2634.12"/>
    <n v="8536.5400000000009"/>
    <x v="122"/>
    <x v="1"/>
    <n v="46.67"/>
    <n v="32.29"/>
  </r>
  <r>
    <x v="5"/>
    <x v="5"/>
    <x v="5"/>
    <x v="8"/>
    <x v="2"/>
    <n v="70.38"/>
    <n v="1353.58"/>
    <n v="4161.6899999999996"/>
    <x v="123"/>
    <x v="1"/>
    <n v="16.13"/>
    <n v="37.32"/>
  </r>
  <r>
    <x v="7"/>
    <x v="5"/>
    <x v="5"/>
    <x v="1"/>
    <x v="5"/>
    <n v="20.41"/>
    <n v="4010.19"/>
    <n v="15948.86"/>
    <x v="124"/>
    <x v="0"/>
    <n v="36.14"/>
    <n v="20.48"/>
  </r>
  <r>
    <x v="19"/>
    <x v="5"/>
    <x v="5"/>
    <x v="4"/>
    <x v="5"/>
    <n v="30.7"/>
    <n v="2832.59"/>
    <n v="10298.36"/>
    <x v="123"/>
    <x v="0"/>
    <n v="12.95"/>
    <n v="32.74"/>
  </r>
  <r>
    <x v="8"/>
    <x v="5"/>
    <x v="5"/>
    <x v="5"/>
    <x v="2"/>
    <n v="77.319999999999993"/>
    <n v="2643.71"/>
    <n v="11875.62"/>
    <x v="14"/>
    <x v="0"/>
    <n v="17.78"/>
    <n v="37.33"/>
  </r>
  <r>
    <x v="6"/>
    <x v="5"/>
    <x v="5"/>
    <x v="2"/>
    <x v="0"/>
    <n v="20.03"/>
    <n v="4215.62"/>
    <n v="17429.490000000002"/>
    <x v="125"/>
    <x v="0"/>
    <n v="194.95"/>
    <n v="28.87"/>
  </r>
  <r>
    <x v="11"/>
    <x v="5"/>
    <x v="5"/>
    <x v="1"/>
    <x v="4"/>
    <n v="9.42"/>
    <n v="2534.02"/>
    <n v="10256.83"/>
    <x v="126"/>
    <x v="0"/>
    <n v="96.7"/>
    <n v="8.73"/>
  </r>
  <r>
    <x v="14"/>
    <x v="5"/>
    <x v="5"/>
    <x v="5"/>
    <x v="2"/>
    <n v="25.49"/>
    <n v="2670.61"/>
    <n v="8458.19"/>
    <x v="127"/>
    <x v="0"/>
    <n v="4.66"/>
    <n v="27.69"/>
  </r>
  <r>
    <x v="17"/>
    <x v="5"/>
    <x v="5"/>
    <x v="0"/>
    <x v="0"/>
    <n v="16.02"/>
    <n v="4491.0200000000004"/>
    <n v="17128.14"/>
    <x v="40"/>
    <x v="1"/>
    <n v="104.62"/>
    <n v="27.44"/>
  </r>
  <r>
    <x v="13"/>
    <x v="6"/>
    <x v="6"/>
    <x v="9"/>
    <x v="2"/>
    <n v="67.849999999999994"/>
    <n v="1214.26"/>
    <n v="3326.8"/>
    <x v="0"/>
    <x v="0"/>
    <n v="116.2"/>
    <n v="2.5499999999999998"/>
  </r>
  <r>
    <x v="9"/>
    <x v="6"/>
    <x v="6"/>
    <x v="9"/>
    <x v="2"/>
    <n v="92.96"/>
    <n v="2900.19"/>
    <n v="12517.37"/>
    <x v="128"/>
    <x v="0"/>
    <n v="16.12"/>
    <n v="27.93"/>
  </r>
  <r>
    <x v="7"/>
    <x v="6"/>
    <x v="6"/>
    <x v="0"/>
    <x v="1"/>
    <n v="60.44"/>
    <n v="649.22"/>
    <n v="2900.51"/>
    <x v="129"/>
    <x v="1"/>
    <n v="107.02"/>
    <n v="26.8"/>
  </r>
  <r>
    <x v="15"/>
    <x v="6"/>
    <x v="6"/>
    <x v="2"/>
    <x v="4"/>
    <n v="34.520000000000003"/>
    <n v="3478.89"/>
    <n v="13218.65"/>
    <x v="8"/>
    <x v="1"/>
    <n v="190.87"/>
    <n v="25.45"/>
  </r>
  <r>
    <x v="13"/>
    <x v="6"/>
    <x v="6"/>
    <x v="2"/>
    <x v="4"/>
    <n v="98.78"/>
    <n v="1530.81"/>
    <n v="6772.39"/>
    <x v="67"/>
    <x v="1"/>
    <n v="169.22"/>
    <n v="8.77"/>
  </r>
  <r>
    <x v="5"/>
    <x v="6"/>
    <x v="6"/>
    <x v="1"/>
    <x v="2"/>
    <n v="27.18"/>
    <n v="661.76"/>
    <n v="2142.23"/>
    <x v="90"/>
    <x v="1"/>
    <n v="117.33"/>
    <n v="33.07"/>
  </r>
  <r>
    <x v="5"/>
    <x v="6"/>
    <x v="6"/>
    <x v="3"/>
    <x v="5"/>
    <n v="3.48"/>
    <n v="4426.96"/>
    <n v="16038.06"/>
    <x v="118"/>
    <x v="0"/>
    <n v="129.88"/>
    <n v="25.78"/>
  </r>
  <r>
    <x v="8"/>
    <x v="6"/>
    <x v="6"/>
    <x v="7"/>
    <x v="2"/>
    <n v="10.23"/>
    <n v="527.99"/>
    <n v="2100.13"/>
    <x v="65"/>
    <x v="0"/>
    <n v="117.71"/>
    <n v="22.9"/>
  </r>
  <r>
    <x v="5"/>
    <x v="6"/>
    <x v="6"/>
    <x v="9"/>
    <x v="3"/>
    <n v="22.06"/>
    <n v="3300.84"/>
    <n v="9732.49"/>
    <x v="107"/>
    <x v="1"/>
    <n v="23.86"/>
    <n v="11.86"/>
  </r>
  <r>
    <x v="11"/>
    <x v="6"/>
    <x v="6"/>
    <x v="1"/>
    <x v="4"/>
    <n v="51.8"/>
    <n v="3762"/>
    <n v="10608.74"/>
    <x v="104"/>
    <x v="1"/>
    <n v="7.92"/>
    <n v="3.62"/>
  </r>
  <r>
    <x v="1"/>
    <x v="6"/>
    <x v="6"/>
    <x v="9"/>
    <x v="3"/>
    <n v="78.66"/>
    <n v="4325.3999999999996"/>
    <n v="10920.26"/>
    <x v="130"/>
    <x v="0"/>
    <n v="145.24"/>
    <n v="22.82"/>
  </r>
  <r>
    <x v="17"/>
    <x v="6"/>
    <x v="6"/>
    <x v="0"/>
    <x v="0"/>
    <n v="51.56"/>
    <n v="2618.0500000000002"/>
    <n v="9584.7800000000007"/>
    <x v="95"/>
    <x v="1"/>
    <n v="75.45"/>
    <n v="19.059999999999999"/>
  </r>
  <r>
    <x v="4"/>
    <x v="6"/>
    <x v="6"/>
    <x v="4"/>
    <x v="4"/>
    <n v="9.16"/>
    <n v="3339.32"/>
    <n v="12682.14"/>
    <x v="131"/>
    <x v="1"/>
    <n v="145.47"/>
    <n v="30.45"/>
  </r>
  <r>
    <x v="19"/>
    <x v="6"/>
    <x v="6"/>
    <x v="0"/>
    <x v="1"/>
    <n v="97.53"/>
    <n v="3156.29"/>
    <n v="11022.7"/>
    <x v="96"/>
    <x v="0"/>
    <n v="100.42"/>
    <n v="23.11"/>
  </r>
  <r>
    <x v="16"/>
    <x v="6"/>
    <x v="6"/>
    <x v="8"/>
    <x v="0"/>
    <n v="64.08"/>
    <n v="2002.04"/>
    <n v="7375.1"/>
    <x v="35"/>
    <x v="0"/>
    <n v="48.12"/>
    <n v="11.18"/>
  </r>
  <r>
    <x v="0"/>
    <x v="6"/>
    <x v="6"/>
    <x v="6"/>
    <x v="1"/>
    <n v="31.12"/>
    <n v="3538.29"/>
    <n v="13115.04"/>
    <x v="15"/>
    <x v="1"/>
    <n v="30.52"/>
    <n v="28.74"/>
  </r>
  <r>
    <x v="15"/>
    <x v="6"/>
    <x v="6"/>
    <x v="4"/>
    <x v="2"/>
    <n v="5.23"/>
    <n v="2331.92"/>
    <n v="6613.27"/>
    <x v="95"/>
    <x v="1"/>
    <n v="99.73"/>
    <n v="15.93"/>
  </r>
  <r>
    <x v="0"/>
    <x v="6"/>
    <x v="6"/>
    <x v="4"/>
    <x v="3"/>
    <n v="41.98"/>
    <n v="3794.46"/>
    <n v="11212.73"/>
    <x v="35"/>
    <x v="1"/>
    <n v="163.86"/>
    <n v="17.329999999999998"/>
  </r>
  <r>
    <x v="2"/>
    <x v="6"/>
    <x v="6"/>
    <x v="1"/>
    <x v="0"/>
    <n v="99.73"/>
    <n v="3154.77"/>
    <n v="13149.76"/>
    <x v="85"/>
    <x v="0"/>
    <n v="18.32"/>
    <n v="22.7"/>
  </r>
  <r>
    <x v="15"/>
    <x v="6"/>
    <x v="6"/>
    <x v="8"/>
    <x v="2"/>
    <n v="72.63"/>
    <n v="551.39"/>
    <n v="1660.67"/>
    <x v="24"/>
    <x v="1"/>
    <n v="53.56"/>
    <n v="2.95"/>
  </r>
  <r>
    <x v="13"/>
    <x v="6"/>
    <x v="6"/>
    <x v="1"/>
    <x v="3"/>
    <n v="48.78"/>
    <n v="2866.27"/>
    <n v="9677.4599999999991"/>
    <x v="87"/>
    <x v="1"/>
    <n v="122.66"/>
    <n v="34.64"/>
  </r>
  <r>
    <x v="7"/>
    <x v="6"/>
    <x v="6"/>
    <x v="2"/>
    <x v="5"/>
    <n v="80.319999999999993"/>
    <n v="2268.09"/>
    <n v="9555.8700000000008"/>
    <x v="132"/>
    <x v="0"/>
    <n v="196.15"/>
    <n v="30.06"/>
  </r>
  <r>
    <x v="17"/>
    <x v="6"/>
    <x v="6"/>
    <x v="1"/>
    <x v="5"/>
    <n v="4.55"/>
    <n v="2768.04"/>
    <n v="11492.4"/>
    <x v="133"/>
    <x v="1"/>
    <n v="178.13"/>
    <n v="22.93"/>
  </r>
  <r>
    <x v="14"/>
    <x v="6"/>
    <x v="6"/>
    <x v="7"/>
    <x v="1"/>
    <n v="22.95"/>
    <n v="1739.72"/>
    <n v="7236.83"/>
    <x v="63"/>
    <x v="1"/>
    <n v="109.99"/>
    <n v="15.58"/>
  </r>
  <r>
    <x v="14"/>
    <x v="6"/>
    <x v="6"/>
    <x v="9"/>
    <x v="1"/>
    <n v="74.209999999999994"/>
    <n v="4330.97"/>
    <n v="17258.16"/>
    <x v="62"/>
    <x v="0"/>
    <n v="102.67"/>
    <n v="32.08"/>
  </r>
  <r>
    <x v="1"/>
    <x v="6"/>
    <x v="6"/>
    <x v="9"/>
    <x v="0"/>
    <n v="91.19"/>
    <n v="2067.7800000000002"/>
    <n v="7035.11"/>
    <x v="2"/>
    <x v="1"/>
    <n v="4.3600000000000003"/>
    <n v="27.26"/>
  </r>
  <r>
    <x v="3"/>
    <x v="6"/>
    <x v="6"/>
    <x v="0"/>
    <x v="5"/>
    <n v="38.76"/>
    <n v="4119.51"/>
    <n v="10552.69"/>
    <x v="134"/>
    <x v="0"/>
    <n v="28.14"/>
    <n v="16.25"/>
  </r>
  <r>
    <x v="3"/>
    <x v="6"/>
    <x v="6"/>
    <x v="0"/>
    <x v="0"/>
    <n v="89.24"/>
    <n v="1022.34"/>
    <n v="4055.71"/>
    <x v="135"/>
    <x v="0"/>
    <n v="178.53"/>
    <n v="34.130000000000003"/>
  </r>
  <r>
    <x v="13"/>
    <x v="6"/>
    <x v="6"/>
    <x v="0"/>
    <x v="5"/>
    <n v="35.96"/>
    <n v="2005.96"/>
    <n v="7366.21"/>
    <x v="106"/>
    <x v="0"/>
    <n v="183.92"/>
    <n v="22.43"/>
  </r>
  <r>
    <x v="16"/>
    <x v="6"/>
    <x v="6"/>
    <x v="7"/>
    <x v="1"/>
    <n v="41.94"/>
    <n v="1858.07"/>
    <n v="5353.06"/>
    <x v="83"/>
    <x v="0"/>
    <n v="154.16999999999999"/>
    <n v="7.6"/>
  </r>
  <r>
    <x v="6"/>
    <x v="6"/>
    <x v="6"/>
    <x v="5"/>
    <x v="0"/>
    <n v="94.95"/>
    <n v="4637.3100000000004"/>
    <n v="19650.62"/>
    <x v="68"/>
    <x v="0"/>
    <n v="69.31"/>
    <n v="32.369999999999997"/>
  </r>
  <r>
    <x v="3"/>
    <x v="7"/>
    <x v="7"/>
    <x v="8"/>
    <x v="4"/>
    <n v="97.14"/>
    <n v="4310.8599999999997"/>
    <n v="10876.14"/>
    <x v="77"/>
    <x v="1"/>
    <n v="153.94999999999999"/>
    <n v="14.27"/>
  </r>
  <r>
    <x v="9"/>
    <x v="7"/>
    <x v="7"/>
    <x v="4"/>
    <x v="2"/>
    <n v="1.92"/>
    <n v="3124.74"/>
    <n v="11330.27"/>
    <x v="136"/>
    <x v="0"/>
    <n v="101.67"/>
    <n v="6.17"/>
  </r>
  <r>
    <x v="10"/>
    <x v="7"/>
    <x v="7"/>
    <x v="1"/>
    <x v="0"/>
    <n v="15.61"/>
    <n v="3453.73"/>
    <n v="14800.34"/>
    <x v="52"/>
    <x v="0"/>
    <n v="155.91"/>
    <n v="9.5299999999999994"/>
  </r>
  <r>
    <x v="19"/>
    <x v="7"/>
    <x v="7"/>
    <x v="5"/>
    <x v="3"/>
    <n v="25.67"/>
    <n v="4249.26"/>
    <n v="14502.4"/>
    <x v="137"/>
    <x v="1"/>
    <n v="190.06"/>
    <n v="35.770000000000003"/>
  </r>
  <r>
    <x v="9"/>
    <x v="7"/>
    <x v="7"/>
    <x v="2"/>
    <x v="5"/>
    <n v="34.729999999999997"/>
    <n v="4829.21"/>
    <n v="14511.57"/>
    <x v="52"/>
    <x v="0"/>
    <n v="164.6"/>
    <n v="16.63"/>
  </r>
  <r>
    <x v="3"/>
    <x v="7"/>
    <x v="7"/>
    <x v="0"/>
    <x v="2"/>
    <n v="23.92"/>
    <n v="3549.43"/>
    <n v="13863.99"/>
    <x v="76"/>
    <x v="0"/>
    <n v="184.86"/>
    <n v="31.73"/>
  </r>
  <r>
    <x v="6"/>
    <x v="7"/>
    <x v="7"/>
    <x v="4"/>
    <x v="5"/>
    <n v="34"/>
    <n v="3367.16"/>
    <n v="14194.15"/>
    <x v="11"/>
    <x v="1"/>
    <n v="58.36"/>
    <n v="37.86"/>
  </r>
  <r>
    <x v="9"/>
    <x v="7"/>
    <x v="7"/>
    <x v="2"/>
    <x v="2"/>
    <n v="3.86"/>
    <n v="3168.61"/>
    <n v="12986.95"/>
    <x v="38"/>
    <x v="1"/>
    <n v="110.62"/>
    <n v="22.54"/>
  </r>
  <r>
    <x v="8"/>
    <x v="7"/>
    <x v="7"/>
    <x v="3"/>
    <x v="5"/>
    <n v="55.58"/>
    <n v="1948.75"/>
    <n v="8464.86"/>
    <x v="96"/>
    <x v="0"/>
    <n v="172.94"/>
    <n v="11.77"/>
  </r>
  <r>
    <x v="9"/>
    <x v="7"/>
    <x v="7"/>
    <x v="8"/>
    <x v="3"/>
    <n v="43.59"/>
    <n v="3975.83"/>
    <n v="10849.36"/>
    <x v="138"/>
    <x v="0"/>
    <n v="86.58"/>
    <n v="35.64"/>
  </r>
  <r>
    <x v="8"/>
    <x v="7"/>
    <x v="7"/>
    <x v="9"/>
    <x v="3"/>
    <n v="45.44"/>
    <n v="4624.5600000000004"/>
    <n v="16782.45"/>
    <x v="139"/>
    <x v="1"/>
    <n v="172.99"/>
    <n v="25.46"/>
  </r>
  <r>
    <x v="15"/>
    <x v="7"/>
    <x v="7"/>
    <x v="7"/>
    <x v="5"/>
    <n v="44.78"/>
    <n v="1548.96"/>
    <n v="4723.32"/>
    <x v="34"/>
    <x v="0"/>
    <n v="62.77"/>
    <n v="18.62"/>
  </r>
  <r>
    <x v="11"/>
    <x v="7"/>
    <x v="7"/>
    <x v="9"/>
    <x v="1"/>
    <n v="19.64"/>
    <n v="3044.78"/>
    <n v="10665.06"/>
    <x v="113"/>
    <x v="1"/>
    <n v="21.6"/>
    <n v="36.07"/>
  </r>
  <r>
    <x v="7"/>
    <x v="7"/>
    <x v="7"/>
    <x v="9"/>
    <x v="4"/>
    <n v="75.489999999999995"/>
    <n v="3929.81"/>
    <n v="11663.7"/>
    <x v="79"/>
    <x v="1"/>
    <n v="180.89"/>
    <n v="8.57"/>
  </r>
  <r>
    <x v="16"/>
    <x v="7"/>
    <x v="7"/>
    <x v="2"/>
    <x v="4"/>
    <n v="78.03"/>
    <n v="2539.39"/>
    <n v="8474.76"/>
    <x v="112"/>
    <x v="0"/>
    <n v="160.44999999999999"/>
    <n v="6.4"/>
  </r>
  <r>
    <x v="6"/>
    <x v="7"/>
    <x v="7"/>
    <x v="6"/>
    <x v="1"/>
    <n v="45.07"/>
    <n v="484.56"/>
    <n v="1872.27"/>
    <x v="140"/>
    <x v="1"/>
    <n v="133.9"/>
    <n v="28.67"/>
  </r>
  <r>
    <x v="9"/>
    <x v="7"/>
    <x v="7"/>
    <x v="7"/>
    <x v="1"/>
    <n v="6.93"/>
    <n v="2226.0500000000002"/>
    <n v="7721.06"/>
    <x v="111"/>
    <x v="0"/>
    <n v="63.2"/>
    <n v="29.02"/>
  </r>
  <r>
    <x v="19"/>
    <x v="7"/>
    <x v="7"/>
    <x v="2"/>
    <x v="4"/>
    <n v="50.24"/>
    <n v="495.74"/>
    <n v="1629.24"/>
    <x v="76"/>
    <x v="0"/>
    <n v="43.81"/>
    <n v="14.76"/>
  </r>
  <r>
    <x v="8"/>
    <x v="7"/>
    <x v="7"/>
    <x v="3"/>
    <x v="4"/>
    <n v="32.799999999999997"/>
    <n v="3247.19"/>
    <n v="14014.46"/>
    <x v="40"/>
    <x v="0"/>
    <n v="107.5"/>
    <n v="29.2"/>
  </r>
  <r>
    <x v="11"/>
    <x v="7"/>
    <x v="7"/>
    <x v="6"/>
    <x v="3"/>
    <n v="42.13"/>
    <n v="2841.36"/>
    <n v="10278.89"/>
    <x v="141"/>
    <x v="1"/>
    <n v="144.93"/>
    <n v="16.440000000000001"/>
  </r>
  <r>
    <x v="8"/>
    <x v="7"/>
    <x v="7"/>
    <x v="6"/>
    <x v="1"/>
    <n v="79.7"/>
    <n v="887.87"/>
    <n v="3498.76"/>
    <x v="142"/>
    <x v="0"/>
    <n v="105.26"/>
    <n v="33.72"/>
  </r>
  <r>
    <x v="12"/>
    <x v="7"/>
    <x v="7"/>
    <x v="4"/>
    <x v="0"/>
    <n v="96.49"/>
    <n v="4845.1899999999996"/>
    <n v="14937.22"/>
    <x v="143"/>
    <x v="1"/>
    <n v="193.58"/>
    <n v="31.5"/>
  </r>
  <r>
    <x v="14"/>
    <x v="7"/>
    <x v="7"/>
    <x v="4"/>
    <x v="3"/>
    <n v="1.24"/>
    <n v="3881.97"/>
    <n v="15393.75"/>
    <x v="13"/>
    <x v="1"/>
    <n v="127.33"/>
    <n v="28.19"/>
  </r>
  <r>
    <x v="13"/>
    <x v="7"/>
    <x v="7"/>
    <x v="2"/>
    <x v="2"/>
    <n v="99.19"/>
    <n v="2167.61"/>
    <n v="9735.58"/>
    <x v="144"/>
    <x v="1"/>
    <n v="32.64"/>
    <n v="37.380000000000003"/>
  </r>
  <r>
    <x v="1"/>
    <x v="7"/>
    <x v="7"/>
    <x v="5"/>
    <x v="2"/>
    <n v="28.7"/>
    <n v="729.32"/>
    <n v="2114.2399999999998"/>
    <x v="145"/>
    <x v="0"/>
    <n v="126.52"/>
    <n v="32.28"/>
  </r>
  <r>
    <x v="17"/>
    <x v="7"/>
    <x v="7"/>
    <x v="6"/>
    <x v="1"/>
    <n v="18.149999999999999"/>
    <n v="4014.28"/>
    <n v="11832.25"/>
    <x v="87"/>
    <x v="1"/>
    <n v="142.84"/>
    <n v="28.67"/>
  </r>
  <r>
    <x v="15"/>
    <x v="7"/>
    <x v="7"/>
    <x v="2"/>
    <x v="2"/>
    <n v="88.87"/>
    <n v="2231.41"/>
    <n v="5861.18"/>
    <x v="138"/>
    <x v="0"/>
    <n v="141.21"/>
    <n v="27.44"/>
  </r>
  <r>
    <x v="9"/>
    <x v="7"/>
    <x v="7"/>
    <x v="6"/>
    <x v="1"/>
    <n v="8.3699999999999992"/>
    <n v="4814.25"/>
    <n v="19113.34"/>
    <x v="146"/>
    <x v="0"/>
    <n v="86.27"/>
    <n v="22.71"/>
  </r>
  <r>
    <x v="5"/>
    <x v="7"/>
    <x v="7"/>
    <x v="2"/>
    <x v="3"/>
    <n v="1.65"/>
    <n v="4416.07"/>
    <n v="14925.42"/>
    <x v="24"/>
    <x v="1"/>
    <n v="43.09"/>
    <n v="8.2899999999999991"/>
  </r>
  <r>
    <x v="3"/>
    <x v="7"/>
    <x v="7"/>
    <x v="2"/>
    <x v="0"/>
    <n v="22.72"/>
    <n v="2083.3000000000002"/>
    <n v="5802.87"/>
    <x v="147"/>
    <x v="0"/>
    <n v="125.02"/>
    <n v="20.92"/>
  </r>
  <r>
    <x v="17"/>
    <x v="7"/>
    <x v="7"/>
    <x v="7"/>
    <x v="4"/>
    <n v="7.69"/>
    <n v="3186.63"/>
    <n v="14302.86"/>
    <x v="141"/>
    <x v="0"/>
    <n v="160.22999999999999"/>
    <n v="17.079999999999998"/>
  </r>
  <r>
    <x v="13"/>
    <x v="7"/>
    <x v="7"/>
    <x v="7"/>
    <x v="1"/>
    <n v="52.3"/>
    <n v="1612.47"/>
    <n v="4058.32"/>
    <x v="141"/>
    <x v="1"/>
    <n v="116.62"/>
    <n v="13.69"/>
  </r>
  <r>
    <x v="13"/>
    <x v="7"/>
    <x v="7"/>
    <x v="7"/>
    <x v="1"/>
    <n v="62.25"/>
    <n v="4657.7"/>
    <n v="20931.45"/>
    <x v="135"/>
    <x v="0"/>
    <n v="71.75"/>
    <n v="7"/>
  </r>
  <r>
    <x v="13"/>
    <x v="7"/>
    <x v="7"/>
    <x v="9"/>
    <x v="2"/>
    <n v="59.93"/>
    <n v="1536.95"/>
    <n v="6088.75"/>
    <x v="95"/>
    <x v="0"/>
    <n v="156.24"/>
    <n v="36.950000000000003"/>
  </r>
  <r>
    <x v="10"/>
    <x v="7"/>
    <x v="7"/>
    <x v="9"/>
    <x v="3"/>
    <n v="50.97"/>
    <n v="1149.32"/>
    <n v="3539.41"/>
    <x v="127"/>
    <x v="0"/>
    <n v="67.900000000000006"/>
    <n v="19.559999999999999"/>
  </r>
  <r>
    <x v="9"/>
    <x v="7"/>
    <x v="7"/>
    <x v="2"/>
    <x v="2"/>
    <n v="33.86"/>
    <n v="3713.06"/>
    <n v="10856.06"/>
    <x v="148"/>
    <x v="1"/>
    <n v="110.21"/>
    <n v="25.3"/>
  </r>
  <r>
    <x v="13"/>
    <x v="7"/>
    <x v="7"/>
    <x v="9"/>
    <x v="1"/>
    <n v="89.68"/>
    <n v="4418.6099999999997"/>
    <n v="11843.46"/>
    <x v="51"/>
    <x v="0"/>
    <n v="143.96"/>
    <n v="5.82"/>
  </r>
  <r>
    <x v="10"/>
    <x v="8"/>
    <x v="8"/>
    <x v="0"/>
    <x v="2"/>
    <n v="96.72"/>
    <n v="1431.67"/>
    <n v="5415.96"/>
    <x v="123"/>
    <x v="1"/>
    <n v="187.91"/>
    <n v="5.5"/>
  </r>
  <r>
    <x v="14"/>
    <x v="8"/>
    <x v="8"/>
    <x v="4"/>
    <x v="5"/>
    <n v="28.55"/>
    <n v="4758.46"/>
    <n v="15908.15"/>
    <x v="10"/>
    <x v="1"/>
    <n v="4.8600000000000003"/>
    <n v="22.04"/>
  </r>
  <r>
    <x v="12"/>
    <x v="8"/>
    <x v="8"/>
    <x v="0"/>
    <x v="4"/>
    <n v="28.69"/>
    <n v="3000.97"/>
    <n v="12784.78"/>
    <x v="149"/>
    <x v="0"/>
    <n v="18.04"/>
    <n v="29.08"/>
  </r>
  <r>
    <x v="2"/>
    <x v="8"/>
    <x v="8"/>
    <x v="8"/>
    <x v="4"/>
    <n v="82.23"/>
    <n v="1450.05"/>
    <n v="4490.97"/>
    <x v="147"/>
    <x v="1"/>
    <n v="173.19"/>
    <n v="18.420000000000002"/>
  </r>
  <r>
    <x v="8"/>
    <x v="8"/>
    <x v="8"/>
    <x v="4"/>
    <x v="3"/>
    <n v="76.52"/>
    <n v="1917.19"/>
    <n v="8369.89"/>
    <x v="150"/>
    <x v="0"/>
    <n v="114.79"/>
    <n v="10.11"/>
  </r>
  <r>
    <x v="7"/>
    <x v="8"/>
    <x v="8"/>
    <x v="6"/>
    <x v="3"/>
    <n v="1.28"/>
    <n v="4299.1099999999997"/>
    <n v="11991.83"/>
    <x v="126"/>
    <x v="1"/>
    <n v="159.9"/>
    <n v="5.29"/>
  </r>
  <r>
    <x v="2"/>
    <x v="8"/>
    <x v="8"/>
    <x v="2"/>
    <x v="5"/>
    <n v="42.18"/>
    <n v="520.66999999999996"/>
    <n v="1746.08"/>
    <x v="23"/>
    <x v="1"/>
    <n v="190.76"/>
    <n v="27.79"/>
  </r>
  <r>
    <x v="5"/>
    <x v="8"/>
    <x v="8"/>
    <x v="6"/>
    <x v="0"/>
    <n v="11.18"/>
    <n v="1317.04"/>
    <n v="3749.61"/>
    <x v="134"/>
    <x v="0"/>
    <n v="36.25"/>
    <n v="31.14"/>
  </r>
  <r>
    <x v="11"/>
    <x v="8"/>
    <x v="8"/>
    <x v="0"/>
    <x v="2"/>
    <n v="64.819999999999993"/>
    <n v="4887.97"/>
    <n v="13102.66"/>
    <x v="151"/>
    <x v="1"/>
    <n v="93.08"/>
    <n v="22.62"/>
  </r>
  <r>
    <x v="19"/>
    <x v="8"/>
    <x v="8"/>
    <x v="7"/>
    <x v="3"/>
    <n v="54.86"/>
    <n v="3942.74"/>
    <n v="13859.7"/>
    <x v="152"/>
    <x v="1"/>
    <n v="9.66"/>
    <n v="16.09"/>
  </r>
  <r>
    <x v="5"/>
    <x v="8"/>
    <x v="8"/>
    <x v="1"/>
    <x v="3"/>
    <n v="4.21"/>
    <n v="809.52"/>
    <n v="2752.24"/>
    <x v="54"/>
    <x v="1"/>
    <n v="152.85"/>
    <n v="23.38"/>
  </r>
  <r>
    <x v="19"/>
    <x v="8"/>
    <x v="8"/>
    <x v="1"/>
    <x v="4"/>
    <n v="65.31"/>
    <n v="1285.58"/>
    <n v="3505.64"/>
    <x v="61"/>
    <x v="1"/>
    <n v="104.03"/>
    <n v="36.630000000000003"/>
  </r>
  <r>
    <x v="19"/>
    <x v="8"/>
    <x v="8"/>
    <x v="6"/>
    <x v="3"/>
    <n v="64.34"/>
    <n v="950.72"/>
    <n v="4214.09"/>
    <x v="121"/>
    <x v="0"/>
    <n v="166.45"/>
    <n v="21.21"/>
  </r>
  <r>
    <x v="3"/>
    <x v="8"/>
    <x v="8"/>
    <x v="9"/>
    <x v="2"/>
    <n v="82.7"/>
    <n v="190.45"/>
    <n v="493.44"/>
    <x v="116"/>
    <x v="1"/>
    <n v="130.57"/>
    <n v="30.91"/>
  </r>
  <r>
    <x v="1"/>
    <x v="8"/>
    <x v="8"/>
    <x v="2"/>
    <x v="3"/>
    <n v="38.31"/>
    <n v="4785.59"/>
    <n v="16363.5"/>
    <x v="153"/>
    <x v="1"/>
    <n v="135.5"/>
    <n v="34.840000000000003"/>
  </r>
  <r>
    <x v="8"/>
    <x v="8"/>
    <x v="8"/>
    <x v="2"/>
    <x v="4"/>
    <n v="56.49"/>
    <n v="4675.7"/>
    <n v="18437.82"/>
    <x v="154"/>
    <x v="1"/>
    <n v="179.26"/>
    <n v="16.39"/>
  </r>
  <r>
    <x v="12"/>
    <x v="8"/>
    <x v="8"/>
    <x v="4"/>
    <x v="5"/>
    <n v="5.53"/>
    <n v="4327.22"/>
    <n v="17233.169999999998"/>
    <x v="114"/>
    <x v="1"/>
    <n v="59.74"/>
    <n v="8.65"/>
  </r>
  <r>
    <x v="15"/>
    <x v="8"/>
    <x v="8"/>
    <x v="0"/>
    <x v="4"/>
    <n v="46.08"/>
    <n v="1073.99"/>
    <n v="3722.29"/>
    <x v="124"/>
    <x v="1"/>
    <n v="144.68"/>
    <n v="18.649999999999999"/>
  </r>
  <r>
    <x v="15"/>
    <x v="8"/>
    <x v="8"/>
    <x v="7"/>
    <x v="0"/>
    <n v="31.23"/>
    <n v="956.07"/>
    <n v="3716.12"/>
    <x v="96"/>
    <x v="1"/>
    <n v="119.69"/>
    <n v="23.42"/>
  </r>
  <r>
    <x v="2"/>
    <x v="8"/>
    <x v="8"/>
    <x v="6"/>
    <x v="0"/>
    <n v="28.42"/>
    <n v="467.03"/>
    <n v="1684.48"/>
    <x v="56"/>
    <x v="1"/>
    <n v="156.01"/>
    <n v="27.93"/>
  </r>
  <r>
    <x v="2"/>
    <x v="8"/>
    <x v="8"/>
    <x v="8"/>
    <x v="1"/>
    <n v="18.100000000000001"/>
    <n v="2381.52"/>
    <n v="10656.67"/>
    <x v="18"/>
    <x v="0"/>
    <n v="3.74"/>
    <n v="9.41"/>
  </r>
  <r>
    <x v="17"/>
    <x v="8"/>
    <x v="8"/>
    <x v="5"/>
    <x v="1"/>
    <n v="38.25"/>
    <n v="3703.51"/>
    <n v="11536.51"/>
    <x v="111"/>
    <x v="0"/>
    <n v="84.54"/>
    <n v="38.49"/>
  </r>
  <r>
    <x v="6"/>
    <x v="8"/>
    <x v="8"/>
    <x v="9"/>
    <x v="3"/>
    <n v="89.43"/>
    <n v="3537.3"/>
    <n v="11894.69"/>
    <x v="138"/>
    <x v="1"/>
    <n v="32.26"/>
    <n v="4.95"/>
  </r>
  <r>
    <x v="13"/>
    <x v="8"/>
    <x v="8"/>
    <x v="1"/>
    <x v="4"/>
    <n v="19.47"/>
    <n v="270.85000000000002"/>
    <n v="915.33"/>
    <x v="155"/>
    <x v="1"/>
    <n v="113.29"/>
    <n v="6.89"/>
  </r>
  <r>
    <x v="1"/>
    <x v="8"/>
    <x v="8"/>
    <x v="0"/>
    <x v="3"/>
    <n v="46.36"/>
    <n v="4373.66"/>
    <n v="17814.36"/>
    <x v="135"/>
    <x v="1"/>
    <n v="23.39"/>
    <n v="6.84"/>
  </r>
  <r>
    <x v="18"/>
    <x v="8"/>
    <x v="8"/>
    <x v="0"/>
    <x v="3"/>
    <n v="30.11"/>
    <n v="4263.51"/>
    <n v="14671.05"/>
    <x v="26"/>
    <x v="0"/>
    <n v="94.97"/>
    <n v="8.59"/>
  </r>
  <r>
    <x v="13"/>
    <x v="8"/>
    <x v="8"/>
    <x v="4"/>
    <x v="5"/>
    <n v="95.55"/>
    <n v="1378.13"/>
    <n v="5465.85"/>
    <x v="128"/>
    <x v="1"/>
    <n v="37.39"/>
    <n v="16.63"/>
  </r>
  <r>
    <x v="8"/>
    <x v="8"/>
    <x v="8"/>
    <x v="1"/>
    <x v="0"/>
    <n v="84.06"/>
    <n v="2813.8"/>
    <n v="12593.4"/>
    <x v="34"/>
    <x v="0"/>
    <n v="101.61"/>
    <n v="19.3"/>
  </r>
  <r>
    <x v="14"/>
    <x v="8"/>
    <x v="8"/>
    <x v="4"/>
    <x v="2"/>
    <n v="81.84"/>
    <n v="4229.37"/>
    <n v="13381.5"/>
    <x v="36"/>
    <x v="1"/>
    <n v="143.61000000000001"/>
    <n v="15.17"/>
  </r>
  <r>
    <x v="18"/>
    <x v="8"/>
    <x v="8"/>
    <x v="6"/>
    <x v="1"/>
    <n v="65.89"/>
    <n v="545.22"/>
    <n v="2038.59"/>
    <x v="49"/>
    <x v="1"/>
    <n v="97.69"/>
    <n v="13.81"/>
  </r>
  <r>
    <x v="10"/>
    <x v="8"/>
    <x v="8"/>
    <x v="9"/>
    <x v="1"/>
    <n v="90.88"/>
    <n v="4194.09"/>
    <n v="15317.83"/>
    <x v="59"/>
    <x v="1"/>
    <n v="95.95"/>
    <n v="10.07"/>
  </r>
  <r>
    <x v="8"/>
    <x v="8"/>
    <x v="8"/>
    <x v="4"/>
    <x v="0"/>
    <n v="89.54"/>
    <n v="1381.93"/>
    <n v="6072.53"/>
    <x v="108"/>
    <x v="0"/>
    <n v="100.3"/>
    <n v="8.7899999999999991"/>
  </r>
  <r>
    <x v="18"/>
    <x v="8"/>
    <x v="8"/>
    <x v="1"/>
    <x v="5"/>
    <n v="93.09"/>
    <n v="646.67999999999995"/>
    <n v="2613.09"/>
    <x v="90"/>
    <x v="0"/>
    <n v="127.14"/>
    <n v="25.66"/>
  </r>
  <r>
    <x v="13"/>
    <x v="8"/>
    <x v="8"/>
    <x v="7"/>
    <x v="3"/>
    <n v="53.76"/>
    <n v="3611.23"/>
    <n v="10357.98"/>
    <x v="28"/>
    <x v="0"/>
    <n v="145.69"/>
    <n v="30.85"/>
  </r>
  <r>
    <x v="14"/>
    <x v="9"/>
    <x v="9"/>
    <x v="4"/>
    <x v="0"/>
    <n v="37.65"/>
    <n v="1087.06"/>
    <n v="3298.09"/>
    <x v="29"/>
    <x v="0"/>
    <n v="122.22"/>
    <n v="7.67"/>
  </r>
  <r>
    <x v="15"/>
    <x v="9"/>
    <x v="9"/>
    <x v="0"/>
    <x v="0"/>
    <n v="74.38"/>
    <n v="2780.82"/>
    <n v="9330.69"/>
    <x v="21"/>
    <x v="0"/>
    <n v="189.07"/>
    <n v="27.95"/>
  </r>
  <r>
    <x v="7"/>
    <x v="9"/>
    <x v="9"/>
    <x v="7"/>
    <x v="4"/>
    <n v="78.23"/>
    <n v="4426.47"/>
    <n v="14663.81"/>
    <x v="156"/>
    <x v="0"/>
    <n v="185.23"/>
    <n v="10.23"/>
  </r>
  <r>
    <x v="13"/>
    <x v="9"/>
    <x v="9"/>
    <x v="7"/>
    <x v="4"/>
    <n v="52.03"/>
    <n v="3183.06"/>
    <n v="10091.5"/>
    <x v="68"/>
    <x v="0"/>
    <n v="134.88999999999999"/>
    <n v="9.76"/>
  </r>
  <r>
    <x v="19"/>
    <x v="9"/>
    <x v="9"/>
    <x v="0"/>
    <x v="3"/>
    <n v="81.010000000000005"/>
    <n v="2713.96"/>
    <n v="9409.2900000000009"/>
    <x v="121"/>
    <x v="1"/>
    <n v="65.14"/>
    <n v="10.57"/>
  </r>
  <r>
    <x v="9"/>
    <x v="9"/>
    <x v="9"/>
    <x v="9"/>
    <x v="4"/>
    <n v="47.85"/>
    <n v="2678.06"/>
    <n v="8974.2000000000007"/>
    <x v="157"/>
    <x v="1"/>
    <n v="71.010000000000005"/>
    <n v="18.7"/>
  </r>
  <r>
    <x v="16"/>
    <x v="9"/>
    <x v="9"/>
    <x v="3"/>
    <x v="5"/>
    <n v="12.36"/>
    <n v="1162.81"/>
    <n v="3253.52"/>
    <x v="155"/>
    <x v="0"/>
    <n v="15.21"/>
    <n v="7.47"/>
  </r>
  <r>
    <x v="18"/>
    <x v="9"/>
    <x v="9"/>
    <x v="7"/>
    <x v="5"/>
    <n v="36.01"/>
    <n v="3343.44"/>
    <n v="13375.66"/>
    <x v="150"/>
    <x v="0"/>
    <n v="193.71"/>
    <n v="24.42"/>
  </r>
  <r>
    <x v="1"/>
    <x v="9"/>
    <x v="9"/>
    <x v="4"/>
    <x v="4"/>
    <n v="26.89"/>
    <n v="2588.44"/>
    <n v="9045.44"/>
    <x v="136"/>
    <x v="1"/>
    <n v="152.56"/>
    <n v="13.49"/>
  </r>
  <r>
    <x v="6"/>
    <x v="9"/>
    <x v="9"/>
    <x v="5"/>
    <x v="2"/>
    <n v="41.12"/>
    <n v="1916.99"/>
    <n v="6617.47"/>
    <x v="139"/>
    <x v="0"/>
    <n v="17.45"/>
    <n v="33.97"/>
  </r>
  <r>
    <x v="4"/>
    <x v="9"/>
    <x v="9"/>
    <x v="1"/>
    <x v="5"/>
    <n v="45.75"/>
    <n v="3186.46"/>
    <n v="13575.12"/>
    <x v="158"/>
    <x v="1"/>
    <n v="139.25"/>
    <n v="35.22"/>
  </r>
  <r>
    <x v="2"/>
    <x v="9"/>
    <x v="9"/>
    <x v="7"/>
    <x v="1"/>
    <n v="10.42"/>
    <n v="1106.43"/>
    <n v="2938.54"/>
    <x v="151"/>
    <x v="1"/>
    <n v="2.85"/>
    <n v="28.13"/>
  </r>
  <r>
    <x v="8"/>
    <x v="9"/>
    <x v="9"/>
    <x v="9"/>
    <x v="2"/>
    <n v="53.3"/>
    <n v="4889.6000000000004"/>
    <n v="21874.92"/>
    <x v="29"/>
    <x v="0"/>
    <n v="77.98"/>
    <n v="33.72"/>
  </r>
  <r>
    <x v="9"/>
    <x v="9"/>
    <x v="9"/>
    <x v="6"/>
    <x v="2"/>
    <n v="2.25"/>
    <n v="729.2"/>
    <n v="1839.55"/>
    <x v="159"/>
    <x v="1"/>
    <n v="105.08"/>
    <n v="31.54"/>
  </r>
  <r>
    <x v="5"/>
    <x v="9"/>
    <x v="9"/>
    <x v="7"/>
    <x v="3"/>
    <n v="59.03"/>
    <n v="4591.2700000000004"/>
    <n v="12166.75"/>
    <x v="32"/>
    <x v="0"/>
    <n v="180.6"/>
    <n v="18.29"/>
  </r>
  <r>
    <x v="13"/>
    <x v="9"/>
    <x v="9"/>
    <x v="0"/>
    <x v="2"/>
    <n v="47.88"/>
    <n v="621.77"/>
    <n v="2530.4499999999998"/>
    <x v="160"/>
    <x v="1"/>
    <n v="19.14"/>
    <n v="22.22"/>
  </r>
  <r>
    <x v="1"/>
    <x v="9"/>
    <x v="9"/>
    <x v="2"/>
    <x v="3"/>
    <n v="88.28"/>
    <n v="2407.5"/>
    <n v="6398.92"/>
    <x v="98"/>
    <x v="0"/>
    <n v="100.92"/>
    <n v="36.119999999999997"/>
  </r>
  <r>
    <x v="16"/>
    <x v="9"/>
    <x v="9"/>
    <x v="9"/>
    <x v="0"/>
    <n v="12.91"/>
    <n v="3798.08"/>
    <n v="10808.42"/>
    <x v="70"/>
    <x v="0"/>
    <n v="161.88"/>
    <n v="5.92"/>
  </r>
  <r>
    <x v="4"/>
    <x v="9"/>
    <x v="9"/>
    <x v="0"/>
    <x v="0"/>
    <n v="15.84"/>
    <n v="3839.1"/>
    <n v="16505.73"/>
    <x v="161"/>
    <x v="1"/>
    <n v="132.44999999999999"/>
    <n v="27.55"/>
  </r>
  <r>
    <x v="17"/>
    <x v="9"/>
    <x v="9"/>
    <x v="2"/>
    <x v="4"/>
    <n v="26.68"/>
    <n v="2121.9"/>
    <n v="6952.51"/>
    <x v="162"/>
    <x v="0"/>
    <n v="69.290000000000006"/>
    <n v="28.82"/>
  </r>
  <r>
    <x v="1"/>
    <x v="9"/>
    <x v="9"/>
    <x v="2"/>
    <x v="1"/>
    <n v="36.49"/>
    <n v="1535.96"/>
    <n v="4362.09"/>
    <x v="39"/>
    <x v="0"/>
    <n v="59.46"/>
    <n v="19.36"/>
  </r>
  <r>
    <x v="2"/>
    <x v="9"/>
    <x v="9"/>
    <x v="8"/>
    <x v="4"/>
    <n v="87.87"/>
    <n v="2140.81"/>
    <n v="5406.7"/>
    <x v="14"/>
    <x v="1"/>
    <n v="29.92"/>
    <n v="27.14"/>
  </r>
  <r>
    <x v="2"/>
    <x v="9"/>
    <x v="9"/>
    <x v="7"/>
    <x v="1"/>
    <n v="68.92"/>
    <n v="167.58"/>
    <n v="659.22"/>
    <x v="163"/>
    <x v="0"/>
    <n v="11.8"/>
    <n v="31.97"/>
  </r>
  <r>
    <x v="3"/>
    <x v="9"/>
    <x v="9"/>
    <x v="6"/>
    <x v="3"/>
    <n v="14.9"/>
    <n v="838.15"/>
    <n v="3044.76"/>
    <x v="103"/>
    <x v="0"/>
    <n v="147.44999999999999"/>
    <n v="19.86"/>
  </r>
  <r>
    <x v="10"/>
    <x v="9"/>
    <x v="9"/>
    <x v="1"/>
    <x v="4"/>
    <n v="59.18"/>
    <n v="4496.22"/>
    <n v="11940.5"/>
    <x v="164"/>
    <x v="0"/>
    <n v="103.76"/>
    <n v="14.76"/>
  </r>
  <r>
    <x v="19"/>
    <x v="9"/>
    <x v="9"/>
    <x v="1"/>
    <x v="0"/>
    <n v="60.95"/>
    <n v="928.24"/>
    <n v="3994.42"/>
    <x v="56"/>
    <x v="0"/>
    <n v="19.54"/>
    <n v="26.72"/>
  </r>
  <r>
    <x v="2"/>
    <x v="9"/>
    <x v="9"/>
    <x v="9"/>
    <x v="3"/>
    <n v="41.07"/>
    <n v="4540.01"/>
    <n v="12068.36"/>
    <x v="83"/>
    <x v="1"/>
    <n v="64.06"/>
    <n v="12.36"/>
  </r>
  <r>
    <x v="19"/>
    <x v="9"/>
    <x v="9"/>
    <x v="3"/>
    <x v="3"/>
    <n v="62.91"/>
    <n v="935.54"/>
    <n v="3740.65"/>
    <x v="130"/>
    <x v="0"/>
    <n v="153.49"/>
    <n v="23.49"/>
  </r>
  <r>
    <x v="10"/>
    <x v="9"/>
    <x v="9"/>
    <x v="9"/>
    <x v="0"/>
    <n v="56.56"/>
    <n v="4985.54"/>
    <n v="17691.169999999998"/>
    <x v="79"/>
    <x v="1"/>
    <n v="155.58000000000001"/>
    <n v="13.61"/>
  </r>
  <r>
    <x v="5"/>
    <x v="9"/>
    <x v="9"/>
    <x v="0"/>
    <x v="0"/>
    <n v="99.6"/>
    <n v="4894.01"/>
    <n v="14935.33"/>
    <x v="35"/>
    <x v="1"/>
    <n v="175.86"/>
    <n v="35.729999999999997"/>
  </r>
  <r>
    <x v="1"/>
    <x v="9"/>
    <x v="9"/>
    <x v="3"/>
    <x v="0"/>
    <n v="31.59"/>
    <n v="3540.43"/>
    <n v="12560.07"/>
    <x v="12"/>
    <x v="0"/>
    <n v="131.59"/>
    <n v="23.03"/>
  </r>
  <r>
    <x v="12"/>
    <x v="10"/>
    <x v="10"/>
    <x v="0"/>
    <x v="5"/>
    <n v="99.52"/>
    <n v="3266.9"/>
    <n v="11029.71"/>
    <x v="106"/>
    <x v="0"/>
    <n v="50.33"/>
    <n v="3.5"/>
  </r>
  <r>
    <x v="4"/>
    <x v="10"/>
    <x v="10"/>
    <x v="9"/>
    <x v="3"/>
    <n v="60.08"/>
    <n v="4903.53"/>
    <n v="20424.46"/>
    <x v="50"/>
    <x v="1"/>
    <n v="36.71"/>
    <n v="1.55"/>
  </r>
  <r>
    <x v="3"/>
    <x v="10"/>
    <x v="10"/>
    <x v="7"/>
    <x v="0"/>
    <n v="62.93"/>
    <n v="1360"/>
    <n v="3620.83"/>
    <x v="79"/>
    <x v="0"/>
    <n v="32.15"/>
    <n v="16.93"/>
  </r>
  <r>
    <x v="0"/>
    <x v="10"/>
    <x v="10"/>
    <x v="7"/>
    <x v="5"/>
    <n v="45.38"/>
    <n v="1842.09"/>
    <n v="6792.4"/>
    <x v="33"/>
    <x v="0"/>
    <n v="189.14"/>
    <n v="2.69"/>
  </r>
  <r>
    <x v="15"/>
    <x v="10"/>
    <x v="10"/>
    <x v="5"/>
    <x v="2"/>
    <n v="74.87"/>
    <n v="1114.9100000000001"/>
    <n v="3723.43"/>
    <x v="165"/>
    <x v="1"/>
    <n v="63.02"/>
    <n v="13.65"/>
  </r>
  <r>
    <x v="8"/>
    <x v="10"/>
    <x v="10"/>
    <x v="1"/>
    <x v="0"/>
    <n v="13.79"/>
    <n v="2686.28"/>
    <n v="7951.98"/>
    <x v="62"/>
    <x v="1"/>
    <n v="15.34"/>
    <n v="34.61"/>
  </r>
  <r>
    <x v="18"/>
    <x v="10"/>
    <x v="10"/>
    <x v="7"/>
    <x v="3"/>
    <n v="64.97"/>
    <n v="243.75"/>
    <n v="954.34"/>
    <x v="4"/>
    <x v="0"/>
    <n v="73.42"/>
    <n v="36.799999999999997"/>
  </r>
  <r>
    <x v="4"/>
    <x v="10"/>
    <x v="10"/>
    <x v="9"/>
    <x v="0"/>
    <n v="34"/>
    <n v="2934.56"/>
    <n v="8166.46"/>
    <x v="166"/>
    <x v="1"/>
    <n v="26.66"/>
    <n v="28.64"/>
  </r>
  <r>
    <x v="10"/>
    <x v="10"/>
    <x v="10"/>
    <x v="2"/>
    <x v="5"/>
    <n v="34.56"/>
    <n v="974.75"/>
    <n v="3786.06"/>
    <x v="55"/>
    <x v="1"/>
    <n v="160.43"/>
    <n v="29.36"/>
  </r>
  <r>
    <x v="13"/>
    <x v="10"/>
    <x v="10"/>
    <x v="2"/>
    <x v="4"/>
    <n v="45.27"/>
    <n v="3647.73"/>
    <n v="15769.92"/>
    <x v="45"/>
    <x v="1"/>
    <n v="55.64"/>
    <n v="39.22"/>
  </r>
  <r>
    <x v="8"/>
    <x v="10"/>
    <x v="10"/>
    <x v="9"/>
    <x v="4"/>
    <n v="48.01"/>
    <n v="132.35"/>
    <n v="418.55"/>
    <x v="107"/>
    <x v="1"/>
    <n v="117.16"/>
    <n v="32.07"/>
  </r>
  <r>
    <x v="17"/>
    <x v="10"/>
    <x v="10"/>
    <x v="4"/>
    <x v="4"/>
    <n v="57.21"/>
    <n v="3798.55"/>
    <n v="10829.63"/>
    <x v="16"/>
    <x v="1"/>
    <n v="165.57"/>
    <n v="21.1"/>
  </r>
  <r>
    <x v="14"/>
    <x v="10"/>
    <x v="10"/>
    <x v="9"/>
    <x v="4"/>
    <n v="42.17"/>
    <n v="2768.71"/>
    <n v="9528.9500000000007"/>
    <x v="109"/>
    <x v="0"/>
    <n v="152.61000000000001"/>
    <n v="27.53"/>
  </r>
  <r>
    <x v="17"/>
    <x v="10"/>
    <x v="10"/>
    <x v="3"/>
    <x v="3"/>
    <n v="8.23"/>
    <n v="2147.3000000000002"/>
    <n v="8376.1200000000008"/>
    <x v="109"/>
    <x v="0"/>
    <n v="186.98"/>
    <n v="3.69"/>
  </r>
  <r>
    <x v="16"/>
    <x v="10"/>
    <x v="10"/>
    <x v="8"/>
    <x v="0"/>
    <n v="48.46"/>
    <n v="4353.8999999999996"/>
    <n v="13784.14"/>
    <x v="167"/>
    <x v="0"/>
    <n v="43.15"/>
    <n v="8.41"/>
  </r>
  <r>
    <x v="0"/>
    <x v="10"/>
    <x v="10"/>
    <x v="2"/>
    <x v="0"/>
    <n v="69.87"/>
    <n v="3533.65"/>
    <n v="11637.24"/>
    <x v="79"/>
    <x v="1"/>
    <n v="155.33000000000001"/>
    <n v="15.85"/>
  </r>
  <r>
    <x v="7"/>
    <x v="10"/>
    <x v="10"/>
    <x v="7"/>
    <x v="2"/>
    <n v="27.53"/>
    <n v="1931"/>
    <n v="7854.88"/>
    <x v="134"/>
    <x v="1"/>
    <n v="64.02"/>
    <n v="5.16"/>
  </r>
  <r>
    <x v="14"/>
    <x v="10"/>
    <x v="10"/>
    <x v="3"/>
    <x v="5"/>
    <n v="79.97"/>
    <n v="4164.84"/>
    <n v="10988.17"/>
    <x v="8"/>
    <x v="1"/>
    <n v="134.91999999999999"/>
    <n v="6.43"/>
  </r>
  <r>
    <x v="16"/>
    <x v="10"/>
    <x v="10"/>
    <x v="8"/>
    <x v="0"/>
    <n v="35.15"/>
    <n v="171.59"/>
    <n v="464.85"/>
    <x v="130"/>
    <x v="0"/>
    <n v="24.1"/>
    <n v="37.69"/>
  </r>
  <r>
    <x v="15"/>
    <x v="10"/>
    <x v="10"/>
    <x v="0"/>
    <x v="2"/>
    <n v="5.35"/>
    <n v="1195.79"/>
    <n v="5011.57"/>
    <x v="130"/>
    <x v="1"/>
    <n v="92.23"/>
    <n v="30.17"/>
  </r>
  <r>
    <x v="7"/>
    <x v="10"/>
    <x v="10"/>
    <x v="7"/>
    <x v="4"/>
    <n v="26.41"/>
    <n v="584.77"/>
    <n v="1463.42"/>
    <x v="168"/>
    <x v="1"/>
    <n v="193.85"/>
    <n v="35.5"/>
  </r>
  <r>
    <x v="18"/>
    <x v="10"/>
    <x v="10"/>
    <x v="3"/>
    <x v="2"/>
    <n v="74.83"/>
    <n v="4608.13"/>
    <n v="19787.599999999999"/>
    <x v="152"/>
    <x v="1"/>
    <n v="62.88"/>
    <n v="33.869999999999997"/>
  </r>
  <r>
    <x v="5"/>
    <x v="10"/>
    <x v="10"/>
    <x v="3"/>
    <x v="4"/>
    <n v="37.47"/>
    <n v="2347.88"/>
    <n v="7733.65"/>
    <x v="43"/>
    <x v="0"/>
    <n v="49.15"/>
    <n v="20.059999999999999"/>
  </r>
  <r>
    <x v="4"/>
    <x v="10"/>
    <x v="10"/>
    <x v="8"/>
    <x v="0"/>
    <n v="94.75"/>
    <n v="4502.9799999999996"/>
    <n v="17151.259999999998"/>
    <x v="169"/>
    <x v="0"/>
    <n v="149.1"/>
    <n v="12.98"/>
  </r>
  <r>
    <x v="16"/>
    <x v="10"/>
    <x v="10"/>
    <x v="9"/>
    <x v="0"/>
    <n v="97.81"/>
    <n v="3365.73"/>
    <n v="10691.58"/>
    <x v="170"/>
    <x v="0"/>
    <n v="87.14"/>
    <n v="29.34"/>
  </r>
  <r>
    <x v="13"/>
    <x v="10"/>
    <x v="10"/>
    <x v="9"/>
    <x v="0"/>
    <n v="73.319999999999993"/>
    <n v="685.49"/>
    <n v="2244.85"/>
    <x v="56"/>
    <x v="1"/>
    <n v="101.32"/>
    <n v="16"/>
  </r>
  <r>
    <x v="15"/>
    <x v="10"/>
    <x v="10"/>
    <x v="6"/>
    <x v="3"/>
    <n v="54.71"/>
    <n v="3202.54"/>
    <n v="12556.22"/>
    <x v="3"/>
    <x v="1"/>
    <n v="116.98"/>
    <n v="37.76"/>
  </r>
  <r>
    <x v="9"/>
    <x v="10"/>
    <x v="10"/>
    <x v="5"/>
    <x v="5"/>
    <n v="39.369999999999997"/>
    <n v="4785.67"/>
    <n v="21304.11"/>
    <x v="89"/>
    <x v="0"/>
    <n v="3.58"/>
    <n v="10.8"/>
  </r>
  <r>
    <x v="9"/>
    <x v="10"/>
    <x v="10"/>
    <x v="9"/>
    <x v="0"/>
    <n v="56.99"/>
    <n v="1854.24"/>
    <n v="5808.72"/>
    <x v="102"/>
    <x v="0"/>
    <n v="63.33"/>
    <n v="31.64"/>
  </r>
  <r>
    <x v="13"/>
    <x v="10"/>
    <x v="10"/>
    <x v="4"/>
    <x v="5"/>
    <n v="60.06"/>
    <n v="390.77"/>
    <n v="1272.51"/>
    <x v="126"/>
    <x v="0"/>
    <n v="41.27"/>
    <n v="34.520000000000003"/>
  </r>
  <r>
    <x v="12"/>
    <x v="10"/>
    <x v="10"/>
    <x v="4"/>
    <x v="5"/>
    <n v="36.86"/>
    <n v="816.15"/>
    <n v="3103.94"/>
    <x v="101"/>
    <x v="1"/>
    <n v="113.37"/>
    <n v="24.86"/>
  </r>
  <r>
    <x v="2"/>
    <x v="10"/>
    <x v="10"/>
    <x v="4"/>
    <x v="4"/>
    <n v="85.58"/>
    <n v="1434.17"/>
    <n v="4101.41"/>
    <x v="126"/>
    <x v="0"/>
    <n v="163.02000000000001"/>
    <n v="29.11"/>
  </r>
  <r>
    <x v="11"/>
    <x v="10"/>
    <x v="10"/>
    <x v="7"/>
    <x v="4"/>
    <n v="8.7200000000000006"/>
    <n v="1118.71"/>
    <n v="3959.08"/>
    <x v="136"/>
    <x v="0"/>
    <n v="106.8"/>
    <n v="8.39"/>
  </r>
  <r>
    <x v="14"/>
    <x v="10"/>
    <x v="10"/>
    <x v="1"/>
    <x v="2"/>
    <n v="17.510000000000002"/>
    <n v="942.96"/>
    <n v="3114.7"/>
    <x v="165"/>
    <x v="0"/>
    <n v="107.25"/>
    <n v="24.4"/>
  </r>
  <r>
    <x v="15"/>
    <x v="10"/>
    <x v="10"/>
    <x v="5"/>
    <x v="5"/>
    <n v="58.72"/>
    <n v="3334.47"/>
    <n v="8626.15"/>
    <x v="171"/>
    <x v="1"/>
    <n v="40.94"/>
    <n v="28.16"/>
  </r>
  <r>
    <x v="6"/>
    <x v="10"/>
    <x v="10"/>
    <x v="8"/>
    <x v="2"/>
    <n v="18.8"/>
    <n v="2947.97"/>
    <n v="12642.83"/>
    <x v="148"/>
    <x v="1"/>
    <n v="83.3"/>
    <n v="18.579999999999998"/>
  </r>
  <r>
    <x v="0"/>
    <x v="10"/>
    <x v="10"/>
    <x v="2"/>
    <x v="1"/>
    <n v="36.93"/>
    <n v="2642.9"/>
    <n v="8637.4599999999991"/>
    <x v="133"/>
    <x v="0"/>
    <n v="76.36"/>
    <n v="15.84"/>
  </r>
  <r>
    <x v="7"/>
    <x v="11"/>
    <x v="11"/>
    <x v="2"/>
    <x v="5"/>
    <n v="27.72"/>
    <n v="4630.6899999999996"/>
    <n v="17950.05"/>
    <x v="169"/>
    <x v="1"/>
    <n v="168.73"/>
    <n v="31.26"/>
  </r>
  <r>
    <x v="14"/>
    <x v="11"/>
    <x v="11"/>
    <x v="0"/>
    <x v="0"/>
    <n v="25.42"/>
    <n v="2828.77"/>
    <n v="8558.4"/>
    <x v="147"/>
    <x v="1"/>
    <n v="73.040000000000006"/>
    <n v="39.9"/>
  </r>
  <r>
    <x v="7"/>
    <x v="11"/>
    <x v="11"/>
    <x v="1"/>
    <x v="5"/>
    <n v="48.65"/>
    <n v="4330.0200000000004"/>
    <n v="18640.240000000002"/>
    <x v="41"/>
    <x v="0"/>
    <n v="197.08"/>
    <n v="11.34"/>
  </r>
  <r>
    <x v="4"/>
    <x v="11"/>
    <x v="11"/>
    <x v="9"/>
    <x v="4"/>
    <n v="4.79"/>
    <n v="3003.03"/>
    <n v="9583.7900000000009"/>
    <x v="129"/>
    <x v="1"/>
    <n v="121.64"/>
    <n v="20.95"/>
  </r>
  <r>
    <x v="1"/>
    <x v="11"/>
    <x v="11"/>
    <x v="3"/>
    <x v="5"/>
    <n v="66.83"/>
    <n v="1926.77"/>
    <n v="7699.89"/>
    <x v="172"/>
    <x v="1"/>
    <n v="81.81"/>
    <n v="33.520000000000003"/>
  </r>
  <r>
    <x v="12"/>
    <x v="11"/>
    <x v="11"/>
    <x v="5"/>
    <x v="2"/>
    <n v="25.24"/>
    <n v="2401.92"/>
    <n v="10086.799999999999"/>
    <x v="18"/>
    <x v="1"/>
    <n v="177.34"/>
    <n v="23.45"/>
  </r>
  <r>
    <x v="6"/>
    <x v="11"/>
    <x v="11"/>
    <x v="6"/>
    <x v="0"/>
    <n v="38.92"/>
    <n v="806.39"/>
    <n v="2361.0300000000002"/>
    <x v="130"/>
    <x v="1"/>
    <n v="108.98"/>
    <n v="17.22"/>
  </r>
  <r>
    <x v="1"/>
    <x v="11"/>
    <x v="11"/>
    <x v="0"/>
    <x v="2"/>
    <n v="97.46"/>
    <n v="2789.13"/>
    <n v="10863.2"/>
    <x v="99"/>
    <x v="1"/>
    <n v="21.41"/>
    <n v="1.48"/>
  </r>
  <r>
    <x v="16"/>
    <x v="11"/>
    <x v="11"/>
    <x v="3"/>
    <x v="5"/>
    <n v="64.150000000000006"/>
    <n v="2324.87"/>
    <n v="8912.81"/>
    <x v="49"/>
    <x v="1"/>
    <n v="180.34"/>
    <n v="27.43"/>
  </r>
  <r>
    <x v="1"/>
    <x v="11"/>
    <x v="11"/>
    <x v="1"/>
    <x v="5"/>
    <n v="37.729999999999997"/>
    <n v="4749.43"/>
    <n v="18489.38"/>
    <x v="109"/>
    <x v="0"/>
    <n v="177.2"/>
    <n v="26.54"/>
  </r>
  <r>
    <x v="17"/>
    <x v="11"/>
    <x v="11"/>
    <x v="5"/>
    <x v="4"/>
    <n v="79.209999999999994"/>
    <n v="1227.76"/>
    <n v="3864.43"/>
    <x v="172"/>
    <x v="0"/>
    <n v="26.22"/>
    <n v="17.420000000000002"/>
  </r>
  <r>
    <x v="18"/>
    <x v="11"/>
    <x v="11"/>
    <x v="9"/>
    <x v="5"/>
    <n v="83.37"/>
    <n v="4602.8599999999997"/>
    <n v="12318.45"/>
    <x v="140"/>
    <x v="0"/>
    <n v="87.7"/>
    <n v="16.62"/>
  </r>
  <r>
    <x v="15"/>
    <x v="11"/>
    <x v="11"/>
    <x v="5"/>
    <x v="4"/>
    <n v="91.82"/>
    <n v="2388.65"/>
    <n v="9942.09"/>
    <x v="3"/>
    <x v="1"/>
    <n v="90.27"/>
    <n v="1.2"/>
  </r>
  <r>
    <x v="9"/>
    <x v="11"/>
    <x v="11"/>
    <x v="6"/>
    <x v="4"/>
    <n v="93.54"/>
    <n v="1166.08"/>
    <n v="5124.88"/>
    <x v="106"/>
    <x v="1"/>
    <n v="169.34"/>
    <n v="10.77"/>
  </r>
  <r>
    <x v="19"/>
    <x v="11"/>
    <x v="11"/>
    <x v="4"/>
    <x v="3"/>
    <n v="32.53"/>
    <n v="1995.13"/>
    <n v="7447.82"/>
    <x v="140"/>
    <x v="1"/>
    <n v="101.96"/>
    <n v="20.88"/>
  </r>
  <r>
    <x v="5"/>
    <x v="11"/>
    <x v="11"/>
    <x v="9"/>
    <x v="2"/>
    <n v="56.76"/>
    <n v="3242.9"/>
    <n v="12301.9"/>
    <x v="63"/>
    <x v="1"/>
    <n v="193.18"/>
    <n v="17.79"/>
  </r>
  <r>
    <x v="19"/>
    <x v="11"/>
    <x v="11"/>
    <x v="8"/>
    <x v="0"/>
    <n v="33.770000000000003"/>
    <n v="2160.5300000000002"/>
    <n v="7397.89"/>
    <x v="137"/>
    <x v="0"/>
    <n v="38.090000000000003"/>
    <n v="26.64"/>
  </r>
  <r>
    <x v="2"/>
    <x v="11"/>
    <x v="11"/>
    <x v="2"/>
    <x v="1"/>
    <n v="54.2"/>
    <n v="4599.8500000000004"/>
    <n v="20061.740000000002"/>
    <x v="172"/>
    <x v="0"/>
    <n v="98.44"/>
    <n v="6.47"/>
  </r>
  <r>
    <x v="2"/>
    <x v="11"/>
    <x v="11"/>
    <x v="9"/>
    <x v="0"/>
    <n v="78.7"/>
    <n v="4076.97"/>
    <n v="16759.939999999999"/>
    <x v="173"/>
    <x v="1"/>
    <n v="119.77"/>
    <n v="7.57"/>
  </r>
  <r>
    <x v="9"/>
    <x v="11"/>
    <x v="11"/>
    <x v="1"/>
    <x v="0"/>
    <n v="64.52"/>
    <n v="3401.83"/>
    <n v="8970.02"/>
    <x v="103"/>
    <x v="0"/>
    <n v="88.58"/>
    <n v="29.17"/>
  </r>
  <r>
    <x v="3"/>
    <x v="11"/>
    <x v="11"/>
    <x v="0"/>
    <x v="2"/>
    <n v="31.68"/>
    <n v="2580.96"/>
    <n v="7501.29"/>
    <x v="65"/>
    <x v="1"/>
    <n v="78.760000000000005"/>
    <n v="25.74"/>
  </r>
  <r>
    <x v="4"/>
    <x v="11"/>
    <x v="11"/>
    <x v="4"/>
    <x v="0"/>
    <n v="75.23"/>
    <n v="4373.63"/>
    <n v="17345.259999999998"/>
    <x v="146"/>
    <x v="0"/>
    <n v="67.67"/>
    <n v="17.739999999999998"/>
  </r>
  <r>
    <x v="5"/>
    <x v="11"/>
    <x v="11"/>
    <x v="0"/>
    <x v="2"/>
    <n v="89.53"/>
    <n v="3386.9"/>
    <n v="9248.5"/>
    <x v="110"/>
    <x v="0"/>
    <n v="9.76"/>
    <n v="34.65"/>
  </r>
  <r>
    <x v="0"/>
    <x v="11"/>
    <x v="11"/>
    <x v="7"/>
    <x v="0"/>
    <n v="45.51"/>
    <n v="1604.46"/>
    <n v="4398.58"/>
    <x v="42"/>
    <x v="0"/>
    <n v="90.93"/>
    <n v="19.07"/>
  </r>
  <r>
    <x v="2"/>
    <x v="11"/>
    <x v="11"/>
    <x v="4"/>
    <x v="0"/>
    <n v="90.92"/>
    <n v="1411.16"/>
    <n v="4786.6899999999996"/>
    <x v="86"/>
    <x v="0"/>
    <n v="129.81"/>
    <n v="20.46"/>
  </r>
  <r>
    <x v="13"/>
    <x v="11"/>
    <x v="11"/>
    <x v="3"/>
    <x v="3"/>
    <n v="32.479999999999997"/>
    <n v="3703.62"/>
    <n v="11916.64"/>
    <x v="17"/>
    <x v="1"/>
    <n v="189.56"/>
    <n v="22.98"/>
  </r>
  <r>
    <x v="18"/>
    <x v="11"/>
    <x v="11"/>
    <x v="6"/>
    <x v="1"/>
    <n v="94.92"/>
    <n v="3969.62"/>
    <n v="17550.98"/>
    <x v="27"/>
    <x v="0"/>
    <n v="141.72999999999999"/>
    <n v="22.92"/>
  </r>
  <r>
    <x v="10"/>
    <x v="11"/>
    <x v="11"/>
    <x v="8"/>
    <x v="3"/>
    <n v="3.87"/>
    <n v="1004.18"/>
    <n v="4183.2700000000004"/>
    <x v="10"/>
    <x v="0"/>
    <n v="7.58"/>
    <n v="2.97"/>
  </r>
  <r>
    <x v="14"/>
    <x v="11"/>
    <x v="11"/>
    <x v="2"/>
    <x v="3"/>
    <n v="55.58"/>
    <n v="1754.03"/>
    <n v="7323.61"/>
    <x v="85"/>
    <x v="0"/>
    <n v="57.73"/>
    <n v="16.079999999999998"/>
  </r>
  <r>
    <x v="14"/>
    <x v="11"/>
    <x v="11"/>
    <x v="4"/>
    <x v="1"/>
    <n v="18.86"/>
    <n v="450.02"/>
    <n v="1424.43"/>
    <x v="70"/>
    <x v="1"/>
    <n v="127.27"/>
    <n v="1.18"/>
  </r>
  <r>
    <x v="15"/>
    <x v="11"/>
    <x v="11"/>
    <x v="9"/>
    <x v="4"/>
    <n v="1.56"/>
    <n v="2358.34"/>
    <n v="10317.709999999999"/>
    <x v="163"/>
    <x v="1"/>
    <n v="119.78"/>
    <n v="31.17"/>
  </r>
  <r>
    <x v="19"/>
    <x v="11"/>
    <x v="11"/>
    <x v="1"/>
    <x v="3"/>
    <n v="54.17"/>
    <n v="505.13"/>
    <n v="1486.29"/>
    <x v="15"/>
    <x v="1"/>
    <n v="66.88"/>
    <n v="12.45"/>
  </r>
  <r>
    <x v="0"/>
    <x v="11"/>
    <x v="11"/>
    <x v="8"/>
    <x v="3"/>
    <n v="1.73"/>
    <n v="374.09"/>
    <n v="1436.76"/>
    <x v="174"/>
    <x v="1"/>
    <n v="167.3"/>
    <n v="9.02"/>
  </r>
  <r>
    <x v="1"/>
    <x v="11"/>
    <x v="11"/>
    <x v="7"/>
    <x v="2"/>
    <n v="1.5"/>
    <n v="3003.44"/>
    <n v="10735.21"/>
    <x v="175"/>
    <x v="1"/>
    <n v="42.8"/>
    <n v="29.92"/>
  </r>
  <r>
    <x v="4"/>
    <x v="11"/>
    <x v="11"/>
    <x v="1"/>
    <x v="3"/>
    <n v="11.54"/>
    <n v="408.31"/>
    <n v="1261.07"/>
    <x v="175"/>
    <x v="1"/>
    <n v="175.35"/>
    <n v="32.71"/>
  </r>
  <r>
    <x v="17"/>
    <x v="11"/>
    <x v="11"/>
    <x v="3"/>
    <x v="1"/>
    <n v="25.91"/>
    <n v="3732.18"/>
    <n v="14926.78"/>
    <x v="176"/>
    <x v="1"/>
    <n v="21.5"/>
    <n v="3.49"/>
  </r>
  <r>
    <x v="4"/>
    <x v="11"/>
    <x v="11"/>
    <x v="0"/>
    <x v="2"/>
    <n v="1.01"/>
    <n v="4086.13"/>
    <n v="17144.96"/>
    <x v="83"/>
    <x v="1"/>
    <n v="107.48"/>
    <n v="27.82"/>
  </r>
  <r>
    <x v="16"/>
    <x v="11"/>
    <x v="11"/>
    <x v="8"/>
    <x v="4"/>
    <n v="33.04"/>
    <n v="2368.5500000000002"/>
    <n v="10031.58"/>
    <x v="56"/>
    <x v="0"/>
    <n v="14.71"/>
    <n v="7.05"/>
  </r>
  <r>
    <x v="1"/>
    <x v="11"/>
    <x v="11"/>
    <x v="9"/>
    <x v="4"/>
    <n v="32.94"/>
    <n v="3222.47"/>
    <n v="8768.11"/>
    <x v="170"/>
    <x v="0"/>
    <n v="9.7100000000000009"/>
    <n v="37.57"/>
  </r>
  <r>
    <x v="8"/>
    <x v="11"/>
    <x v="11"/>
    <x v="8"/>
    <x v="3"/>
    <n v="47.41"/>
    <n v="3265.36"/>
    <n v="9364.9"/>
    <x v="168"/>
    <x v="1"/>
    <n v="28.37"/>
    <n v="8.5399999999999991"/>
  </r>
  <r>
    <x v="14"/>
    <x v="12"/>
    <x v="12"/>
    <x v="1"/>
    <x v="1"/>
    <n v="95.77"/>
    <n v="4977.34"/>
    <n v="17975.849999999999"/>
    <x v="77"/>
    <x v="0"/>
    <n v="38.79"/>
    <n v="9.49"/>
  </r>
  <r>
    <x v="9"/>
    <x v="12"/>
    <x v="12"/>
    <x v="3"/>
    <x v="5"/>
    <n v="78.790000000000006"/>
    <n v="3052.97"/>
    <n v="9600.06"/>
    <x v="177"/>
    <x v="0"/>
    <n v="102.72"/>
    <n v="31.96"/>
  </r>
  <r>
    <x v="6"/>
    <x v="12"/>
    <x v="12"/>
    <x v="2"/>
    <x v="0"/>
    <n v="75.3"/>
    <n v="2870.76"/>
    <n v="11013.32"/>
    <x v="120"/>
    <x v="1"/>
    <n v="170.34"/>
    <n v="8.09"/>
  </r>
  <r>
    <x v="9"/>
    <x v="12"/>
    <x v="12"/>
    <x v="3"/>
    <x v="2"/>
    <n v="72.41"/>
    <n v="1611.96"/>
    <n v="6424.89"/>
    <x v="78"/>
    <x v="0"/>
    <n v="39.119999999999997"/>
    <n v="29.81"/>
  </r>
  <r>
    <x v="10"/>
    <x v="12"/>
    <x v="12"/>
    <x v="5"/>
    <x v="3"/>
    <n v="86.64"/>
    <n v="3902.64"/>
    <n v="17355.84"/>
    <x v="144"/>
    <x v="1"/>
    <n v="166.73"/>
    <n v="36.21"/>
  </r>
  <r>
    <x v="11"/>
    <x v="12"/>
    <x v="12"/>
    <x v="2"/>
    <x v="2"/>
    <n v="58.38"/>
    <n v="3675.18"/>
    <n v="9850.4599999999991"/>
    <x v="50"/>
    <x v="1"/>
    <n v="35.950000000000003"/>
    <n v="6.15"/>
  </r>
  <r>
    <x v="19"/>
    <x v="12"/>
    <x v="12"/>
    <x v="2"/>
    <x v="1"/>
    <n v="96.44"/>
    <n v="351.09"/>
    <n v="1214.06"/>
    <x v="123"/>
    <x v="0"/>
    <n v="98.56"/>
    <n v="36.479999999999997"/>
  </r>
  <r>
    <x v="6"/>
    <x v="12"/>
    <x v="12"/>
    <x v="8"/>
    <x v="5"/>
    <n v="64.709999999999994"/>
    <n v="1675.96"/>
    <n v="4618.25"/>
    <x v="22"/>
    <x v="0"/>
    <n v="129.56"/>
    <n v="17.510000000000002"/>
  </r>
  <r>
    <x v="5"/>
    <x v="12"/>
    <x v="12"/>
    <x v="5"/>
    <x v="4"/>
    <n v="79.06"/>
    <n v="1756.77"/>
    <n v="6967.14"/>
    <x v="178"/>
    <x v="1"/>
    <n v="27.55"/>
    <n v="14.74"/>
  </r>
  <r>
    <x v="11"/>
    <x v="12"/>
    <x v="12"/>
    <x v="3"/>
    <x v="2"/>
    <n v="79.319999999999993"/>
    <n v="4434.66"/>
    <n v="13885.77"/>
    <x v="72"/>
    <x v="1"/>
    <n v="197.84"/>
    <n v="22.18"/>
  </r>
  <r>
    <x v="0"/>
    <x v="12"/>
    <x v="12"/>
    <x v="0"/>
    <x v="1"/>
    <n v="45.18"/>
    <n v="4982.01"/>
    <n v="15300.52"/>
    <x v="118"/>
    <x v="1"/>
    <n v="40.840000000000003"/>
    <n v="6.29"/>
  </r>
  <r>
    <x v="1"/>
    <x v="12"/>
    <x v="12"/>
    <x v="6"/>
    <x v="1"/>
    <n v="30.98"/>
    <n v="2690.72"/>
    <n v="9431.3700000000008"/>
    <x v="171"/>
    <x v="0"/>
    <n v="35.07"/>
    <n v="25.35"/>
  </r>
  <r>
    <x v="11"/>
    <x v="12"/>
    <x v="12"/>
    <x v="2"/>
    <x v="3"/>
    <n v="88.35"/>
    <n v="3288.59"/>
    <n v="11316.61"/>
    <x v="153"/>
    <x v="0"/>
    <n v="86.75"/>
    <n v="35.42"/>
  </r>
  <r>
    <x v="1"/>
    <x v="12"/>
    <x v="12"/>
    <x v="9"/>
    <x v="1"/>
    <n v="61.49"/>
    <n v="686.88"/>
    <n v="1850.02"/>
    <x v="128"/>
    <x v="1"/>
    <n v="112.01"/>
    <n v="15.26"/>
  </r>
  <r>
    <x v="1"/>
    <x v="12"/>
    <x v="12"/>
    <x v="8"/>
    <x v="1"/>
    <n v="27.89"/>
    <n v="590.66999999999996"/>
    <n v="2351.92"/>
    <x v="79"/>
    <x v="0"/>
    <n v="134.30000000000001"/>
    <n v="21.71"/>
  </r>
  <r>
    <x v="18"/>
    <x v="12"/>
    <x v="12"/>
    <x v="9"/>
    <x v="1"/>
    <n v="57.71"/>
    <n v="1344.69"/>
    <n v="4328.7"/>
    <x v="37"/>
    <x v="0"/>
    <n v="93.61"/>
    <n v="7.23"/>
  </r>
  <r>
    <x v="17"/>
    <x v="12"/>
    <x v="12"/>
    <x v="2"/>
    <x v="4"/>
    <n v="76.37"/>
    <n v="556.04999999999995"/>
    <n v="1487.21"/>
    <x v="102"/>
    <x v="1"/>
    <n v="21.56"/>
    <n v="4.5"/>
  </r>
  <r>
    <x v="2"/>
    <x v="12"/>
    <x v="12"/>
    <x v="2"/>
    <x v="2"/>
    <n v="36.75"/>
    <n v="4723.8999999999996"/>
    <n v="18620.66"/>
    <x v="159"/>
    <x v="0"/>
    <n v="92.11"/>
    <n v="6.28"/>
  </r>
  <r>
    <x v="6"/>
    <x v="12"/>
    <x v="12"/>
    <x v="5"/>
    <x v="1"/>
    <n v="12.39"/>
    <n v="4253.4399999999996"/>
    <n v="16145.8"/>
    <x v="141"/>
    <x v="0"/>
    <n v="186.05"/>
    <n v="29.88"/>
  </r>
  <r>
    <x v="1"/>
    <x v="12"/>
    <x v="12"/>
    <x v="6"/>
    <x v="5"/>
    <n v="57"/>
    <n v="3874.11"/>
    <n v="13523.07"/>
    <x v="96"/>
    <x v="0"/>
    <n v="54.31"/>
    <n v="22.18"/>
  </r>
  <r>
    <x v="14"/>
    <x v="12"/>
    <x v="12"/>
    <x v="4"/>
    <x v="2"/>
    <n v="44.47"/>
    <n v="4970.09"/>
    <n v="20135.14"/>
    <x v="37"/>
    <x v="1"/>
    <n v="172.35"/>
    <n v="24.8"/>
  </r>
  <r>
    <x v="9"/>
    <x v="12"/>
    <x v="12"/>
    <x v="9"/>
    <x v="4"/>
    <n v="95.29"/>
    <n v="2596.35"/>
    <n v="11165.11"/>
    <x v="179"/>
    <x v="0"/>
    <n v="192.59"/>
    <n v="31.64"/>
  </r>
  <r>
    <x v="11"/>
    <x v="12"/>
    <x v="12"/>
    <x v="6"/>
    <x v="1"/>
    <n v="86.74"/>
    <n v="1285.9000000000001"/>
    <n v="5044.32"/>
    <x v="125"/>
    <x v="1"/>
    <n v="98.4"/>
    <n v="23.52"/>
  </r>
  <r>
    <x v="6"/>
    <x v="12"/>
    <x v="12"/>
    <x v="1"/>
    <x v="1"/>
    <n v="95.39"/>
    <n v="1231.26"/>
    <n v="3680.19"/>
    <x v="43"/>
    <x v="0"/>
    <n v="91.22"/>
    <n v="24.74"/>
  </r>
  <r>
    <x v="18"/>
    <x v="12"/>
    <x v="12"/>
    <x v="7"/>
    <x v="3"/>
    <n v="37.909999999999997"/>
    <n v="2535.1"/>
    <n v="10910.77"/>
    <x v="75"/>
    <x v="0"/>
    <n v="190.86"/>
    <n v="3.69"/>
  </r>
  <r>
    <x v="7"/>
    <x v="12"/>
    <x v="12"/>
    <x v="8"/>
    <x v="1"/>
    <n v="6.53"/>
    <n v="4982.1400000000003"/>
    <n v="14641.63"/>
    <x v="140"/>
    <x v="1"/>
    <n v="71.61"/>
    <n v="33.729999999999997"/>
  </r>
  <r>
    <x v="11"/>
    <x v="12"/>
    <x v="12"/>
    <x v="5"/>
    <x v="4"/>
    <n v="26.85"/>
    <n v="568.39"/>
    <n v="1809.54"/>
    <x v="0"/>
    <x v="0"/>
    <n v="146.66999999999999"/>
    <n v="22.33"/>
  </r>
  <r>
    <x v="19"/>
    <x v="12"/>
    <x v="12"/>
    <x v="9"/>
    <x v="3"/>
    <n v="70.37"/>
    <n v="2123.19"/>
    <n v="9123.8700000000008"/>
    <x v="96"/>
    <x v="0"/>
    <n v="57.26"/>
    <n v="31.61"/>
  </r>
  <r>
    <x v="14"/>
    <x v="12"/>
    <x v="12"/>
    <x v="1"/>
    <x v="1"/>
    <n v="85.22"/>
    <n v="4009.5"/>
    <n v="15226.85"/>
    <x v="180"/>
    <x v="0"/>
    <n v="27.37"/>
    <n v="29.33"/>
  </r>
  <r>
    <x v="19"/>
    <x v="12"/>
    <x v="12"/>
    <x v="8"/>
    <x v="4"/>
    <n v="71.48"/>
    <n v="4680.78"/>
    <n v="17623.919999999998"/>
    <x v="91"/>
    <x v="1"/>
    <n v="137.63999999999999"/>
    <n v="36.93"/>
  </r>
  <r>
    <x v="12"/>
    <x v="12"/>
    <x v="12"/>
    <x v="6"/>
    <x v="4"/>
    <n v="68.66"/>
    <n v="774.82"/>
    <n v="2033.18"/>
    <x v="129"/>
    <x v="0"/>
    <n v="150.97"/>
    <n v="2.2599999999999998"/>
  </r>
  <r>
    <x v="1"/>
    <x v="12"/>
    <x v="12"/>
    <x v="6"/>
    <x v="4"/>
    <n v="68.05"/>
    <n v="4575.1400000000003"/>
    <n v="18712.48"/>
    <x v="13"/>
    <x v="1"/>
    <n v="191.52"/>
    <n v="1.43"/>
  </r>
  <r>
    <x v="2"/>
    <x v="12"/>
    <x v="12"/>
    <x v="4"/>
    <x v="0"/>
    <n v="68.28"/>
    <n v="1691.24"/>
    <n v="5851.53"/>
    <x v="132"/>
    <x v="1"/>
    <n v="97.91"/>
    <n v="5.24"/>
  </r>
  <r>
    <x v="6"/>
    <x v="12"/>
    <x v="12"/>
    <x v="9"/>
    <x v="3"/>
    <n v="41.46"/>
    <n v="985.65"/>
    <n v="3862.07"/>
    <x v="133"/>
    <x v="0"/>
    <n v="104.43"/>
    <n v="15.63"/>
  </r>
  <r>
    <x v="19"/>
    <x v="12"/>
    <x v="12"/>
    <x v="9"/>
    <x v="2"/>
    <n v="94.63"/>
    <n v="4110.13"/>
    <n v="15538.69"/>
    <x v="177"/>
    <x v="0"/>
    <n v="170.26"/>
    <n v="37.299999999999997"/>
  </r>
  <r>
    <x v="19"/>
    <x v="12"/>
    <x v="12"/>
    <x v="3"/>
    <x v="2"/>
    <n v="78.61"/>
    <n v="2577.21"/>
    <n v="10043.129999999999"/>
    <x v="45"/>
    <x v="0"/>
    <n v="72.59"/>
    <n v="26.55"/>
  </r>
  <r>
    <x v="16"/>
    <x v="12"/>
    <x v="12"/>
    <x v="2"/>
    <x v="5"/>
    <n v="56.75"/>
    <n v="3861.34"/>
    <n v="15503.07"/>
    <x v="113"/>
    <x v="1"/>
    <n v="136.63999999999999"/>
    <n v="35.96"/>
  </r>
  <r>
    <x v="19"/>
    <x v="12"/>
    <x v="12"/>
    <x v="1"/>
    <x v="0"/>
    <n v="75.27"/>
    <n v="684.82"/>
    <n v="2432.12"/>
    <x v="59"/>
    <x v="0"/>
    <n v="100.99"/>
    <n v="16.350000000000001"/>
  </r>
  <r>
    <x v="10"/>
    <x v="12"/>
    <x v="12"/>
    <x v="3"/>
    <x v="0"/>
    <n v="74.02"/>
    <n v="2243.64"/>
    <n v="6176.34"/>
    <x v="170"/>
    <x v="0"/>
    <n v="6.69"/>
    <n v="26.88"/>
  </r>
  <r>
    <x v="15"/>
    <x v="12"/>
    <x v="12"/>
    <x v="7"/>
    <x v="1"/>
    <n v="46.08"/>
    <n v="2291.1999999999998"/>
    <n v="8937.85"/>
    <x v="142"/>
    <x v="1"/>
    <n v="4.8600000000000003"/>
    <n v="2.94"/>
  </r>
  <r>
    <x v="16"/>
    <x v="12"/>
    <x v="12"/>
    <x v="5"/>
    <x v="4"/>
    <n v="22.85"/>
    <n v="3603.33"/>
    <n v="9102.6299999999992"/>
    <x v="46"/>
    <x v="1"/>
    <n v="185.75"/>
    <n v="33.450000000000003"/>
  </r>
  <r>
    <x v="11"/>
    <x v="12"/>
    <x v="12"/>
    <x v="9"/>
    <x v="2"/>
    <n v="52.24"/>
    <n v="4967.3900000000003"/>
    <n v="15417.21"/>
    <x v="80"/>
    <x v="0"/>
    <n v="43.75"/>
    <n v="13.28"/>
  </r>
  <r>
    <x v="11"/>
    <x v="12"/>
    <x v="12"/>
    <x v="8"/>
    <x v="2"/>
    <n v="32.61"/>
    <n v="2846.32"/>
    <n v="8976.33"/>
    <x v="25"/>
    <x v="0"/>
    <n v="11.05"/>
    <n v="29.53"/>
  </r>
  <r>
    <x v="14"/>
    <x v="12"/>
    <x v="12"/>
    <x v="6"/>
    <x v="2"/>
    <n v="89.96"/>
    <n v="4804.1499999999996"/>
    <n v="12044.32"/>
    <x v="36"/>
    <x v="0"/>
    <n v="92.27"/>
    <n v="34.36"/>
  </r>
  <r>
    <x v="7"/>
    <x v="13"/>
    <x v="13"/>
    <x v="5"/>
    <x v="4"/>
    <n v="40.72"/>
    <n v="377.63"/>
    <n v="1633.73"/>
    <x v="103"/>
    <x v="1"/>
    <n v="43.31"/>
    <n v="20.47"/>
  </r>
  <r>
    <x v="9"/>
    <x v="13"/>
    <x v="13"/>
    <x v="8"/>
    <x v="3"/>
    <n v="20.69"/>
    <n v="1900.87"/>
    <n v="5366.34"/>
    <x v="167"/>
    <x v="0"/>
    <n v="120.19"/>
    <n v="20.059999999999999"/>
  </r>
  <r>
    <x v="3"/>
    <x v="13"/>
    <x v="13"/>
    <x v="8"/>
    <x v="5"/>
    <n v="83.23"/>
    <n v="2761.97"/>
    <n v="11861.05"/>
    <x v="157"/>
    <x v="1"/>
    <n v="90.56"/>
    <n v="30.32"/>
  </r>
  <r>
    <x v="12"/>
    <x v="13"/>
    <x v="13"/>
    <x v="1"/>
    <x v="5"/>
    <n v="90.58"/>
    <n v="2941.19"/>
    <n v="11444.31"/>
    <x v="16"/>
    <x v="1"/>
    <n v="95.92"/>
    <n v="37.770000000000003"/>
  </r>
  <r>
    <x v="8"/>
    <x v="13"/>
    <x v="13"/>
    <x v="8"/>
    <x v="2"/>
    <n v="62.13"/>
    <n v="1212.1099999999999"/>
    <n v="4689.41"/>
    <x v="48"/>
    <x v="0"/>
    <n v="149.61000000000001"/>
    <n v="17.920000000000002"/>
  </r>
  <r>
    <x v="10"/>
    <x v="13"/>
    <x v="13"/>
    <x v="2"/>
    <x v="2"/>
    <n v="24.48"/>
    <n v="2881.02"/>
    <n v="10514.64"/>
    <x v="32"/>
    <x v="1"/>
    <n v="5.37"/>
    <n v="33.369999999999997"/>
  </r>
  <r>
    <x v="9"/>
    <x v="13"/>
    <x v="13"/>
    <x v="7"/>
    <x v="3"/>
    <n v="77.319999999999993"/>
    <n v="4183.84"/>
    <n v="17853.97"/>
    <x v="163"/>
    <x v="1"/>
    <n v="175.4"/>
    <n v="25.1"/>
  </r>
  <r>
    <x v="18"/>
    <x v="13"/>
    <x v="13"/>
    <x v="6"/>
    <x v="1"/>
    <n v="47"/>
    <n v="3492.18"/>
    <n v="13142.72"/>
    <x v="65"/>
    <x v="0"/>
    <n v="143.49"/>
    <n v="37.799999999999997"/>
  </r>
  <r>
    <x v="3"/>
    <x v="13"/>
    <x v="13"/>
    <x v="7"/>
    <x v="3"/>
    <n v="45.23"/>
    <n v="3533.64"/>
    <n v="9386.07"/>
    <x v="103"/>
    <x v="0"/>
    <n v="165.93"/>
    <n v="36.21"/>
  </r>
  <r>
    <x v="14"/>
    <x v="13"/>
    <x v="13"/>
    <x v="1"/>
    <x v="5"/>
    <n v="8.94"/>
    <n v="4822.51"/>
    <n v="20491.36"/>
    <x v="12"/>
    <x v="1"/>
    <n v="24.61"/>
    <n v="39.72"/>
  </r>
  <r>
    <x v="14"/>
    <x v="13"/>
    <x v="13"/>
    <x v="4"/>
    <x v="2"/>
    <n v="54.03"/>
    <n v="4155.5600000000004"/>
    <n v="10817.23"/>
    <x v="128"/>
    <x v="0"/>
    <n v="174.85"/>
    <n v="8.34"/>
  </r>
  <r>
    <x v="6"/>
    <x v="13"/>
    <x v="13"/>
    <x v="5"/>
    <x v="2"/>
    <n v="41.83"/>
    <n v="4220.6000000000004"/>
    <n v="12505.08"/>
    <x v="22"/>
    <x v="0"/>
    <n v="44.53"/>
    <n v="18.78"/>
  </r>
  <r>
    <x v="18"/>
    <x v="13"/>
    <x v="13"/>
    <x v="2"/>
    <x v="3"/>
    <n v="6.31"/>
    <n v="1827.24"/>
    <n v="4603.12"/>
    <x v="12"/>
    <x v="1"/>
    <n v="192.8"/>
    <n v="20.71"/>
  </r>
  <r>
    <x v="16"/>
    <x v="13"/>
    <x v="13"/>
    <x v="2"/>
    <x v="4"/>
    <n v="89.52"/>
    <n v="3823.16"/>
    <n v="9909.19"/>
    <x v="135"/>
    <x v="1"/>
    <n v="4.24"/>
    <n v="37.25"/>
  </r>
  <r>
    <x v="0"/>
    <x v="13"/>
    <x v="13"/>
    <x v="1"/>
    <x v="1"/>
    <n v="14.09"/>
    <n v="400.6"/>
    <n v="1308.42"/>
    <x v="13"/>
    <x v="0"/>
    <n v="21.54"/>
    <n v="15.33"/>
  </r>
  <r>
    <x v="14"/>
    <x v="13"/>
    <x v="13"/>
    <x v="0"/>
    <x v="4"/>
    <n v="33.4"/>
    <n v="2787.8"/>
    <n v="7013.93"/>
    <x v="91"/>
    <x v="1"/>
    <n v="148.18"/>
    <n v="10.46"/>
  </r>
  <r>
    <x v="0"/>
    <x v="13"/>
    <x v="13"/>
    <x v="3"/>
    <x v="0"/>
    <n v="30.75"/>
    <n v="3731.43"/>
    <n v="15105.06"/>
    <x v="115"/>
    <x v="1"/>
    <n v="121.39"/>
    <n v="4.4800000000000004"/>
  </r>
  <r>
    <x v="13"/>
    <x v="13"/>
    <x v="13"/>
    <x v="9"/>
    <x v="0"/>
    <n v="85.85"/>
    <n v="3254.53"/>
    <n v="12547.48"/>
    <x v="58"/>
    <x v="1"/>
    <n v="103.14"/>
    <n v="34.72"/>
  </r>
  <r>
    <x v="0"/>
    <x v="13"/>
    <x v="13"/>
    <x v="1"/>
    <x v="3"/>
    <n v="30.54"/>
    <n v="317.61"/>
    <n v="1336.66"/>
    <x v="12"/>
    <x v="0"/>
    <n v="69.19"/>
    <n v="39.5"/>
  </r>
  <r>
    <x v="13"/>
    <x v="13"/>
    <x v="13"/>
    <x v="5"/>
    <x v="4"/>
    <n v="36.659999999999997"/>
    <n v="3399.99"/>
    <n v="11396.73"/>
    <x v="44"/>
    <x v="0"/>
    <n v="2.92"/>
    <n v="6.4"/>
  </r>
  <r>
    <x v="8"/>
    <x v="13"/>
    <x v="13"/>
    <x v="6"/>
    <x v="2"/>
    <n v="75.39"/>
    <n v="1637.14"/>
    <n v="5176.29"/>
    <x v="181"/>
    <x v="0"/>
    <n v="110.55"/>
    <n v="15.77"/>
  </r>
  <r>
    <x v="3"/>
    <x v="13"/>
    <x v="13"/>
    <x v="2"/>
    <x v="0"/>
    <n v="91.24"/>
    <n v="3537.91"/>
    <n v="13427.31"/>
    <x v="182"/>
    <x v="0"/>
    <n v="155.44999999999999"/>
    <n v="38.61"/>
  </r>
  <r>
    <x v="3"/>
    <x v="13"/>
    <x v="13"/>
    <x v="0"/>
    <x v="5"/>
    <n v="79.2"/>
    <n v="2773.29"/>
    <n v="7337.46"/>
    <x v="38"/>
    <x v="0"/>
    <n v="191.44"/>
    <n v="21.3"/>
  </r>
  <r>
    <x v="19"/>
    <x v="13"/>
    <x v="13"/>
    <x v="4"/>
    <x v="3"/>
    <n v="80.48"/>
    <n v="2255.5100000000002"/>
    <n v="5836.59"/>
    <x v="49"/>
    <x v="0"/>
    <n v="64.739999999999995"/>
    <n v="4.21"/>
  </r>
  <r>
    <x v="16"/>
    <x v="13"/>
    <x v="13"/>
    <x v="5"/>
    <x v="3"/>
    <n v="46.67"/>
    <n v="2770.84"/>
    <n v="8537.7999999999993"/>
    <x v="97"/>
    <x v="0"/>
    <n v="40.29"/>
    <n v="23.64"/>
  </r>
  <r>
    <x v="17"/>
    <x v="13"/>
    <x v="13"/>
    <x v="9"/>
    <x v="3"/>
    <n v="41.11"/>
    <n v="2970.68"/>
    <n v="12811.38"/>
    <x v="183"/>
    <x v="1"/>
    <n v="131.13"/>
    <n v="6.8"/>
  </r>
  <r>
    <x v="7"/>
    <x v="13"/>
    <x v="13"/>
    <x v="0"/>
    <x v="0"/>
    <n v="23.69"/>
    <n v="4182.96"/>
    <n v="17454.11"/>
    <x v="184"/>
    <x v="0"/>
    <n v="24.86"/>
    <n v="4.0599999999999996"/>
  </r>
  <r>
    <x v="3"/>
    <x v="13"/>
    <x v="13"/>
    <x v="0"/>
    <x v="0"/>
    <n v="55.31"/>
    <n v="1223.8399999999999"/>
    <n v="4213.3"/>
    <x v="45"/>
    <x v="1"/>
    <n v="37.6"/>
    <n v="17.53"/>
  </r>
  <r>
    <x v="8"/>
    <x v="13"/>
    <x v="13"/>
    <x v="7"/>
    <x v="5"/>
    <n v="74.709999999999994"/>
    <n v="1335.86"/>
    <n v="4302.29"/>
    <x v="149"/>
    <x v="1"/>
    <n v="69.48"/>
    <n v="17.059999999999999"/>
  </r>
  <r>
    <x v="5"/>
    <x v="13"/>
    <x v="13"/>
    <x v="9"/>
    <x v="0"/>
    <n v="58.11"/>
    <n v="3266.83"/>
    <n v="11685.05"/>
    <x v="117"/>
    <x v="1"/>
    <n v="71.67"/>
    <n v="27.25"/>
  </r>
  <r>
    <x v="18"/>
    <x v="13"/>
    <x v="13"/>
    <x v="2"/>
    <x v="5"/>
    <n v="97.52"/>
    <n v="2725.89"/>
    <n v="8299.8700000000008"/>
    <x v="132"/>
    <x v="0"/>
    <n v="118.58"/>
    <n v="18.809999999999999"/>
  </r>
  <r>
    <x v="9"/>
    <x v="13"/>
    <x v="13"/>
    <x v="0"/>
    <x v="3"/>
    <n v="37.340000000000003"/>
    <n v="53.56"/>
    <n v="202.25"/>
    <x v="69"/>
    <x v="0"/>
    <n v="176.7"/>
    <n v="25.17"/>
  </r>
  <r>
    <x v="13"/>
    <x v="13"/>
    <x v="13"/>
    <x v="5"/>
    <x v="0"/>
    <n v="11.6"/>
    <n v="998.5"/>
    <n v="2559.79"/>
    <x v="116"/>
    <x v="1"/>
    <n v="131.93"/>
    <n v="21.51"/>
  </r>
  <r>
    <x v="14"/>
    <x v="13"/>
    <x v="13"/>
    <x v="9"/>
    <x v="5"/>
    <n v="69.099999999999994"/>
    <n v="4340.54"/>
    <n v="18556.560000000001"/>
    <x v="102"/>
    <x v="0"/>
    <n v="121.98"/>
    <n v="33.15"/>
  </r>
  <r>
    <x v="0"/>
    <x v="14"/>
    <x v="14"/>
    <x v="4"/>
    <x v="4"/>
    <n v="24.71"/>
    <n v="1242.31"/>
    <n v="4515.4399999999996"/>
    <x v="30"/>
    <x v="1"/>
    <n v="163.38999999999999"/>
    <n v="39.14"/>
  </r>
  <r>
    <x v="5"/>
    <x v="14"/>
    <x v="14"/>
    <x v="7"/>
    <x v="0"/>
    <n v="37.58"/>
    <n v="830.85"/>
    <n v="3462.56"/>
    <x v="22"/>
    <x v="0"/>
    <n v="133.9"/>
    <n v="22.63"/>
  </r>
  <r>
    <x v="0"/>
    <x v="14"/>
    <x v="14"/>
    <x v="6"/>
    <x v="4"/>
    <n v="12.43"/>
    <n v="579.83000000000004"/>
    <n v="2091.13"/>
    <x v="58"/>
    <x v="0"/>
    <n v="143.80000000000001"/>
    <n v="8.94"/>
  </r>
  <r>
    <x v="10"/>
    <x v="14"/>
    <x v="14"/>
    <x v="9"/>
    <x v="0"/>
    <n v="26.22"/>
    <n v="3558.49"/>
    <n v="8908.26"/>
    <x v="43"/>
    <x v="0"/>
    <n v="73.48"/>
    <n v="3.73"/>
  </r>
  <r>
    <x v="1"/>
    <x v="14"/>
    <x v="14"/>
    <x v="4"/>
    <x v="3"/>
    <n v="50.68"/>
    <n v="1399.01"/>
    <n v="3957.92"/>
    <x v="118"/>
    <x v="1"/>
    <n v="193.51"/>
    <n v="12.51"/>
  </r>
  <r>
    <x v="14"/>
    <x v="14"/>
    <x v="14"/>
    <x v="0"/>
    <x v="1"/>
    <n v="41.42"/>
    <n v="741.9"/>
    <n v="3258.81"/>
    <x v="93"/>
    <x v="1"/>
    <n v="24.11"/>
    <n v="10.16"/>
  </r>
  <r>
    <x v="1"/>
    <x v="14"/>
    <x v="14"/>
    <x v="4"/>
    <x v="2"/>
    <n v="40.42"/>
    <n v="989.55"/>
    <n v="2715.64"/>
    <x v="8"/>
    <x v="1"/>
    <n v="19.239999999999998"/>
    <n v="9.27"/>
  </r>
  <r>
    <x v="6"/>
    <x v="14"/>
    <x v="14"/>
    <x v="7"/>
    <x v="4"/>
    <n v="61.22"/>
    <n v="375.13"/>
    <n v="1144.1600000000001"/>
    <x v="139"/>
    <x v="1"/>
    <n v="76.8"/>
    <n v="24.3"/>
  </r>
  <r>
    <x v="14"/>
    <x v="14"/>
    <x v="14"/>
    <x v="8"/>
    <x v="0"/>
    <n v="83.27"/>
    <n v="503.98"/>
    <n v="2177.6999999999998"/>
    <x v="179"/>
    <x v="1"/>
    <n v="186.16"/>
    <n v="17.18"/>
  </r>
  <r>
    <x v="11"/>
    <x v="14"/>
    <x v="14"/>
    <x v="6"/>
    <x v="5"/>
    <n v="88.34"/>
    <n v="920.15"/>
    <n v="3992.78"/>
    <x v="32"/>
    <x v="1"/>
    <n v="157.80000000000001"/>
    <n v="8.27"/>
  </r>
  <r>
    <x v="9"/>
    <x v="14"/>
    <x v="14"/>
    <x v="5"/>
    <x v="2"/>
    <n v="30.54"/>
    <n v="3033.78"/>
    <n v="13217.91"/>
    <x v="120"/>
    <x v="1"/>
    <n v="197.83"/>
    <n v="22.19"/>
  </r>
  <r>
    <x v="8"/>
    <x v="14"/>
    <x v="14"/>
    <x v="6"/>
    <x v="3"/>
    <n v="47.33"/>
    <n v="1004.42"/>
    <n v="2737.34"/>
    <x v="112"/>
    <x v="1"/>
    <n v="130.01"/>
    <n v="29.03"/>
  </r>
  <r>
    <x v="19"/>
    <x v="14"/>
    <x v="14"/>
    <x v="0"/>
    <x v="1"/>
    <n v="12.62"/>
    <n v="4584.8500000000004"/>
    <n v="14167.53"/>
    <x v="45"/>
    <x v="0"/>
    <n v="191.51"/>
    <n v="19.649999999999999"/>
  </r>
  <r>
    <x v="14"/>
    <x v="14"/>
    <x v="14"/>
    <x v="5"/>
    <x v="3"/>
    <n v="41.86"/>
    <n v="2111.71"/>
    <n v="7517.65"/>
    <x v="185"/>
    <x v="1"/>
    <n v="41.46"/>
    <n v="26.22"/>
  </r>
  <r>
    <x v="4"/>
    <x v="14"/>
    <x v="14"/>
    <x v="8"/>
    <x v="3"/>
    <n v="66.150000000000006"/>
    <n v="937.8"/>
    <n v="3939.56"/>
    <x v="114"/>
    <x v="0"/>
    <n v="117.82"/>
    <n v="30.34"/>
  </r>
  <r>
    <x v="10"/>
    <x v="14"/>
    <x v="14"/>
    <x v="7"/>
    <x v="4"/>
    <n v="17.079999999999998"/>
    <n v="1240.3399999999999"/>
    <n v="5171.3500000000004"/>
    <x v="185"/>
    <x v="1"/>
    <n v="77.39"/>
    <n v="29.85"/>
  </r>
  <r>
    <x v="15"/>
    <x v="14"/>
    <x v="14"/>
    <x v="1"/>
    <x v="3"/>
    <n v="68.97"/>
    <n v="4306.8100000000004"/>
    <n v="11513.72"/>
    <x v="136"/>
    <x v="0"/>
    <n v="118.33"/>
    <n v="15.98"/>
  </r>
  <r>
    <x v="18"/>
    <x v="14"/>
    <x v="14"/>
    <x v="1"/>
    <x v="1"/>
    <n v="83.36"/>
    <n v="1664.95"/>
    <n v="5670.01"/>
    <x v="37"/>
    <x v="0"/>
    <n v="28.09"/>
    <n v="31.04"/>
  </r>
  <r>
    <x v="18"/>
    <x v="14"/>
    <x v="14"/>
    <x v="9"/>
    <x v="0"/>
    <n v="80.84"/>
    <n v="1736.76"/>
    <n v="4958.3100000000004"/>
    <x v="137"/>
    <x v="1"/>
    <n v="12.85"/>
    <n v="6.76"/>
  </r>
  <r>
    <x v="8"/>
    <x v="14"/>
    <x v="14"/>
    <x v="1"/>
    <x v="4"/>
    <n v="55.06"/>
    <n v="552.07000000000005"/>
    <n v="1909.6"/>
    <x v="26"/>
    <x v="0"/>
    <n v="33.369999999999997"/>
    <n v="3.87"/>
  </r>
  <r>
    <x v="8"/>
    <x v="14"/>
    <x v="14"/>
    <x v="3"/>
    <x v="1"/>
    <n v="93.38"/>
    <n v="1686.49"/>
    <n v="4225.46"/>
    <x v="19"/>
    <x v="0"/>
    <n v="167.21"/>
    <n v="27.09"/>
  </r>
  <r>
    <x v="3"/>
    <x v="14"/>
    <x v="14"/>
    <x v="3"/>
    <x v="4"/>
    <n v="40.39"/>
    <n v="1747.15"/>
    <n v="5395.81"/>
    <x v="161"/>
    <x v="0"/>
    <n v="83.14"/>
    <n v="28.3"/>
  </r>
  <r>
    <x v="8"/>
    <x v="14"/>
    <x v="14"/>
    <x v="9"/>
    <x v="5"/>
    <n v="9.73"/>
    <n v="1352.31"/>
    <n v="4383.74"/>
    <x v="87"/>
    <x v="1"/>
    <n v="186.21"/>
    <n v="16.63"/>
  </r>
  <r>
    <x v="1"/>
    <x v="14"/>
    <x v="14"/>
    <x v="9"/>
    <x v="4"/>
    <n v="35.4"/>
    <n v="4086.8"/>
    <n v="12066.65"/>
    <x v="63"/>
    <x v="1"/>
    <n v="186.01"/>
    <n v="23.42"/>
  </r>
  <r>
    <x v="9"/>
    <x v="14"/>
    <x v="14"/>
    <x v="4"/>
    <x v="0"/>
    <n v="63.29"/>
    <n v="258.82"/>
    <n v="1132.3"/>
    <x v="106"/>
    <x v="1"/>
    <n v="96.76"/>
    <n v="12.65"/>
  </r>
  <r>
    <x v="5"/>
    <x v="14"/>
    <x v="14"/>
    <x v="5"/>
    <x v="1"/>
    <n v="22.56"/>
    <n v="609"/>
    <n v="2293.38"/>
    <x v="51"/>
    <x v="0"/>
    <n v="159.08000000000001"/>
    <n v="23.8"/>
  </r>
  <r>
    <x v="5"/>
    <x v="14"/>
    <x v="14"/>
    <x v="4"/>
    <x v="3"/>
    <n v="99.15"/>
    <n v="1657.04"/>
    <n v="5374.51"/>
    <x v="36"/>
    <x v="1"/>
    <n v="165.4"/>
    <n v="13.61"/>
  </r>
  <r>
    <x v="4"/>
    <x v="14"/>
    <x v="14"/>
    <x v="8"/>
    <x v="3"/>
    <n v="56.08"/>
    <n v="4633.32"/>
    <n v="13016.99"/>
    <x v="163"/>
    <x v="1"/>
    <n v="32.07"/>
    <n v="11.33"/>
  </r>
  <r>
    <x v="11"/>
    <x v="14"/>
    <x v="14"/>
    <x v="3"/>
    <x v="3"/>
    <n v="54.25"/>
    <n v="4919.96"/>
    <n v="12686.13"/>
    <x v="168"/>
    <x v="0"/>
    <n v="38.78"/>
    <n v="18.14"/>
  </r>
  <r>
    <x v="13"/>
    <x v="14"/>
    <x v="14"/>
    <x v="4"/>
    <x v="3"/>
    <n v="87.26"/>
    <n v="4320.2299999999996"/>
    <n v="12201.4"/>
    <x v="64"/>
    <x v="0"/>
    <n v="84.5"/>
    <n v="1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89161-0CC9-4C64-9287-D334C4653BD3}"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144:C160" firstHeaderRow="1" firstDataRow="2" firstDataCol="1"/>
  <pivotFields count="12">
    <pivotField dataField="1" showAll="0">
      <items count="21">
        <item x="3"/>
        <item x="12"/>
        <item x="6"/>
        <item x="13"/>
        <item x="7"/>
        <item x="0"/>
        <item x="11"/>
        <item x="19"/>
        <item x="5"/>
        <item x="18"/>
        <item x="4"/>
        <item x="2"/>
        <item x="8"/>
        <item x="1"/>
        <item x="9"/>
        <item x="10"/>
        <item x="14"/>
        <item x="16"/>
        <item x="15"/>
        <item x="17"/>
        <item t="default"/>
      </items>
    </pivotField>
    <pivotField axis="axisRow" showAll="0" sortType="ascending">
      <items count="16">
        <item x="5"/>
        <item x="11"/>
        <item x="9"/>
        <item x="4"/>
        <item x="12"/>
        <item x="13"/>
        <item x="6"/>
        <item x="7"/>
        <item x="3"/>
        <item x="10"/>
        <item x="8"/>
        <item x="2"/>
        <item x="14"/>
        <item x="0"/>
        <item x="1"/>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items count="11">
        <item x="9"/>
        <item x="1"/>
        <item x="7"/>
        <item x="4"/>
        <item x="8"/>
        <item x="0"/>
        <item x="5"/>
        <item x="3"/>
        <item x="6"/>
        <item x="2"/>
        <item t="default"/>
      </items>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1"/>
  </rowFields>
  <rowItems count="15">
    <i>
      <x v="13"/>
    </i>
    <i>
      <x v="2"/>
    </i>
    <i>
      <x v="14"/>
    </i>
    <i>
      <x v="11"/>
    </i>
    <i>
      <x v="7"/>
    </i>
    <i>
      <x/>
    </i>
    <i>
      <x v="5"/>
    </i>
    <i>
      <x v="6"/>
    </i>
    <i>
      <x v="3"/>
    </i>
    <i>
      <x v="12"/>
    </i>
    <i>
      <x v="4"/>
    </i>
    <i>
      <x v="9"/>
    </i>
    <i>
      <x v="8"/>
    </i>
    <i>
      <x v="10"/>
    </i>
    <i>
      <x v="1"/>
    </i>
  </rowItems>
  <colFields count="1">
    <field x="9"/>
  </colFields>
  <colItems count="2">
    <i>
      <x/>
    </i>
    <i>
      <x v="1"/>
    </i>
  </colItems>
  <dataFields count="1">
    <dataField name="Count of Country" fld="0" subtotal="count" showDataAs="percentOfRow" baseField="0" baseItem="0" numFmtId="9"/>
  </dataFields>
  <formats count="2">
    <format dxfId="3">
      <pivotArea outline="0" fieldPosition="0">
        <references count="1">
          <reference field="4294967294" count="1">
            <x v="0"/>
          </reference>
        </references>
      </pivotArea>
    </format>
    <format dxfId="2">
      <pivotArea outline="0" collapsedLevelsAreSubtotals="1" fieldPosition="0"/>
    </format>
  </formats>
  <chartFormats count="19">
    <chartFormat chart="3" format="8" series="1">
      <pivotArea type="data" outline="0" fieldPosition="0">
        <references count="1">
          <reference field="9" count="1" selected="0">
            <x v="1"/>
          </reference>
        </references>
      </pivotArea>
    </chartFormat>
    <chartFormat chart="3" format="9" series="1">
      <pivotArea type="data" outline="0" fieldPosition="0">
        <references count="1">
          <reference field="9" count="1" selected="0">
            <x v="0"/>
          </reference>
        </references>
      </pivotArea>
    </chartFormat>
    <chartFormat chart="10" format="18" series="1">
      <pivotArea type="data" outline="0" fieldPosition="0">
        <references count="2">
          <reference field="4294967294" count="1" selected="0">
            <x v="0"/>
          </reference>
          <reference field="9" count="1" selected="0">
            <x v="0"/>
          </reference>
        </references>
      </pivotArea>
    </chartFormat>
    <chartFormat chart="10" format="1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10" format="2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10" format="21">
      <pivotArea type="data" outline="0" fieldPosition="0">
        <references count="3">
          <reference field="4294967294" count="1" selected="0">
            <x v="0"/>
          </reference>
          <reference field="1" count="1" selected="0">
            <x v="13"/>
          </reference>
          <reference field="9" count="1" selected="0">
            <x v="1"/>
          </reference>
        </references>
      </pivotArea>
    </chartFormat>
    <chartFormat chart="10" format="22">
      <pivotArea type="data" outline="0" fieldPosition="0">
        <references count="3">
          <reference field="4294967294" count="1" selected="0">
            <x v="0"/>
          </reference>
          <reference field="1" count="1" selected="0">
            <x v="2"/>
          </reference>
          <reference field="9" count="1" selected="0">
            <x v="1"/>
          </reference>
        </references>
      </pivotArea>
    </chartFormat>
    <chartFormat chart="10" format="23">
      <pivotArea type="data" outline="0" fieldPosition="0">
        <references count="3">
          <reference field="4294967294" count="1" selected="0">
            <x v="0"/>
          </reference>
          <reference field="1" count="1" selected="0">
            <x v="11"/>
          </reference>
          <reference field="9" count="1" selected="0">
            <x v="1"/>
          </reference>
        </references>
      </pivotArea>
    </chartFormat>
    <chartFormat chart="10" format="24">
      <pivotArea type="data" outline="0" fieldPosition="0">
        <references count="3">
          <reference field="4294967294" count="1" selected="0">
            <x v="0"/>
          </reference>
          <reference field="1" count="1" selected="0">
            <x v="6"/>
          </reference>
          <reference field="9" count="1" selected="0">
            <x v="1"/>
          </reference>
        </references>
      </pivotArea>
    </chartFormat>
    <chartFormat chart="10" format="25">
      <pivotArea type="data" outline="0" fieldPosition="0">
        <references count="3">
          <reference field="4294967294" count="1" selected="0">
            <x v="0"/>
          </reference>
          <reference field="1" count="1" selected="0">
            <x v="14"/>
          </reference>
          <reference field="9" count="1" selected="0">
            <x v="0"/>
          </reference>
        </references>
      </pivotArea>
    </chartFormat>
    <chartFormat chart="10" format="26">
      <pivotArea type="data" outline="0" fieldPosition="0">
        <references count="3">
          <reference field="4294967294" count="1" selected="0">
            <x v="0"/>
          </reference>
          <reference field="1" count="1" selected="0">
            <x v="5"/>
          </reference>
          <reference field="9" count="1" selected="0">
            <x v="0"/>
          </reference>
        </references>
      </pivotArea>
    </chartFormat>
    <chartFormat chart="10" format="27">
      <pivotArea type="data" outline="0" fieldPosition="0">
        <references count="3">
          <reference field="4294967294" count="1" selected="0">
            <x v="0"/>
          </reference>
          <reference field="1" count="1" selected="0">
            <x v="7"/>
          </reference>
          <reference field="9" count="1" selected="0">
            <x v="0"/>
          </reference>
        </references>
      </pivotArea>
    </chartFormat>
    <chartFormat chart="10" format="28">
      <pivotArea type="data" outline="0" fieldPosition="0">
        <references count="3">
          <reference field="4294967294" count="1" selected="0">
            <x v="0"/>
          </reference>
          <reference field="1" count="1" selected="0">
            <x v="9"/>
          </reference>
          <reference field="9" count="1" selected="0">
            <x v="1"/>
          </reference>
        </references>
      </pivotArea>
    </chartFormat>
    <chartFormat chart="10" format="29">
      <pivotArea type="data" outline="0" fieldPosition="0">
        <references count="3">
          <reference field="4294967294" count="1" selected="0">
            <x v="0"/>
          </reference>
          <reference field="1" count="1" selected="0">
            <x v="14"/>
          </reference>
          <reference field="9" count="1" selected="0">
            <x v="1"/>
          </reference>
        </references>
      </pivotArea>
    </chartFormat>
    <chartFormat chart="10" format="30">
      <pivotArea type="data" outline="0" fieldPosition="0">
        <references count="3">
          <reference field="4294967294" count="1" selected="0">
            <x v="0"/>
          </reference>
          <reference field="1" count="1" selected="0">
            <x v="11"/>
          </reference>
          <reference field="9" count="1" selected="0">
            <x v="0"/>
          </reference>
        </references>
      </pivotArea>
    </chartFormat>
    <chartFormat chart="10" format="31">
      <pivotArea type="data" outline="0" fieldPosition="0">
        <references count="3">
          <reference field="4294967294" count="1" selected="0">
            <x v="0"/>
          </reference>
          <reference field="1" count="1" selected="0">
            <x v="7"/>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ACB410-E3A2-4239-8D19-5B01DC09941E}"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168:C184" firstHeaderRow="1" firstDataRow="2" firstDataCol="1"/>
  <pivotFields count="12">
    <pivotField dataField="1" showAll="0">
      <items count="21">
        <item x="3"/>
        <item x="12"/>
        <item x="6"/>
        <item x="13"/>
        <item x="7"/>
        <item x="0"/>
        <item x="11"/>
        <item x="19"/>
        <item x="5"/>
        <item x="18"/>
        <item x="4"/>
        <item x="2"/>
        <item x="8"/>
        <item x="1"/>
        <item x="9"/>
        <item x="10"/>
        <item x="14"/>
        <item x="16"/>
        <item x="15"/>
        <item x="17"/>
        <item t="default"/>
      </items>
    </pivotField>
    <pivotField axis="axisRow" showAll="0">
      <items count="16">
        <item x="5"/>
        <item x="11"/>
        <item x="9"/>
        <item x="4"/>
        <item x="12"/>
        <item x="13"/>
        <item x="6"/>
        <item x="7"/>
        <item x="3"/>
        <item x="10"/>
        <item x="8"/>
        <item x="2"/>
        <item x="14"/>
        <item x="0"/>
        <item x="1"/>
        <item t="default"/>
      </items>
    </pivotField>
    <pivotField showAll="0"/>
    <pivotField showAll="0">
      <items count="11">
        <item x="9"/>
        <item x="1"/>
        <item x="7"/>
        <item x="4"/>
        <item x="8"/>
        <item x="0"/>
        <item x="5"/>
        <item x="3"/>
        <item x="6"/>
        <item x="2"/>
        <item t="default"/>
      </items>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1"/>
  </rowFields>
  <rowItems count="15">
    <i>
      <x/>
    </i>
    <i>
      <x v="1"/>
    </i>
    <i>
      <x v="2"/>
    </i>
    <i>
      <x v="3"/>
    </i>
    <i>
      <x v="4"/>
    </i>
    <i>
      <x v="5"/>
    </i>
    <i>
      <x v="6"/>
    </i>
    <i>
      <x v="7"/>
    </i>
    <i>
      <x v="8"/>
    </i>
    <i>
      <x v="9"/>
    </i>
    <i>
      <x v="10"/>
    </i>
    <i>
      <x v="11"/>
    </i>
    <i>
      <x v="12"/>
    </i>
    <i>
      <x v="13"/>
    </i>
    <i>
      <x v="14"/>
    </i>
  </rowItems>
  <colFields count="1">
    <field x="9"/>
  </colFields>
  <colItems count="2">
    <i>
      <x/>
    </i>
    <i>
      <x v="1"/>
    </i>
  </colItems>
  <dataFields count="1">
    <dataField name="Count of Country" fld="0" subtotal="count" baseField="0" baseItem="0"/>
  </dataFields>
  <formats count="1">
    <format dxfId="12">
      <pivotArea outline="0" collapsedLevelsAreSubtotals="1" fieldPosition="0"/>
    </format>
  </formats>
  <chartFormats count="6">
    <chartFormat chart="3" format="8" series="1">
      <pivotArea type="data" outline="0" fieldPosition="0">
        <references count="1">
          <reference field="9" count="1" selected="0">
            <x v="1"/>
          </reference>
        </references>
      </pivotArea>
    </chartFormat>
    <chartFormat chart="3" format="9" series="1">
      <pivotArea type="data" outline="0" fieldPosition="0">
        <references count="1">
          <reference field="9" count="1" selected="0">
            <x v="0"/>
          </reference>
        </references>
      </pivotArea>
    </chartFormat>
    <chartFormat chart="10" format="18" series="1">
      <pivotArea type="data" outline="0" fieldPosition="0">
        <references count="2">
          <reference field="4294967294" count="1" selected="0">
            <x v="0"/>
          </reference>
          <reference field="9" count="1" selected="0">
            <x v="0"/>
          </reference>
        </references>
      </pivotArea>
    </chartFormat>
    <chartFormat chart="10" format="1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5401F2-C6AE-410B-9DA7-7E9399B2D4CD}" name="skip rat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B191:B192" firstHeaderRow="1" firstDataRow="1" firstDataCol="0"/>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Skip Rate (%)" fld="11" subtotal="average" baseField="0" baseItem="1767374848"/>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DC3455-9F3A-4343-B052-A8E5AC5D7FF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90:B106" firstHeaderRow="1"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axis="axisRow" showAll="0" sortType="ascending">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showAll="0">
      <items count="11">
        <item x="9"/>
        <item x="1"/>
        <item x="7"/>
        <item x="4"/>
        <item x="8"/>
        <item x="0"/>
        <item x="5"/>
        <item x="3"/>
        <item x="6"/>
        <item x="2"/>
        <item t="default"/>
      </items>
    </pivotField>
    <pivotField showAll="0"/>
    <pivotField showAll="0"/>
    <pivotField showAll="0"/>
    <pivotField showAll="0"/>
    <pivotField showAll="0"/>
    <pivotField showAll="0"/>
    <pivotField showAll="0"/>
    <pivotField dataField="1" showAll="0"/>
  </pivotFields>
  <rowFields count="1">
    <field x="2"/>
  </rowFields>
  <rowItems count="16">
    <i>
      <x v="4"/>
    </i>
    <i>
      <x v="1"/>
    </i>
    <i>
      <x/>
    </i>
    <i>
      <x v="14"/>
    </i>
    <i>
      <x v="8"/>
    </i>
    <i>
      <x v="11"/>
    </i>
    <i>
      <x v="2"/>
    </i>
    <i>
      <x v="12"/>
    </i>
    <i>
      <x v="6"/>
    </i>
    <i>
      <x v="10"/>
    </i>
    <i>
      <x v="3"/>
    </i>
    <i>
      <x v="9"/>
    </i>
    <i>
      <x v="5"/>
    </i>
    <i>
      <x v="7"/>
    </i>
    <i>
      <x v="13"/>
    </i>
    <i t="grand">
      <x/>
    </i>
  </rowItems>
  <colItems count="1">
    <i/>
  </colItems>
  <dataFields count="1">
    <dataField name="Average of Skip Rate (%)" fld="11" subtotal="average" baseField="0" baseItem="0"/>
  </dataFields>
  <formats count="1">
    <format dxfId="14">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3B0344-7AE7-451F-910B-C360DDD8E40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68:C84" firstHeaderRow="0"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axis="axisRow" showAll="0" sortType="ascending">
      <items count="16">
        <item x="5"/>
        <item x="11"/>
        <item x="9"/>
        <item x="4"/>
        <item x="12"/>
        <item x="13"/>
        <item x="6"/>
        <item x="7"/>
        <item x="3"/>
        <item x="10"/>
        <item x="8"/>
        <item x="2"/>
        <item x="14"/>
        <item x="0"/>
        <item x="1"/>
        <item t="default"/>
      </items>
      <autoSortScope>
        <pivotArea dataOnly="0" outline="0" fieldPosition="0">
          <references count="1">
            <reference field="4294967294" count="1" selected="0">
              <x v="0"/>
            </reference>
          </references>
        </pivotArea>
      </autoSortScope>
    </pivotField>
    <pivotField showAll="0">
      <items count="16">
        <item x="0"/>
        <item x="1"/>
        <item x="2"/>
        <item x="3"/>
        <item x="4"/>
        <item x="5"/>
        <item x="6"/>
        <item x="7"/>
        <item x="8"/>
        <item x="9"/>
        <item x="10"/>
        <item x="11"/>
        <item x="12"/>
        <item x="13"/>
        <item x="14"/>
        <item t="default"/>
      </items>
    </pivotField>
    <pivotField showAll="0">
      <items count="11">
        <item x="9"/>
        <item x="1"/>
        <item x="7"/>
        <item x="4"/>
        <item x="8"/>
        <item x="0"/>
        <item x="5"/>
        <item x="3"/>
        <item x="6"/>
        <item x="2"/>
        <item t="default"/>
      </items>
    </pivotField>
    <pivotField showAll="0"/>
    <pivotField dataField="1" showAll="0"/>
    <pivotField dataField="1" showAll="0"/>
    <pivotField showAll="0"/>
    <pivotField showAll="0"/>
    <pivotField showAll="0"/>
    <pivotField showAll="0"/>
    <pivotField showAll="0"/>
  </pivotFields>
  <rowFields count="1">
    <field x="1"/>
  </rowFields>
  <rowItems count="16">
    <i>
      <x v="12"/>
    </i>
    <i>
      <x v="13"/>
    </i>
    <i>
      <x v="9"/>
    </i>
    <i>
      <x v="11"/>
    </i>
    <i>
      <x v="10"/>
    </i>
    <i>
      <x v="8"/>
    </i>
    <i>
      <x v="14"/>
    </i>
    <i>
      <x v="6"/>
    </i>
    <i>
      <x v="5"/>
    </i>
    <i>
      <x v="2"/>
    </i>
    <i>
      <x v="1"/>
    </i>
    <i>
      <x v="3"/>
    </i>
    <i>
      <x v="4"/>
    </i>
    <i>
      <x/>
    </i>
    <i>
      <x v="7"/>
    </i>
    <i t="grand">
      <x/>
    </i>
  </rowItems>
  <colFields count="1">
    <field x="-2"/>
  </colFields>
  <colItems count="2">
    <i>
      <x/>
    </i>
    <i i="1">
      <x v="1"/>
    </i>
  </colItems>
  <dataFields count="2">
    <dataField name="Average of Total Streams (Millions)" fld="6" subtotal="average" baseField="0" baseItem="0"/>
    <dataField name="Average of Monthly Listeners (Millions)" fld="5" subtotal="average" baseField="0" baseItem="0"/>
  </dataFields>
  <formats count="1">
    <format dxfId="15">
      <pivotArea outline="0" collapsedLevelsAreSubtotals="1" fieldPosition="0"/>
    </format>
  </formats>
  <chartFormats count="2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pivotArea type="data" outline="0" fieldPosition="0">
        <references count="2">
          <reference field="4294967294" count="1" selected="0">
            <x v="0"/>
          </reference>
          <reference field="1" count="1" selected="0">
            <x v="9"/>
          </reference>
        </references>
      </pivotArea>
    </chartFormat>
    <chartFormat chart="9" format="11">
      <pivotArea type="data" outline="0" fieldPosition="0">
        <references count="2">
          <reference field="4294967294" count="1" selected="0">
            <x v="0"/>
          </reference>
          <reference field="1" count="1" selected="0">
            <x v="10"/>
          </reference>
        </references>
      </pivotArea>
    </chartFormat>
    <chartFormat chart="9" format="12">
      <pivotArea type="data" outline="0" fieldPosition="0">
        <references count="2">
          <reference field="4294967294" count="1" selected="0">
            <x v="0"/>
          </reference>
          <reference field="1" count="1" selected="0">
            <x v="7"/>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1"/>
          </reference>
          <reference field="1" count="1" selected="0">
            <x v="9"/>
          </reference>
        </references>
      </pivotArea>
    </chartFormat>
    <chartFormat chart="9" format="15">
      <pivotArea type="data" outline="0" fieldPosition="0">
        <references count="2">
          <reference field="4294967294" count="1" selected="0">
            <x v="1"/>
          </reference>
          <reference field="1" count="1" selected="0">
            <x v="11"/>
          </reference>
        </references>
      </pivotArea>
    </chartFormat>
    <chartFormat chart="9" format="16">
      <pivotArea type="data" outline="0" fieldPosition="0">
        <references count="2">
          <reference field="4294967294" count="1" selected="0">
            <x v="1"/>
          </reference>
          <reference field="1" count="1" selected="0">
            <x v="10"/>
          </reference>
        </references>
      </pivotArea>
    </chartFormat>
    <chartFormat chart="9" format="17">
      <pivotArea type="data" outline="0" fieldPosition="0">
        <references count="2">
          <reference field="4294967294" count="1" selected="0">
            <x v="1"/>
          </reference>
          <reference field="1" count="1" selected="0">
            <x v="8"/>
          </reference>
        </references>
      </pivotArea>
    </chartFormat>
    <chartFormat chart="9" format="18">
      <pivotArea type="data" outline="0" fieldPosition="0">
        <references count="2">
          <reference field="4294967294" count="1" selected="0">
            <x v="1"/>
          </reference>
          <reference field="1" count="1" selected="0">
            <x v="3"/>
          </reference>
        </references>
      </pivotArea>
    </chartFormat>
    <chartFormat chart="9" format="19">
      <pivotArea type="data" outline="0" fieldPosition="0">
        <references count="2">
          <reference field="4294967294" count="1" selected="0">
            <x v="1"/>
          </reference>
          <reference field="1" count="1" selected="0">
            <x v="0"/>
          </reference>
        </references>
      </pivotArea>
    </chartFormat>
    <chartFormat chart="9" format="20">
      <pivotArea type="data" outline="0" fieldPosition="0">
        <references count="2">
          <reference field="4294967294" count="1" selected="0">
            <x v="1"/>
          </reference>
          <reference field="1" count="1" selected="0">
            <x v="2"/>
          </reference>
        </references>
      </pivotArea>
    </chartFormat>
    <chartFormat chart="9" format="21">
      <pivotArea type="data" outline="0" fieldPosition="0">
        <references count="2">
          <reference field="4294967294" count="1" selected="0">
            <x v="1"/>
          </reference>
          <reference field="1" count="1" selected="0">
            <x v="6"/>
          </reference>
        </references>
      </pivotArea>
    </chartFormat>
    <chartFormat chart="9" format="22">
      <pivotArea type="data" outline="0" fieldPosition="0">
        <references count="2">
          <reference field="4294967294" count="1" selected="0">
            <x v="1"/>
          </reference>
          <reference field="1" count="1" selected="0">
            <x v="14"/>
          </reference>
        </references>
      </pivotArea>
    </chartFormat>
    <chartFormat chart="9" format="23">
      <pivotArea type="data" outline="0" fieldPosition="0">
        <references count="2">
          <reference field="4294967294" count="1" selected="0">
            <x v="1"/>
          </reference>
          <reference field="1" count="1" selected="0">
            <x v="5"/>
          </reference>
        </references>
      </pivotArea>
    </chartFormat>
    <chartFormat chart="9" format="24">
      <pivotArea type="data" outline="0" fieldPosition="0">
        <references count="2">
          <reference field="4294967294" count="1" selected="0">
            <x v="1"/>
          </reference>
          <reference field="1" count="1" selected="0">
            <x v="12"/>
          </reference>
        </references>
      </pivotArea>
    </chartFormat>
    <chartFormat chart="9" format="25">
      <pivotArea type="data" outline="0" fieldPosition="0">
        <references count="2">
          <reference field="4294967294" count="1" selected="0">
            <x v="1"/>
          </reference>
          <reference field="1" count="1" selected="0">
            <x v="13"/>
          </reference>
        </references>
      </pivotArea>
    </chartFormat>
    <chartFormat chart="9" format="26">
      <pivotArea type="data" outline="0" fieldPosition="0">
        <references count="2">
          <reference field="4294967294" count="1" selected="0">
            <x v="1"/>
          </reference>
          <reference field="1" count="1" selected="0">
            <x v="1"/>
          </reference>
        </references>
      </pivotArea>
    </chartFormat>
    <chartFormat chart="9" format="27">
      <pivotArea type="data" outline="0" fieldPosition="0">
        <references count="2">
          <reference field="4294967294" count="1" selected="0">
            <x v="1"/>
          </reference>
          <reference field="1" count="1" selected="0">
            <x v="4"/>
          </reference>
        </references>
      </pivotArea>
    </chartFormat>
    <chartFormat chart="9" format="28">
      <pivotArea type="data" outline="0" fieldPosition="0">
        <references count="2">
          <reference field="4294967294" count="1" selected="0">
            <x v="1"/>
          </reference>
          <reference field="1" count="1" selected="0">
            <x v="7"/>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4A6E20-C68F-49E5-9840-BDE30DD1B57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A37" firstHeaderRow="1" firstDataRow="1" firstDataCol="0"/>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pivotFields>
  <rowItems count="1">
    <i/>
  </rowItems>
  <colItems count="1">
    <i/>
  </colItems>
  <dataFields count="1">
    <dataField name="Sum of Avg Stream Duration (Min)" fld="8"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2DC8C-5F0C-4DA2-9464-FBDB597589C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C60" firstHeaderRow="0"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axis="axisRow" showAll="0">
      <items count="16">
        <item x="5"/>
        <item x="11"/>
        <item x="9"/>
        <item x="4"/>
        <item x="12"/>
        <item x="13"/>
        <item x="6"/>
        <item x="7"/>
        <item x="3"/>
        <item x="10"/>
        <item x="8"/>
        <item x="2"/>
        <item x="14"/>
        <item x="0"/>
        <item x="1"/>
        <item t="default"/>
      </items>
    </pivotField>
    <pivotField showAll="0"/>
    <pivotField showAll="0">
      <items count="11">
        <item x="9"/>
        <item x="1"/>
        <item x="7"/>
        <item x="4"/>
        <item x="8"/>
        <item x="0"/>
        <item x="5"/>
        <item x="3"/>
        <item x="6"/>
        <item x="2"/>
        <item t="default"/>
      </items>
    </pivotField>
    <pivotField showAll="0"/>
    <pivotField dataField="1" showAll="0"/>
    <pivotField dataField="1"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Monthly Listeners (Millions)" fld="5" baseField="0" baseItem="0"/>
    <dataField name="Sum of Total Streams (Million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1B4053-C61E-4B60-8DAE-0E050EF328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dataField="1"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3">
    <i>
      <x/>
    </i>
    <i>
      <x v="1"/>
    </i>
    <i t="grand">
      <x/>
    </i>
  </rowItems>
  <colItems count="1">
    <i/>
  </colItems>
  <dataFields count="1">
    <dataField name="Sum of Monthly Listeners (Millions)" fld="5"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6436A-11D1-42B8-9DCE-7FC3E4E9084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30" firstHeaderRow="1"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9"/>
  </rowFields>
  <rowItems count="3">
    <i>
      <x v="1"/>
    </i>
    <i>
      <x/>
    </i>
    <i t="grand">
      <x/>
    </i>
  </rowItems>
  <colItems count="1">
    <i/>
  </colItems>
  <dataFields count="1">
    <dataField name="Sum of Streams Last 30 Days (Millions)" fld="10" baseField="0" baseItem="0"/>
  </dataFields>
  <formats count="2">
    <format dxfId="5">
      <pivotArea collapsedLevelsAreSubtotals="1" fieldPosition="0">
        <references count="1">
          <reference field="9" count="1">
            <x v="0"/>
          </reference>
        </references>
      </pivotArea>
    </format>
    <format dxfId="4">
      <pivotArea collapsedLevelsAreSubtotals="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BE4303-67FE-4AA3-A8E4-D9812371EE6E}"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130:C137" firstHeaderRow="1" firstDataRow="2"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dataField="1" showAll="0"/>
    <pivotField showAll="0">
      <items count="11">
        <item x="9"/>
        <item x="1"/>
        <item x="7"/>
        <item x="4"/>
        <item x="8"/>
        <item x="0"/>
        <item x="5"/>
        <item x="3"/>
        <item x="6"/>
        <item x="2"/>
        <item t="default"/>
      </items>
    </pivotField>
    <pivotField axis="axisRow" showAll="0" rankBy="0">
      <items count="7">
        <item x="2"/>
        <item x="0"/>
        <item x="4"/>
        <item x="5"/>
        <item x="3"/>
        <item x="1"/>
        <item t="default"/>
      </items>
    </pivotField>
    <pivotField showAll="0"/>
    <pivotField showAll="0"/>
    <pivotField showAll="0"/>
    <pivotField showAll="0"/>
    <pivotField axis="axisCol" showAll="0">
      <items count="3">
        <item x="0"/>
        <item x="1"/>
        <item t="default"/>
      </items>
    </pivotField>
    <pivotField showAll="0"/>
    <pivotField showAll="0"/>
  </pivotFields>
  <rowFields count="1">
    <field x="4"/>
  </rowFields>
  <rowItems count="6">
    <i>
      <x/>
    </i>
    <i>
      <x v="1"/>
    </i>
    <i>
      <x v="2"/>
    </i>
    <i>
      <x v="3"/>
    </i>
    <i>
      <x v="4"/>
    </i>
    <i>
      <x v="5"/>
    </i>
  </rowItems>
  <colFields count="1">
    <field x="9"/>
  </colFields>
  <colItems count="2">
    <i>
      <x/>
    </i>
    <i>
      <x v="1"/>
    </i>
  </colItems>
  <dataFields count="1">
    <dataField name="Count of Album" fld="2" subtotal="count" showDataAs="percentDiff" baseField="4" baseItem="1048828" numFmtId="1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7">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 chart="9" format="1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11">
      <pivotArea type="data" outline="0" fieldPosition="0">
        <references count="3">
          <reference field="4294967294" count="1" selected="0">
            <x v="0"/>
          </reference>
          <reference field="4" count="1" selected="0">
            <x v="0"/>
          </reference>
          <reference field="9" count="1" selected="0">
            <x v="1"/>
          </reference>
        </references>
      </pivotArea>
    </chartFormat>
    <chartFormat chart="9" format="12">
      <pivotArea type="data" outline="0" fieldPosition="0">
        <references count="3">
          <reference field="4294967294" count="1" selected="0">
            <x v="0"/>
          </reference>
          <reference field="4" count="1" selected="0">
            <x v="0"/>
          </reference>
          <reference field="9" count="1" selected="0">
            <x v="0"/>
          </reference>
        </references>
      </pivotArea>
    </chartFormat>
    <chartFormat chart="9" format="13">
      <pivotArea type="data" outline="0" fieldPosition="0">
        <references count="3">
          <reference field="4294967294" count="1" selected="0">
            <x v="0"/>
          </reference>
          <reference field="4" count="1" selected="0">
            <x v="2"/>
          </reference>
          <reference field="9" count="1" selected="0">
            <x v="1"/>
          </reference>
        </references>
      </pivotArea>
    </chartFormat>
    <chartFormat chart="9" format="14">
      <pivotArea type="data" outline="0" fieldPosition="0">
        <references count="3">
          <reference field="4294967294" count="1" selected="0">
            <x v="0"/>
          </reference>
          <reference field="4" count="1" selected="0">
            <x v="2"/>
          </reference>
          <reference field="9" count="1" selected="0">
            <x v="0"/>
          </reference>
        </references>
      </pivotArea>
    </chartFormat>
    <chartFormat chart="9" format="15">
      <pivotArea type="data" outline="0" fieldPosition="0">
        <references count="3">
          <reference field="4294967294" count="1" selected="0">
            <x v="0"/>
          </reference>
          <reference field="4" count="1" selected="0">
            <x v="4"/>
          </reference>
          <reference field="9" count="1" selected="0">
            <x v="0"/>
          </reference>
        </references>
      </pivotArea>
    </chartFormat>
    <chartFormat chart="9" format="16">
      <pivotArea type="data" outline="0" fieldPosition="0">
        <references count="3">
          <reference field="4294967294" count="1" selected="0">
            <x v="0"/>
          </reference>
          <reference field="4" count="1" selected="0">
            <x v="5"/>
          </reference>
          <reference field="9" count="1" selected="0">
            <x v="1"/>
          </reference>
        </references>
      </pivotArea>
    </chartFormat>
    <chartFormat chart="9" format="17">
      <pivotArea type="data" outline="0" fieldPosition="0">
        <references count="3">
          <reference field="4294967294" count="1" selected="0">
            <x v="0"/>
          </reference>
          <reference field="4" count="1" selected="0">
            <x v="1"/>
          </reference>
          <reference field="9" count="1" selected="0">
            <x v="0"/>
          </reference>
        </references>
      </pivotArea>
    </chartFormat>
    <chartFormat chart="9" format="18">
      <pivotArea type="data" outline="0" fieldPosition="0">
        <references count="3">
          <reference field="4294967294" count="1" selected="0">
            <x v="0"/>
          </reference>
          <reference field="4" count="1" selected="0">
            <x v="3"/>
          </reference>
          <reference field="9" count="1" selected="0">
            <x v="1"/>
          </reference>
        </references>
      </pivotArea>
    </chartFormat>
    <chartFormat chart="9" format="19">
      <pivotArea type="data" outline="0" fieldPosition="0">
        <references count="3">
          <reference field="4294967294" count="1" selected="0">
            <x v="0"/>
          </reference>
          <reference field="4" count="1" selected="0">
            <x v="3"/>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322A02-3EBB-4AA8-964F-42DEED410693}" name="Monthly listener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191:A192" firstHeaderRow="1" firstDataRow="1" firstDataCol="0"/>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dataField="1" showAll="0"/>
    <pivotField showAll="0"/>
    <pivotField showAll="0"/>
    <pivotField showAll="0"/>
    <pivotField showAll="0"/>
    <pivotField showAll="0"/>
    <pivotField showAll="0"/>
  </pivotFields>
  <rowItems count="1">
    <i/>
  </rowItems>
  <colItems count="1">
    <i/>
  </colItems>
  <dataFields count="1">
    <dataField name="Sum of Monthly Listeners (Millions)" fld="5"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7E59E1-1F72-4EC1-8FD6-81AD2D3EC13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B23" firstHeaderRow="1" firstDataRow="1"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axis="axisRow" showAll="0" sortType="descending">
      <items count="16">
        <item x="5"/>
        <item x="11"/>
        <item x="9"/>
        <item x="4"/>
        <item x="12"/>
        <item x="13"/>
        <item x="6"/>
        <item x="7"/>
        <item x="3"/>
        <item x="10"/>
        <item x="8"/>
        <item x="2"/>
        <item x="14"/>
        <item x="0"/>
        <item x="1"/>
        <item t="default"/>
      </items>
      <autoSortScope>
        <pivotArea dataOnly="0" outline="0" fieldPosition="0">
          <references count="1">
            <reference field="4294967294" count="1" selected="0">
              <x v="0"/>
            </reference>
          </references>
        </pivotArea>
      </autoSortScope>
    </pivotField>
    <pivotField showAll="0"/>
    <pivotField showAll="0">
      <items count="11">
        <item x="9"/>
        <item x="1"/>
        <item x="7"/>
        <item x="4"/>
        <item x="8"/>
        <item x="0"/>
        <item x="5"/>
        <item x="3"/>
        <item x="6"/>
        <item x="2"/>
        <item t="default"/>
      </items>
    </pivotField>
    <pivotField showAll="0"/>
    <pivotField dataField="1" showAll="0"/>
    <pivotField showAll="0"/>
    <pivotField showAll="0"/>
    <pivotField showAll="0"/>
    <pivotField showAll="0"/>
    <pivotField showAll="0"/>
    <pivotField showAll="0"/>
  </pivotFields>
  <rowFields count="1">
    <field x="1"/>
  </rowFields>
  <rowItems count="16">
    <i>
      <x v="4"/>
    </i>
    <i>
      <x v="8"/>
    </i>
    <i>
      <x v="1"/>
    </i>
    <i>
      <x v="3"/>
    </i>
    <i>
      <x v="9"/>
    </i>
    <i>
      <x v="10"/>
    </i>
    <i>
      <x v="5"/>
    </i>
    <i>
      <x v="6"/>
    </i>
    <i>
      <x v="7"/>
    </i>
    <i>
      <x v="12"/>
    </i>
    <i>
      <x v="11"/>
    </i>
    <i>
      <x v="2"/>
    </i>
    <i>
      <x v="14"/>
    </i>
    <i>
      <x/>
    </i>
    <i>
      <x v="13"/>
    </i>
    <i t="grand">
      <x/>
    </i>
  </rowItems>
  <colItems count="1">
    <i/>
  </colItems>
  <dataFields count="1">
    <dataField name="Sum of Monthly Listeners (Million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7C541F-7A61-465A-A378-66962B3F82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11:D123" firstHeaderRow="1" firstDataRow="2" firstDataCol="1"/>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dataField="1" showAll="0"/>
    <pivotField axis="axisRow" showAll="0" sortType="ascending">
      <items count="11">
        <item x="9"/>
        <item x="1"/>
        <item x="7"/>
        <item x="4"/>
        <item x="8"/>
        <item x="0"/>
        <item x="5"/>
        <item x="3"/>
        <item x="6"/>
        <item x="2"/>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showAll="0"/>
    <pivotField showAll="0"/>
    <pivotField axis="axisCol" showAll="0">
      <items count="3">
        <item x="0"/>
        <item x="1"/>
        <item t="default"/>
      </items>
    </pivotField>
    <pivotField showAll="0"/>
    <pivotField showAll="0"/>
  </pivotFields>
  <rowFields count="1">
    <field x="3"/>
  </rowFields>
  <rowItems count="11">
    <i>
      <x v="7"/>
    </i>
    <i>
      <x v="6"/>
    </i>
    <i>
      <x v="4"/>
    </i>
    <i>
      <x v="2"/>
    </i>
    <i>
      <x v="8"/>
    </i>
    <i>
      <x v="1"/>
    </i>
    <i>
      <x v="5"/>
    </i>
    <i>
      <x v="3"/>
    </i>
    <i>
      <x v="9"/>
    </i>
    <i>
      <x/>
    </i>
    <i t="grand">
      <x/>
    </i>
  </rowItems>
  <colFields count="1">
    <field x="9"/>
  </colFields>
  <colItems count="3">
    <i>
      <x/>
    </i>
    <i>
      <x v="1"/>
    </i>
    <i t="grand">
      <x/>
    </i>
  </colItems>
  <dataFields count="1">
    <dataField name="Count of Album" fld="2" subtotal="count" baseField="0" baseItem="0" numFmtId="1"/>
  </dataFields>
  <formats count="2">
    <format dxfId="10">
      <pivotArea outline="0" collapsedLevelsAreSubtotals="1" fieldPosition="0"/>
    </format>
    <format dxfId="9">
      <pivotArea outline="0" collapsedLevelsAreSubtotals="1" fieldPosition="0">
        <references count="1">
          <reference field="4294967294" count="1" selected="0">
            <x v="0"/>
          </reference>
        </references>
      </pivotArea>
    </format>
  </formats>
  <chartFormats count="10">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8" format="6" series="1">
      <pivotArea type="data" outline="0" fieldPosition="0">
        <references count="2">
          <reference field="4294967294" count="1" selected="0">
            <x v="0"/>
          </reference>
          <reference field="9" count="1" selected="0">
            <x v="0"/>
          </reference>
        </references>
      </pivotArea>
    </chartFormat>
    <chartFormat chart="8" format="7" series="1">
      <pivotArea type="data" outline="0" fieldPosition="0">
        <references count="2">
          <reference field="4294967294" count="1" selected="0">
            <x v="0"/>
          </reference>
          <reference field="9" count="1" selected="0">
            <x v="1"/>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3">
          <reference field="4294967294" count="1" selected="0">
            <x v="0"/>
          </reference>
          <reference field="3" count="1" selected="0">
            <x v="1"/>
          </reference>
          <reference field="9" count="1" selected="0">
            <x v="1"/>
          </reference>
        </references>
      </pivotArea>
    </chartFormat>
    <chartFormat chart="9" format="11">
      <pivotArea type="data" outline="0" fieldPosition="0">
        <references count="3">
          <reference field="4294967294" count="1" selected="0">
            <x v="0"/>
          </reference>
          <reference field="3" count="1" selected="0">
            <x v="5"/>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5F6E0C-0890-49EA-BCB4-AD51F37593C1}"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6:C37" firstHeaderRow="1" firstDataRow="1" firstDataCol="0"/>
  <pivotFields count="12">
    <pivotField showAll="0">
      <items count="21">
        <item x="3"/>
        <item x="12"/>
        <item x="6"/>
        <item x="13"/>
        <item x="7"/>
        <item x="0"/>
        <item x="11"/>
        <item x="19"/>
        <item x="5"/>
        <item x="18"/>
        <item x="4"/>
        <item x="2"/>
        <item x="8"/>
        <item x="1"/>
        <item x="9"/>
        <item x="10"/>
        <item x="14"/>
        <item x="16"/>
        <item x="15"/>
        <item x="17"/>
        <item t="default"/>
      </items>
    </pivotField>
    <pivotField showAll="0"/>
    <pivotField showAll="0"/>
    <pivotField showAll="0">
      <items count="11">
        <item x="9"/>
        <item x="1"/>
        <item x="7"/>
        <item x="4"/>
        <item x="8"/>
        <item x="0"/>
        <item x="5"/>
        <item x="3"/>
        <item x="6"/>
        <item x="2"/>
        <item t="default"/>
      </items>
    </pivotField>
    <pivotField showAll="0"/>
    <pivotField showAll="0"/>
    <pivotField dataField="1" showAll="0"/>
    <pivotField showAll="0"/>
    <pivotField showAll="0"/>
    <pivotField showAll="0"/>
    <pivotField showAll="0"/>
    <pivotField showAll="0"/>
  </pivotFields>
  <rowItems count="1">
    <i/>
  </rowItems>
  <colItems count="1">
    <i/>
  </colItems>
  <dataFields count="1">
    <dataField name="Sum of Total Streams (Millions)" fld="6" baseField="0" baseItem="0" numFmtId="1"/>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0CE1AE-DE44-408B-A338-674FEA706BE7}" sourceName="Country">
  <pivotTables>
    <pivotTable tabId="3" name="PivotTable13"/>
    <pivotTable tabId="3" name="PivotTable1"/>
    <pivotTable tabId="3" name="PivotTable10"/>
    <pivotTable tabId="3" name="PivotTable11"/>
    <pivotTable tabId="3" name="PivotTable12"/>
    <pivotTable tabId="3" name="PivotTable14"/>
    <pivotTable tabId="3" name="PivotTable15"/>
    <pivotTable tabId="3" name="PivotTable2"/>
    <pivotTable tabId="3" name="PivotTable6"/>
    <pivotTable tabId="3" name="PivotTable7"/>
    <pivotTable tabId="3" name="PivotTable8"/>
    <pivotTable tabId="3" name="PivotTable9"/>
    <pivotTable tabId="3" name="Monthly listeners"/>
    <pivotTable tabId="3" name="skip rate"/>
  </pivotTables>
  <data>
    <tabular pivotCacheId="2100775751">
      <items count="20">
        <i x="3" s="1"/>
        <i x="12" s="1"/>
        <i x="6" s="1"/>
        <i x="13" s="1"/>
        <i x="7" s="1"/>
        <i x="0" s="1"/>
        <i x="11" s="1"/>
        <i x="19" s="1"/>
        <i x="5" s="1"/>
        <i x="18" s="1"/>
        <i x="4" s="1"/>
        <i x="2" s="1"/>
        <i x="8" s="1"/>
        <i x="1" s="1"/>
        <i x="9" s="1"/>
        <i x="10" s="1"/>
        <i x="14" s="1"/>
        <i x="16" s="1"/>
        <i x="15"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2C23519-1F7A-402C-9378-0BD360270A55}" sourceName="Genre">
  <pivotTables>
    <pivotTable tabId="3" name="PivotTable12"/>
    <pivotTable tabId="3" name="PivotTable1"/>
    <pivotTable tabId="3" name="PivotTable10"/>
    <pivotTable tabId="3" name="PivotTable11"/>
    <pivotTable tabId="3" name="PivotTable13"/>
    <pivotTable tabId="3" name="PivotTable14"/>
    <pivotTable tabId="3" name="PivotTable15"/>
    <pivotTable tabId="3" name="PivotTable2"/>
    <pivotTable tabId="3" name="PivotTable6"/>
    <pivotTable tabId="3" name="PivotTable7"/>
    <pivotTable tabId="3" name="PivotTable8"/>
    <pivotTable tabId="3" name="PivotTable9"/>
    <pivotTable tabId="3" name="Monthly listeners"/>
    <pivotTable tabId="3" name="skip rate"/>
  </pivotTables>
  <data>
    <tabular pivotCacheId="2100775751">
      <items count="10">
        <i x="9" s="1"/>
        <i x="1" s="1"/>
        <i x="7" s="1"/>
        <i x="4" s="1"/>
        <i x="8" s="1"/>
        <i x="0" s="1"/>
        <i x="5" s="1"/>
        <i x="3"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5ADB9F-4CED-480F-B847-39565542CEA9}" cache="Slicer_Country" caption="Country" columnCount="3" style="SlicerStyleDark6 2" rowHeight="648000"/>
  <slicer name="Genre" xr10:uid="{4AF16434-0F6F-4B8F-9271-74FDE73B8A8F}" cache="Slicer_Genre" caption="Genre" columnCount="2" style="SlicerStyleDark6 2"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otify" displayName="spotify" ref="A1:L501" totalsRowShown="0">
  <autoFilter ref="A1:L501" xr:uid="{00000000-0009-0000-0100-000001000000}"/>
  <sortState xmlns:xlrd2="http://schemas.microsoft.com/office/spreadsheetml/2017/richdata2" ref="A2:L501">
    <sortCondition ref="C5:C501"/>
  </sortState>
  <tableColumns count="12">
    <tableColumn id="1" xr3:uid="{00000000-0010-0000-0000-000001000000}" name="Country"/>
    <tableColumn id="2" xr3:uid="{00000000-0010-0000-0000-000002000000}" name="Artist"/>
    <tableColumn id="3" xr3:uid="{00000000-0010-0000-0000-000003000000}" name="Album"/>
    <tableColumn id="4" xr3:uid="{00000000-0010-0000-0000-000004000000}" name="Genre"/>
    <tableColumn id="5" xr3:uid="{00000000-0010-0000-0000-000005000000}" name="Release Year"/>
    <tableColumn id="6" xr3:uid="{00000000-0010-0000-0000-000006000000}" name="Monthly Listeners (Millions)"/>
    <tableColumn id="7" xr3:uid="{00000000-0010-0000-0000-000007000000}" name="Total Streams (Millions)"/>
    <tableColumn id="8" xr3:uid="{00000000-0010-0000-0000-000008000000}" name="Total Hours Streamed (Millions)"/>
    <tableColumn id="9" xr3:uid="{00000000-0010-0000-0000-000009000000}" name="Avg Stream Duration (Min)"/>
    <tableColumn id="10" xr3:uid="{00000000-0010-0000-0000-00000A000000}" name="Platform Type"/>
    <tableColumn id="11" xr3:uid="{00000000-0010-0000-0000-00000B000000}" name="Streams Last 30 Days (Millions)"/>
    <tableColumn id="12" xr3:uid="{00000000-0010-0000-0000-00000C000000}" name="Skip Rat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01"/>
  <sheetViews>
    <sheetView topLeftCell="A2" zoomScale="78" zoomScaleNormal="78" workbookViewId="0">
      <selection activeCell="E2" sqref="E2"/>
    </sheetView>
  </sheetViews>
  <sheetFormatPr defaultColWidth="13.21875" defaultRowHeight="14.4" x14ac:dyDescent="0.3"/>
  <cols>
    <col min="3" max="3" width="24.109375" customWidth="1"/>
    <col min="5" max="5" width="13.33203125" customWidth="1"/>
    <col min="6" max="6" width="26.21875" customWidth="1"/>
    <col min="7" max="7" width="30.44140625" customWidth="1"/>
    <col min="8" max="8" width="29.33203125" customWidth="1"/>
    <col min="9" max="9" width="25.44140625" customWidth="1"/>
    <col min="10" max="10" width="14.77734375" customWidth="1"/>
    <col min="11" max="11" width="28.6640625" customWidth="1"/>
    <col min="12" max="12" width="13.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v>2019</v>
      </c>
      <c r="F2">
        <v>23.1</v>
      </c>
      <c r="G2">
        <v>3695.53</v>
      </c>
      <c r="H2">
        <v>14240.35</v>
      </c>
      <c r="I2">
        <v>4.28</v>
      </c>
      <c r="J2" t="s">
        <v>16</v>
      </c>
      <c r="K2">
        <v>118.51</v>
      </c>
      <c r="L2">
        <v>2.2400000000000002</v>
      </c>
    </row>
    <row r="3" spans="1:12" x14ac:dyDescent="0.3">
      <c r="A3" t="s">
        <v>12</v>
      </c>
      <c r="B3" t="s">
        <v>13</v>
      </c>
      <c r="C3" t="s">
        <v>14</v>
      </c>
      <c r="D3" t="s">
        <v>58</v>
      </c>
      <c r="E3">
        <v>2023</v>
      </c>
      <c r="F3">
        <v>34.590000000000003</v>
      </c>
      <c r="G3">
        <v>4315.28</v>
      </c>
      <c r="H3">
        <v>12934.24</v>
      </c>
      <c r="I3">
        <v>2.88</v>
      </c>
      <c r="J3" t="s">
        <v>21</v>
      </c>
      <c r="K3">
        <v>28.9</v>
      </c>
      <c r="L3">
        <v>8.16</v>
      </c>
    </row>
    <row r="4" spans="1:12" x14ac:dyDescent="0.3">
      <c r="A4" t="s">
        <v>52</v>
      </c>
      <c r="B4" t="s">
        <v>13</v>
      </c>
      <c r="C4" t="s">
        <v>14</v>
      </c>
      <c r="D4" t="s">
        <v>36</v>
      </c>
      <c r="E4">
        <v>2018</v>
      </c>
      <c r="F4">
        <v>32.14</v>
      </c>
      <c r="G4">
        <v>1650.21</v>
      </c>
      <c r="H4">
        <v>7327.54</v>
      </c>
      <c r="I4">
        <v>3.31</v>
      </c>
      <c r="J4" t="s">
        <v>16</v>
      </c>
      <c r="K4">
        <v>131.87</v>
      </c>
      <c r="L4">
        <v>22.16</v>
      </c>
    </row>
    <row r="5" spans="1:12" x14ac:dyDescent="0.3">
      <c r="A5" t="s">
        <v>56</v>
      </c>
      <c r="B5" t="s">
        <v>13</v>
      </c>
      <c r="C5" t="s">
        <v>14</v>
      </c>
      <c r="D5" t="s">
        <v>20</v>
      </c>
      <c r="E5">
        <v>2022</v>
      </c>
      <c r="F5">
        <v>36.82</v>
      </c>
      <c r="G5">
        <v>3794.39</v>
      </c>
      <c r="H5">
        <v>14232.06</v>
      </c>
      <c r="I5">
        <v>4.0199999999999996</v>
      </c>
      <c r="J5" t="s">
        <v>16</v>
      </c>
      <c r="K5">
        <v>54.14</v>
      </c>
      <c r="L5">
        <v>6.11</v>
      </c>
    </row>
    <row r="6" spans="1:12" x14ac:dyDescent="0.3">
      <c r="A6" t="s">
        <v>56</v>
      </c>
      <c r="B6" t="s">
        <v>13</v>
      </c>
      <c r="C6" t="s">
        <v>14</v>
      </c>
      <c r="D6" t="s">
        <v>32</v>
      </c>
      <c r="E6">
        <v>2023</v>
      </c>
      <c r="F6">
        <v>47.82</v>
      </c>
      <c r="G6">
        <v>4571.4799999999996</v>
      </c>
      <c r="H6">
        <v>14914.28</v>
      </c>
      <c r="I6">
        <v>4.4800000000000004</v>
      </c>
      <c r="J6" t="s">
        <v>16</v>
      </c>
      <c r="K6">
        <v>99.57</v>
      </c>
      <c r="L6">
        <v>2.44</v>
      </c>
    </row>
    <row r="7" spans="1:12" x14ac:dyDescent="0.3">
      <c r="A7" t="s">
        <v>43</v>
      </c>
      <c r="B7" t="s">
        <v>13</v>
      </c>
      <c r="C7" t="s">
        <v>14</v>
      </c>
      <c r="D7" t="s">
        <v>39</v>
      </c>
      <c r="E7">
        <v>2020</v>
      </c>
      <c r="F7">
        <v>25.11</v>
      </c>
      <c r="G7">
        <v>673.32</v>
      </c>
      <c r="H7">
        <v>2443.58</v>
      </c>
      <c r="I7">
        <v>2.64</v>
      </c>
      <c r="J7" t="s">
        <v>16</v>
      </c>
      <c r="K7">
        <v>117.69</v>
      </c>
      <c r="L7">
        <v>32.71</v>
      </c>
    </row>
    <row r="8" spans="1:12" x14ac:dyDescent="0.3">
      <c r="A8" t="s">
        <v>66</v>
      </c>
      <c r="B8" t="s">
        <v>13</v>
      </c>
      <c r="C8" t="s">
        <v>14</v>
      </c>
      <c r="D8" t="s">
        <v>25</v>
      </c>
      <c r="E8">
        <v>2020</v>
      </c>
      <c r="F8">
        <v>70.569999999999993</v>
      </c>
      <c r="G8">
        <v>1579.47</v>
      </c>
      <c r="H8">
        <v>5022.16</v>
      </c>
      <c r="I8">
        <v>2.5099999999999998</v>
      </c>
      <c r="J8" t="s">
        <v>16</v>
      </c>
      <c r="K8">
        <v>113.7</v>
      </c>
      <c r="L8">
        <v>16.63</v>
      </c>
    </row>
    <row r="9" spans="1:12" x14ac:dyDescent="0.3">
      <c r="A9" t="s">
        <v>26</v>
      </c>
      <c r="B9" t="s">
        <v>13</v>
      </c>
      <c r="C9" t="s">
        <v>14</v>
      </c>
      <c r="D9" t="s">
        <v>32</v>
      </c>
      <c r="E9">
        <v>2020</v>
      </c>
      <c r="F9">
        <v>18.850000000000001</v>
      </c>
      <c r="G9">
        <v>1110.25</v>
      </c>
      <c r="H9">
        <v>4879.92</v>
      </c>
      <c r="I9">
        <v>3.47</v>
      </c>
      <c r="J9" t="s">
        <v>16</v>
      </c>
      <c r="K9">
        <v>200</v>
      </c>
      <c r="L9">
        <v>7.04</v>
      </c>
    </row>
    <row r="10" spans="1:12" x14ac:dyDescent="0.3">
      <c r="A10" t="s">
        <v>66</v>
      </c>
      <c r="B10" t="s">
        <v>13</v>
      </c>
      <c r="C10" t="s">
        <v>14</v>
      </c>
      <c r="D10" t="s">
        <v>36</v>
      </c>
      <c r="E10">
        <v>2020</v>
      </c>
      <c r="F10">
        <v>55.9</v>
      </c>
      <c r="G10">
        <v>557.82000000000005</v>
      </c>
      <c r="H10">
        <v>2338.2600000000002</v>
      </c>
      <c r="I10">
        <v>4.2</v>
      </c>
      <c r="J10" t="s">
        <v>21</v>
      </c>
      <c r="K10">
        <v>17.690000000000001</v>
      </c>
      <c r="L10">
        <v>7.25</v>
      </c>
    </row>
    <row r="11" spans="1:12" x14ac:dyDescent="0.3">
      <c r="A11" t="s">
        <v>17</v>
      </c>
      <c r="B11" t="s">
        <v>13</v>
      </c>
      <c r="C11" t="s">
        <v>14</v>
      </c>
      <c r="D11" t="s">
        <v>15</v>
      </c>
      <c r="E11">
        <v>2019</v>
      </c>
      <c r="F11">
        <v>83.66</v>
      </c>
      <c r="G11">
        <v>2766.58</v>
      </c>
      <c r="H11">
        <v>10940.36</v>
      </c>
      <c r="I11">
        <v>3.56</v>
      </c>
      <c r="J11" t="s">
        <v>16</v>
      </c>
      <c r="K11">
        <v>155.46</v>
      </c>
      <c r="L11">
        <v>10.27</v>
      </c>
    </row>
    <row r="12" spans="1:12" x14ac:dyDescent="0.3">
      <c r="A12" t="s">
        <v>12</v>
      </c>
      <c r="B12" t="s">
        <v>13</v>
      </c>
      <c r="C12" t="s">
        <v>14</v>
      </c>
      <c r="D12" t="s">
        <v>20</v>
      </c>
      <c r="E12">
        <v>2021</v>
      </c>
      <c r="F12">
        <v>64.260000000000005</v>
      </c>
      <c r="G12">
        <v>3132.91</v>
      </c>
      <c r="H12">
        <v>8225.81</v>
      </c>
      <c r="I12">
        <v>4.17</v>
      </c>
      <c r="J12" t="s">
        <v>21</v>
      </c>
      <c r="K12">
        <v>119.75</v>
      </c>
      <c r="L12">
        <v>1.64</v>
      </c>
    </row>
    <row r="13" spans="1:12" x14ac:dyDescent="0.3">
      <c r="A13" t="s">
        <v>66</v>
      </c>
      <c r="B13" t="s">
        <v>13</v>
      </c>
      <c r="C13" t="s">
        <v>14</v>
      </c>
      <c r="D13" t="s">
        <v>20</v>
      </c>
      <c r="E13">
        <v>2020</v>
      </c>
      <c r="F13">
        <v>36.340000000000003</v>
      </c>
      <c r="G13">
        <v>3915.17</v>
      </c>
      <c r="H13">
        <v>16567.419999999998</v>
      </c>
      <c r="I13">
        <v>3.16</v>
      </c>
      <c r="J13" t="s">
        <v>16</v>
      </c>
      <c r="K13">
        <v>160.07</v>
      </c>
      <c r="L13">
        <v>18.04</v>
      </c>
    </row>
    <row r="14" spans="1:12" x14ac:dyDescent="0.3">
      <c r="A14" t="s">
        <v>33</v>
      </c>
      <c r="B14" t="s">
        <v>13</v>
      </c>
      <c r="C14" t="s">
        <v>14</v>
      </c>
      <c r="D14" t="s">
        <v>57</v>
      </c>
      <c r="E14">
        <v>2021</v>
      </c>
      <c r="F14">
        <v>33.700000000000003</v>
      </c>
      <c r="G14">
        <v>2388.4</v>
      </c>
      <c r="H14">
        <v>9224.92</v>
      </c>
      <c r="I14">
        <v>2.77</v>
      </c>
      <c r="J14" t="s">
        <v>16</v>
      </c>
      <c r="K14">
        <v>81.97</v>
      </c>
      <c r="L14">
        <v>37.47</v>
      </c>
    </row>
    <row r="15" spans="1:12" x14ac:dyDescent="0.3">
      <c r="A15" t="s">
        <v>72</v>
      </c>
      <c r="B15" t="s">
        <v>13</v>
      </c>
      <c r="C15" t="s">
        <v>14</v>
      </c>
      <c r="D15" t="s">
        <v>15</v>
      </c>
      <c r="E15">
        <v>2021</v>
      </c>
      <c r="F15">
        <v>18.82</v>
      </c>
      <c r="G15">
        <v>720.37</v>
      </c>
      <c r="H15">
        <v>2725.2</v>
      </c>
      <c r="I15">
        <v>3.96</v>
      </c>
      <c r="J15" t="s">
        <v>21</v>
      </c>
      <c r="K15">
        <v>75.52</v>
      </c>
      <c r="L15">
        <v>35.76</v>
      </c>
    </row>
    <row r="16" spans="1:12" x14ac:dyDescent="0.3">
      <c r="A16" t="s">
        <v>47</v>
      </c>
      <c r="B16" t="s">
        <v>13</v>
      </c>
      <c r="C16" t="s">
        <v>14</v>
      </c>
      <c r="D16" t="s">
        <v>46</v>
      </c>
      <c r="E16">
        <v>2023</v>
      </c>
      <c r="F16">
        <v>67.73</v>
      </c>
      <c r="G16">
        <v>4040.53</v>
      </c>
      <c r="H16">
        <v>17453.259999999998</v>
      </c>
      <c r="I16">
        <v>2.71</v>
      </c>
      <c r="J16" t="s">
        <v>16</v>
      </c>
      <c r="K16">
        <v>105.35</v>
      </c>
      <c r="L16">
        <v>10.4</v>
      </c>
    </row>
    <row r="17" spans="1:12" x14ac:dyDescent="0.3">
      <c r="A17" t="s">
        <v>67</v>
      </c>
      <c r="B17" t="s">
        <v>13</v>
      </c>
      <c r="C17" t="s">
        <v>14</v>
      </c>
      <c r="D17" t="s">
        <v>65</v>
      </c>
      <c r="E17">
        <v>2019</v>
      </c>
      <c r="F17">
        <v>45.51</v>
      </c>
      <c r="G17">
        <v>2176.29</v>
      </c>
      <c r="H17">
        <v>5460.09</v>
      </c>
      <c r="I17">
        <v>2.93</v>
      </c>
      <c r="J17" t="s">
        <v>21</v>
      </c>
      <c r="K17">
        <v>150.71</v>
      </c>
      <c r="L17">
        <v>32.54</v>
      </c>
    </row>
    <row r="18" spans="1:12" x14ac:dyDescent="0.3">
      <c r="A18" t="s">
        <v>33</v>
      </c>
      <c r="B18" t="s">
        <v>13</v>
      </c>
      <c r="C18" t="s">
        <v>14</v>
      </c>
      <c r="D18" t="s">
        <v>36</v>
      </c>
      <c r="E18">
        <v>2020</v>
      </c>
      <c r="F18">
        <v>38.909999999999997</v>
      </c>
      <c r="G18">
        <v>792.92</v>
      </c>
      <c r="H18">
        <v>3458.97</v>
      </c>
      <c r="I18">
        <v>4.21</v>
      </c>
      <c r="J18" t="s">
        <v>21</v>
      </c>
      <c r="K18">
        <v>45.68</v>
      </c>
      <c r="L18">
        <v>10.68</v>
      </c>
    </row>
    <row r="19" spans="1:12" x14ac:dyDescent="0.3">
      <c r="A19" t="s">
        <v>67</v>
      </c>
      <c r="B19" t="s">
        <v>13</v>
      </c>
      <c r="C19" t="s">
        <v>14</v>
      </c>
      <c r="D19" t="s">
        <v>20</v>
      </c>
      <c r="E19">
        <v>2019</v>
      </c>
      <c r="F19">
        <v>72.989999999999995</v>
      </c>
      <c r="G19">
        <v>699.47</v>
      </c>
      <c r="H19">
        <v>2775.6</v>
      </c>
      <c r="I19">
        <v>3.68</v>
      </c>
      <c r="J19" t="s">
        <v>16</v>
      </c>
      <c r="K19">
        <v>25.51</v>
      </c>
      <c r="L19">
        <v>28.73</v>
      </c>
    </row>
    <row r="20" spans="1:12" x14ac:dyDescent="0.3">
      <c r="A20" t="s">
        <v>12</v>
      </c>
      <c r="B20" t="s">
        <v>13</v>
      </c>
      <c r="C20" t="s">
        <v>14</v>
      </c>
      <c r="D20" t="s">
        <v>25</v>
      </c>
      <c r="E20">
        <v>2021</v>
      </c>
      <c r="F20">
        <v>14.9</v>
      </c>
      <c r="G20">
        <v>3598.44</v>
      </c>
      <c r="H20">
        <v>14189.07</v>
      </c>
      <c r="I20">
        <v>2.71</v>
      </c>
      <c r="J20" t="s">
        <v>16</v>
      </c>
      <c r="K20">
        <v>38.32</v>
      </c>
      <c r="L20">
        <v>37.28</v>
      </c>
    </row>
    <row r="21" spans="1:12" x14ac:dyDescent="0.3">
      <c r="A21" t="s">
        <v>52</v>
      </c>
      <c r="B21" t="s">
        <v>13</v>
      </c>
      <c r="C21" t="s">
        <v>14</v>
      </c>
      <c r="D21" t="s">
        <v>65</v>
      </c>
      <c r="E21">
        <v>2018</v>
      </c>
      <c r="F21">
        <v>75.84</v>
      </c>
      <c r="G21">
        <v>2948.76</v>
      </c>
      <c r="H21">
        <v>11505.37</v>
      </c>
      <c r="I21">
        <v>2.65</v>
      </c>
      <c r="J21" t="s">
        <v>16</v>
      </c>
      <c r="K21">
        <v>58.68</v>
      </c>
      <c r="L21">
        <v>27.75</v>
      </c>
    </row>
    <row r="22" spans="1:12" x14ac:dyDescent="0.3">
      <c r="A22" t="s">
        <v>26</v>
      </c>
      <c r="B22" t="s">
        <v>13</v>
      </c>
      <c r="C22" t="s">
        <v>14</v>
      </c>
      <c r="D22" t="s">
        <v>20</v>
      </c>
      <c r="E22">
        <v>2021</v>
      </c>
      <c r="F22">
        <v>23.94</v>
      </c>
      <c r="G22">
        <v>1358.57</v>
      </c>
      <c r="H22">
        <v>4032.29</v>
      </c>
      <c r="I22">
        <v>3.84</v>
      </c>
      <c r="J22" t="s">
        <v>21</v>
      </c>
      <c r="K22">
        <v>78.23</v>
      </c>
      <c r="L22">
        <v>36.799999999999997</v>
      </c>
    </row>
    <row r="23" spans="1:12" x14ac:dyDescent="0.3">
      <c r="A23" t="s">
        <v>61</v>
      </c>
      <c r="B23" t="s">
        <v>13</v>
      </c>
      <c r="C23" t="s">
        <v>14</v>
      </c>
      <c r="D23" t="s">
        <v>32</v>
      </c>
      <c r="E23">
        <v>2018</v>
      </c>
      <c r="F23">
        <v>70.67</v>
      </c>
      <c r="G23">
        <v>2630.8</v>
      </c>
      <c r="H23">
        <v>10942.27</v>
      </c>
      <c r="I23">
        <v>4.17</v>
      </c>
      <c r="J23" t="s">
        <v>21</v>
      </c>
      <c r="K23">
        <v>116.15</v>
      </c>
      <c r="L23">
        <v>23.24</v>
      </c>
    </row>
    <row r="24" spans="1:12" x14ac:dyDescent="0.3">
      <c r="A24" t="s">
        <v>56</v>
      </c>
      <c r="B24" t="s">
        <v>13</v>
      </c>
      <c r="C24" t="s">
        <v>14</v>
      </c>
      <c r="D24" t="s">
        <v>20</v>
      </c>
      <c r="E24">
        <v>2018</v>
      </c>
      <c r="F24">
        <v>13.66</v>
      </c>
      <c r="G24">
        <v>2982.12</v>
      </c>
      <c r="H24">
        <v>8258.83</v>
      </c>
      <c r="I24">
        <v>3.53</v>
      </c>
      <c r="J24" t="s">
        <v>16</v>
      </c>
      <c r="K24">
        <v>12.13</v>
      </c>
      <c r="L24">
        <v>11.07</v>
      </c>
    </row>
    <row r="25" spans="1:12" x14ac:dyDescent="0.3">
      <c r="A25" t="s">
        <v>52</v>
      </c>
      <c r="B25" t="s">
        <v>13</v>
      </c>
      <c r="C25" t="s">
        <v>14</v>
      </c>
      <c r="D25" t="s">
        <v>25</v>
      </c>
      <c r="E25">
        <v>2018</v>
      </c>
      <c r="F25">
        <v>28.93</v>
      </c>
      <c r="G25">
        <v>668.94</v>
      </c>
      <c r="H25">
        <v>2258.9</v>
      </c>
      <c r="I25">
        <v>2.52</v>
      </c>
      <c r="J25" t="s">
        <v>16</v>
      </c>
      <c r="K25">
        <v>30.99</v>
      </c>
      <c r="L25">
        <v>20.25</v>
      </c>
    </row>
    <row r="26" spans="1:12" x14ac:dyDescent="0.3">
      <c r="A26" t="s">
        <v>53</v>
      </c>
      <c r="B26" t="s">
        <v>13</v>
      </c>
      <c r="C26" t="s">
        <v>14</v>
      </c>
      <c r="D26" t="s">
        <v>58</v>
      </c>
      <c r="E26">
        <v>2020</v>
      </c>
      <c r="F26">
        <v>72.72</v>
      </c>
      <c r="G26">
        <v>1290.95</v>
      </c>
      <c r="H26">
        <v>3329.33</v>
      </c>
      <c r="I26">
        <v>3.91</v>
      </c>
      <c r="J26" t="s">
        <v>21</v>
      </c>
      <c r="K26">
        <v>109</v>
      </c>
      <c r="L26">
        <v>20.11</v>
      </c>
    </row>
    <row r="27" spans="1:12" x14ac:dyDescent="0.3">
      <c r="A27" t="s">
        <v>66</v>
      </c>
      <c r="B27" t="s">
        <v>13</v>
      </c>
      <c r="C27" t="s">
        <v>14</v>
      </c>
      <c r="D27" t="s">
        <v>36</v>
      </c>
      <c r="E27">
        <v>2023</v>
      </c>
      <c r="F27">
        <v>94.57</v>
      </c>
      <c r="G27">
        <v>379.66</v>
      </c>
      <c r="H27">
        <v>1450.58</v>
      </c>
      <c r="I27">
        <v>3.83</v>
      </c>
      <c r="J27" t="s">
        <v>21</v>
      </c>
      <c r="K27">
        <v>172.99</v>
      </c>
      <c r="L27">
        <v>1.74</v>
      </c>
    </row>
    <row r="28" spans="1:12" x14ac:dyDescent="0.3">
      <c r="A28" t="s">
        <v>62</v>
      </c>
      <c r="B28" t="s">
        <v>13</v>
      </c>
      <c r="C28" t="s">
        <v>14</v>
      </c>
      <c r="D28" t="s">
        <v>65</v>
      </c>
      <c r="E28">
        <v>2022</v>
      </c>
      <c r="F28">
        <v>27.42</v>
      </c>
      <c r="G28">
        <v>2856.86</v>
      </c>
      <c r="H28">
        <v>8461.51</v>
      </c>
      <c r="I28">
        <v>2.96</v>
      </c>
      <c r="J28" t="s">
        <v>16</v>
      </c>
      <c r="K28">
        <v>72.489999999999995</v>
      </c>
      <c r="L28">
        <v>27.84</v>
      </c>
    </row>
    <row r="29" spans="1:12" x14ac:dyDescent="0.3">
      <c r="A29" t="s">
        <v>17</v>
      </c>
      <c r="B29" t="s">
        <v>18</v>
      </c>
      <c r="C29" t="s">
        <v>19</v>
      </c>
      <c r="D29" t="s">
        <v>20</v>
      </c>
      <c r="E29">
        <v>2022</v>
      </c>
      <c r="F29">
        <v>60.6</v>
      </c>
      <c r="G29">
        <v>2828.16</v>
      </c>
      <c r="H29">
        <v>11120.44</v>
      </c>
      <c r="I29">
        <v>3.9</v>
      </c>
      <c r="J29" t="s">
        <v>21</v>
      </c>
      <c r="K29">
        <v>44.87</v>
      </c>
      <c r="L29">
        <v>23.98</v>
      </c>
    </row>
    <row r="30" spans="1:12" x14ac:dyDescent="0.3">
      <c r="A30" t="s">
        <v>56</v>
      </c>
      <c r="B30" t="s">
        <v>18</v>
      </c>
      <c r="C30" t="s">
        <v>19</v>
      </c>
      <c r="D30" t="s">
        <v>57</v>
      </c>
      <c r="E30">
        <v>2018</v>
      </c>
      <c r="F30">
        <v>66.239999999999995</v>
      </c>
      <c r="G30">
        <v>1803.77</v>
      </c>
      <c r="H30">
        <v>5992.49</v>
      </c>
      <c r="I30">
        <v>4.2300000000000004</v>
      </c>
      <c r="J30" t="s">
        <v>16</v>
      </c>
      <c r="K30">
        <v>135</v>
      </c>
      <c r="L30">
        <v>39.380000000000003</v>
      </c>
    </row>
    <row r="31" spans="1:12" x14ac:dyDescent="0.3">
      <c r="A31" t="s">
        <v>29</v>
      </c>
      <c r="B31" t="s">
        <v>18</v>
      </c>
      <c r="C31" t="s">
        <v>19</v>
      </c>
      <c r="D31" t="s">
        <v>57</v>
      </c>
      <c r="E31">
        <v>2021</v>
      </c>
      <c r="F31">
        <v>80.989999999999995</v>
      </c>
      <c r="G31">
        <v>4287.04</v>
      </c>
      <c r="H31">
        <v>11557.08</v>
      </c>
      <c r="I31">
        <v>3.8</v>
      </c>
      <c r="J31" t="s">
        <v>16</v>
      </c>
      <c r="K31">
        <v>193.83</v>
      </c>
      <c r="L31">
        <v>37.130000000000003</v>
      </c>
    </row>
    <row r="32" spans="1:12" x14ac:dyDescent="0.3">
      <c r="A32" t="s">
        <v>26</v>
      </c>
      <c r="B32" t="s">
        <v>18</v>
      </c>
      <c r="C32" t="s">
        <v>19</v>
      </c>
      <c r="D32" t="s">
        <v>57</v>
      </c>
      <c r="E32">
        <v>2023</v>
      </c>
      <c r="F32">
        <v>4.99</v>
      </c>
      <c r="G32">
        <v>203.6</v>
      </c>
      <c r="H32">
        <v>609.69000000000005</v>
      </c>
      <c r="I32">
        <v>4.18</v>
      </c>
      <c r="J32" t="s">
        <v>16</v>
      </c>
      <c r="K32">
        <v>48.47</v>
      </c>
      <c r="L32">
        <v>19.47</v>
      </c>
    </row>
    <row r="33" spans="1:12" x14ac:dyDescent="0.3">
      <c r="A33" t="s">
        <v>17</v>
      </c>
      <c r="B33" t="s">
        <v>18</v>
      </c>
      <c r="C33" t="s">
        <v>19</v>
      </c>
      <c r="D33" t="s">
        <v>57</v>
      </c>
      <c r="E33">
        <v>2021</v>
      </c>
      <c r="F33">
        <v>94.76</v>
      </c>
      <c r="G33">
        <v>3256.16</v>
      </c>
      <c r="H33">
        <v>9143.11</v>
      </c>
      <c r="I33">
        <v>4.37</v>
      </c>
      <c r="J33" t="s">
        <v>21</v>
      </c>
      <c r="K33">
        <v>102.27</v>
      </c>
      <c r="L33">
        <v>11.66</v>
      </c>
    </row>
    <row r="34" spans="1:12" x14ac:dyDescent="0.3">
      <c r="A34" t="s">
        <v>40</v>
      </c>
      <c r="B34" t="s">
        <v>18</v>
      </c>
      <c r="C34" t="s">
        <v>19</v>
      </c>
      <c r="D34" t="s">
        <v>46</v>
      </c>
      <c r="E34">
        <v>2021</v>
      </c>
      <c r="F34">
        <v>57.03</v>
      </c>
      <c r="G34">
        <v>3972.97</v>
      </c>
      <c r="H34">
        <v>11283.1</v>
      </c>
      <c r="I34">
        <v>2.66</v>
      </c>
      <c r="J34" t="s">
        <v>21</v>
      </c>
      <c r="K34">
        <v>124.32</v>
      </c>
      <c r="L34">
        <v>10.39</v>
      </c>
    </row>
    <row r="35" spans="1:12" x14ac:dyDescent="0.3">
      <c r="A35" t="s">
        <v>40</v>
      </c>
      <c r="B35" t="s">
        <v>18</v>
      </c>
      <c r="C35" t="s">
        <v>19</v>
      </c>
      <c r="D35" t="s">
        <v>65</v>
      </c>
      <c r="E35">
        <v>2022</v>
      </c>
      <c r="F35">
        <v>40.74</v>
      </c>
      <c r="G35">
        <v>249.26</v>
      </c>
      <c r="H35">
        <v>642.54999999999995</v>
      </c>
      <c r="I35">
        <v>3.93</v>
      </c>
      <c r="J35" t="s">
        <v>21</v>
      </c>
      <c r="K35">
        <v>104.35</v>
      </c>
      <c r="L35">
        <v>6.81</v>
      </c>
    </row>
    <row r="36" spans="1:12" x14ac:dyDescent="0.3">
      <c r="A36" t="s">
        <v>29</v>
      </c>
      <c r="B36" t="s">
        <v>18</v>
      </c>
      <c r="C36" t="s">
        <v>19</v>
      </c>
      <c r="D36" t="s">
        <v>46</v>
      </c>
      <c r="E36">
        <v>2019</v>
      </c>
      <c r="F36">
        <v>75.680000000000007</v>
      </c>
      <c r="G36">
        <v>3891.51</v>
      </c>
      <c r="H36">
        <v>10819.45</v>
      </c>
      <c r="I36">
        <v>4.49</v>
      </c>
      <c r="J36" t="s">
        <v>16</v>
      </c>
      <c r="K36">
        <v>163.34</v>
      </c>
      <c r="L36">
        <v>29.53</v>
      </c>
    </row>
    <row r="37" spans="1:12" x14ac:dyDescent="0.3">
      <c r="A37" t="s">
        <v>47</v>
      </c>
      <c r="B37" t="s">
        <v>18</v>
      </c>
      <c r="C37" t="s">
        <v>19</v>
      </c>
      <c r="D37" t="s">
        <v>15</v>
      </c>
      <c r="E37">
        <v>2023</v>
      </c>
      <c r="F37">
        <v>16.260000000000002</v>
      </c>
      <c r="G37">
        <v>2144.48</v>
      </c>
      <c r="H37">
        <v>6978.1</v>
      </c>
      <c r="I37">
        <v>3.4</v>
      </c>
      <c r="J37" t="s">
        <v>21</v>
      </c>
      <c r="K37">
        <v>116.87</v>
      </c>
      <c r="L37">
        <v>21.84</v>
      </c>
    </row>
    <row r="38" spans="1:12" x14ac:dyDescent="0.3">
      <c r="A38" t="s">
        <v>47</v>
      </c>
      <c r="B38" t="s">
        <v>18</v>
      </c>
      <c r="C38" t="s">
        <v>19</v>
      </c>
      <c r="D38" t="s">
        <v>46</v>
      </c>
      <c r="E38">
        <v>2022</v>
      </c>
      <c r="F38">
        <v>51.44</v>
      </c>
      <c r="G38">
        <v>3751.83</v>
      </c>
      <c r="H38">
        <v>11597.22</v>
      </c>
      <c r="I38">
        <v>2.61</v>
      </c>
      <c r="J38" t="s">
        <v>16</v>
      </c>
      <c r="K38">
        <v>99.48</v>
      </c>
      <c r="L38">
        <v>5.4</v>
      </c>
    </row>
    <row r="39" spans="1:12" x14ac:dyDescent="0.3">
      <c r="A39" t="s">
        <v>52</v>
      </c>
      <c r="B39" t="s">
        <v>18</v>
      </c>
      <c r="C39" t="s">
        <v>19</v>
      </c>
      <c r="D39" t="s">
        <v>57</v>
      </c>
      <c r="E39">
        <v>2021</v>
      </c>
      <c r="F39">
        <v>11.09</v>
      </c>
      <c r="G39">
        <v>3979.36</v>
      </c>
      <c r="H39">
        <v>10915.01</v>
      </c>
      <c r="I39">
        <v>2.62</v>
      </c>
      <c r="J39" t="s">
        <v>16</v>
      </c>
      <c r="K39">
        <v>27.01</v>
      </c>
      <c r="L39">
        <v>33.119999999999997</v>
      </c>
    </row>
    <row r="40" spans="1:12" x14ac:dyDescent="0.3">
      <c r="A40" t="s">
        <v>43</v>
      </c>
      <c r="B40" t="s">
        <v>18</v>
      </c>
      <c r="C40" t="s">
        <v>19</v>
      </c>
      <c r="D40" t="s">
        <v>39</v>
      </c>
      <c r="E40">
        <v>2020</v>
      </c>
      <c r="F40">
        <v>6.8</v>
      </c>
      <c r="G40">
        <v>4958.08</v>
      </c>
      <c r="H40">
        <v>17645.14</v>
      </c>
      <c r="I40">
        <v>4.03</v>
      </c>
      <c r="J40" t="s">
        <v>16</v>
      </c>
      <c r="K40">
        <v>194.82</v>
      </c>
      <c r="L40">
        <v>4.91</v>
      </c>
    </row>
    <row r="41" spans="1:12" x14ac:dyDescent="0.3">
      <c r="A41" t="s">
        <v>73</v>
      </c>
      <c r="B41" t="s">
        <v>18</v>
      </c>
      <c r="C41" t="s">
        <v>19</v>
      </c>
      <c r="D41" t="s">
        <v>36</v>
      </c>
      <c r="E41">
        <v>2022</v>
      </c>
      <c r="F41">
        <v>31.6</v>
      </c>
      <c r="G41">
        <v>2477.66</v>
      </c>
      <c r="H41">
        <v>6641.4</v>
      </c>
      <c r="I41">
        <v>2.97</v>
      </c>
      <c r="J41" t="s">
        <v>16</v>
      </c>
      <c r="K41">
        <v>4.97</v>
      </c>
      <c r="L41">
        <v>19.64</v>
      </c>
    </row>
    <row r="42" spans="1:12" x14ac:dyDescent="0.3">
      <c r="A42" t="s">
        <v>17</v>
      </c>
      <c r="B42" t="s">
        <v>18</v>
      </c>
      <c r="C42" t="s">
        <v>19</v>
      </c>
      <c r="D42" t="s">
        <v>32</v>
      </c>
      <c r="E42">
        <v>2020</v>
      </c>
      <c r="F42">
        <v>17.62</v>
      </c>
      <c r="G42">
        <v>4432.34</v>
      </c>
      <c r="H42">
        <v>11867.38</v>
      </c>
      <c r="I42">
        <v>3.92</v>
      </c>
      <c r="J42" t="s">
        <v>21</v>
      </c>
      <c r="K42">
        <v>89.88</v>
      </c>
      <c r="L42">
        <v>11.34</v>
      </c>
    </row>
    <row r="43" spans="1:12" x14ac:dyDescent="0.3">
      <c r="A43" t="s">
        <v>53</v>
      </c>
      <c r="B43" t="s">
        <v>18</v>
      </c>
      <c r="C43" t="s">
        <v>19</v>
      </c>
      <c r="D43" t="s">
        <v>58</v>
      </c>
      <c r="E43">
        <v>2023</v>
      </c>
      <c r="F43">
        <v>55.86</v>
      </c>
      <c r="G43">
        <v>4631.59</v>
      </c>
      <c r="H43">
        <v>16582.25</v>
      </c>
      <c r="I43">
        <v>3.82</v>
      </c>
      <c r="J43" t="s">
        <v>21</v>
      </c>
      <c r="K43">
        <v>48.27</v>
      </c>
      <c r="L43">
        <v>2.94</v>
      </c>
    </row>
    <row r="44" spans="1:12" x14ac:dyDescent="0.3">
      <c r="A44" t="s">
        <v>29</v>
      </c>
      <c r="B44" t="s">
        <v>18</v>
      </c>
      <c r="C44" t="s">
        <v>19</v>
      </c>
      <c r="D44" t="s">
        <v>58</v>
      </c>
      <c r="E44">
        <v>2023</v>
      </c>
      <c r="F44">
        <v>48.96</v>
      </c>
      <c r="G44">
        <v>2606.6799999999998</v>
      </c>
      <c r="H44">
        <v>8466.0300000000007</v>
      </c>
      <c r="I44">
        <v>2.61</v>
      </c>
      <c r="J44" t="s">
        <v>16</v>
      </c>
      <c r="K44">
        <v>14.06</v>
      </c>
      <c r="L44">
        <v>28.67</v>
      </c>
    </row>
    <row r="45" spans="1:12" x14ac:dyDescent="0.3">
      <c r="A45" t="s">
        <v>66</v>
      </c>
      <c r="B45" t="s">
        <v>18</v>
      </c>
      <c r="C45" t="s">
        <v>19</v>
      </c>
      <c r="D45" t="s">
        <v>25</v>
      </c>
      <c r="E45">
        <v>2022</v>
      </c>
      <c r="F45">
        <v>76.680000000000007</v>
      </c>
      <c r="G45">
        <v>2473.41</v>
      </c>
      <c r="H45">
        <v>9960.76</v>
      </c>
      <c r="I45">
        <v>2.68</v>
      </c>
      <c r="J45" t="s">
        <v>21</v>
      </c>
      <c r="K45">
        <v>127.06</v>
      </c>
      <c r="L45">
        <v>16.73</v>
      </c>
    </row>
    <row r="46" spans="1:12" x14ac:dyDescent="0.3">
      <c r="A46" t="s">
        <v>33</v>
      </c>
      <c r="B46" t="s">
        <v>18</v>
      </c>
      <c r="C46" t="s">
        <v>19</v>
      </c>
      <c r="D46" t="s">
        <v>32</v>
      </c>
      <c r="E46">
        <v>2020</v>
      </c>
      <c r="F46">
        <v>13.76</v>
      </c>
      <c r="G46">
        <v>1948.57</v>
      </c>
      <c r="H46">
        <v>7165.56</v>
      </c>
      <c r="I46">
        <v>2.83</v>
      </c>
      <c r="J46" t="s">
        <v>16</v>
      </c>
      <c r="K46">
        <v>60.34</v>
      </c>
      <c r="L46">
        <v>12.34</v>
      </c>
    </row>
    <row r="47" spans="1:12" x14ac:dyDescent="0.3">
      <c r="A47" t="s">
        <v>72</v>
      </c>
      <c r="B47" t="s">
        <v>18</v>
      </c>
      <c r="C47" t="s">
        <v>19</v>
      </c>
      <c r="D47" t="s">
        <v>65</v>
      </c>
      <c r="E47">
        <v>2019</v>
      </c>
      <c r="F47">
        <v>78.02</v>
      </c>
      <c r="G47">
        <v>4165.92</v>
      </c>
      <c r="H47">
        <v>18522.68</v>
      </c>
      <c r="I47">
        <v>3.22</v>
      </c>
      <c r="J47" t="s">
        <v>21</v>
      </c>
      <c r="K47">
        <v>59.77</v>
      </c>
      <c r="L47">
        <v>2.54</v>
      </c>
    </row>
    <row r="48" spans="1:12" x14ac:dyDescent="0.3">
      <c r="A48" t="s">
        <v>67</v>
      </c>
      <c r="B48" t="s">
        <v>18</v>
      </c>
      <c r="C48" t="s">
        <v>19</v>
      </c>
      <c r="D48" t="s">
        <v>36</v>
      </c>
      <c r="E48">
        <v>2019</v>
      </c>
      <c r="F48">
        <v>71.959999999999994</v>
      </c>
      <c r="G48">
        <v>583.44000000000005</v>
      </c>
      <c r="H48">
        <v>1942.24</v>
      </c>
      <c r="I48">
        <v>4.3499999999999996</v>
      </c>
      <c r="J48" t="s">
        <v>16</v>
      </c>
      <c r="K48">
        <v>154.66</v>
      </c>
      <c r="L48">
        <v>18.57</v>
      </c>
    </row>
    <row r="49" spans="1:12" x14ac:dyDescent="0.3">
      <c r="A49" t="s">
        <v>43</v>
      </c>
      <c r="B49" t="s">
        <v>18</v>
      </c>
      <c r="C49" t="s">
        <v>19</v>
      </c>
      <c r="D49" t="s">
        <v>39</v>
      </c>
      <c r="E49">
        <v>2023</v>
      </c>
      <c r="F49">
        <v>88.68</v>
      </c>
      <c r="G49">
        <v>1937.79</v>
      </c>
      <c r="H49">
        <v>7930.24</v>
      </c>
      <c r="I49">
        <v>2.73</v>
      </c>
      <c r="J49" t="s">
        <v>21</v>
      </c>
      <c r="K49">
        <v>108.51</v>
      </c>
      <c r="L49">
        <v>12.03</v>
      </c>
    </row>
    <row r="50" spans="1:12" x14ac:dyDescent="0.3">
      <c r="A50" t="s">
        <v>26</v>
      </c>
      <c r="B50" t="s">
        <v>18</v>
      </c>
      <c r="C50" t="s">
        <v>19</v>
      </c>
      <c r="D50" t="s">
        <v>58</v>
      </c>
      <c r="E50">
        <v>2023</v>
      </c>
      <c r="F50">
        <v>85.29</v>
      </c>
      <c r="G50">
        <v>755.15</v>
      </c>
      <c r="H50">
        <v>2165.7600000000002</v>
      </c>
      <c r="I50">
        <v>3.73</v>
      </c>
      <c r="J50" t="s">
        <v>21</v>
      </c>
      <c r="K50">
        <v>39.67</v>
      </c>
      <c r="L50">
        <v>8.07</v>
      </c>
    </row>
    <row r="51" spans="1:12" x14ac:dyDescent="0.3">
      <c r="A51" t="s">
        <v>67</v>
      </c>
      <c r="B51" t="s">
        <v>18</v>
      </c>
      <c r="C51" t="s">
        <v>19</v>
      </c>
      <c r="D51" t="s">
        <v>65</v>
      </c>
      <c r="E51">
        <v>2023</v>
      </c>
      <c r="F51">
        <v>85.86</v>
      </c>
      <c r="G51">
        <v>712.71</v>
      </c>
      <c r="H51">
        <v>2496.09</v>
      </c>
      <c r="I51">
        <v>2.68</v>
      </c>
      <c r="J51" t="s">
        <v>21</v>
      </c>
      <c r="K51">
        <v>100.93</v>
      </c>
      <c r="L51">
        <v>26.84</v>
      </c>
    </row>
    <row r="52" spans="1:12" x14ac:dyDescent="0.3">
      <c r="A52" t="s">
        <v>73</v>
      </c>
      <c r="B52" t="s">
        <v>18</v>
      </c>
      <c r="C52" t="s">
        <v>19</v>
      </c>
      <c r="D52" t="s">
        <v>20</v>
      </c>
      <c r="E52">
        <v>2020</v>
      </c>
      <c r="F52">
        <v>81.3</v>
      </c>
      <c r="G52">
        <v>504.93</v>
      </c>
      <c r="H52">
        <v>1666.07</v>
      </c>
      <c r="I52">
        <v>4.34</v>
      </c>
      <c r="J52" t="s">
        <v>16</v>
      </c>
      <c r="K52">
        <v>144.99</v>
      </c>
      <c r="L52">
        <v>31.92</v>
      </c>
    </row>
    <row r="53" spans="1:12" x14ac:dyDescent="0.3">
      <c r="A53" t="s">
        <v>67</v>
      </c>
      <c r="B53" t="s">
        <v>18</v>
      </c>
      <c r="C53" t="s">
        <v>19</v>
      </c>
      <c r="D53" t="s">
        <v>58</v>
      </c>
      <c r="E53">
        <v>2022</v>
      </c>
      <c r="F53">
        <v>97.68</v>
      </c>
      <c r="G53">
        <v>543.04</v>
      </c>
      <c r="H53">
        <v>1700.21</v>
      </c>
      <c r="I53">
        <v>4.2300000000000004</v>
      </c>
      <c r="J53" t="s">
        <v>16</v>
      </c>
      <c r="K53">
        <v>38.1</v>
      </c>
      <c r="L53">
        <v>20.53</v>
      </c>
    </row>
    <row r="54" spans="1:12" x14ac:dyDescent="0.3">
      <c r="A54" t="s">
        <v>22</v>
      </c>
      <c r="B54" t="s">
        <v>23</v>
      </c>
      <c r="C54" t="s">
        <v>24</v>
      </c>
      <c r="D54" t="s">
        <v>25</v>
      </c>
      <c r="E54">
        <v>2023</v>
      </c>
      <c r="F54">
        <v>42.84</v>
      </c>
      <c r="G54">
        <v>1425.46</v>
      </c>
      <c r="H54">
        <v>4177.49</v>
      </c>
      <c r="I54">
        <v>4.03</v>
      </c>
      <c r="J54" t="s">
        <v>16</v>
      </c>
      <c r="K54">
        <v>19.46</v>
      </c>
      <c r="L54">
        <v>4.7699999999999996</v>
      </c>
    </row>
    <row r="55" spans="1:12" x14ac:dyDescent="0.3">
      <c r="A55" t="s">
        <v>52</v>
      </c>
      <c r="B55" t="s">
        <v>23</v>
      </c>
      <c r="C55" t="s">
        <v>24</v>
      </c>
      <c r="D55" t="s">
        <v>25</v>
      </c>
      <c r="E55">
        <v>2019</v>
      </c>
      <c r="F55">
        <v>66.319999999999993</v>
      </c>
      <c r="G55">
        <v>4736.8999999999996</v>
      </c>
      <c r="H55">
        <v>13406.63</v>
      </c>
      <c r="I55">
        <v>3.56</v>
      </c>
      <c r="J55" t="s">
        <v>21</v>
      </c>
      <c r="K55">
        <v>192.91</v>
      </c>
      <c r="L55">
        <v>37.229999999999997</v>
      </c>
    </row>
    <row r="56" spans="1:12" x14ac:dyDescent="0.3">
      <c r="A56" t="s">
        <v>62</v>
      </c>
      <c r="B56" t="s">
        <v>23</v>
      </c>
      <c r="C56" t="s">
        <v>24</v>
      </c>
      <c r="D56" t="s">
        <v>25</v>
      </c>
      <c r="E56">
        <v>2021</v>
      </c>
      <c r="F56">
        <v>3.45</v>
      </c>
      <c r="G56">
        <v>3695.99</v>
      </c>
      <c r="H56">
        <v>11695.48</v>
      </c>
      <c r="I56">
        <v>4.3600000000000003</v>
      </c>
      <c r="J56" t="s">
        <v>16</v>
      </c>
      <c r="K56">
        <v>54.09</v>
      </c>
      <c r="L56">
        <v>31.71</v>
      </c>
    </row>
    <row r="57" spans="1:12" x14ac:dyDescent="0.3">
      <c r="A57" t="s">
        <v>66</v>
      </c>
      <c r="B57" t="s">
        <v>23</v>
      </c>
      <c r="C57" t="s">
        <v>24</v>
      </c>
      <c r="D57" t="s">
        <v>46</v>
      </c>
      <c r="E57">
        <v>2021</v>
      </c>
      <c r="F57">
        <v>63.05</v>
      </c>
      <c r="G57">
        <v>1409.26</v>
      </c>
      <c r="H57">
        <v>3741.54</v>
      </c>
      <c r="I57">
        <v>3.07</v>
      </c>
      <c r="J57" t="s">
        <v>21</v>
      </c>
      <c r="K57">
        <v>67.83</v>
      </c>
      <c r="L57">
        <v>35.83</v>
      </c>
    </row>
    <row r="58" spans="1:12" x14ac:dyDescent="0.3">
      <c r="A58" t="s">
        <v>47</v>
      </c>
      <c r="B58" t="s">
        <v>23</v>
      </c>
      <c r="C58" t="s">
        <v>24</v>
      </c>
      <c r="D58" t="s">
        <v>58</v>
      </c>
      <c r="E58">
        <v>2021</v>
      </c>
      <c r="F58">
        <v>54.28</v>
      </c>
      <c r="G58">
        <v>3686.44</v>
      </c>
      <c r="H58">
        <v>15113.43</v>
      </c>
      <c r="I58">
        <v>4.3</v>
      </c>
      <c r="J58" t="s">
        <v>21</v>
      </c>
      <c r="K58">
        <v>44.66</v>
      </c>
      <c r="L58">
        <v>18</v>
      </c>
    </row>
    <row r="59" spans="1:12" x14ac:dyDescent="0.3">
      <c r="A59" t="s">
        <v>43</v>
      </c>
      <c r="B59" t="s">
        <v>23</v>
      </c>
      <c r="C59" t="s">
        <v>24</v>
      </c>
      <c r="D59" t="s">
        <v>65</v>
      </c>
      <c r="E59">
        <v>2019</v>
      </c>
      <c r="F59">
        <v>77.790000000000006</v>
      </c>
      <c r="G59">
        <v>1932.87</v>
      </c>
      <c r="H59">
        <v>8344.2199999999993</v>
      </c>
      <c r="I59">
        <v>3.09</v>
      </c>
      <c r="J59" t="s">
        <v>21</v>
      </c>
      <c r="K59">
        <v>61.77</v>
      </c>
      <c r="L59">
        <v>25.22</v>
      </c>
    </row>
    <row r="60" spans="1:12" x14ac:dyDescent="0.3">
      <c r="A60" t="s">
        <v>12</v>
      </c>
      <c r="B60" t="s">
        <v>23</v>
      </c>
      <c r="C60" t="s">
        <v>24</v>
      </c>
      <c r="D60" t="s">
        <v>57</v>
      </c>
      <c r="E60">
        <v>2021</v>
      </c>
      <c r="F60">
        <v>17.47</v>
      </c>
      <c r="G60">
        <v>1532.36</v>
      </c>
      <c r="H60">
        <v>3919.62</v>
      </c>
      <c r="I60">
        <v>3.15</v>
      </c>
      <c r="J60" t="s">
        <v>16</v>
      </c>
      <c r="K60">
        <v>59.38</v>
      </c>
      <c r="L60">
        <v>15.62</v>
      </c>
    </row>
    <row r="61" spans="1:12" x14ac:dyDescent="0.3">
      <c r="A61" t="s">
        <v>70</v>
      </c>
      <c r="B61" t="s">
        <v>23</v>
      </c>
      <c r="C61" t="s">
        <v>24</v>
      </c>
      <c r="D61" t="s">
        <v>57</v>
      </c>
      <c r="E61">
        <v>2021</v>
      </c>
      <c r="F61">
        <v>96.33</v>
      </c>
      <c r="G61">
        <v>746.75</v>
      </c>
      <c r="H61">
        <v>3310.34</v>
      </c>
      <c r="I61">
        <v>4.22</v>
      </c>
      <c r="J61" t="s">
        <v>21</v>
      </c>
      <c r="K61">
        <v>193.49</v>
      </c>
      <c r="L61">
        <v>32.380000000000003</v>
      </c>
    </row>
    <row r="62" spans="1:12" x14ac:dyDescent="0.3">
      <c r="A62" t="s">
        <v>33</v>
      </c>
      <c r="B62" t="s">
        <v>23</v>
      </c>
      <c r="C62" t="s">
        <v>24</v>
      </c>
      <c r="D62" t="s">
        <v>58</v>
      </c>
      <c r="E62">
        <v>2022</v>
      </c>
      <c r="F62">
        <v>97.48</v>
      </c>
      <c r="G62">
        <v>4101.21</v>
      </c>
      <c r="H62">
        <v>15285.81</v>
      </c>
      <c r="I62">
        <v>3.79</v>
      </c>
      <c r="J62" t="s">
        <v>16</v>
      </c>
      <c r="K62">
        <v>122.19</v>
      </c>
      <c r="L62">
        <v>26.66</v>
      </c>
    </row>
    <row r="63" spans="1:12" x14ac:dyDescent="0.3">
      <c r="A63" t="s">
        <v>53</v>
      </c>
      <c r="B63" t="s">
        <v>23</v>
      </c>
      <c r="C63" t="s">
        <v>24</v>
      </c>
      <c r="D63" t="s">
        <v>25</v>
      </c>
      <c r="E63">
        <v>2019</v>
      </c>
      <c r="F63">
        <v>79.25</v>
      </c>
      <c r="G63">
        <v>180.11</v>
      </c>
      <c r="H63">
        <v>649.84</v>
      </c>
      <c r="I63">
        <v>3.24</v>
      </c>
      <c r="J63" t="s">
        <v>16</v>
      </c>
      <c r="K63">
        <v>122.78</v>
      </c>
      <c r="L63">
        <v>4.3600000000000003</v>
      </c>
    </row>
    <row r="64" spans="1:12" x14ac:dyDescent="0.3">
      <c r="A64" t="s">
        <v>26</v>
      </c>
      <c r="B64" t="s">
        <v>23</v>
      </c>
      <c r="C64" t="s">
        <v>24</v>
      </c>
      <c r="D64" t="s">
        <v>58</v>
      </c>
      <c r="E64">
        <v>2020</v>
      </c>
      <c r="F64">
        <v>5.48</v>
      </c>
      <c r="G64">
        <v>303.23</v>
      </c>
      <c r="H64">
        <v>1098.79</v>
      </c>
      <c r="I64">
        <v>3.23</v>
      </c>
      <c r="J64" t="s">
        <v>21</v>
      </c>
      <c r="K64">
        <v>15.63</v>
      </c>
      <c r="L64">
        <v>20.67</v>
      </c>
    </row>
    <row r="65" spans="1:12" x14ac:dyDescent="0.3">
      <c r="A65" t="s">
        <v>43</v>
      </c>
      <c r="B65" t="s">
        <v>23</v>
      </c>
      <c r="C65" t="s">
        <v>24</v>
      </c>
      <c r="D65" t="s">
        <v>58</v>
      </c>
      <c r="E65">
        <v>2019</v>
      </c>
      <c r="F65">
        <v>82.34</v>
      </c>
      <c r="G65">
        <v>1248.8699999999999</v>
      </c>
      <c r="H65">
        <v>4552.3100000000004</v>
      </c>
      <c r="I65">
        <v>3.9</v>
      </c>
      <c r="J65" t="s">
        <v>16</v>
      </c>
      <c r="K65">
        <v>4.7699999999999996</v>
      </c>
      <c r="L65">
        <v>13.23</v>
      </c>
    </row>
    <row r="66" spans="1:12" x14ac:dyDescent="0.3">
      <c r="A66" t="s">
        <v>26</v>
      </c>
      <c r="B66" t="s">
        <v>23</v>
      </c>
      <c r="C66" t="s">
        <v>24</v>
      </c>
      <c r="D66" t="s">
        <v>25</v>
      </c>
      <c r="E66">
        <v>2020</v>
      </c>
      <c r="F66">
        <v>5.16</v>
      </c>
      <c r="G66">
        <v>4778.8</v>
      </c>
      <c r="H66">
        <v>12702.33</v>
      </c>
      <c r="I66">
        <v>4.3499999999999996</v>
      </c>
      <c r="J66" t="s">
        <v>21</v>
      </c>
      <c r="K66">
        <v>149.72</v>
      </c>
      <c r="L66">
        <v>9.35</v>
      </c>
    </row>
    <row r="67" spans="1:12" x14ac:dyDescent="0.3">
      <c r="A67" t="s">
        <v>43</v>
      </c>
      <c r="B67" t="s">
        <v>23</v>
      </c>
      <c r="C67" t="s">
        <v>24</v>
      </c>
      <c r="D67" t="s">
        <v>39</v>
      </c>
      <c r="E67">
        <v>2019</v>
      </c>
      <c r="F67">
        <v>21.4</v>
      </c>
      <c r="G67">
        <v>549.44000000000005</v>
      </c>
      <c r="H67">
        <v>1410.5</v>
      </c>
      <c r="I67">
        <v>3.7</v>
      </c>
      <c r="J67" t="s">
        <v>16</v>
      </c>
      <c r="K67">
        <v>49.7</v>
      </c>
      <c r="L67">
        <v>2.73</v>
      </c>
    </row>
    <row r="68" spans="1:12" x14ac:dyDescent="0.3">
      <c r="A68" t="s">
        <v>66</v>
      </c>
      <c r="B68" t="s">
        <v>23</v>
      </c>
      <c r="C68" t="s">
        <v>24</v>
      </c>
      <c r="D68" t="s">
        <v>36</v>
      </c>
      <c r="E68">
        <v>2021</v>
      </c>
      <c r="F68">
        <v>23.59</v>
      </c>
      <c r="G68">
        <v>2787.54</v>
      </c>
      <c r="H68">
        <v>9061.89</v>
      </c>
      <c r="I68">
        <v>2.87</v>
      </c>
      <c r="J68" t="s">
        <v>21</v>
      </c>
      <c r="K68">
        <v>18.05</v>
      </c>
      <c r="L68">
        <v>25.13</v>
      </c>
    </row>
    <row r="69" spans="1:12" x14ac:dyDescent="0.3">
      <c r="A69" t="s">
        <v>17</v>
      </c>
      <c r="B69" t="s">
        <v>23</v>
      </c>
      <c r="C69" t="s">
        <v>24</v>
      </c>
      <c r="D69" t="s">
        <v>46</v>
      </c>
      <c r="E69">
        <v>2021</v>
      </c>
      <c r="F69">
        <v>22.57</v>
      </c>
      <c r="G69">
        <v>2176.73</v>
      </c>
      <c r="H69">
        <v>6364.11</v>
      </c>
      <c r="I69">
        <v>3.04</v>
      </c>
      <c r="J69" t="s">
        <v>21</v>
      </c>
      <c r="K69">
        <v>68.209999999999994</v>
      </c>
      <c r="L69">
        <v>23.54</v>
      </c>
    </row>
    <row r="70" spans="1:12" x14ac:dyDescent="0.3">
      <c r="A70" t="s">
        <v>61</v>
      </c>
      <c r="B70" t="s">
        <v>23</v>
      </c>
      <c r="C70" t="s">
        <v>24</v>
      </c>
      <c r="D70" t="s">
        <v>58</v>
      </c>
      <c r="E70">
        <v>2022</v>
      </c>
      <c r="F70">
        <v>29.36</v>
      </c>
      <c r="G70">
        <v>3577.51</v>
      </c>
      <c r="H70">
        <v>14432.46</v>
      </c>
      <c r="I70">
        <v>3.35</v>
      </c>
      <c r="J70" t="s">
        <v>21</v>
      </c>
      <c r="K70">
        <v>17.399999999999999</v>
      </c>
      <c r="L70">
        <v>21.93</v>
      </c>
    </row>
    <row r="71" spans="1:12" x14ac:dyDescent="0.3">
      <c r="A71" t="s">
        <v>40</v>
      </c>
      <c r="B71" t="s">
        <v>23</v>
      </c>
      <c r="C71" t="s">
        <v>24</v>
      </c>
      <c r="D71" t="s">
        <v>57</v>
      </c>
      <c r="E71">
        <v>2022</v>
      </c>
      <c r="F71">
        <v>86.21</v>
      </c>
      <c r="G71">
        <v>4804.7700000000004</v>
      </c>
      <c r="H71">
        <v>15601.96</v>
      </c>
      <c r="I71">
        <v>4.38</v>
      </c>
      <c r="J71" t="s">
        <v>21</v>
      </c>
      <c r="K71">
        <v>117.62</v>
      </c>
      <c r="L71">
        <v>14.13</v>
      </c>
    </row>
    <row r="72" spans="1:12" x14ac:dyDescent="0.3">
      <c r="A72" t="s">
        <v>43</v>
      </c>
      <c r="B72" t="s">
        <v>23</v>
      </c>
      <c r="C72" t="s">
        <v>24</v>
      </c>
      <c r="D72" t="s">
        <v>32</v>
      </c>
      <c r="E72">
        <v>2019</v>
      </c>
      <c r="F72">
        <v>66.89</v>
      </c>
      <c r="G72">
        <v>4081.55</v>
      </c>
      <c r="H72">
        <v>13292.66</v>
      </c>
      <c r="I72">
        <v>3.97</v>
      </c>
      <c r="J72" t="s">
        <v>21</v>
      </c>
      <c r="K72">
        <v>26.34</v>
      </c>
      <c r="L72">
        <v>29.42</v>
      </c>
    </row>
    <row r="73" spans="1:12" x14ac:dyDescent="0.3">
      <c r="A73" t="s">
        <v>67</v>
      </c>
      <c r="B73" t="s">
        <v>23</v>
      </c>
      <c r="C73" t="s">
        <v>24</v>
      </c>
      <c r="D73" t="s">
        <v>20</v>
      </c>
      <c r="E73">
        <v>2021</v>
      </c>
      <c r="F73">
        <v>55.66</v>
      </c>
      <c r="G73">
        <v>2809.94</v>
      </c>
      <c r="H73">
        <v>8029.23</v>
      </c>
      <c r="I73">
        <v>3.62</v>
      </c>
      <c r="J73" t="s">
        <v>21</v>
      </c>
      <c r="K73">
        <v>51.5</v>
      </c>
      <c r="L73">
        <v>12.96</v>
      </c>
    </row>
    <row r="74" spans="1:12" x14ac:dyDescent="0.3">
      <c r="A74" t="s">
        <v>26</v>
      </c>
      <c r="B74" t="s">
        <v>23</v>
      </c>
      <c r="C74" t="s">
        <v>24</v>
      </c>
      <c r="D74" t="s">
        <v>58</v>
      </c>
      <c r="E74">
        <v>2023</v>
      </c>
      <c r="F74">
        <v>14.67</v>
      </c>
      <c r="G74">
        <v>4325.96</v>
      </c>
      <c r="H74">
        <v>11845.22</v>
      </c>
      <c r="I74">
        <v>2.96</v>
      </c>
      <c r="J74" t="s">
        <v>16</v>
      </c>
      <c r="K74">
        <v>20.96</v>
      </c>
      <c r="L74">
        <v>20.83</v>
      </c>
    </row>
    <row r="75" spans="1:12" x14ac:dyDescent="0.3">
      <c r="A75" t="s">
        <v>70</v>
      </c>
      <c r="B75" t="s">
        <v>23</v>
      </c>
      <c r="C75" t="s">
        <v>24</v>
      </c>
      <c r="D75" t="s">
        <v>46</v>
      </c>
      <c r="E75">
        <v>2022</v>
      </c>
      <c r="F75">
        <v>70.010000000000005</v>
      </c>
      <c r="G75">
        <v>3548.61</v>
      </c>
      <c r="H75">
        <v>10012.32</v>
      </c>
      <c r="I75">
        <v>4.43</v>
      </c>
      <c r="J75" t="s">
        <v>16</v>
      </c>
      <c r="K75">
        <v>161.07</v>
      </c>
      <c r="L75">
        <v>33.11</v>
      </c>
    </row>
    <row r="76" spans="1:12" x14ac:dyDescent="0.3">
      <c r="A76" t="s">
        <v>72</v>
      </c>
      <c r="B76" t="s">
        <v>23</v>
      </c>
      <c r="C76" t="s">
        <v>24</v>
      </c>
      <c r="D76" t="s">
        <v>36</v>
      </c>
      <c r="E76">
        <v>2018</v>
      </c>
      <c r="F76">
        <v>38.729999999999997</v>
      </c>
      <c r="G76">
        <v>1468.29</v>
      </c>
      <c r="H76">
        <v>5525.8</v>
      </c>
      <c r="I76">
        <v>2.79</v>
      </c>
      <c r="J76" t="s">
        <v>16</v>
      </c>
      <c r="K76">
        <v>128.47999999999999</v>
      </c>
      <c r="L76">
        <v>37.21</v>
      </c>
    </row>
    <row r="77" spans="1:12" x14ac:dyDescent="0.3">
      <c r="A77" t="s">
        <v>72</v>
      </c>
      <c r="B77" t="s">
        <v>23</v>
      </c>
      <c r="C77" t="s">
        <v>24</v>
      </c>
      <c r="D77" t="s">
        <v>36</v>
      </c>
      <c r="E77">
        <v>2020</v>
      </c>
      <c r="F77">
        <v>1.9</v>
      </c>
      <c r="G77">
        <v>2180.65</v>
      </c>
      <c r="H77">
        <v>6729.15</v>
      </c>
      <c r="I77">
        <v>2.96</v>
      </c>
      <c r="J77" t="s">
        <v>16</v>
      </c>
      <c r="K77">
        <v>110.09</v>
      </c>
      <c r="L77">
        <v>8.35</v>
      </c>
    </row>
    <row r="78" spans="1:12" x14ac:dyDescent="0.3">
      <c r="A78" t="s">
        <v>71</v>
      </c>
      <c r="B78" t="s">
        <v>23</v>
      </c>
      <c r="C78" t="s">
        <v>24</v>
      </c>
      <c r="D78" t="s">
        <v>65</v>
      </c>
      <c r="E78">
        <v>2023</v>
      </c>
      <c r="F78">
        <v>68.78</v>
      </c>
      <c r="G78">
        <v>1459.15</v>
      </c>
      <c r="H78">
        <v>5815.96</v>
      </c>
      <c r="I78">
        <v>4.12</v>
      </c>
      <c r="J78" t="s">
        <v>21</v>
      </c>
      <c r="K78">
        <v>38.409999999999997</v>
      </c>
      <c r="L78">
        <v>3.67</v>
      </c>
    </row>
    <row r="79" spans="1:12" x14ac:dyDescent="0.3">
      <c r="A79" t="s">
        <v>67</v>
      </c>
      <c r="B79" t="s">
        <v>23</v>
      </c>
      <c r="C79" t="s">
        <v>24</v>
      </c>
      <c r="D79" t="s">
        <v>36</v>
      </c>
      <c r="E79">
        <v>2019</v>
      </c>
      <c r="F79">
        <v>74.02</v>
      </c>
      <c r="G79">
        <v>215.88</v>
      </c>
      <c r="H79">
        <v>738.67</v>
      </c>
      <c r="I79">
        <v>4.04</v>
      </c>
      <c r="J79" t="s">
        <v>16</v>
      </c>
      <c r="K79">
        <v>95.09</v>
      </c>
      <c r="L79">
        <v>27.58</v>
      </c>
    </row>
    <row r="80" spans="1:12" x14ac:dyDescent="0.3">
      <c r="A80" t="s">
        <v>67</v>
      </c>
      <c r="B80" t="s">
        <v>23</v>
      </c>
      <c r="C80" t="s">
        <v>24</v>
      </c>
      <c r="D80" t="s">
        <v>20</v>
      </c>
      <c r="E80">
        <v>2018</v>
      </c>
      <c r="F80">
        <v>96.91</v>
      </c>
      <c r="G80">
        <v>2926.33</v>
      </c>
      <c r="H80">
        <v>11358.56</v>
      </c>
      <c r="I80">
        <v>3.88</v>
      </c>
      <c r="J80" t="s">
        <v>16</v>
      </c>
      <c r="K80">
        <v>74.91</v>
      </c>
      <c r="L80">
        <v>4.49</v>
      </c>
    </row>
    <row r="81" spans="1:12" x14ac:dyDescent="0.3">
      <c r="A81" t="s">
        <v>52</v>
      </c>
      <c r="B81" t="s">
        <v>23</v>
      </c>
      <c r="C81" t="s">
        <v>24</v>
      </c>
      <c r="D81" t="s">
        <v>57</v>
      </c>
      <c r="E81">
        <v>2019</v>
      </c>
      <c r="F81">
        <v>49.3</v>
      </c>
      <c r="G81">
        <v>1617.86</v>
      </c>
      <c r="H81">
        <v>5851.32</v>
      </c>
      <c r="I81">
        <v>3.79</v>
      </c>
      <c r="J81" t="s">
        <v>21</v>
      </c>
      <c r="K81">
        <v>161.30000000000001</v>
      </c>
      <c r="L81">
        <v>18.11</v>
      </c>
    </row>
    <row r="82" spans="1:12" x14ac:dyDescent="0.3">
      <c r="A82" t="s">
        <v>26</v>
      </c>
      <c r="B82" t="s">
        <v>23</v>
      </c>
      <c r="C82" t="s">
        <v>24</v>
      </c>
      <c r="D82" t="s">
        <v>65</v>
      </c>
      <c r="E82">
        <v>2019</v>
      </c>
      <c r="F82">
        <v>32.75</v>
      </c>
      <c r="G82">
        <v>363.54</v>
      </c>
      <c r="H82">
        <v>1612.05</v>
      </c>
      <c r="I82">
        <v>4.1399999999999997</v>
      </c>
      <c r="J82" t="s">
        <v>16</v>
      </c>
      <c r="K82">
        <v>105.29</v>
      </c>
      <c r="L82">
        <v>20.399999999999999</v>
      </c>
    </row>
    <row r="83" spans="1:12" x14ac:dyDescent="0.3">
      <c r="A83" t="s">
        <v>29</v>
      </c>
      <c r="B83" t="s">
        <v>23</v>
      </c>
      <c r="C83" t="s">
        <v>24</v>
      </c>
      <c r="D83" t="s">
        <v>39</v>
      </c>
      <c r="E83">
        <v>2020</v>
      </c>
      <c r="F83">
        <v>56.24</v>
      </c>
      <c r="G83">
        <v>4694.3100000000004</v>
      </c>
      <c r="H83">
        <v>15641</v>
      </c>
      <c r="I83">
        <v>3.24</v>
      </c>
      <c r="J83" t="s">
        <v>16</v>
      </c>
      <c r="K83">
        <v>164.9</v>
      </c>
      <c r="L83">
        <v>11.37</v>
      </c>
    </row>
    <row r="84" spans="1:12" x14ac:dyDescent="0.3">
      <c r="A84" t="s">
        <v>47</v>
      </c>
      <c r="B84" t="s">
        <v>23</v>
      </c>
      <c r="C84" t="s">
        <v>24</v>
      </c>
      <c r="D84" t="s">
        <v>15</v>
      </c>
      <c r="E84">
        <v>2021</v>
      </c>
      <c r="F84">
        <v>17.48</v>
      </c>
      <c r="G84">
        <v>1507.38</v>
      </c>
      <c r="H84">
        <v>6539.11</v>
      </c>
      <c r="I84">
        <v>3.88</v>
      </c>
      <c r="J84" t="s">
        <v>16</v>
      </c>
      <c r="K84">
        <v>93.25</v>
      </c>
      <c r="L84">
        <v>26.2</v>
      </c>
    </row>
    <row r="85" spans="1:12" x14ac:dyDescent="0.3">
      <c r="A85" t="s">
        <v>26</v>
      </c>
      <c r="B85" t="s">
        <v>27</v>
      </c>
      <c r="C85" t="s">
        <v>28</v>
      </c>
      <c r="D85" t="s">
        <v>15</v>
      </c>
      <c r="E85">
        <v>2018</v>
      </c>
      <c r="F85">
        <v>73.239999999999995</v>
      </c>
      <c r="G85">
        <v>2704.33</v>
      </c>
      <c r="H85">
        <v>12024.08</v>
      </c>
      <c r="I85">
        <v>3.26</v>
      </c>
      <c r="J85" t="s">
        <v>21</v>
      </c>
      <c r="K85">
        <v>166.05</v>
      </c>
      <c r="L85">
        <v>25.12</v>
      </c>
    </row>
    <row r="86" spans="1:12" x14ac:dyDescent="0.3">
      <c r="A86" t="s">
        <v>26</v>
      </c>
      <c r="B86" t="s">
        <v>27</v>
      </c>
      <c r="C86" t="s">
        <v>28</v>
      </c>
      <c r="D86" t="s">
        <v>20</v>
      </c>
      <c r="E86">
        <v>2023</v>
      </c>
      <c r="F86">
        <v>7.89</v>
      </c>
      <c r="G86">
        <v>3323.25</v>
      </c>
      <c r="H86">
        <v>13446.32</v>
      </c>
      <c r="I86">
        <v>4.47</v>
      </c>
      <c r="J86" t="s">
        <v>16</v>
      </c>
      <c r="K86">
        <v>173.43</v>
      </c>
      <c r="L86">
        <v>15.82</v>
      </c>
    </row>
    <row r="87" spans="1:12" x14ac:dyDescent="0.3">
      <c r="A87" t="s">
        <v>22</v>
      </c>
      <c r="B87" t="s">
        <v>27</v>
      </c>
      <c r="C87" t="s">
        <v>28</v>
      </c>
      <c r="D87" t="s">
        <v>46</v>
      </c>
      <c r="E87">
        <v>2019</v>
      </c>
      <c r="F87">
        <v>59.26</v>
      </c>
      <c r="G87">
        <v>85.59</v>
      </c>
      <c r="H87">
        <v>335.14</v>
      </c>
      <c r="I87">
        <v>2.62</v>
      </c>
      <c r="J87" t="s">
        <v>16</v>
      </c>
      <c r="K87">
        <v>181.18</v>
      </c>
      <c r="L87">
        <v>34.53</v>
      </c>
    </row>
    <row r="88" spans="1:12" x14ac:dyDescent="0.3">
      <c r="A88" t="s">
        <v>61</v>
      </c>
      <c r="B88" t="s">
        <v>27</v>
      </c>
      <c r="C88" t="s">
        <v>28</v>
      </c>
      <c r="D88" t="s">
        <v>46</v>
      </c>
      <c r="E88">
        <v>2018</v>
      </c>
      <c r="F88">
        <v>75.05</v>
      </c>
      <c r="G88">
        <v>332.97</v>
      </c>
      <c r="H88">
        <v>1221.45</v>
      </c>
      <c r="I88">
        <v>3.51</v>
      </c>
      <c r="J88" t="s">
        <v>16</v>
      </c>
      <c r="K88">
        <v>12.32</v>
      </c>
      <c r="L88">
        <v>20.81</v>
      </c>
    </row>
    <row r="89" spans="1:12" x14ac:dyDescent="0.3">
      <c r="A89" t="s">
        <v>70</v>
      </c>
      <c r="B89" t="s">
        <v>27</v>
      </c>
      <c r="C89" t="s">
        <v>28</v>
      </c>
      <c r="D89" t="s">
        <v>32</v>
      </c>
      <c r="E89">
        <v>2023</v>
      </c>
      <c r="F89">
        <v>84.95</v>
      </c>
      <c r="G89">
        <v>3612.78</v>
      </c>
      <c r="H89">
        <v>11201.95</v>
      </c>
      <c r="I89">
        <v>3.12</v>
      </c>
      <c r="J89" t="s">
        <v>21</v>
      </c>
      <c r="K89">
        <v>65.91</v>
      </c>
      <c r="L89">
        <v>28.19</v>
      </c>
    </row>
    <row r="90" spans="1:12" x14ac:dyDescent="0.3">
      <c r="A90" t="s">
        <v>67</v>
      </c>
      <c r="B90" t="s">
        <v>27</v>
      </c>
      <c r="C90" t="s">
        <v>28</v>
      </c>
      <c r="D90" t="s">
        <v>65</v>
      </c>
      <c r="E90">
        <v>2023</v>
      </c>
      <c r="F90">
        <v>3.68</v>
      </c>
      <c r="G90">
        <v>3231.61</v>
      </c>
      <c r="H90">
        <v>8956.08</v>
      </c>
      <c r="I90">
        <v>3.42</v>
      </c>
      <c r="J90" t="s">
        <v>16</v>
      </c>
      <c r="K90">
        <v>52.77</v>
      </c>
      <c r="L90">
        <v>13.77</v>
      </c>
    </row>
    <row r="91" spans="1:12" x14ac:dyDescent="0.3">
      <c r="A91" t="s">
        <v>12</v>
      </c>
      <c r="B91" t="s">
        <v>27</v>
      </c>
      <c r="C91" t="s">
        <v>28</v>
      </c>
      <c r="D91" t="s">
        <v>20</v>
      </c>
      <c r="E91">
        <v>2021</v>
      </c>
      <c r="F91">
        <v>70.25</v>
      </c>
      <c r="G91">
        <v>3846.15</v>
      </c>
      <c r="H91">
        <v>10906.06</v>
      </c>
      <c r="I91">
        <v>3.71</v>
      </c>
      <c r="J91" t="s">
        <v>16</v>
      </c>
      <c r="K91">
        <v>155.78</v>
      </c>
      <c r="L91">
        <v>7.39</v>
      </c>
    </row>
    <row r="92" spans="1:12" x14ac:dyDescent="0.3">
      <c r="A92" t="s">
        <v>17</v>
      </c>
      <c r="B92" t="s">
        <v>27</v>
      </c>
      <c r="C92" t="s">
        <v>28</v>
      </c>
      <c r="D92" t="s">
        <v>39</v>
      </c>
      <c r="E92">
        <v>2019</v>
      </c>
      <c r="F92">
        <v>15.77</v>
      </c>
      <c r="G92">
        <v>2836.06</v>
      </c>
      <c r="H92">
        <v>8813.5400000000009</v>
      </c>
      <c r="I92">
        <v>4.49</v>
      </c>
      <c r="J92" t="s">
        <v>16</v>
      </c>
      <c r="K92">
        <v>112.06</v>
      </c>
      <c r="L92">
        <v>17.23</v>
      </c>
    </row>
    <row r="93" spans="1:12" x14ac:dyDescent="0.3">
      <c r="A93" t="s">
        <v>47</v>
      </c>
      <c r="B93" t="s">
        <v>27</v>
      </c>
      <c r="C93" t="s">
        <v>28</v>
      </c>
      <c r="D93" t="s">
        <v>65</v>
      </c>
      <c r="E93">
        <v>2020</v>
      </c>
      <c r="F93">
        <v>44.48</v>
      </c>
      <c r="G93">
        <v>2370.0500000000002</v>
      </c>
      <c r="H93">
        <v>7366.55</v>
      </c>
      <c r="I93">
        <v>3.31</v>
      </c>
      <c r="J93" t="s">
        <v>21</v>
      </c>
      <c r="K93">
        <v>100.59</v>
      </c>
      <c r="L93">
        <v>20.260000000000002</v>
      </c>
    </row>
    <row r="94" spans="1:12" x14ac:dyDescent="0.3">
      <c r="A94" t="s">
        <v>17</v>
      </c>
      <c r="B94" t="s">
        <v>27</v>
      </c>
      <c r="C94" t="s">
        <v>28</v>
      </c>
      <c r="D94" t="s">
        <v>39</v>
      </c>
      <c r="E94">
        <v>2021</v>
      </c>
      <c r="F94">
        <v>73.72</v>
      </c>
      <c r="G94">
        <v>3038.38</v>
      </c>
      <c r="H94">
        <v>7753.12</v>
      </c>
      <c r="I94">
        <v>2.96</v>
      </c>
      <c r="J94" t="s">
        <v>16</v>
      </c>
      <c r="K94">
        <v>199.91</v>
      </c>
      <c r="L94">
        <v>27.22</v>
      </c>
    </row>
    <row r="95" spans="1:12" x14ac:dyDescent="0.3">
      <c r="A95" t="s">
        <v>66</v>
      </c>
      <c r="B95" t="s">
        <v>27</v>
      </c>
      <c r="C95" t="s">
        <v>28</v>
      </c>
      <c r="D95" t="s">
        <v>39</v>
      </c>
      <c r="E95">
        <v>2019</v>
      </c>
      <c r="F95">
        <v>47.58</v>
      </c>
      <c r="G95">
        <v>3274.97</v>
      </c>
      <c r="H95">
        <v>14187.65</v>
      </c>
      <c r="I95">
        <v>2.86</v>
      </c>
      <c r="J95" t="s">
        <v>21</v>
      </c>
      <c r="K95">
        <v>127.32</v>
      </c>
      <c r="L95">
        <v>20.18</v>
      </c>
    </row>
    <row r="96" spans="1:12" x14ac:dyDescent="0.3">
      <c r="A96" t="s">
        <v>71</v>
      </c>
      <c r="B96" t="s">
        <v>27</v>
      </c>
      <c r="C96" t="s">
        <v>28</v>
      </c>
      <c r="D96" t="s">
        <v>32</v>
      </c>
      <c r="E96">
        <v>2018</v>
      </c>
      <c r="F96">
        <v>87.54</v>
      </c>
      <c r="G96">
        <v>2229.52</v>
      </c>
      <c r="H96">
        <v>7919.04</v>
      </c>
      <c r="I96">
        <v>3.41</v>
      </c>
      <c r="J96" t="s">
        <v>16</v>
      </c>
      <c r="K96">
        <v>82.59</v>
      </c>
      <c r="L96">
        <v>26.54</v>
      </c>
    </row>
    <row r="97" spans="1:12" x14ac:dyDescent="0.3">
      <c r="A97" t="s">
        <v>33</v>
      </c>
      <c r="B97" t="s">
        <v>27</v>
      </c>
      <c r="C97" t="s">
        <v>28</v>
      </c>
      <c r="D97" t="s">
        <v>32</v>
      </c>
      <c r="E97">
        <v>2019</v>
      </c>
      <c r="F97">
        <v>64.03</v>
      </c>
      <c r="G97">
        <v>3123.41</v>
      </c>
      <c r="H97">
        <v>12042.4</v>
      </c>
      <c r="I97">
        <v>3.94</v>
      </c>
      <c r="J97" t="s">
        <v>16</v>
      </c>
      <c r="K97">
        <v>126.02</v>
      </c>
      <c r="L97">
        <v>36.229999999999997</v>
      </c>
    </row>
    <row r="98" spans="1:12" x14ac:dyDescent="0.3">
      <c r="A98" t="s">
        <v>72</v>
      </c>
      <c r="B98" t="s">
        <v>27</v>
      </c>
      <c r="C98" t="s">
        <v>28</v>
      </c>
      <c r="D98" t="s">
        <v>58</v>
      </c>
      <c r="E98">
        <v>2020</v>
      </c>
      <c r="F98">
        <v>4.24</v>
      </c>
      <c r="G98">
        <v>1884.12</v>
      </c>
      <c r="H98">
        <v>6381.07</v>
      </c>
      <c r="I98">
        <v>4.4000000000000004</v>
      </c>
      <c r="J98" t="s">
        <v>21</v>
      </c>
      <c r="K98">
        <v>20.77</v>
      </c>
      <c r="L98">
        <v>27.74</v>
      </c>
    </row>
    <row r="99" spans="1:12" x14ac:dyDescent="0.3">
      <c r="A99" t="s">
        <v>73</v>
      </c>
      <c r="B99" t="s">
        <v>27</v>
      </c>
      <c r="C99" t="s">
        <v>28</v>
      </c>
      <c r="D99" t="s">
        <v>57</v>
      </c>
      <c r="E99">
        <v>2018</v>
      </c>
      <c r="F99">
        <v>16.399999999999999</v>
      </c>
      <c r="G99">
        <v>3784.46</v>
      </c>
      <c r="H99">
        <v>9837.7999999999993</v>
      </c>
      <c r="I99">
        <v>2.66</v>
      </c>
      <c r="J99" t="s">
        <v>21</v>
      </c>
      <c r="K99">
        <v>132.72999999999999</v>
      </c>
      <c r="L99">
        <v>19.940000000000001</v>
      </c>
    </row>
    <row r="100" spans="1:12" x14ac:dyDescent="0.3">
      <c r="A100" t="s">
        <v>71</v>
      </c>
      <c r="B100" t="s">
        <v>27</v>
      </c>
      <c r="C100" t="s">
        <v>28</v>
      </c>
      <c r="D100" t="s">
        <v>20</v>
      </c>
      <c r="E100">
        <v>2023</v>
      </c>
      <c r="F100">
        <v>15.21</v>
      </c>
      <c r="G100">
        <v>2174.73</v>
      </c>
      <c r="H100">
        <v>8110.91</v>
      </c>
      <c r="I100">
        <v>2.98</v>
      </c>
      <c r="J100" t="s">
        <v>21</v>
      </c>
      <c r="K100">
        <v>38.28</v>
      </c>
      <c r="L100">
        <v>27.06</v>
      </c>
    </row>
    <row r="101" spans="1:12" x14ac:dyDescent="0.3">
      <c r="A101" t="s">
        <v>56</v>
      </c>
      <c r="B101" t="s">
        <v>27</v>
      </c>
      <c r="C101" t="s">
        <v>28</v>
      </c>
      <c r="D101" t="s">
        <v>39</v>
      </c>
      <c r="E101">
        <v>2021</v>
      </c>
      <c r="F101">
        <v>89.01</v>
      </c>
      <c r="G101">
        <v>2750.61</v>
      </c>
      <c r="H101">
        <v>10407.799999999999</v>
      </c>
      <c r="I101">
        <v>3.1</v>
      </c>
      <c r="J101" t="s">
        <v>16</v>
      </c>
      <c r="K101">
        <v>161.13</v>
      </c>
      <c r="L101">
        <v>27.71</v>
      </c>
    </row>
    <row r="102" spans="1:12" x14ac:dyDescent="0.3">
      <c r="A102" t="s">
        <v>22</v>
      </c>
      <c r="B102" t="s">
        <v>27</v>
      </c>
      <c r="C102" t="s">
        <v>28</v>
      </c>
      <c r="D102" t="s">
        <v>36</v>
      </c>
      <c r="E102">
        <v>2020</v>
      </c>
      <c r="F102">
        <v>96.74</v>
      </c>
      <c r="G102">
        <v>3925.37</v>
      </c>
      <c r="H102">
        <v>15906.87</v>
      </c>
      <c r="I102">
        <v>3.66</v>
      </c>
      <c r="J102" t="s">
        <v>16</v>
      </c>
      <c r="K102">
        <v>117.12</v>
      </c>
      <c r="L102">
        <v>7.65</v>
      </c>
    </row>
    <row r="103" spans="1:12" x14ac:dyDescent="0.3">
      <c r="A103" t="s">
        <v>66</v>
      </c>
      <c r="B103" t="s">
        <v>27</v>
      </c>
      <c r="C103" t="s">
        <v>28</v>
      </c>
      <c r="D103" t="s">
        <v>36</v>
      </c>
      <c r="E103">
        <v>2019</v>
      </c>
      <c r="F103">
        <v>95.78</v>
      </c>
      <c r="G103">
        <v>1431.08</v>
      </c>
      <c r="H103">
        <v>4432.05</v>
      </c>
      <c r="I103">
        <v>4.38</v>
      </c>
      <c r="J103" t="s">
        <v>21</v>
      </c>
      <c r="K103">
        <v>154.46</v>
      </c>
      <c r="L103">
        <v>28.49</v>
      </c>
    </row>
    <row r="104" spans="1:12" x14ac:dyDescent="0.3">
      <c r="A104" t="s">
        <v>53</v>
      </c>
      <c r="B104" t="s">
        <v>27</v>
      </c>
      <c r="C104" t="s">
        <v>28</v>
      </c>
      <c r="D104" t="s">
        <v>46</v>
      </c>
      <c r="E104">
        <v>2019</v>
      </c>
      <c r="F104">
        <v>17.29</v>
      </c>
      <c r="G104">
        <v>4279.71</v>
      </c>
      <c r="H104">
        <v>14481.17</v>
      </c>
      <c r="I104">
        <v>3.86</v>
      </c>
      <c r="J104" t="s">
        <v>21</v>
      </c>
      <c r="K104">
        <v>19.100000000000001</v>
      </c>
      <c r="L104">
        <v>20.9</v>
      </c>
    </row>
    <row r="105" spans="1:12" x14ac:dyDescent="0.3">
      <c r="A105" t="s">
        <v>70</v>
      </c>
      <c r="B105" t="s">
        <v>27</v>
      </c>
      <c r="C105" t="s">
        <v>28</v>
      </c>
      <c r="D105" t="s">
        <v>65</v>
      </c>
      <c r="E105">
        <v>2023</v>
      </c>
      <c r="F105">
        <v>82.02</v>
      </c>
      <c r="G105">
        <v>1222.67</v>
      </c>
      <c r="H105">
        <v>5199.42</v>
      </c>
      <c r="I105">
        <v>4.47</v>
      </c>
      <c r="J105" t="s">
        <v>16</v>
      </c>
      <c r="K105">
        <v>83.3</v>
      </c>
      <c r="L105">
        <v>11.73</v>
      </c>
    </row>
    <row r="106" spans="1:12" x14ac:dyDescent="0.3">
      <c r="A106" t="s">
        <v>52</v>
      </c>
      <c r="B106" t="s">
        <v>27</v>
      </c>
      <c r="C106" t="s">
        <v>28</v>
      </c>
      <c r="D106" t="s">
        <v>25</v>
      </c>
      <c r="E106">
        <v>2023</v>
      </c>
      <c r="F106">
        <v>68.2</v>
      </c>
      <c r="G106">
        <v>2801.46</v>
      </c>
      <c r="H106">
        <v>7266.34</v>
      </c>
      <c r="I106">
        <v>3.19</v>
      </c>
      <c r="J106" t="s">
        <v>21</v>
      </c>
      <c r="K106">
        <v>157.38</v>
      </c>
      <c r="L106">
        <v>13.43</v>
      </c>
    </row>
    <row r="107" spans="1:12" x14ac:dyDescent="0.3">
      <c r="A107" t="s">
        <v>61</v>
      </c>
      <c r="B107" t="s">
        <v>27</v>
      </c>
      <c r="C107" t="s">
        <v>28</v>
      </c>
      <c r="D107" t="s">
        <v>65</v>
      </c>
      <c r="E107">
        <v>2021</v>
      </c>
      <c r="F107">
        <v>66.27</v>
      </c>
      <c r="G107">
        <v>127.87</v>
      </c>
      <c r="H107">
        <v>455.78</v>
      </c>
      <c r="I107">
        <v>3.32</v>
      </c>
      <c r="J107" t="s">
        <v>16</v>
      </c>
      <c r="K107">
        <v>106.35</v>
      </c>
      <c r="L107">
        <v>11.71</v>
      </c>
    </row>
    <row r="108" spans="1:12" x14ac:dyDescent="0.3">
      <c r="A108" t="s">
        <v>70</v>
      </c>
      <c r="B108" t="s">
        <v>27</v>
      </c>
      <c r="C108" t="s">
        <v>28</v>
      </c>
      <c r="D108" t="s">
        <v>57</v>
      </c>
      <c r="E108">
        <v>2022</v>
      </c>
      <c r="F108">
        <v>92</v>
      </c>
      <c r="G108">
        <v>1187.3399999999999</v>
      </c>
      <c r="H108">
        <v>5108.58</v>
      </c>
      <c r="I108">
        <v>3.88</v>
      </c>
      <c r="J108" t="s">
        <v>21</v>
      </c>
      <c r="K108">
        <v>54.95</v>
      </c>
      <c r="L108">
        <v>37.04</v>
      </c>
    </row>
    <row r="109" spans="1:12" x14ac:dyDescent="0.3">
      <c r="A109" t="s">
        <v>33</v>
      </c>
      <c r="B109" t="s">
        <v>27</v>
      </c>
      <c r="C109" t="s">
        <v>28</v>
      </c>
      <c r="D109" t="s">
        <v>46</v>
      </c>
      <c r="E109">
        <v>2019</v>
      </c>
      <c r="F109">
        <v>68.849999999999994</v>
      </c>
      <c r="G109">
        <v>889.03</v>
      </c>
      <c r="H109">
        <v>2700.73</v>
      </c>
      <c r="I109">
        <v>3.04</v>
      </c>
      <c r="J109" t="s">
        <v>16</v>
      </c>
      <c r="K109">
        <v>13.59</v>
      </c>
      <c r="L109">
        <v>17.95</v>
      </c>
    </row>
    <row r="110" spans="1:12" x14ac:dyDescent="0.3">
      <c r="A110" t="s">
        <v>17</v>
      </c>
      <c r="B110" t="s">
        <v>27</v>
      </c>
      <c r="C110" t="s">
        <v>28</v>
      </c>
      <c r="D110" t="s">
        <v>57</v>
      </c>
      <c r="E110">
        <v>2022</v>
      </c>
      <c r="F110">
        <v>19.510000000000002</v>
      </c>
      <c r="G110">
        <v>1663.63</v>
      </c>
      <c r="H110">
        <v>5681.46</v>
      </c>
      <c r="I110">
        <v>3.02</v>
      </c>
      <c r="J110" t="s">
        <v>21</v>
      </c>
      <c r="K110">
        <v>106.02</v>
      </c>
      <c r="L110">
        <v>25.93</v>
      </c>
    </row>
    <row r="111" spans="1:12" x14ac:dyDescent="0.3">
      <c r="A111" t="s">
        <v>26</v>
      </c>
      <c r="B111" t="s">
        <v>27</v>
      </c>
      <c r="C111" t="s">
        <v>28</v>
      </c>
      <c r="D111" t="s">
        <v>36</v>
      </c>
      <c r="E111">
        <v>2019</v>
      </c>
      <c r="F111">
        <v>73.510000000000005</v>
      </c>
      <c r="G111">
        <v>2755.47</v>
      </c>
      <c r="H111">
        <v>11275.24</v>
      </c>
      <c r="I111">
        <v>2.8</v>
      </c>
      <c r="J111" t="s">
        <v>21</v>
      </c>
      <c r="K111">
        <v>5.76</v>
      </c>
      <c r="L111">
        <v>22.12</v>
      </c>
    </row>
    <row r="112" spans="1:12" x14ac:dyDescent="0.3">
      <c r="A112" t="s">
        <v>73</v>
      </c>
      <c r="B112" t="s">
        <v>27</v>
      </c>
      <c r="C112" t="s">
        <v>28</v>
      </c>
      <c r="D112" t="s">
        <v>65</v>
      </c>
      <c r="E112">
        <v>2018</v>
      </c>
      <c r="F112">
        <v>92.57</v>
      </c>
      <c r="G112">
        <v>2835.28</v>
      </c>
      <c r="H112">
        <v>7660.87</v>
      </c>
      <c r="I112">
        <v>3.07</v>
      </c>
      <c r="J112" t="s">
        <v>21</v>
      </c>
      <c r="K112">
        <v>175.7</v>
      </c>
      <c r="L112">
        <v>11.3</v>
      </c>
    </row>
    <row r="113" spans="1:12" x14ac:dyDescent="0.3">
      <c r="A113" t="s">
        <v>72</v>
      </c>
      <c r="B113" t="s">
        <v>27</v>
      </c>
      <c r="C113" t="s">
        <v>28</v>
      </c>
      <c r="D113" t="s">
        <v>65</v>
      </c>
      <c r="E113">
        <v>2021</v>
      </c>
      <c r="F113">
        <v>4.71</v>
      </c>
      <c r="G113">
        <v>1413.3</v>
      </c>
      <c r="H113">
        <v>3939.86</v>
      </c>
      <c r="I113">
        <v>3.72</v>
      </c>
      <c r="J113" t="s">
        <v>21</v>
      </c>
      <c r="K113">
        <v>8.7200000000000006</v>
      </c>
      <c r="L113">
        <v>35.69</v>
      </c>
    </row>
    <row r="114" spans="1:12" x14ac:dyDescent="0.3">
      <c r="A114" t="s">
        <v>71</v>
      </c>
      <c r="B114" t="s">
        <v>27</v>
      </c>
      <c r="C114" t="s">
        <v>28</v>
      </c>
      <c r="D114" t="s">
        <v>46</v>
      </c>
      <c r="E114">
        <v>2020</v>
      </c>
      <c r="F114">
        <v>43.93</v>
      </c>
      <c r="G114">
        <v>3449.56</v>
      </c>
      <c r="H114">
        <v>9546.93</v>
      </c>
      <c r="I114">
        <v>4.49</v>
      </c>
      <c r="J114" t="s">
        <v>21</v>
      </c>
      <c r="K114">
        <v>72.489999999999995</v>
      </c>
      <c r="L114">
        <v>8.35</v>
      </c>
    </row>
    <row r="115" spans="1:12" x14ac:dyDescent="0.3">
      <c r="A115" t="s">
        <v>26</v>
      </c>
      <c r="B115" t="s">
        <v>27</v>
      </c>
      <c r="C115" t="s">
        <v>28</v>
      </c>
      <c r="D115" t="s">
        <v>57</v>
      </c>
      <c r="E115">
        <v>2023</v>
      </c>
      <c r="F115">
        <v>23.8</v>
      </c>
      <c r="G115">
        <v>4065.3</v>
      </c>
      <c r="H115">
        <v>16019.36</v>
      </c>
      <c r="I115">
        <v>3.46</v>
      </c>
      <c r="J115" t="s">
        <v>21</v>
      </c>
      <c r="K115">
        <v>96.33</v>
      </c>
      <c r="L115">
        <v>24.04</v>
      </c>
    </row>
    <row r="116" spans="1:12" x14ac:dyDescent="0.3">
      <c r="A116" t="s">
        <v>72</v>
      </c>
      <c r="B116" t="s">
        <v>27</v>
      </c>
      <c r="C116" t="s">
        <v>28</v>
      </c>
      <c r="D116" t="s">
        <v>39</v>
      </c>
      <c r="E116">
        <v>2022</v>
      </c>
      <c r="F116">
        <v>95.84</v>
      </c>
      <c r="G116">
        <v>4247.6499999999996</v>
      </c>
      <c r="H116">
        <v>13772.55</v>
      </c>
      <c r="I116">
        <v>3.13</v>
      </c>
      <c r="J116" t="s">
        <v>21</v>
      </c>
      <c r="K116">
        <v>98.67</v>
      </c>
      <c r="L116">
        <v>39.39</v>
      </c>
    </row>
    <row r="117" spans="1:12" x14ac:dyDescent="0.3">
      <c r="A117" t="s">
        <v>66</v>
      </c>
      <c r="B117" t="s">
        <v>27</v>
      </c>
      <c r="C117" t="s">
        <v>28</v>
      </c>
      <c r="D117" t="s">
        <v>58</v>
      </c>
      <c r="E117">
        <v>2020</v>
      </c>
      <c r="F117">
        <v>88.88</v>
      </c>
      <c r="G117">
        <v>3915.82</v>
      </c>
      <c r="H117">
        <v>17141.66</v>
      </c>
      <c r="I117">
        <v>4</v>
      </c>
      <c r="J117" t="s">
        <v>21</v>
      </c>
      <c r="K117">
        <v>83.38</v>
      </c>
      <c r="L117">
        <v>8.17</v>
      </c>
    </row>
    <row r="118" spans="1:12" x14ac:dyDescent="0.3">
      <c r="A118" t="s">
        <v>33</v>
      </c>
      <c r="B118" t="s">
        <v>27</v>
      </c>
      <c r="C118" t="s">
        <v>28</v>
      </c>
      <c r="D118" t="s">
        <v>46</v>
      </c>
      <c r="E118">
        <v>2019</v>
      </c>
      <c r="F118">
        <v>38.130000000000003</v>
      </c>
      <c r="G118">
        <v>2773.68</v>
      </c>
      <c r="H118">
        <v>11064.64</v>
      </c>
      <c r="I118">
        <v>3.22</v>
      </c>
      <c r="J118" t="s">
        <v>21</v>
      </c>
      <c r="K118">
        <v>90.05</v>
      </c>
      <c r="L118">
        <v>16.489999999999998</v>
      </c>
    </row>
    <row r="119" spans="1:12" x14ac:dyDescent="0.3">
      <c r="A119" t="s">
        <v>26</v>
      </c>
      <c r="B119" t="s">
        <v>27</v>
      </c>
      <c r="C119" t="s">
        <v>28</v>
      </c>
      <c r="D119" t="s">
        <v>36</v>
      </c>
      <c r="E119">
        <v>2022</v>
      </c>
      <c r="F119">
        <v>15.44</v>
      </c>
      <c r="G119">
        <v>272.14</v>
      </c>
      <c r="H119">
        <v>1125.6600000000001</v>
      </c>
      <c r="I119">
        <v>2.9</v>
      </c>
      <c r="J119" t="s">
        <v>21</v>
      </c>
      <c r="K119">
        <v>32.04</v>
      </c>
      <c r="L119">
        <v>29.41</v>
      </c>
    </row>
    <row r="120" spans="1:12" x14ac:dyDescent="0.3">
      <c r="A120" t="s">
        <v>47</v>
      </c>
      <c r="B120" t="s">
        <v>48</v>
      </c>
      <c r="C120" t="s">
        <v>49</v>
      </c>
      <c r="D120" t="s">
        <v>25</v>
      </c>
      <c r="E120">
        <v>2021</v>
      </c>
      <c r="F120">
        <v>1.32</v>
      </c>
      <c r="G120">
        <v>3624.36</v>
      </c>
      <c r="H120">
        <v>14277.66</v>
      </c>
      <c r="I120">
        <v>4.4400000000000004</v>
      </c>
      <c r="J120" t="s">
        <v>16</v>
      </c>
      <c r="K120">
        <v>102.03</v>
      </c>
      <c r="L120">
        <v>5.15</v>
      </c>
    </row>
    <row r="121" spans="1:12" x14ac:dyDescent="0.3">
      <c r="A121" t="s">
        <v>17</v>
      </c>
      <c r="B121" t="s">
        <v>48</v>
      </c>
      <c r="C121" t="s">
        <v>49</v>
      </c>
      <c r="D121" t="s">
        <v>65</v>
      </c>
      <c r="E121">
        <v>2022</v>
      </c>
      <c r="F121">
        <v>52.76</v>
      </c>
      <c r="G121">
        <v>4676.8</v>
      </c>
      <c r="H121">
        <v>13602.56</v>
      </c>
      <c r="I121">
        <v>3.93</v>
      </c>
      <c r="J121" t="s">
        <v>16</v>
      </c>
      <c r="K121">
        <v>53.86</v>
      </c>
      <c r="L121">
        <v>6.1</v>
      </c>
    </row>
    <row r="122" spans="1:12" x14ac:dyDescent="0.3">
      <c r="A122" t="s">
        <v>12</v>
      </c>
      <c r="B122" t="s">
        <v>48</v>
      </c>
      <c r="C122" t="s">
        <v>49</v>
      </c>
      <c r="D122" t="s">
        <v>39</v>
      </c>
      <c r="E122">
        <v>2021</v>
      </c>
      <c r="F122">
        <v>23.02</v>
      </c>
      <c r="G122">
        <v>4092.1</v>
      </c>
      <c r="H122">
        <v>13997.46</v>
      </c>
      <c r="I122">
        <v>3.11</v>
      </c>
      <c r="J122" t="s">
        <v>16</v>
      </c>
      <c r="K122">
        <v>45.36</v>
      </c>
      <c r="L122">
        <v>26.74</v>
      </c>
    </row>
    <row r="123" spans="1:12" x14ac:dyDescent="0.3">
      <c r="A123" t="s">
        <v>22</v>
      </c>
      <c r="B123" t="s">
        <v>48</v>
      </c>
      <c r="C123" t="s">
        <v>49</v>
      </c>
      <c r="D123" t="s">
        <v>32</v>
      </c>
      <c r="E123">
        <v>2023</v>
      </c>
      <c r="F123">
        <v>68.239999999999995</v>
      </c>
      <c r="G123">
        <v>2051.37</v>
      </c>
      <c r="H123">
        <v>5805.56</v>
      </c>
      <c r="I123">
        <v>3.43</v>
      </c>
      <c r="J123" t="s">
        <v>16</v>
      </c>
      <c r="K123">
        <v>196.16</v>
      </c>
      <c r="L123">
        <v>21.83</v>
      </c>
    </row>
    <row r="124" spans="1:12" x14ac:dyDescent="0.3">
      <c r="A124" t="s">
        <v>29</v>
      </c>
      <c r="B124" t="s">
        <v>48</v>
      </c>
      <c r="C124" t="s">
        <v>49</v>
      </c>
      <c r="D124" t="s">
        <v>15</v>
      </c>
      <c r="E124">
        <v>2019</v>
      </c>
      <c r="F124">
        <v>75.739999999999995</v>
      </c>
      <c r="G124">
        <v>613.4</v>
      </c>
      <c r="H124">
        <v>2060.92</v>
      </c>
      <c r="I124">
        <v>3.07</v>
      </c>
      <c r="J124" t="s">
        <v>21</v>
      </c>
      <c r="K124">
        <v>105.86</v>
      </c>
      <c r="L124">
        <v>13.03</v>
      </c>
    </row>
    <row r="125" spans="1:12" x14ac:dyDescent="0.3">
      <c r="A125" t="s">
        <v>33</v>
      </c>
      <c r="B125" t="s">
        <v>48</v>
      </c>
      <c r="C125" t="s">
        <v>49</v>
      </c>
      <c r="D125" t="s">
        <v>65</v>
      </c>
      <c r="E125">
        <v>2018</v>
      </c>
      <c r="F125">
        <v>1.76</v>
      </c>
      <c r="G125">
        <v>1542.03</v>
      </c>
      <c r="H125">
        <v>4506.53</v>
      </c>
      <c r="I125">
        <v>2.77</v>
      </c>
      <c r="J125" t="s">
        <v>21</v>
      </c>
      <c r="K125">
        <v>58.6</v>
      </c>
      <c r="L125">
        <v>5.68</v>
      </c>
    </row>
    <row r="126" spans="1:12" x14ac:dyDescent="0.3">
      <c r="A126" t="s">
        <v>61</v>
      </c>
      <c r="B126" t="s">
        <v>48</v>
      </c>
      <c r="C126" t="s">
        <v>49</v>
      </c>
      <c r="D126" t="s">
        <v>39</v>
      </c>
      <c r="E126">
        <v>2021</v>
      </c>
      <c r="F126">
        <v>92.2</v>
      </c>
      <c r="G126">
        <v>4317.4399999999996</v>
      </c>
      <c r="H126">
        <v>15765.21</v>
      </c>
      <c r="I126">
        <v>3.65</v>
      </c>
      <c r="J126" t="s">
        <v>21</v>
      </c>
      <c r="K126">
        <v>58.61</v>
      </c>
      <c r="L126">
        <v>16.8</v>
      </c>
    </row>
    <row r="127" spans="1:12" x14ac:dyDescent="0.3">
      <c r="A127" t="s">
        <v>17</v>
      </c>
      <c r="B127" t="s">
        <v>48</v>
      </c>
      <c r="C127" t="s">
        <v>49</v>
      </c>
      <c r="D127" t="s">
        <v>15</v>
      </c>
      <c r="E127">
        <v>2023</v>
      </c>
      <c r="F127">
        <v>34.61</v>
      </c>
      <c r="G127">
        <v>1698.69</v>
      </c>
      <c r="H127">
        <v>4817.9399999999996</v>
      </c>
      <c r="I127">
        <v>3.52</v>
      </c>
      <c r="J127" t="s">
        <v>16</v>
      </c>
      <c r="K127">
        <v>106.59</v>
      </c>
      <c r="L127">
        <v>8.56</v>
      </c>
    </row>
    <row r="128" spans="1:12" x14ac:dyDescent="0.3">
      <c r="A128" t="s">
        <v>67</v>
      </c>
      <c r="B128" t="s">
        <v>48</v>
      </c>
      <c r="C128" t="s">
        <v>49</v>
      </c>
      <c r="D128" t="s">
        <v>32</v>
      </c>
      <c r="E128">
        <v>2023</v>
      </c>
      <c r="F128">
        <v>60.19</v>
      </c>
      <c r="G128">
        <v>3956.67</v>
      </c>
      <c r="H128">
        <v>15014.02</v>
      </c>
      <c r="I128">
        <v>2.63</v>
      </c>
      <c r="J128" t="s">
        <v>16</v>
      </c>
      <c r="K128">
        <v>112.03</v>
      </c>
      <c r="L128">
        <v>16.079999999999998</v>
      </c>
    </row>
    <row r="129" spans="1:12" x14ac:dyDescent="0.3">
      <c r="A129" t="s">
        <v>43</v>
      </c>
      <c r="B129" t="s">
        <v>48</v>
      </c>
      <c r="C129" t="s">
        <v>49</v>
      </c>
      <c r="D129" t="s">
        <v>25</v>
      </c>
      <c r="E129">
        <v>2019</v>
      </c>
      <c r="F129">
        <v>18.899999999999999</v>
      </c>
      <c r="G129">
        <v>3479.59</v>
      </c>
      <c r="H129">
        <v>13046.66</v>
      </c>
      <c r="I129">
        <v>4.3099999999999996</v>
      </c>
      <c r="J129" t="s">
        <v>21</v>
      </c>
      <c r="K129">
        <v>9.69</v>
      </c>
      <c r="L129">
        <v>15.21</v>
      </c>
    </row>
    <row r="130" spans="1:12" x14ac:dyDescent="0.3">
      <c r="A130" t="s">
        <v>17</v>
      </c>
      <c r="B130" t="s">
        <v>48</v>
      </c>
      <c r="C130" t="s">
        <v>49</v>
      </c>
      <c r="D130" t="s">
        <v>65</v>
      </c>
      <c r="E130">
        <v>2019</v>
      </c>
      <c r="F130">
        <v>55</v>
      </c>
      <c r="G130">
        <v>1640</v>
      </c>
      <c r="H130">
        <v>4362.63</v>
      </c>
      <c r="I130">
        <v>3.82</v>
      </c>
      <c r="J130" t="s">
        <v>21</v>
      </c>
      <c r="K130">
        <v>89.74</v>
      </c>
      <c r="L130">
        <v>28.99</v>
      </c>
    </row>
    <row r="131" spans="1:12" x14ac:dyDescent="0.3">
      <c r="A131" t="s">
        <v>47</v>
      </c>
      <c r="B131" t="s">
        <v>48</v>
      </c>
      <c r="C131" t="s">
        <v>49</v>
      </c>
      <c r="D131" t="s">
        <v>36</v>
      </c>
      <c r="E131">
        <v>2022</v>
      </c>
      <c r="F131">
        <v>41.67</v>
      </c>
      <c r="G131">
        <v>2076.6999999999998</v>
      </c>
      <c r="H131">
        <v>7579.54</v>
      </c>
      <c r="I131">
        <v>2.75</v>
      </c>
      <c r="J131" t="s">
        <v>21</v>
      </c>
      <c r="K131">
        <v>128.83000000000001</v>
      </c>
      <c r="L131">
        <v>18.55</v>
      </c>
    </row>
    <row r="132" spans="1:12" x14ac:dyDescent="0.3">
      <c r="A132" t="s">
        <v>26</v>
      </c>
      <c r="B132" t="s">
        <v>48</v>
      </c>
      <c r="C132" t="s">
        <v>49</v>
      </c>
      <c r="D132" t="s">
        <v>25</v>
      </c>
      <c r="E132">
        <v>2020</v>
      </c>
      <c r="F132">
        <v>51.98</v>
      </c>
      <c r="G132">
        <v>575.61</v>
      </c>
      <c r="H132">
        <v>1717.32</v>
      </c>
      <c r="I132">
        <v>2.75</v>
      </c>
      <c r="J132" t="s">
        <v>21</v>
      </c>
      <c r="K132">
        <v>50.34</v>
      </c>
      <c r="L132">
        <v>4.78</v>
      </c>
    </row>
    <row r="133" spans="1:12" x14ac:dyDescent="0.3">
      <c r="A133" t="s">
        <v>47</v>
      </c>
      <c r="B133" t="s">
        <v>48</v>
      </c>
      <c r="C133" t="s">
        <v>49</v>
      </c>
      <c r="D133" t="s">
        <v>65</v>
      </c>
      <c r="E133">
        <v>2021</v>
      </c>
      <c r="F133">
        <v>25.58</v>
      </c>
      <c r="G133">
        <v>4333.2700000000004</v>
      </c>
      <c r="H133">
        <v>12217.22</v>
      </c>
      <c r="I133">
        <v>3.15</v>
      </c>
      <c r="J133" t="s">
        <v>21</v>
      </c>
      <c r="K133">
        <v>38.78</v>
      </c>
      <c r="L133">
        <v>7.21</v>
      </c>
    </row>
    <row r="134" spans="1:12" x14ac:dyDescent="0.3">
      <c r="A134" t="s">
        <v>40</v>
      </c>
      <c r="B134" t="s">
        <v>48</v>
      </c>
      <c r="C134" t="s">
        <v>49</v>
      </c>
      <c r="D134" t="s">
        <v>20</v>
      </c>
      <c r="E134">
        <v>2021</v>
      </c>
      <c r="F134">
        <v>50.68</v>
      </c>
      <c r="G134">
        <v>3076.82</v>
      </c>
      <c r="H134">
        <v>10594.14</v>
      </c>
      <c r="I134">
        <v>4.2</v>
      </c>
      <c r="J134" t="s">
        <v>16</v>
      </c>
      <c r="K134">
        <v>141.44999999999999</v>
      </c>
      <c r="L134">
        <v>21.23</v>
      </c>
    </row>
    <row r="135" spans="1:12" x14ac:dyDescent="0.3">
      <c r="A135" t="s">
        <v>17</v>
      </c>
      <c r="B135" t="s">
        <v>48</v>
      </c>
      <c r="C135" t="s">
        <v>49</v>
      </c>
      <c r="D135" t="s">
        <v>57</v>
      </c>
      <c r="E135">
        <v>2019</v>
      </c>
      <c r="F135">
        <v>98.19</v>
      </c>
      <c r="G135">
        <v>2413.4</v>
      </c>
      <c r="H135">
        <v>10550.54</v>
      </c>
      <c r="I135">
        <v>2.5099999999999998</v>
      </c>
      <c r="J135" t="s">
        <v>21</v>
      </c>
      <c r="K135">
        <v>47.87</v>
      </c>
      <c r="L135">
        <v>30.4</v>
      </c>
    </row>
    <row r="136" spans="1:12" x14ac:dyDescent="0.3">
      <c r="A136" t="s">
        <v>52</v>
      </c>
      <c r="B136" t="s">
        <v>48</v>
      </c>
      <c r="C136" t="s">
        <v>49</v>
      </c>
      <c r="D136" t="s">
        <v>20</v>
      </c>
      <c r="E136">
        <v>2019</v>
      </c>
      <c r="F136">
        <v>46.6</v>
      </c>
      <c r="G136">
        <v>817.85</v>
      </c>
      <c r="H136">
        <v>2352.92</v>
      </c>
      <c r="I136">
        <v>4.25</v>
      </c>
      <c r="J136" t="s">
        <v>16</v>
      </c>
      <c r="K136">
        <v>7.41</v>
      </c>
      <c r="L136">
        <v>26.75</v>
      </c>
    </row>
    <row r="137" spans="1:12" x14ac:dyDescent="0.3">
      <c r="A137" t="s">
        <v>56</v>
      </c>
      <c r="B137" t="s">
        <v>48</v>
      </c>
      <c r="C137" t="s">
        <v>49</v>
      </c>
      <c r="D137" t="s">
        <v>25</v>
      </c>
      <c r="E137">
        <v>2020</v>
      </c>
      <c r="F137">
        <v>38.270000000000003</v>
      </c>
      <c r="G137">
        <v>3784.36</v>
      </c>
      <c r="H137">
        <v>13044.83</v>
      </c>
      <c r="I137">
        <v>4.2</v>
      </c>
      <c r="J137" t="s">
        <v>21</v>
      </c>
      <c r="K137">
        <v>171.65</v>
      </c>
      <c r="L137">
        <v>6.63</v>
      </c>
    </row>
    <row r="138" spans="1:12" x14ac:dyDescent="0.3">
      <c r="A138" t="s">
        <v>33</v>
      </c>
      <c r="B138" t="s">
        <v>48</v>
      </c>
      <c r="C138" t="s">
        <v>49</v>
      </c>
      <c r="D138" t="s">
        <v>65</v>
      </c>
      <c r="E138">
        <v>2019</v>
      </c>
      <c r="F138">
        <v>50.43</v>
      </c>
      <c r="G138">
        <v>3290.31</v>
      </c>
      <c r="H138">
        <v>12732.49</v>
      </c>
      <c r="I138">
        <v>3.01</v>
      </c>
      <c r="J138" t="s">
        <v>21</v>
      </c>
      <c r="K138">
        <v>193.34</v>
      </c>
      <c r="L138">
        <v>26.03</v>
      </c>
    </row>
    <row r="139" spans="1:12" x14ac:dyDescent="0.3">
      <c r="A139" t="s">
        <v>22</v>
      </c>
      <c r="B139" t="s">
        <v>48</v>
      </c>
      <c r="C139" t="s">
        <v>49</v>
      </c>
      <c r="D139" t="s">
        <v>32</v>
      </c>
      <c r="E139">
        <v>2022</v>
      </c>
      <c r="F139">
        <v>38.61</v>
      </c>
      <c r="G139">
        <v>4317.88</v>
      </c>
      <c r="H139">
        <v>14596.36</v>
      </c>
      <c r="I139">
        <v>3.36</v>
      </c>
      <c r="J139" t="s">
        <v>16</v>
      </c>
      <c r="K139">
        <v>60.79</v>
      </c>
      <c r="L139">
        <v>24.53</v>
      </c>
    </row>
    <row r="140" spans="1:12" x14ac:dyDescent="0.3">
      <c r="A140" t="s">
        <v>70</v>
      </c>
      <c r="B140" t="s">
        <v>48</v>
      </c>
      <c r="C140" t="s">
        <v>49</v>
      </c>
      <c r="D140" t="s">
        <v>15</v>
      </c>
      <c r="E140">
        <v>2021</v>
      </c>
      <c r="F140">
        <v>37.14</v>
      </c>
      <c r="G140">
        <v>4663.7299999999996</v>
      </c>
      <c r="H140">
        <v>13522.95</v>
      </c>
      <c r="I140">
        <v>4.49</v>
      </c>
      <c r="J140" t="s">
        <v>16</v>
      </c>
      <c r="K140">
        <v>136.66</v>
      </c>
      <c r="L140">
        <v>22.45</v>
      </c>
    </row>
    <row r="141" spans="1:12" x14ac:dyDescent="0.3">
      <c r="A141" t="s">
        <v>43</v>
      </c>
      <c r="B141" t="s">
        <v>48</v>
      </c>
      <c r="C141" t="s">
        <v>49</v>
      </c>
      <c r="D141" t="s">
        <v>65</v>
      </c>
      <c r="E141">
        <v>2021</v>
      </c>
      <c r="F141">
        <v>59.11</v>
      </c>
      <c r="G141">
        <v>1772.23</v>
      </c>
      <c r="H141">
        <v>7427.48</v>
      </c>
      <c r="I141">
        <v>3.73</v>
      </c>
      <c r="J141" t="s">
        <v>21</v>
      </c>
      <c r="K141">
        <v>183.82</v>
      </c>
      <c r="L141">
        <v>24.02</v>
      </c>
    </row>
    <row r="142" spans="1:12" x14ac:dyDescent="0.3">
      <c r="A142" t="s">
        <v>72</v>
      </c>
      <c r="B142" t="s">
        <v>48</v>
      </c>
      <c r="C142" t="s">
        <v>49</v>
      </c>
      <c r="D142" t="s">
        <v>36</v>
      </c>
      <c r="E142">
        <v>2021</v>
      </c>
      <c r="F142">
        <v>71.3</v>
      </c>
      <c r="G142">
        <v>2247.0700000000002</v>
      </c>
      <c r="H142">
        <v>6369.34</v>
      </c>
      <c r="I142">
        <v>3.63</v>
      </c>
      <c r="J142" t="s">
        <v>16</v>
      </c>
      <c r="K142">
        <v>59.13</v>
      </c>
      <c r="L142">
        <v>11.72</v>
      </c>
    </row>
    <row r="143" spans="1:12" x14ac:dyDescent="0.3">
      <c r="A143" t="s">
        <v>26</v>
      </c>
      <c r="B143" t="s">
        <v>48</v>
      </c>
      <c r="C143" t="s">
        <v>49</v>
      </c>
      <c r="D143" t="s">
        <v>46</v>
      </c>
      <c r="E143">
        <v>2018</v>
      </c>
      <c r="F143">
        <v>68.040000000000006</v>
      </c>
      <c r="G143">
        <v>1337.83</v>
      </c>
      <c r="H143">
        <v>5995.29</v>
      </c>
      <c r="I143">
        <v>2.56</v>
      </c>
      <c r="J143" t="s">
        <v>21</v>
      </c>
      <c r="K143">
        <v>171.07</v>
      </c>
      <c r="L143">
        <v>22.68</v>
      </c>
    </row>
    <row r="144" spans="1:12" x14ac:dyDescent="0.3">
      <c r="A144" t="s">
        <v>22</v>
      </c>
      <c r="B144" t="s">
        <v>48</v>
      </c>
      <c r="C144" t="s">
        <v>49</v>
      </c>
      <c r="D144" t="s">
        <v>32</v>
      </c>
      <c r="E144">
        <v>2021</v>
      </c>
      <c r="F144">
        <v>54.91</v>
      </c>
      <c r="G144">
        <v>2449.16</v>
      </c>
      <c r="H144">
        <v>10593.48</v>
      </c>
      <c r="I144">
        <v>3.5</v>
      </c>
      <c r="J144" t="s">
        <v>21</v>
      </c>
      <c r="K144">
        <v>54.82</v>
      </c>
      <c r="L144">
        <v>2.02</v>
      </c>
    </row>
    <row r="145" spans="1:12" x14ac:dyDescent="0.3">
      <c r="A145" t="s">
        <v>73</v>
      </c>
      <c r="B145" t="s">
        <v>48</v>
      </c>
      <c r="C145" t="s">
        <v>49</v>
      </c>
      <c r="D145" t="s">
        <v>65</v>
      </c>
      <c r="E145">
        <v>2018</v>
      </c>
      <c r="F145">
        <v>19.03</v>
      </c>
      <c r="G145">
        <v>1625.17</v>
      </c>
      <c r="H145">
        <v>6691.82</v>
      </c>
      <c r="I145">
        <v>3.72</v>
      </c>
      <c r="J145" t="s">
        <v>16</v>
      </c>
      <c r="K145">
        <v>187.4</v>
      </c>
      <c r="L145">
        <v>6.49</v>
      </c>
    </row>
    <row r="146" spans="1:12" x14ac:dyDescent="0.3">
      <c r="A146" t="s">
        <v>66</v>
      </c>
      <c r="B146" t="s">
        <v>48</v>
      </c>
      <c r="C146" t="s">
        <v>49</v>
      </c>
      <c r="D146" t="s">
        <v>58</v>
      </c>
      <c r="E146">
        <v>2020</v>
      </c>
      <c r="F146">
        <v>46.44</v>
      </c>
      <c r="G146">
        <v>1130.1300000000001</v>
      </c>
      <c r="H146">
        <v>3508.25</v>
      </c>
      <c r="I146">
        <v>3.54</v>
      </c>
      <c r="J146" t="s">
        <v>21</v>
      </c>
      <c r="K146">
        <v>117.31</v>
      </c>
      <c r="L146">
        <v>1.29</v>
      </c>
    </row>
    <row r="147" spans="1:12" x14ac:dyDescent="0.3">
      <c r="A147" t="s">
        <v>72</v>
      </c>
      <c r="B147" t="s">
        <v>48</v>
      </c>
      <c r="C147" t="s">
        <v>49</v>
      </c>
      <c r="D147" t="s">
        <v>39</v>
      </c>
      <c r="E147">
        <v>2018</v>
      </c>
      <c r="F147">
        <v>53.84</v>
      </c>
      <c r="G147">
        <v>3666.76</v>
      </c>
      <c r="H147">
        <v>16134.25</v>
      </c>
      <c r="I147">
        <v>4.28</v>
      </c>
      <c r="J147" t="s">
        <v>16</v>
      </c>
      <c r="K147">
        <v>4.57</v>
      </c>
      <c r="L147">
        <v>1.1599999999999999</v>
      </c>
    </row>
    <row r="148" spans="1:12" x14ac:dyDescent="0.3">
      <c r="A148" t="s">
        <v>61</v>
      </c>
      <c r="B148" t="s">
        <v>48</v>
      </c>
      <c r="C148" t="s">
        <v>49</v>
      </c>
      <c r="D148" t="s">
        <v>15</v>
      </c>
      <c r="E148">
        <v>2022</v>
      </c>
      <c r="F148">
        <v>62.69</v>
      </c>
      <c r="G148">
        <v>2989.92</v>
      </c>
      <c r="H148">
        <v>7761.6</v>
      </c>
      <c r="I148">
        <v>2.72</v>
      </c>
      <c r="J148" t="s">
        <v>16</v>
      </c>
      <c r="K148">
        <v>10.6</v>
      </c>
      <c r="L148">
        <v>5.52</v>
      </c>
    </row>
    <row r="149" spans="1:12" x14ac:dyDescent="0.3">
      <c r="A149" t="s">
        <v>29</v>
      </c>
      <c r="B149" t="s">
        <v>48</v>
      </c>
      <c r="C149" t="s">
        <v>49</v>
      </c>
      <c r="D149" t="s">
        <v>57</v>
      </c>
      <c r="E149">
        <v>2022</v>
      </c>
      <c r="F149">
        <v>26.02</v>
      </c>
      <c r="G149">
        <v>3524.25</v>
      </c>
      <c r="H149">
        <v>10259.06</v>
      </c>
      <c r="I149">
        <v>3.87</v>
      </c>
      <c r="J149" t="s">
        <v>16</v>
      </c>
      <c r="K149">
        <v>60.92</v>
      </c>
      <c r="L149">
        <v>26.8</v>
      </c>
    </row>
    <row r="150" spans="1:12" x14ac:dyDescent="0.3">
      <c r="A150" t="s">
        <v>73</v>
      </c>
      <c r="B150" t="s">
        <v>48</v>
      </c>
      <c r="C150" t="s">
        <v>49</v>
      </c>
      <c r="D150" t="s">
        <v>46</v>
      </c>
      <c r="E150">
        <v>2023</v>
      </c>
      <c r="F150">
        <v>64.31</v>
      </c>
      <c r="G150">
        <v>1582.82</v>
      </c>
      <c r="H150">
        <v>5056.0600000000004</v>
      </c>
      <c r="I150">
        <v>3.58</v>
      </c>
      <c r="J150" t="s">
        <v>16</v>
      </c>
      <c r="K150">
        <v>88.93</v>
      </c>
      <c r="L150">
        <v>15.27</v>
      </c>
    </row>
    <row r="151" spans="1:12" x14ac:dyDescent="0.3">
      <c r="A151" t="s">
        <v>52</v>
      </c>
      <c r="B151" t="s">
        <v>48</v>
      </c>
      <c r="C151" t="s">
        <v>49</v>
      </c>
      <c r="D151" t="s">
        <v>58</v>
      </c>
      <c r="E151">
        <v>2019</v>
      </c>
      <c r="F151">
        <v>17.16</v>
      </c>
      <c r="G151">
        <v>3698.73</v>
      </c>
      <c r="H151">
        <v>12129.79</v>
      </c>
      <c r="I151">
        <v>3.26</v>
      </c>
      <c r="J151" t="s">
        <v>21</v>
      </c>
      <c r="K151">
        <v>16.760000000000002</v>
      </c>
      <c r="L151">
        <v>25.39</v>
      </c>
    </row>
    <row r="152" spans="1:12" x14ac:dyDescent="0.3">
      <c r="A152" t="s">
        <v>70</v>
      </c>
      <c r="B152" t="s">
        <v>48</v>
      </c>
      <c r="C152" t="s">
        <v>49</v>
      </c>
      <c r="D152" t="s">
        <v>15</v>
      </c>
      <c r="E152">
        <v>2021</v>
      </c>
      <c r="F152">
        <v>99.8</v>
      </c>
      <c r="G152">
        <v>2345.2399999999998</v>
      </c>
      <c r="H152">
        <v>9575.26</v>
      </c>
      <c r="I152">
        <v>3.16</v>
      </c>
      <c r="J152" t="s">
        <v>16</v>
      </c>
      <c r="K152">
        <v>12.15</v>
      </c>
      <c r="L152">
        <v>31.25</v>
      </c>
    </row>
    <row r="153" spans="1:12" x14ac:dyDescent="0.3">
      <c r="A153" t="s">
        <v>33</v>
      </c>
      <c r="B153" t="s">
        <v>48</v>
      </c>
      <c r="C153" t="s">
        <v>49</v>
      </c>
      <c r="D153" t="s">
        <v>20</v>
      </c>
      <c r="E153">
        <v>2022</v>
      </c>
      <c r="F153">
        <v>16.12</v>
      </c>
      <c r="G153">
        <v>4854.16</v>
      </c>
      <c r="H153">
        <v>20967.400000000001</v>
      </c>
      <c r="I153">
        <v>3.16</v>
      </c>
      <c r="J153" t="s">
        <v>16</v>
      </c>
      <c r="K153">
        <v>42.14</v>
      </c>
      <c r="L153">
        <v>6.4</v>
      </c>
    </row>
    <row r="154" spans="1:12" x14ac:dyDescent="0.3">
      <c r="A154" t="s">
        <v>56</v>
      </c>
      <c r="B154" t="s">
        <v>48</v>
      </c>
      <c r="C154" t="s">
        <v>49</v>
      </c>
      <c r="D154" t="s">
        <v>15</v>
      </c>
      <c r="E154">
        <v>2021</v>
      </c>
      <c r="F154">
        <v>74.819999999999993</v>
      </c>
      <c r="G154">
        <v>4117.41</v>
      </c>
      <c r="H154">
        <v>15537.85</v>
      </c>
      <c r="I154">
        <v>3.98</v>
      </c>
      <c r="J154" t="s">
        <v>16</v>
      </c>
      <c r="K154">
        <v>156.04</v>
      </c>
      <c r="L154">
        <v>5.16</v>
      </c>
    </row>
    <row r="155" spans="1:12" x14ac:dyDescent="0.3">
      <c r="A155" t="s">
        <v>61</v>
      </c>
      <c r="B155" t="s">
        <v>48</v>
      </c>
      <c r="C155" t="s">
        <v>49</v>
      </c>
      <c r="D155" t="s">
        <v>39</v>
      </c>
      <c r="E155">
        <v>2020</v>
      </c>
      <c r="F155">
        <v>95.07</v>
      </c>
      <c r="G155">
        <v>1151.6400000000001</v>
      </c>
      <c r="H155">
        <v>4425.38</v>
      </c>
      <c r="I155">
        <v>2.91</v>
      </c>
      <c r="J155" t="s">
        <v>16</v>
      </c>
      <c r="K155">
        <v>14.16</v>
      </c>
      <c r="L155">
        <v>37.159999999999997</v>
      </c>
    </row>
    <row r="156" spans="1:12" x14ac:dyDescent="0.3">
      <c r="A156" t="s">
        <v>70</v>
      </c>
      <c r="B156" t="s">
        <v>48</v>
      </c>
      <c r="C156" t="s">
        <v>49</v>
      </c>
      <c r="D156" t="s">
        <v>65</v>
      </c>
      <c r="E156">
        <v>2023</v>
      </c>
      <c r="F156">
        <v>57.62</v>
      </c>
      <c r="G156">
        <v>2703.99</v>
      </c>
      <c r="H156">
        <v>10228.620000000001</v>
      </c>
      <c r="I156">
        <v>3.91</v>
      </c>
      <c r="J156" t="s">
        <v>16</v>
      </c>
      <c r="K156">
        <v>104.61</v>
      </c>
      <c r="L156">
        <v>18.61</v>
      </c>
    </row>
    <row r="157" spans="1:12" x14ac:dyDescent="0.3">
      <c r="A157" t="s">
        <v>40</v>
      </c>
      <c r="B157" t="s">
        <v>41</v>
      </c>
      <c r="C157" t="s">
        <v>42</v>
      </c>
      <c r="D157" t="s">
        <v>36</v>
      </c>
      <c r="E157">
        <v>2018</v>
      </c>
      <c r="F157">
        <v>75.819999999999993</v>
      </c>
      <c r="G157">
        <v>4312.46</v>
      </c>
      <c r="H157">
        <v>12099.39</v>
      </c>
      <c r="I157">
        <v>2.82</v>
      </c>
      <c r="J157" t="s">
        <v>21</v>
      </c>
      <c r="K157">
        <v>119.69</v>
      </c>
      <c r="L157">
        <v>16.010000000000002</v>
      </c>
    </row>
    <row r="158" spans="1:12" x14ac:dyDescent="0.3">
      <c r="A158" t="s">
        <v>17</v>
      </c>
      <c r="B158" t="s">
        <v>41</v>
      </c>
      <c r="C158" t="s">
        <v>42</v>
      </c>
      <c r="D158" t="s">
        <v>20</v>
      </c>
      <c r="E158">
        <v>2020</v>
      </c>
      <c r="F158">
        <v>67.23</v>
      </c>
      <c r="G158">
        <v>1110.47</v>
      </c>
      <c r="H158">
        <v>3070.03</v>
      </c>
      <c r="I158">
        <v>4.37</v>
      </c>
      <c r="J158" t="s">
        <v>21</v>
      </c>
      <c r="K158">
        <v>49.36</v>
      </c>
      <c r="L158">
        <v>19.45</v>
      </c>
    </row>
    <row r="159" spans="1:12" x14ac:dyDescent="0.3">
      <c r="A159" t="s">
        <v>66</v>
      </c>
      <c r="B159" t="s">
        <v>41</v>
      </c>
      <c r="C159" t="s">
        <v>42</v>
      </c>
      <c r="D159" t="s">
        <v>36</v>
      </c>
      <c r="E159">
        <v>2020</v>
      </c>
      <c r="F159">
        <v>90.63</v>
      </c>
      <c r="G159">
        <v>4238.21</v>
      </c>
      <c r="H159">
        <v>11377.89</v>
      </c>
      <c r="I159">
        <v>3.35</v>
      </c>
      <c r="J159" t="s">
        <v>21</v>
      </c>
      <c r="K159">
        <v>9.77</v>
      </c>
      <c r="L159">
        <v>14.01</v>
      </c>
    </row>
    <row r="160" spans="1:12" x14ac:dyDescent="0.3">
      <c r="A160" t="s">
        <v>40</v>
      </c>
      <c r="B160" t="s">
        <v>41</v>
      </c>
      <c r="C160" t="s">
        <v>42</v>
      </c>
      <c r="D160" t="s">
        <v>39</v>
      </c>
      <c r="E160">
        <v>2020</v>
      </c>
      <c r="F160">
        <v>58.67</v>
      </c>
      <c r="G160">
        <v>783.06</v>
      </c>
      <c r="H160">
        <v>2157.2399999999998</v>
      </c>
      <c r="I160">
        <v>3.12</v>
      </c>
      <c r="J160" t="s">
        <v>16</v>
      </c>
      <c r="K160">
        <v>179.89</v>
      </c>
      <c r="L160">
        <v>9.19</v>
      </c>
    </row>
    <row r="161" spans="1:12" x14ac:dyDescent="0.3">
      <c r="A161" t="s">
        <v>17</v>
      </c>
      <c r="B161" t="s">
        <v>41</v>
      </c>
      <c r="C161" t="s">
        <v>42</v>
      </c>
      <c r="D161" t="s">
        <v>32</v>
      </c>
      <c r="E161">
        <v>2018</v>
      </c>
      <c r="F161">
        <v>85.11</v>
      </c>
      <c r="G161">
        <v>4120.54</v>
      </c>
      <c r="H161">
        <v>11171.1</v>
      </c>
      <c r="I161">
        <v>4.42</v>
      </c>
      <c r="J161" t="s">
        <v>21</v>
      </c>
      <c r="K161">
        <v>141.75</v>
      </c>
      <c r="L161">
        <v>17.98</v>
      </c>
    </row>
    <row r="162" spans="1:12" x14ac:dyDescent="0.3">
      <c r="A162" t="s">
        <v>72</v>
      </c>
      <c r="B162" t="s">
        <v>41</v>
      </c>
      <c r="C162" t="s">
        <v>42</v>
      </c>
      <c r="D162" t="s">
        <v>20</v>
      </c>
      <c r="E162">
        <v>2023</v>
      </c>
      <c r="F162">
        <v>48.13</v>
      </c>
      <c r="G162">
        <v>3573.62</v>
      </c>
      <c r="H162">
        <v>12137.26</v>
      </c>
      <c r="I162">
        <v>2.5299999999999998</v>
      </c>
      <c r="J162" t="s">
        <v>21</v>
      </c>
      <c r="K162">
        <v>45.1</v>
      </c>
      <c r="L162">
        <v>27.98</v>
      </c>
    </row>
    <row r="163" spans="1:12" x14ac:dyDescent="0.3">
      <c r="A163" t="s">
        <v>67</v>
      </c>
      <c r="B163" t="s">
        <v>41</v>
      </c>
      <c r="C163" t="s">
        <v>42</v>
      </c>
      <c r="D163" t="s">
        <v>32</v>
      </c>
      <c r="E163">
        <v>2019</v>
      </c>
      <c r="F163">
        <v>39.229999999999997</v>
      </c>
      <c r="G163">
        <v>453.95</v>
      </c>
      <c r="H163">
        <v>1338.73</v>
      </c>
      <c r="I163">
        <v>3.14</v>
      </c>
      <c r="J163" t="s">
        <v>16</v>
      </c>
      <c r="K163">
        <v>168</v>
      </c>
      <c r="L163">
        <v>26.35</v>
      </c>
    </row>
    <row r="164" spans="1:12" x14ac:dyDescent="0.3">
      <c r="A164" t="s">
        <v>52</v>
      </c>
      <c r="B164" t="s">
        <v>41</v>
      </c>
      <c r="C164" t="s">
        <v>42</v>
      </c>
      <c r="D164" t="s">
        <v>15</v>
      </c>
      <c r="E164">
        <v>2020</v>
      </c>
      <c r="F164">
        <v>85.28</v>
      </c>
      <c r="G164">
        <v>3573.46</v>
      </c>
      <c r="H164">
        <v>15561.16</v>
      </c>
      <c r="I164">
        <v>3.78</v>
      </c>
      <c r="J164" t="s">
        <v>21</v>
      </c>
      <c r="K164">
        <v>102.24</v>
      </c>
      <c r="L164">
        <v>5.73</v>
      </c>
    </row>
    <row r="165" spans="1:12" x14ac:dyDescent="0.3">
      <c r="A165" t="s">
        <v>67</v>
      </c>
      <c r="B165" t="s">
        <v>41</v>
      </c>
      <c r="C165" t="s">
        <v>42</v>
      </c>
      <c r="D165" t="s">
        <v>25</v>
      </c>
      <c r="E165">
        <v>2023</v>
      </c>
      <c r="F165">
        <v>97.89</v>
      </c>
      <c r="G165">
        <v>4182.37</v>
      </c>
      <c r="H165">
        <v>16781.169999999998</v>
      </c>
      <c r="I165">
        <v>4.46</v>
      </c>
      <c r="J165" t="s">
        <v>21</v>
      </c>
      <c r="K165">
        <v>135.03</v>
      </c>
      <c r="L165">
        <v>22.23</v>
      </c>
    </row>
    <row r="166" spans="1:12" x14ac:dyDescent="0.3">
      <c r="A166" t="s">
        <v>43</v>
      </c>
      <c r="B166" t="s">
        <v>41</v>
      </c>
      <c r="C166" t="s">
        <v>42</v>
      </c>
      <c r="D166" t="s">
        <v>15</v>
      </c>
      <c r="E166">
        <v>2020</v>
      </c>
      <c r="F166">
        <v>27.47</v>
      </c>
      <c r="G166">
        <v>2014.64</v>
      </c>
      <c r="H166">
        <v>6539.73</v>
      </c>
      <c r="I166">
        <v>3.31</v>
      </c>
      <c r="J166" t="s">
        <v>16</v>
      </c>
      <c r="K166">
        <v>198.06</v>
      </c>
      <c r="L166">
        <v>9.81</v>
      </c>
    </row>
    <row r="167" spans="1:12" x14ac:dyDescent="0.3">
      <c r="A167" t="s">
        <v>17</v>
      </c>
      <c r="B167" t="s">
        <v>41</v>
      </c>
      <c r="C167" t="s">
        <v>42</v>
      </c>
      <c r="D167" t="s">
        <v>32</v>
      </c>
      <c r="E167">
        <v>2018</v>
      </c>
      <c r="F167">
        <v>10.67</v>
      </c>
      <c r="G167">
        <v>1199.1099999999999</v>
      </c>
      <c r="H167">
        <v>3180.08</v>
      </c>
      <c r="I167">
        <v>3.71</v>
      </c>
      <c r="J167" t="s">
        <v>21</v>
      </c>
      <c r="K167">
        <v>193.82</v>
      </c>
      <c r="L167">
        <v>13.73</v>
      </c>
    </row>
    <row r="168" spans="1:12" x14ac:dyDescent="0.3">
      <c r="A168" t="s">
        <v>56</v>
      </c>
      <c r="B168" t="s">
        <v>41</v>
      </c>
      <c r="C168" t="s">
        <v>42</v>
      </c>
      <c r="D168" t="s">
        <v>39</v>
      </c>
      <c r="E168">
        <v>2020</v>
      </c>
      <c r="F168">
        <v>70.459999999999994</v>
      </c>
      <c r="G168">
        <v>4070.87</v>
      </c>
      <c r="H168">
        <v>15011.9</v>
      </c>
      <c r="I168">
        <v>4.33</v>
      </c>
      <c r="J168" t="s">
        <v>16</v>
      </c>
      <c r="K168">
        <v>154.02000000000001</v>
      </c>
      <c r="L168">
        <v>26.65</v>
      </c>
    </row>
    <row r="169" spans="1:12" x14ac:dyDescent="0.3">
      <c r="A169" t="s">
        <v>26</v>
      </c>
      <c r="B169" t="s">
        <v>41</v>
      </c>
      <c r="C169" t="s">
        <v>42</v>
      </c>
      <c r="D169" t="s">
        <v>39</v>
      </c>
      <c r="E169">
        <v>2023</v>
      </c>
      <c r="F169">
        <v>44.7</v>
      </c>
      <c r="G169">
        <v>1131.78</v>
      </c>
      <c r="H169">
        <v>3791.81</v>
      </c>
      <c r="I169">
        <v>3.97</v>
      </c>
      <c r="J169" t="s">
        <v>16</v>
      </c>
      <c r="K169">
        <v>60.24</v>
      </c>
      <c r="L169">
        <v>39.97</v>
      </c>
    </row>
    <row r="170" spans="1:12" x14ac:dyDescent="0.3">
      <c r="A170" t="s">
        <v>73</v>
      </c>
      <c r="B170" t="s">
        <v>41</v>
      </c>
      <c r="C170" t="s">
        <v>42</v>
      </c>
      <c r="D170" t="s">
        <v>36</v>
      </c>
      <c r="E170">
        <v>2019</v>
      </c>
      <c r="F170">
        <v>6.4</v>
      </c>
      <c r="G170">
        <v>68.89</v>
      </c>
      <c r="H170">
        <v>184.3</v>
      </c>
      <c r="I170">
        <v>4.1500000000000004</v>
      </c>
      <c r="J170" t="s">
        <v>21</v>
      </c>
      <c r="K170">
        <v>40.74</v>
      </c>
      <c r="L170">
        <v>2</v>
      </c>
    </row>
    <row r="171" spans="1:12" x14ac:dyDescent="0.3">
      <c r="A171" t="s">
        <v>26</v>
      </c>
      <c r="B171" t="s">
        <v>41</v>
      </c>
      <c r="C171" t="s">
        <v>42</v>
      </c>
      <c r="D171" t="s">
        <v>65</v>
      </c>
      <c r="E171">
        <v>2022</v>
      </c>
      <c r="F171">
        <v>28.99</v>
      </c>
      <c r="G171">
        <v>3437.85</v>
      </c>
      <c r="H171">
        <v>11906.91</v>
      </c>
      <c r="I171">
        <v>3.17</v>
      </c>
      <c r="J171" t="s">
        <v>21</v>
      </c>
      <c r="K171">
        <v>128.47999999999999</v>
      </c>
      <c r="L171">
        <v>34.6</v>
      </c>
    </row>
    <row r="172" spans="1:12" x14ac:dyDescent="0.3">
      <c r="A172" t="s">
        <v>73</v>
      </c>
      <c r="B172" t="s">
        <v>41</v>
      </c>
      <c r="C172" t="s">
        <v>42</v>
      </c>
      <c r="D172" t="s">
        <v>25</v>
      </c>
      <c r="E172">
        <v>2021</v>
      </c>
      <c r="F172">
        <v>1.43</v>
      </c>
      <c r="G172">
        <v>3694.26</v>
      </c>
      <c r="H172">
        <v>13323.17</v>
      </c>
      <c r="I172">
        <v>3.37</v>
      </c>
      <c r="J172" t="s">
        <v>21</v>
      </c>
      <c r="K172">
        <v>184.95</v>
      </c>
      <c r="L172">
        <v>31.46</v>
      </c>
    </row>
    <row r="173" spans="1:12" x14ac:dyDescent="0.3">
      <c r="A173" t="s">
        <v>43</v>
      </c>
      <c r="B173" t="s">
        <v>41</v>
      </c>
      <c r="C173" t="s">
        <v>42</v>
      </c>
      <c r="D173" t="s">
        <v>36</v>
      </c>
      <c r="E173">
        <v>2022</v>
      </c>
      <c r="F173">
        <v>82.55</v>
      </c>
      <c r="G173">
        <v>4906.6099999999997</v>
      </c>
      <c r="H173">
        <v>12352.92</v>
      </c>
      <c r="I173">
        <v>3.84</v>
      </c>
      <c r="J173" t="s">
        <v>21</v>
      </c>
      <c r="K173">
        <v>48.83</v>
      </c>
      <c r="L173">
        <v>26.05</v>
      </c>
    </row>
    <row r="174" spans="1:12" x14ac:dyDescent="0.3">
      <c r="A174" t="s">
        <v>62</v>
      </c>
      <c r="B174" t="s">
        <v>41</v>
      </c>
      <c r="C174" t="s">
        <v>42</v>
      </c>
      <c r="D174" t="s">
        <v>58</v>
      </c>
      <c r="E174">
        <v>2022</v>
      </c>
      <c r="F174">
        <v>96.96</v>
      </c>
      <c r="G174">
        <v>3206.23</v>
      </c>
      <c r="H174">
        <v>13648.98</v>
      </c>
      <c r="I174">
        <v>3.96</v>
      </c>
      <c r="J174" t="s">
        <v>21</v>
      </c>
      <c r="K174">
        <v>189.5</v>
      </c>
      <c r="L174">
        <v>9.4499999999999993</v>
      </c>
    </row>
    <row r="175" spans="1:12" x14ac:dyDescent="0.3">
      <c r="A175" t="s">
        <v>43</v>
      </c>
      <c r="B175" t="s">
        <v>41</v>
      </c>
      <c r="C175" t="s">
        <v>42</v>
      </c>
      <c r="D175" t="s">
        <v>39</v>
      </c>
      <c r="E175">
        <v>2023</v>
      </c>
      <c r="F175">
        <v>65.27</v>
      </c>
      <c r="G175">
        <v>2634.12</v>
      </c>
      <c r="H175">
        <v>8536.5400000000009</v>
      </c>
      <c r="I175">
        <v>2.59</v>
      </c>
      <c r="J175" t="s">
        <v>21</v>
      </c>
      <c r="K175">
        <v>46.67</v>
      </c>
      <c r="L175">
        <v>32.29</v>
      </c>
    </row>
    <row r="176" spans="1:12" x14ac:dyDescent="0.3">
      <c r="A176" t="s">
        <v>26</v>
      </c>
      <c r="B176" t="s">
        <v>41</v>
      </c>
      <c r="C176" t="s">
        <v>42</v>
      </c>
      <c r="D176" t="s">
        <v>46</v>
      </c>
      <c r="E176">
        <v>2018</v>
      </c>
      <c r="F176">
        <v>70.38</v>
      </c>
      <c r="G176">
        <v>1353.58</v>
      </c>
      <c r="H176">
        <v>4161.6899999999996</v>
      </c>
      <c r="I176">
        <v>3.3</v>
      </c>
      <c r="J176" t="s">
        <v>21</v>
      </c>
      <c r="K176">
        <v>16.13</v>
      </c>
      <c r="L176">
        <v>37.32</v>
      </c>
    </row>
    <row r="177" spans="1:12" x14ac:dyDescent="0.3">
      <c r="A177" t="s">
        <v>33</v>
      </c>
      <c r="B177" t="s">
        <v>41</v>
      </c>
      <c r="C177" t="s">
        <v>42</v>
      </c>
      <c r="D177" t="s">
        <v>58</v>
      </c>
      <c r="E177">
        <v>2021</v>
      </c>
      <c r="F177">
        <v>20.41</v>
      </c>
      <c r="G177">
        <v>4010.19</v>
      </c>
      <c r="H177">
        <v>15948.86</v>
      </c>
      <c r="I177">
        <v>3.45</v>
      </c>
      <c r="J177" t="s">
        <v>16</v>
      </c>
      <c r="K177">
        <v>36.14</v>
      </c>
      <c r="L177">
        <v>20.48</v>
      </c>
    </row>
    <row r="178" spans="1:12" x14ac:dyDescent="0.3">
      <c r="A178" t="s">
        <v>71</v>
      </c>
      <c r="B178" t="s">
        <v>41</v>
      </c>
      <c r="C178" t="s">
        <v>42</v>
      </c>
      <c r="D178" t="s">
        <v>32</v>
      </c>
      <c r="E178">
        <v>2021</v>
      </c>
      <c r="F178">
        <v>30.7</v>
      </c>
      <c r="G178">
        <v>2832.59</v>
      </c>
      <c r="H178">
        <v>10298.36</v>
      </c>
      <c r="I178">
        <v>3.3</v>
      </c>
      <c r="J178" t="s">
        <v>16</v>
      </c>
      <c r="K178">
        <v>12.95</v>
      </c>
      <c r="L178">
        <v>32.74</v>
      </c>
    </row>
    <row r="179" spans="1:12" x14ac:dyDescent="0.3">
      <c r="A179" t="s">
        <v>72</v>
      </c>
      <c r="B179" t="s">
        <v>41</v>
      </c>
      <c r="C179" t="s">
        <v>42</v>
      </c>
      <c r="D179" t="s">
        <v>39</v>
      </c>
      <c r="E179">
        <v>2018</v>
      </c>
      <c r="F179">
        <v>77.319999999999993</v>
      </c>
      <c r="G179">
        <v>2643.71</v>
      </c>
      <c r="H179">
        <v>11875.62</v>
      </c>
      <c r="I179">
        <v>2.71</v>
      </c>
      <c r="J179" t="s">
        <v>16</v>
      </c>
      <c r="K179">
        <v>17.78</v>
      </c>
      <c r="L179">
        <v>37.33</v>
      </c>
    </row>
    <row r="180" spans="1:12" x14ac:dyDescent="0.3">
      <c r="A180" t="s">
        <v>17</v>
      </c>
      <c r="B180" t="s">
        <v>41</v>
      </c>
      <c r="C180" t="s">
        <v>42</v>
      </c>
      <c r="D180" t="s">
        <v>36</v>
      </c>
      <c r="E180">
        <v>2019</v>
      </c>
      <c r="F180">
        <v>20.03</v>
      </c>
      <c r="G180">
        <v>4215.62</v>
      </c>
      <c r="H180">
        <v>17429.490000000002</v>
      </c>
      <c r="I180">
        <v>4.16</v>
      </c>
      <c r="J180" t="s">
        <v>16</v>
      </c>
      <c r="K180">
        <v>194.95</v>
      </c>
      <c r="L180">
        <v>28.87</v>
      </c>
    </row>
    <row r="181" spans="1:12" x14ac:dyDescent="0.3">
      <c r="A181" t="s">
        <v>61</v>
      </c>
      <c r="B181" t="s">
        <v>41</v>
      </c>
      <c r="C181" t="s">
        <v>42</v>
      </c>
      <c r="D181" t="s">
        <v>58</v>
      </c>
      <c r="E181">
        <v>2020</v>
      </c>
      <c r="F181">
        <v>9.42</v>
      </c>
      <c r="G181">
        <v>2534.02</v>
      </c>
      <c r="H181">
        <v>10256.83</v>
      </c>
      <c r="I181">
        <v>2.76</v>
      </c>
      <c r="J181" t="s">
        <v>16</v>
      </c>
      <c r="K181">
        <v>96.7</v>
      </c>
      <c r="L181">
        <v>8.73</v>
      </c>
    </row>
    <row r="182" spans="1:12" x14ac:dyDescent="0.3">
      <c r="A182" t="s">
        <v>29</v>
      </c>
      <c r="B182" t="s">
        <v>41</v>
      </c>
      <c r="C182" t="s">
        <v>42</v>
      </c>
      <c r="D182" t="s">
        <v>39</v>
      </c>
      <c r="E182">
        <v>2018</v>
      </c>
      <c r="F182">
        <v>25.49</v>
      </c>
      <c r="G182">
        <v>2670.61</v>
      </c>
      <c r="H182">
        <v>8458.19</v>
      </c>
      <c r="I182">
        <v>3.29</v>
      </c>
      <c r="J182" t="s">
        <v>16</v>
      </c>
      <c r="K182">
        <v>4.66</v>
      </c>
      <c r="L182">
        <v>27.69</v>
      </c>
    </row>
    <row r="183" spans="1:12" x14ac:dyDescent="0.3">
      <c r="A183" t="s">
        <v>22</v>
      </c>
      <c r="B183" t="s">
        <v>41</v>
      </c>
      <c r="C183" t="s">
        <v>42</v>
      </c>
      <c r="D183" t="s">
        <v>15</v>
      </c>
      <c r="E183">
        <v>2019</v>
      </c>
      <c r="F183">
        <v>16.02</v>
      </c>
      <c r="G183">
        <v>4491.0200000000004</v>
      </c>
      <c r="H183">
        <v>17128.14</v>
      </c>
      <c r="I183">
        <v>2.68</v>
      </c>
      <c r="J183" t="s">
        <v>21</v>
      </c>
      <c r="K183">
        <v>104.62</v>
      </c>
      <c r="L183">
        <v>27.44</v>
      </c>
    </row>
    <row r="184" spans="1:12" x14ac:dyDescent="0.3">
      <c r="A184" t="s">
        <v>62</v>
      </c>
      <c r="B184" t="s">
        <v>63</v>
      </c>
      <c r="C184" t="s">
        <v>64</v>
      </c>
      <c r="D184" t="s">
        <v>65</v>
      </c>
      <c r="E184">
        <v>2018</v>
      </c>
      <c r="F184">
        <v>67.849999999999994</v>
      </c>
      <c r="G184">
        <v>1214.26</v>
      </c>
      <c r="H184">
        <v>3326.8</v>
      </c>
      <c r="I184">
        <v>4.28</v>
      </c>
      <c r="J184" t="s">
        <v>16</v>
      </c>
      <c r="K184">
        <v>116.2</v>
      </c>
      <c r="L184">
        <v>2.5499999999999998</v>
      </c>
    </row>
    <row r="185" spans="1:12" x14ac:dyDescent="0.3">
      <c r="A185" t="s">
        <v>47</v>
      </c>
      <c r="B185" t="s">
        <v>63</v>
      </c>
      <c r="C185" t="s">
        <v>64</v>
      </c>
      <c r="D185" t="s">
        <v>65</v>
      </c>
      <c r="E185">
        <v>2018</v>
      </c>
      <c r="F185">
        <v>92.96</v>
      </c>
      <c r="G185">
        <v>2900.19</v>
      </c>
      <c r="H185">
        <v>12517.37</v>
      </c>
      <c r="I185">
        <v>3.25</v>
      </c>
      <c r="J185" t="s">
        <v>16</v>
      </c>
      <c r="K185">
        <v>16.12</v>
      </c>
      <c r="L185">
        <v>27.93</v>
      </c>
    </row>
    <row r="186" spans="1:12" x14ac:dyDescent="0.3">
      <c r="A186" t="s">
        <v>33</v>
      </c>
      <c r="B186" t="s">
        <v>63</v>
      </c>
      <c r="C186" t="s">
        <v>64</v>
      </c>
      <c r="D186" t="s">
        <v>15</v>
      </c>
      <c r="E186">
        <v>2023</v>
      </c>
      <c r="F186">
        <v>60.44</v>
      </c>
      <c r="G186">
        <v>649.22</v>
      </c>
      <c r="H186">
        <v>2900.51</v>
      </c>
      <c r="I186">
        <v>4.07</v>
      </c>
      <c r="J186" t="s">
        <v>21</v>
      </c>
      <c r="K186">
        <v>107.02</v>
      </c>
      <c r="L186">
        <v>26.8</v>
      </c>
    </row>
    <row r="187" spans="1:12" x14ac:dyDescent="0.3">
      <c r="A187" t="s">
        <v>40</v>
      </c>
      <c r="B187" t="s">
        <v>63</v>
      </c>
      <c r="C187" t="s">
        <v>64</v>
      </c>
      <c r="D187" t="s">
        <v>36</v>
      </c>
      <c r="E187">
        <v>2020</v>
      </c>
      <c r="F187">
        <v>34.520000000000003</v>
      </c>
      <c r="G187">
        <v>3478.89</v>
      </c>
      <c r="H187">
        <v>13218.65</v>
      </c>
      <c r="I187">
        <v>4.2</v>
      </c>
      <c r="J187" t="s">
        <v>21</v>
      </c>
      <c r="K187">
        <v>190.87</v>
      </c>
      <c r="L187">
        <v>25.45</v>
      </c>
    </row>
    <row r="188" spans="1:12" x14ac:dyDescent="0.3">
      <c r="A188" t="s">
        <v>62</v>
      </c>
      <c r="B188" t="s">
        <v>63</v>
      </c>
      <c r="C188" t="s">
        <v>64</v>
      </c>
      <c r="D188" t="s">
        <v>36</v>
      </c>
      <c r="E188">
        <v>2020</v>
      </c>
      <c r="F188">
        <v>98.78</v>
      </c>
      <c r="G188">
        <v>1530.81</v>
      </c>
      <c r="H188">
        <v>6772.39</v>
      </c>
      <c r="I188">
        <v>3.88</v>
      </c>
      <c r="J188" t="s">
        <v>21</v>
      </c>
      <c r="K188">
        <v>169.22</v>
      </c>
      <c r="L188">
        <v>8.77</v>
      </c>
    </row>
    <row r="189" spans="1:12" x14ac:dyDescent="0.3">
      <c r="A189" t="s">
        <v>26</v>
      </c>
      <c r="B189" t="s">
        <v>63</v>
      </c>
      <c r="C189" t="s">
        <v>64</v>
      </c>
      <c r="D189" t="s">
        <v>58</v>
      </c>
      <c r="E189">
        <v>2018</v>
      </c>
      <c r="F189">
        <v>27.18</v>
      </c>
      <c r="G189">
        <v>661.76</v>
      </c>
      <c r="H189">
        <v>2142.23</v>
      </c>
      <c r="I189">
        <v>4</v>
      </c>
      <c r="J189" t="s">
        <v>21</v>
      </c>
      <c r="K189">
        <v>117.33</v>
      </c>
      <c r="L189">
        <v>33.07</v>
      </c>
    </row>
    <row r="190" spans="1:12" x14ac:dyDescent="0.3">
      <c r="A190" t="s">
        <v>26</v>
      </c>
      <c r="B190" t="s">
        <v>63</v>
      </c>
      <c r="C190" t="s">
        <v>64</v>
      </c>
      <c r="D190" t="s">
        <v>20</v>
      </c>
      <c r="E190">
        <v>2021</v>
      </c>
      <c r="F190">
        <v>3.48</v>
      </c>
      <c r="G190">
        <v>4426.96</v>
      </c>
      <c r="H190">
        <v>16038.06</v>
      </c>
      <c r="I190">
        <v>4.33</v>
      </c>
      <c r="J190" t="s">
        <v>16</v>
      </c>
      <c r="K190">
        <v>129.88</v>
      </c>
      <c r="L190">
        <v>25.78</v>
      </c>
    </row>
    <row r="191" spans="1:12" x14ac:dyDescent="0.3">
      <c r="A191" t="s">
        <v>72</v>
      </c>
      <c r="B191" t="s">
        <v>63</v>
      </c>
      <c r="C191" t="s">
        <v>64</v>
      </c>
      <c r="D191" t="s">
        <v>57</v>
      </c>
      <c r="E191">
        <v>2018</v>
      </c>
      <c r="F191">
        <v>10.23</v>
      </c>
      <c r="G191">
        <v>527.99</v>
      </c>
      <c r="H191">
        <v>2100.13</v>
      </c>
      <c r="I191">
        <v>4.12</v>
      </c>
      <c r="J191" t="s">
        <v>16</v>
      </c>
      <c r="K191">
        <v>117.71</v>
      </c>
      <c r="L191">
        <v>22.9</v>
      </c>
    </row>
    <row r="192" spans="1:12" x14ac:dyDescent="0.3">
      <c r="A192" t="s">
        <v>26</v>
      </c>
      <c r="B192" t="s">
        <v>63</v>
      </c>
      <c r="C192" t="s">
        <v>64</v>
      </c>
      <c r="D192" t="s">
        <v>65</v>
      </c>
      <c r="E192">
        <v>2022</v>
      </c>
      <c r="F192">
        <v>22.06</v>
      </c>
      <c r="G192">
        <v>3300.84</v>
      </c>
      <c r="H192">
        <v>9732.49</v>
      </c>
      <c r="I192">
        <v>2.72</v>
      </c>
      <c r="J192" t="s">
        <v>21</v>
      </c>
      <c r="K192">
        <v>23.86</v>
      </c>
      <c r="L192">
        <v>11.86</v>
      </c>
    </row>
    <row r="193" spans="1:12" x14ac:dyDescent="0.3">
      <c r="A193" t="s">
        <v>61</v>
      </c>
      <c r="B193" t="s">
        <v>63</v>
      </c>
      <c r="C193" t="s">
        <v>64</v>
      </c>
      <c r="D193" t="s">
        <v>58</v>
      </c>
      <c r="E193">
        <v>2020</v>
      </c>
      <c r="F193">
        <v>51.8</v>
      </c>
      <c r="G193">
        <v>3762</v>
      </c>
      <c r="H193">
        <v>10608.74</v>
      </c>
      <c r="I193">
        <v>2.56</v>
      </c>
      <c r="J193" t="s">
        <v>21</v>
      </c>
      <c r="K193">
        <v>7.92</v>
      </c>
      <c r="L193">
        <v>3.62</v>
      </c>
    </row>
    <row r="194" spans="1:12" x14ac:dyDescent="0.3">
      <c r="A194" t="s">
        <v>52</v>
      </c>
      <c r="B194" t="s">
        <v>63</v>
      </c>
      <c r="C194" t="s">
        <v>64</v>
      </c>
      <c r="D194" t="s">
        <v>65</v>
      </c>
      <c r="E194">
        <v>2022</v>
      </c>
      <c r="F194">
        <v>78.66</v>
      </c>
      <c r="G194">
        <v>4325.3999999999996</v>
      </c>
      <c r="H194">
        <v>10920.26</v>
      </c>
      <c r="I194">
        <v>3.33</v>
      </c>
      <c r="J194" t="s">
        <v>16</v>
      </c>
      <c r="K194">
        <v>145.24</v>
      </c>
      <c r="L194">
        <v>22.82</v>
      </c>
    </row>
    <row r="195" spans="1:12" x14ac:dyDescent="0.3">
      <c r="A195" t="s">
        <v>22</v>
      </c>
      <c r="B195" t="s">
        <v>63</v>
      </c>
      <c r="C195" t="s">
        <v>64</v>
      </c>
      <c r="D195" t="s">
        <v>15</v>
      </c>
      <c r="E195">
        <v>2019</v>
      </c>
      <c r="F195">
        <v>51.56</v>
      </c>
      <c r="G195">
        <v>2618.0500000000002</v>
      </c>
      <c r="H195">
        <v>9584.7800000000007</v>
      </c>
      <c r="I195">
        <v>3.65</v>
      </c>
      <c r="J195" t="s">
        <v>21</v>
      </c>
      <c r="K195">
        <v>75.45</v>
      </c>
      <c r="L195">
        <v>19.059999999999999</v>
      </c>
    </row>
    <row r="196" spans="1:12" x14ac:dyDescent="0.3">
      <c r="A196" t="s">
        <v>66</v>
      </c>
      <c r="B196" t="s">
        <v>63</v>
      </c>
      <c r="C196" t="s">
        <v>64</v>
      </c>
      <c r="D196" t="s">
        <v>32</v>
      </c>
      <c r="E196">
        <v>2020</v>
      </c>
      <c r="F196">
        <v>9.16</v>
      </c>
      <c r="G196">
        <v>3339.32</v>
      </c>
      <c r="H196">
        <v>12682.14</v>
      </c>
      <c r="I196">
        <v>2.6</v>
      </c>
      <c r="J196" t="s">
        <v>21</v>
      </c>
      <c r="K196">
        <v>145.47</v>
      </c>
      <c r="L196">
        <v>30.45</v>
      </c>
    </row>
    <row r="197" spans="1:12" x14ac:dyDescent="0.3">
      <c r="A197" t="s">
        <v>71</v>
      </c>
      <c r="B197" t="s">
        <v>63</v>
      </c>
      <c r="C197" t="s">
        <v>64</v>
      </c>
      <c r="D197" t="s">
        <v>15</v>
      </c>
      <c r="E197">
        <v>2023</v>
      </c>
      <c r="F197">
        <v>97.53</v>
      </c>
      <c r="G197">
        <v>3156.29</v>
      </c>
      <c r="H197">
        <v>11022.7</v>
      </c>
      <c r="I197">
        <v>3.52</v>
      </c>
      <c r="J197" t="s">
        <v>16</v>
      </c>
      <c r="K197">
        <v>100.42</v>
      </c>
      <c r="L197">
        <v>23.11</v>
      </c>
    </row>
    <row r="198" spans="1:12" x14ac:dyDescent="0.3">
      <c r="A198" t="s">
        <v>73</v>
      </c>
      <c r="B198" t="s">
        <v>63</v>
      </c>
      <c r="C198" t="s">
        <v>64</v>
      </c>
      <c r="D198" t="s">
        <v>46</v>
      </c>
      <c r="E198">
        <v>2019</v>
      </c>
      <c r="F198">
        <v>64.08</v>
      </c>
      <c r="G198">
        <v>2002.04</v>
      </c>
      <c r="H198">
        <v>7375.1</v>
      </c>
      <c r="I198">
        <v>2.62</v>
      </c>
      <c r="J198" t="s">
        <v>16</v>
      </c>
      <c r="K198">
        <v>48.12</v>
      </c>
      <c r="L198">
        <v>11.18</v>
      </c>
    </row>
    <row r="199" spans="1:12" x14ac:dyDescent="0.3">
      <c r="A199" t="s">
        <v>12</v>
      </c>
      <c r="B199" t="s">
        <v>63</v>
      </c>
      <c r="C199" t="s">
        <v>64</v>
      </c>
      <c r="D199" t="s">
        <v>25</v>
      </c>
      <c r="E199">
        <v>2023</v>
      </c>
      <c r="F199">
        <v>31.12</v>
      </c>
      <c r="G199">
        <v>3538.29</v>
      </c>
      <c r="H199">
        <v>13115.04</v>
      </c>
      <c r="I199">
        <v>2.93</v>
      </c>
      <c r="J199" t="s">
        <v>21</v>
      </c>
      <c r="K199">
        <v>30.52</v>
      </c>
      <c r="L199">
        <v>28.74</v>
      </c>
    </row>
    <row r="200" spans="1:12" x14ac:dyDescent="0.3">
      <c r="A200" t="s">
        <v>40</v>
      </c>
      <c r="B200" t="s">
        <v>63</v>
      </c>
      <c r="C200" t="s">
        <v>64</v>
      </c>
      <c r="D200" t="s">
        <v>32</v>
      </c>
      <c r="E200">
        <v>2018</v>
      </c>
      <c r="F200">
        <v>5.23</v>
      </c>
      <c r="G200">
        <v>2331.92</v>
      </c>
      <c r="H200">
        <v>6613.27</v>
      </c>
      <c r="I200">
        <v>3.65</v>
      </c>
      <c r="J200" t="s">
        <v>21</v>
      </c>
      <c r="K200">
        <v>99.73</v>
      </c>
      <c r="L200">
        <v>15.93</v>
      </c>
    </row>
    <row r="201" spans="1:12" x14ac:dyDescent="0.3">
      <c r="A201" t="s">
        <v>12</v>
      </c>
      <c r="B201" t="s">
        <v>63</v>
      </c>
      <c r="C201" t="s">
        <v>64</v>
      </c>
      <c r="D201" t="s">
        <v>32</v>
      </c>
      <c r="E201">
        <v>2022</v>
      </c>
      <c r="F201">
        <v>41.98</v>
      </c>
      <c r="G201">
        <v>3794.46</v>
      </c>
      <c r="H201">
        <v>11212.73</v>
      </c>
      <c r="I201">
        <v>2.62</v>
      </c>
      <c r="J201" t="s">
        <v>21</v>
      </c>
      <c r="K201">
        <v>163.86</v>
      </c>
      <c r="L201">
        <v>17.329999999999998</v>
      </c>
    </row>
    <row r="202" spans="1:12" x14ac:dyDescent="0.3">
      <c r="A202" t="s">
        <v>56</v>
      </c>
      <c r="B202" t="s">
        <v>63</v>
      </c>
      <c r="C202" t="s">
        <v>64</v>
      </c>
      <c r="D202" t="s">
        <v>58</v>
      </c>
      <c r="E202">
        <v>2019</v>
      </c>
      <c r="F202">
        <v>99.73</v>
      </c>
      <c r="G202">
        <v>3154.77</v>
      </c>
      <c r="H202">
        <v>13149.76</v>
      </c>
      <c r="I202">
        <v>3.02</v>
      </c>
      <c r="J202" t="s">
        <v>16</v>
      </c>
      <c r="K202">
        <v>18.32</v>
      </c>
      <c r="L202">
        <v>22.7</v>
      </c>
    </row>
    <row r="203" spans="1:12" x14ac:dyDescent="0.3">
      <c r="A203" t="s">
        <v>40</v>
      </c>
      <c r="B203" t="s">
        <v>63</v>
      </c>
      <c r="C203" t="s">
        <v>64</v>
      </c>
      <c r="D203" t="s">
        <v>46</v>
      </c>
      <c r="E203">
        <v>2018</v>
      </c>
      <c r="F203">
        <v>72.63</v>
      </c>
      <c r="G203">
        <v>551.39</v>
      </c>
      <c r="H203">
        <v>1660.67</v>
      </c>
      <c r="I203">
        <v>2.96</v>
      </c>
      <c r="J203" t="s">
        <v>21</v>
      </c>
      <c r="K203">
        <v>53.56</v>
      </c>
      <c r="L203">
        <v>2.95</v>
      </c>
    </row>
    <row r="204" spans="1:12" x14ac:dyDescent="0.3">
      <c r="A204" t="s">
        <v>62</v>
      </c>
      <c r="B204" t="s">
        <v>63</v>
      </c>
      <c r="C204" t="s">
        <v>64</v>
      </c>
      <c r="D204" t="s">
        <v>58</v>
      </c>
      <c r="E204">
        <v>2022</v>
      </c>
      <c r="F204">
        <v>48.78</v>
      </c>
      <c r="G204">
        <v>2866.27</v>
      </c>
      <c r="H204">
        <v>9677.4599999999991</v>
      </c>
      <c r="I204">
        <v>3.72</v>
      </c>
      <c r="J204" t="s">
        <v>21</v>
      </c>
      <c r="K204">
        <v>122.66</v>
      </c>
      <c r="L204">
        <v>34.64</v>
      </c>
    </row>
    <row r="205" spans="1:12" x14ac:dyDescent="0.3">
      <c r="A205" t="s">
        <v>33</v>
      </c>
      <c r="B205" t="s">
        <v>63</v>
      </c>
      <c r="C205" t="s">
        <v>64</v>
      </c>
      <c r="D205" t="s">
        <v>36</v>
      </c>
      <c r="E205">
        <v>2021</v>
      </c>
      <c r="F205">
        <v>80.319999999999993</v>
      </c>
      <c r="G205">
        <v>2268.09</v>
      </c>
      <c r="H205">
        <v>9555.8700000000008</v>
      </c>
      <c r="I205">
        <v>3.39</v>
      </c>
      <c r="J205" t="s">
        <v>16</v>
      </c>
      <c r="K205">
        <v>196.15</v>
      </c>
      <c r="L205">
        <v>30.06</v>
      </c>
    </row>
    <row r="206" spans="1:12" x14ac:dyDescent="0.3">
      <c r="A206" t="s">
        <v>22</v>
      </c>
      <c r="B206" t="s">
        <v>63</v>
      </c>
      <c r="C206" t="s">
        <v>64</v>
      </c>
      <c r="D206" t="s">
        <v>58</v>
      </c>
      <c r="E206">
        <v>2021</v>
      </c>
      <c r="F206">
        <v>4.55</v>
      </c>
      <c r="G206">
        <v>2768.04</v>
      </c>
      <c r="H206">
        <v>11492.4</v>
      </c>
      <c r="I206">
        <v>4.08</v>
      </c>
      <c r="J206" t="s">
        <v>21</v>
      </c>
      <c r="K206">
        <v>178.13</v>
      </c>
      <c r="L206">
        <v>22.93</v>
      </c>
    </row>
    <row r="207" spans="1:12" x14ac:dyDescent="0.3">
      <c r="A207" t="s">
        <v>29</v>
      </c>
      <c r="B207" t="s">
        <v>63</v>
      </c>
      <c r="C207" t="s">
        <v>64</v>
      </c>
      <c r="D207" t="s">
        <v>57</v>
      </c>
      <c r="E207">
        <v>2023</v>
      </c>
      <c r="F207">
        <v>22.95</v>
      </c>
      <c r="G207">
        <v>1739.72</v>
      </c>
      <c r="H207">
        <v>7236.83</v>
      </c>
      <c r="I207">
        <v>4.43</v>
      </c>
      <c r="J207" t="s">
        <v>21</v>
      </c>
      <c r="K207">
        <v>109.99</v>
      </c>
      <c r="L207">
        <v>15.58</v>
      </c>
    </row>
    <row r="208" spans="1:12" x14ac:dyDescent="0.3">
      <c r="A208" t="s">
        <v>29</v>
      </c>
      <c r="B208" t="s">
        <v>63</v>
      </c>
      <c r="C208" t="s">
        <v>64</v>
      </c>
      <c r="D208" t="s">
        <v>65</v>
      </c>
      <c r="E208">
        <v>2023</v>
      </c>
      <c r="F208">
        <v>74.209999999999994</v>
      </c>
      <c r="G208">
        <v>4330.97</v>
      </c>
      <c r="H208">
        <v>17258.16</v>
      </c>
      <c r="I208">
        <v>3.62</v>
      </c>
      <c r="J208" t="s">
        <v>16</v>
      </c>
      <c r="K208">
        <v>102.67</v>
      </c>
      <c r="L208">
        <v>32.08</v>
      </c>
    </row>
    <row r="209" spans="1:12" x14ac:dyDescent="0.3">
      <c r="A209" t="s">
        <v>52</v>
      </c>
      <c r="B209" t="s">
        <v>63</v>
      </c>
      <c r="C209" t="s">
        <v>64</v>
      </c>
      <c r="D209" t="s">
        <v>65</v>
      </c>
      <c r="E209">
        <v>2019</v>
      </c>
      <c r="F209">
        <v>91.19</v>
      </c>
      <c r="G209">
        <v>2067.7800000000002</v>
      </c>
      <c r="H209">
        <v>7035.11</v>
      </c>
      <c r="I209">
        <v>3.31</v>
      </c>
      <c r="J209" t="s">
        <v>21</v>
      </c>
      <c r="K209">
        <v>4.3600000000000003</v>
      </c>
      <c r="L209">
        <v>27.26</v>
      </c>
    </row>
    <row r="210" spans="1:12" x14ac:dyDescent="0.3">
      <c r="A210" t="s">
        <v>43</v>
      </c>
      <c r="B210" t="s">
        <v>63</v>
      </c>
      <c r="C210" t="s">
        <v>64</v>
      </c>
      <c r="D210" t="s">
        <v>15</v>
      </c>
      <c r="E210">
        <v>2021</v>
      </c>
      <c r="F210">
        <v>38.76</v>
      </c>
      <c r="G210">
        <v>4119.51</v>
      </c>
      <c r="H210">
        <v>10552.69</v>
      </c>
      <c r="I210">
        <v>2.81</v>
      </c>
      <c r="J210" t="s">
        <v>16</v>
      </c>
      <c r="K210">
        <v>28.14</v>
      </c>
      <c r="L210">
        <v>16.25</v>
      </c>
    </row>
    <row r="211" spans="1:12" x14ac:dyDescent="0.3">
      <c r="A211" t="s">
        <v>43</v>
      </c>
      <c r="B211" t="s">
        <v>63</v>
      </c>
      <c r="C211" t="s">
        <v>64</v>
      </c>
      <c r="D211" t="s">
        <v>15</v>
      </c>
      <c r="E211">
        <v>2019</v>
      </c>
      <c r="F211">
        <v>89.24</v>
      </c>
      <c r="G211">
        <v>1022.34</v>
      </c>
      <c r="H211">
        <v>4055.71</v>
      </c>
      <c r="I211">
        <v>3.75</v>
      </c>
      <c r="J211" t="s">
        <v>16</v>
      </c>
      <c r="K211">
        <v>178.53</v>
      </c>
      <c r="L211">
        <v>34.130000000000003</v>
      </c>
    </row>
    <row r="212" spans="1:12" x14ac:dyDescent="0.3">
      <c r="A212" t="s">
        <v>62</v>
      </c>
      <c r="B212" t="s">
        <v>63</v>
      </c>
      <c r="C212" t="s">
        <v>64</v>
      </c>
      <c r="D212" t="s">
        <v>15</v>
      </c>
      <c r="E212">
        <v>2021</v>
      </c>
      <c r="F212">
        <v>35.96</v>
      </c>
      <c r="G212">
        <v>2005.96</v>
      </c>
      <c r="H212">
        <v>7366.21</v>
      </c>
      <c r="I212">
        <v>3.54</v>
      </c>
      <c r="J212" t="s">
        <v>16</v>
      </c>
      <c r="K212">
        <v>183.92</v>
      </c>
      <c r="L212">
        <v>22.43</v>
      </c>
    </row>
    <row r="213" spans="1:12" x14ac:dyDescent="0.3">
      <c r="A213" t="s">
        <v>73</v>
      </c>
      <c r="B213" t="s">
        <v>63</v>
      </c>
      <c r="C213" t="s">
        <v>64</v>
      </c>
      <c r="D213" t="s">
        <v>57</v>
      </c>
      <c r="E213">
        <v>2023</v>
      </c>
      <c r="F213">
        <v>41.94</v>
      </c>
      <c r="G213">
        <v>1858.07</v>
      </c>
      <c r="H213">
        <v>5353.06</v>
      </c>
      <c r="I213">
        <v>3.19</v>
      </c>
      <c r="J213" t="s">
        <v>16</v>
      </c>
      <c r="K213">
        <v>154.16999999999999</v>
      </c>
      <c r="L213">
        <v>7.6</v>
      </c>
    </row>
    <row r="214" spans="1:12" x14ac:dyDescent="0.3">
      <c r="A214" t="s">
        <v>17</v>
      </c>
      <c r="B214" t="s">
        <v>63</v>
      </c>
      <c r="C214" t="s">
        <v>64</v>
      </c>
      <c r="D214" t="s">
        <v>39</v>
      </c>
      <c r="E214">
        <v>2019</v>
      </c>
      <c r="F214">
        <v>94.95</v>
      </c>
      <c r="G214">
        <v>4637.3100000000004</v>
      </c>
      <c r="H214">
        <v>19650.62</v>
      </c>
      <c r="I214">
        <v>4.1399999999999997</v>
      </c>
      <c r="J214" t="s">
        <v>16</v>
      </c>
      <c r="K214">
        <v>69.31</v>
      </c>
      <c r="L214">
        <v>32.369999999999997</v>
      </c>
    </row>
    <row r="215" spans="1:12" x14ac:dyDescent="0.3">
      <c r="A215" t="s">
        <v>43</v>
      </c>
      <c r="B215" t="s">
        <v>44</v>
      </c>
      <c r="C215" t="s">
        <v>45</v>
      </c>
      <c r="D215" t="s">
        <v>46</v>
      </c>
      <c r="E215">
        <v>2020</v>
      </c>
      <c r="F215">
        <v>97.14</v>
      </c>
      <c r="G215">
        <v>4310.8599999999997</v>
      </c>
      <c r="H215">
        <v>10876.14</v>
      </c>
      <c r="I215">
        <v>3.94</v>
      </c>
      <c r="J215" t="s">
        <v>21</v>
      </c>
      <c r="K215">
        <v>153.94999999999999</v>
      </c>
      <c r="L215">
        <v>14.27</v>
      </c>
    </row>
    <row r="216" spans="1:12" x14ac:dyDescent="0.3">
      <c r="A216" t="s">
        <v>47</v>
      </c>
      <c r="B216" t="s">
        <v>44</v>
      </c>
      <c r="C216" t="s">
        <v>45</v>
      </c>
      <c r="D216" t="s">
        <v>32</v>
      </c>
      <c r="E216">
        <v>2018</v>
      </c>
      <c r="F216">
        <v>1.92</v>
      </c>
      <c r="G216">
        <v>3124.74</v>
      </c>
      <c r="H216">
        <v>11330.27</v>
      </c>
      <c r="I216">
        <v>2.7</v>
      </c>
      <c r="J216" t="s">
        <v>16</v>
      </c>
      <c r="K216">
        <v>101.67</v>
      </c>
      <c r="L216">
        <v>6.17</v>
      </c>
    </row>
    <row r="217" spans="1:12" x14ac:dyDescent="0.3">
      <c r="A217" t="s">
        <v>67</v>
      </c>
      <c r="B217" t="s">
        <v>44</v>
      </c>
      <c r="C217" t="s">
        <v>45</v>
      </c>
      <c r="D217" t="s">
        <v>58</v>
      </c>
      <c r="E217">
        <v>2019</v>
      </c>
      <c r="F217">
        <v>15.61</v>
      </c>
      <c r="G217">
        <v>3453.73</v>
      </c>
      <c r="H217">
        <v>14800.34</v>
      </c>
      <c r="I217">
        <v>4.22</v>
      </c>
      <c r="J217" t="s">
        <v>16</v>
      </c>
      <c r="K217">
        <v>155.91</v>
      </c>
      <c r="L217">
        <v>9.5299999999999994</v>
      </c>
    </row>
    <row r="218" spans="1:12" x14ac:dyDescent="0.3">
      <c r="A218" t="s">
        <v>71</v>
      </c>
      <c r="B218" t="s">
        <v>44</v>
      </c>
      <c r="C218" t="s">
        <v>45</v>
      </c>
      <c r="D218" t="s">
        <v>39</v>
      </c>
      <c r="E218">
        <v>2022</v>
      </c>
      <c r="F218">
        <v>25.67</v>
      </c>
      <c r="G218">
        <v>4249.26</v>
      </c>
      <c r="H218">
        <v>14502.4</v>
      </c>
      <c r="I218">
        <v>4.0999999999999996</v>
      </c>
      <c r="J218" t="s">
        <v>21</v>
      </c>
      <c r="K218">
        <v>190.06</v>
      </c>
      <c r="L218">
        <v>35.770000000000003</v>
      </c>
    </row>
    <row r="219" spans="1:12" x14ac:dyDescent="0.3">
      <c r="A219" t="s">
        <v>47</v>
      </c>
      <c r="B219" t="s">
        <v>44</v>
      </c>
      <c r="C219" t="s">
        <v>45</v>
      </c>
      <c r="D219" t="s">
        <v>36</v>
      </c>
      <c r="E219">
        <v>2021</v>
      </c>
      <c r="F219">
        <v>34.729999999999997</v>
      </c>
      <c r="G219">
        <v>4829.21</v>
      </c>
      <c r="H219">
        <v>14511.57</v>
      </c>
      <c r="I219">
        <v>4.22</v>
      </c>
      <c r="J219" t="s">
        <v>16</v>
      </c>
      <c r="K219">
        <v>164.6</v>
      </c>
      <c r="L219">
        <v>16.63</v>
      </c>
    </row>
    <row r="220" spans="1:12" x14ac:dyDescent="0.3">
      <c r="A220" t="s">
        <v>43</v>
      </c>
      <c r="B220" t="s">
        <v>44</v>
      </c>
      <c r="C220" t="s">
        <v>45</v>
      </c>
      <c r="D220" t="s">
        <v>15</v>
      </c>
      <c r="E220">
        <v>2018</v>
      </c>
      <c r="F220">
        <v>23.92</v>
      </c>
      <c r="G220">
        <v>3549.43</v>
      </c>
      <c r="H220">
        <v>13863.99</v>
      </c>
      <c r="I220">
        <v>3.41</v>
      </c>
      <c r="J220" t="s">
        <v>16</v>
      </c>
      <c r="K220">
        <v>184.86</v>
      </c>
      <c r="L220">
        <v>31.73</v>
      </c>
    </row>
    <row r="221" spans="1:12" x14ac:dyDescent="0.3">
      <c r="A221" t="s">
        <v>17</v>
      </c>
      <c r="B221" t="s">
        <v>44</v>
      </c>
      <c r="C221" t="s">
        <v>45</v>
      </c>
      <c r="D221" t="s">
        <v>32</v>
      </c>
      <c r="E221">
        <v>2021</v>
      </c>
      <c r="F221">
        <v>34</v>
      </c>
      <c r="G221">
        <v>3367.16</v>
      </c>
      <c r="H221">
        <v>14194.15</v>
      </c>
      <c r="I221">
        <v>3.16</v>
      </c>
      <c r="J221" t="s">
        <v>21</v>
      </c>
      <c r="K221">
        <v>58.36</v>
      </c>
      <c r="L221">
        <v>37.86</v>
      </c>
    </row>
    <row r="222" spans="1:12" x14ac:dyDescent="0.3">
      <c r="A222" t="s">
        <v>47</v>
      </c>
      <c r="B222" t="s">
        <v>44</v>
      </c>
      <c r="C222" t="s">
        <v>45</v>
      </c>
      <c r="D222" t="s">
        <v>36</v>
      </c>
      <c r="E222">
        <v>2018</v>
      </c>
      <c r="F222">
        <v>3.86</v>
      </c>
      <c r="G222">
        <v>3168.61</v>
      </c>
      <c r="H222">
        <v>12986.95</v>
      </c>
      <c r="I222">
        <v>3.92</v>
      </c>
      <c r="J222" t="s">
        <v>21</v>
      </c>
      <c r="K222">
        <v>110.62</v>
      </c>
      <c r="L222">
        <v>22.54</v>
      </c>
    </row>
    <row r="223" spans="1:12" x14ac:dyDescent="0.3">
      <c r="A223" t="s">
        <v>72</v>
      </c>
      <c r="B223" t="s">
        <v>44</v>
      </c>
      <c r="C223" t="s">
        <v>45</v>
      </c>
      <c r="D223" t="s">
        <v>20</v>
      </c>
      <c r="E223">
        <v>2021</v>
      </c>
      <c r="F223">
        <v>55.58</v>
      </c>
      <c r="G223">
        <v>1948.75</v>
      </c>
      <c r="H223">
        <v>8464.86</v>
      </c>
      <c r="I223">
        <v>3.52</v>
      </c>
      <c r="J223" t="s">
        <v>16</v>
      </c>
      <c r="K223">
        <v>172.94</v>
      </c>
      <c r="L223">
        <v>11.77</v>
      </c>
    </row>
    <row r="224" spans="1:12" x14ac:dyDescent="0.3">
      <c r="A224" t="s">
        <v>47</v>
      </c>
      <c r="B224" t="s">
        <v>44</v>
      </c>
      <c r="C224" t="s">
        <v>45</v>
      </c>
      <c r="D224" t="s">
        <v>46</v>
      </c>
      <c r="E224">
        <v>2022</v>
      </c>
      <c r="F224">
        <v>43.59</v>
      </c>
      <c r="G224">
        <v>3975.83</v>
      </c>
      <c r="H224">
        <v>10849.36</v>
      </c>
      <c r="I224">
        <v>3.81</v>
      </c>
      <c r="J224" t="s">
        <v>16</v>
      </c>
      <c r="K224">
        <v>86.58</v>
      </c>
      <c r="L224">
        <v>35.64</v>
      </c>
    </row>
    <row r="225" spans="1:12" x14ac:dyDescent="0.3">
      <c r="A225" t="s">
        <v>72</v>
      </c>
      <c r="B225" t="s">
        <v>44</v>
      </c>
      <c r="C225" t="s">
        <v>45</v>
      </c>
      <c r="D225" t="s">
        <v>65</v>
      </c>
      <c r="E225">
        <v>2022</v>
      </c>
      <c r="F225">
        <v>45.44</v>
      </c>
      <c r="G225">
        <v>4624.5600000000004</v>
      </c>
      <c r="H225">
        <v>16782.45</v>
      </c>
      <c r="I225">
        <v>3.77</v>
      </c>
      <c r="J225" t="s">
        <v>21</v>
      </c>
      <c r="K225">
        <v>172.99</v>
      </c>
      <c r="L225">
        <v>25.46</v>
      </c>
    </row>
    <row r="226" spans="1:12" x14ac:dyDescent="0.3">
      <c r="A226" t="s">
        <v>40</v>
      </c>
      <c r="B226" t="s">
        <v>44</v>
      </c>
      <c r="C226" t="s">
        <v>45</v>
      </c>
      <c r="D226" t="s">
        <v>57</v>
      </c>
      <c r="E226">
        <v>2021</v>
      </c>
      <c r="F226">
        <v>44.78</v>
      </c>
      <c r="G226">
        <v>1548.96</v>
      </c>
      <c r="H226">
        <v>4723.32</v>
      </c>
      <c r="I226">
        <v>2.61</v>
      </c>
      <c r="J226" t="s">
        <v>16</v>
      </c>
      <c r="K226">
        <v>62.77</v>
      </c>
      <c r="L226">
        <v>18.62</v>
      </c>
    </row>
    <row r="227" spans="1:12" x14ac:dyDescent="0.3">
      <c r="A227" t="s">
        <v>61</v>
      </c>
      <c r="B227" t="s">
        <v>44</v>
      </c>
      <c r="C227" t="s">
        <v>45</v>
      </c>
      <c r="D227" t="s">
        <v>65</v>
      </c>
      <c r="E227">
        <v>2023</v>
      </c>
      <c r="F227">
        <v>19.64</v>
      </c>
      <c r="G227">
        <v>3044.78</v>
      </c>
      <c r="H227">
        <v>10665.06</v>
      </c>
      <c r="I227">
        <v>4.42</v>
      </c>
      <c r="J227" t="s">
        <v>21</v>
      </c>
      <c r="K227">
        <v>21.6</v>
      </c>
      <c r="L227">
        <v>36.07</v>
      </c>
    </row>
    <row r="228" spans="1:12" x14ac:dyDescent="0.3">
      <c r="A228" t="s">
        <v>33</v>
      </c>
      <c r="B228" t="s">
        <v>44</v>
      </c>
      <c r="C228" t="s">
        <v>45</v>
      </c>
      <c r="D228" t="s">
        <v>65</v>
      </c>
      <c r="E228">
        <v>2020</v>
      </c>
      <c r="F228">
        <v>75.489999999999995</v>
      </c>
      <c r="G228">
        <v>3929.81</v>
      </c>
      <c r="H228">
        <v>11663.7</v>
      </c>
      <c r="I228">
        <v>2.98</v>
      </c>
      <c r="J228" t="s">
        <v>21</v>
      </c>
      <c r="K228">
        <v>180.89</v>
      </c>
      <c r="L228">
        <v>8.57</v>
      </c>
    </row>
    <row r="229" spans="1:12" x14ac:dyDescent="0.3">
      <c r="A229" t="s">
        <v>73</v>
      </c>
      <c r="B229" t="s">
        <v>44</v>
      </c>
      <c r="C229" t="s">
        <v>45</v>
      </c>
      <c r="D229" t="s">
        <v>36</v>
      </c>
      <c r="E229">
        <v>2020</v>
      </c>
      <c r="F229">
        <v>78.03</v>
      </c>
      <c r="G229">
        <v>2539.39</v>
      </c>
      <c r="H229">
        <v>8474.76</v>
      </c>
      <c r="I229">
        <v>2.82</v>
      </c>
      <c r="J229" t="s">
        <v>16</v>
      </c>
      <c r="K229">
        <v>160.44999999999999</v>
      </c>
      <c r="L229">
        <v>6.4</v>
      </c>
    </row>
    <row r="230" spans="1:12" x14ac:dyDescent="0.3">
      <c r="A230" t="s">
        <v>17</v>
      </c>
      <c r="B230" t="s">
        <v>44</v>
      </c>
      <c r="C230" t="s">
        <v>45</v>
      </c>
      <c r="D230" t="s">
        <v>25</v>
      </c>
      <c r="E230">
        <v>2023</v>
      </c>
      <c r="F230">
        <v>45.07</v>
      </c>
      <c r="G230">
        <v>484.56</v>
      </c>
      <c r="H230">
        <v>1872.27</v>
      </c>
      <c r="I230">
        <v>4.1900000000000004</v>
      </c>
      <c r="J230" t="s">
        <v>21</v>
      </c>
      <c r="K230">
        <v>133.9</v>
      </c>
      <c r="L230">
        <v>28.67</v>
      </c>
    </row>
    <row r="231" spans="1:12" x14ac:dyDescent="0.3">
      <c r="A231" t="s">
        <v>47</v>
      </c>
      <c r="B231" t="s">
        <v>44</v>
      </c>
      <c r="C231" t="s">
        <v>45</v>
      </c>
      <c r="D231" t="s">
        <v>57</v>
      </c>
      <c r="E231">
        <v>2023</v>
      </c>
      <c r="F231">
        <v>6.93</v>
      </c>
      <c r="G231">
        <v>2226.0500000000002</v>
      </c>
      <c r="H231">
        <v>7721.06</v>
      </c>
      <c r="I231">
        <v>2.91</v>
      </c>
      <c r="J231" t="s">
        <v>16</v>
      </c>
      <c r="K231">
        <v>63.2</v>
      </c>
      <c r="L231">
        <v>29.02</v>
      </c>
    </row>
    <row r="232" spans="1:12" x14ac:dyDescent="0.3">
      <c r="A232" t="s">
        <v>71</v>
      </c>
      <c r="B232" t="s">
        <v>44</v>
      </c>
      <c r="C232" t="s">
        <v>45</v>
      </c>
      <c r="D232" t="s">
        <v>36</v>
      </c>
      <c r="E232">
        <v>2020</v>
      </c>
      <c r="F232">
        <v>50.24</v>
      </c>
      <c r="G232">
        <v>495.74</v>
      </c>
      <c r="H232">
        <v>1629.24</v>
      </c>
      <c r="I232">
        <v>3.41</v>
      </c>
      <c r="J232" t="s">
        <v>16</v>
      </c>
      <c r="K232">
        <v>43.81</v>
      </c>
      <c r="L232">
        <v>14.76</v>
      </c>
    </row>
    <row r="233" spans="1:12" x14ac:dyDescent="0.3">
      <c r="A233" t="s">
        <v>72</v>
      </c>
      <c r="B233" t="s">
        <v>44</v>
      </c>
      <c r="C233" t="s">
        <v>45</v>
      </c>
      <c r="D233" t="s">
        <v>20</v>
      </c>
      <c r="E233">
        <v>2020</v>
      </c>
      <c r="F233">
        <v>32.799999999999997</v>
      </c>
      <c r="G233">
        <v>3247.19</v>
      </c>
      <c r="H233">
        <v>14014.46</v>
      </c>
      <c r="I233">
        <v>2.68</v>
      </c>
      <c r="J233" t="s">
        <v>16</v>
      </c>
      <c r="K233">
        <v>107.5</v>
      </c>
      <c r="L233">
        <v>29.2</v>
      </c>
    </row>
    <row r="234" spans="1:12" x14ac:dyDescent="0.3">
      <c r="A234" t="s">
        <v>61</v>
      </c>
      <c r="B234" t="s">
        <v>44</v>
      </c>
      <c r="C234" t="s">
        <v>45</v>
      </c>
      <c r="D234" t="s">
        <v>25</v>
      </c>
      <c r="E234">
        <v>2022</v>
      </c>
      <c r="F234">
        <v>42.13</v>
      </c>
      <c r="G234">
        <v>2841.36</v>
      </c>
      <c r="H234">
        <v>10278.89</v>
      </c>
      <c r="I234">
        <v>3.85</v>
      </c>
      <c r="J234" t="s">
        <v>21</v>
      </c>
      <c r="K234">
        <v>144.93</v>
      </c>
      <c r="L234">
        <v>16.440000000000001</v>
      </c>
    </row>
    <row r="235" spans="1:12" x14ac:dyDescent="0.3">
      <c r="A235" t="s">
        <v>72</v>
      </c>
      <c r="B235" t="s">
        <v>44</v>
      </c>
      <c r="C235" t="s">
        <v>45</v>
      </c>
      <c r="D235" t="s">
        <v>25</v>
      </c>
      <c r="E235">
        <v>2023</v>
      </c>
      <c r="F235">
        <v>79.7</v>
      </c>
      <c r="G235">
        <v>887.87</v>
      </c>
      <c r="H235">
        <v>3498.76</v>
      </c>
      <c r="I235">
        <v>3.48</v>
      </c>
      <c r="J235" t="s">
        <v>16</v>
      </c>
      <c r="K235">
        <v>105.26</v>
      </c>
      <c r="L235">
        <v>33.72</v>
      </c>
    </row>
    <row r="236" spans="1:12" x14ac:dyDescent="0.3">
      <c r="A236" t="s">
        <v>53</v>
      </c>
      <c r="B236" t="s">
        <v>44</v>
      </c>
      <c r="C236" t="s">
        <v>45</v>
      </c>
      <c r="D236" t="s">
        <v>32</v>
      </c>
      <c r="E236">
        <v>2019</v>
      </c>
      <c r="F236">
        <v>96.49</v>
      </c>
      <c r="G236">
        <v>4845.1899999999996</v>
      </c>
      <c r="H236">
        <v>14937.22</v>
      </c>
      <c r="I236">
        <v>3.89</v>
      </c>
      <c r="J236" t="s">
        <v>21</v>
      </c>
      <c r="K236">
        <v>193.58</v>
      </c>
      <c r="L236">
        <v>31.5</v>
      </c>
    </row>
    <row r="237" spans="1:12" x14ac:dyDescent="0.3">
      <c r="A237" t="s">
        <v>29</v>
      </c>
      <c r="B237" t="s">
        <v>44</v>
      </c>
      <c r="C237" t="s">
        <v>45</v>
      </c>
      <c r="D237" t="s">
        <v>32</v>
      </c>
      <c r="E237">
        <v>2022</v>
      </c>
      <c r="F237">
        <v>1.24</v>
      </c>
      <c r="G237">
        <v>3881.97</v>
      </c>
      <c r="H237">
        <v>15393.75</v>
      </c>
      <c r="I237">
        <v>3.96</v>
      </c>
      <c r="J237" t="s">
        <v>21</v>
      </c>
      <c r="K237">
        <v>127.33</v>
      </c>
      <c r="L237">
        <v>28.19</v>
      </c>
    </row>
    <row r="238" spans="1:12" x14ac:dyDescent="0.3">
      <c r="A238" t="s">
        <v>62</v>
      </c>
      <c r="B238" t="s">
        <v>44</v>
      </c>
      <c r="C238" t="s">
        <v>45</v>
      </c>
      <c r="D238" t="s">
        <v>36</v>
      </c>
      <c r="E238">
        <v>2018</v>
      </c>
      <c r="F238">
        <v>99.19</v>
      </c>
      <c r="G238">
        <v>2167.61</v>
      </c>
      <c r="H238">
        <v>9735.58</v>
      </c>
      <c r="I238">
        <v>4.32</v>
      </c>
      <c r="J238" t="s">
        <v>21</v>
      </c>
      <c r="K238">
        <v>32.64</v>
      </c>
      <c r="L238">
        <v>37.380000000000003</v>
      </c>
    </row>
    <row r="239" spans="1:12" x14ac:dyDescent="0.3">
      <c r="A239" t="s">
        <v>52</v>
      </c>
      <c r="B239" t="s">
        <v>44</v>
      </c>
      <c r="C239" t="s">
        <v>45</v>
      </c>
      <c r="D239" t="s">
        <v>39</v>
      </c>
      <c r="E239">
        <v>2018</v>
      </c>
      <c r="F239">
        <v>28.7</v>
      </c>
      <c r="G239">
        <v>729.32</v>
      </c>
      <c r="H239">
        <v>2114.2399999999998</v>
      </c>
      <c r="I239">
        <v>4.2699999999999996</v>
      </c>
      <c r="J239" t="s">
        <v>16</v>
      </c>
      <c r="K239">
        <v>126.52</v>
      </c>
      <c r="L239">
        <v>32.28</v>
      </c>
    </row>
    <row r="240" spans="1:12" x14ac:dyDescent="0.3">
      <c r="A240" t="s">
        <v>22</v>
      </c>
      <c r="B240" t="s">
        <v>44</v>
      </c>
      <c r="C240" t="s">
        <v>45</v>
      </c>
      <c r="D240" t="s">
        <v>25</v>
      </c>
      <c r="E240">
        <v>2023</v>
      </c>
      <c r="F240">
        <v>18.149999999999999</v>
      </c>
      <c r="G240">
        <v>4014.28</v>
      </c>
      <c r="H240">
        <v>11832.25</v>
      </c>
      <c r="I240">
        <v>3.72</v>
      </c>
      <c r="J240" t="s">
        <v>21</v>
      </c>
      <c r="K240">
        <v>142.84</v>
      </c>
      <c r="L240">
        <v>28.67</v>
      </c>
    </row>
    <row r="241" spans="1:12" x14ac:dyDescent="0.3">
      <c r="A241" t="s">
        <v>40</v>
      </c>
      <c r="B241" t="s">
        <v>44</v>
      </c>
      <c r="C241" t="s">
        <v>45</v>
      </c>
      <c r="D241" t="s">
        <v>36</v>
      </c>
      <c r="E241">
        <v>2018</v>
      </c>
      <c r="F241">
        <v>88.87</v>
      </c>
      <c r="G241">
        <v>2231.41</v>
      </c>
      <c r="H241">
        <v>5861.18</v>
      </c>
      <c r="I241">
        <v>3.81</v>
      </c>
      <c r="J241" t="s">
        <v>16</v>
      </c>
      <c r="K241">
        <v>141.21</v>
      </c>
      <c r="L241">
        <v>27.44</v>
      </c>
    </row>
    <row r="242" spans="1:12" x14ac:dyDescent="0.3">
      <c r="A242" t="s">
        <v>47</v>
      </c>
      <c r="B242" t="s">
        <v>44</v>
      </c>
      <c r="C242" t="s">
        <v>45</v>
      </c>
      <c r="D242" t="s">
        <v>25</v>
      </c>
      <c r="E242">
        <v>2023</v>
      </c>
      <c r="F242">
        <v>8.3699999999999992</v>
      </c>
      <c r="G242">
        <v>4814.25</v>
      </c>
      <c r="H242">
        <v>19113.34</v>
      </c>
      <c r="I242">
        <v>2.74</v>
      </c>
      <c r="J242" t="s">
        <v>16</v>
      </c>
      <c r="K242">
        <v>86.27</v>
      </c>
      <c r="L242">
        <v>22.71</v>
      </c>
    </row>
    <row r="243" spans="1:12" x14ac:dyDescent="0.3">
      <c r="A243" t="s">
        <v>26</v>
      </c>
      <c r="B243" t="s">
        <v>44</v>
      </c>
      <c r="C243" t="s">
        <v>45</v>
      </c>
      <c r="D243" t="s">
        <v>36</v>
      </c>
      <c r="E243">
        <v>2022</v>
      </c>
      <c r="F243">
        <v>1.65</v>
      </c>
      <c r="G243">
        <v>4416.07</v>
      </c>
      <c r="H243">
        <v>14925.42</v>
      </c>
      <c r="I243">
        <v>2.96</v>
      </c>
      <c r="J243" t="s">
        <v>21</v>
      </c>
      <c r="K243">
        <v>43.09</v>
      </c>
      <c r="L243">
        <v>8.2899999999999991</v>
      </c>
    </row>
    <row r="244" spans="1:12" x14ac:dyDescent="0.3">
      <c r="A244" t="s">
        <v>43</v>
      </c>
      <c r="B244" t="s">
        <v>44</v>
      </c>
      <c r="C244" t="s">
        <v>45</v>
      </c>
      <c r="D244" t="s">
        <v>36</v>
      </c>
      <c r="E244">
        <v>2019</v>
      </c>
      <c r="F244">
        <v>22.72</v>
      </c>
      <c r="G244">
        <v>2083.3000000000002</v>
      </c>
      <c r="H244">
        <v>5802.87</v>
      </c>
      <c r="I244">
        <v>3.67</v>
      </c>
      <c r="J244" t="s">
        <v>16</v>
      </c>
      <c r="K244">
        <v>125.02</v>
      </c>
      <c r="L244">
        <v>20.92</v>
      </c>
    </row>
    <row r="245" spans="1:12" x14ac:dyDescent="0.3">
      <c r="A245" t="s">
        <v>22</v>
      </c>
      <c r="B245" t="s">
        <v>44</v>
      </c>
      <c r="C245" t="s">
        <v>45</v>
      </c>
      <c r="D245" t="s">
        <v>57</v>
      </c>
      <c r="E245">
        <v>2020</v>
      </c>
      <c r="F245">
        <v>7.69</v>
      </c>
      <c r="G245">
        <v>3186.63</v>
      </c>
      <c r="H245">
        <v>14302.86</v>
      </c>
      <c r="I245">
        <v>3.85</v>
      </c>
      <c r="J245" t="s">
        <v>16</v>
      </c>
      <c r="K245">
        <v>160.22999999999999</v>
      </c>
      <c r="L245">
        <v>17.079999999999998</v>
      </c>
    </row>
    <row r="246" spans="1:12" x14ac:dyDescent="0.3">
      <c r="A246" t="s">
        <v>62</v>
      </c>
      <c r="B246" t="s">
        <v>44</v>
      </c>
      <c r="C246" t="s">
        <v>45</v>
      </c>
      <c r="D246" t="s">
        <v>57</v>
      </c>
      <c r="E246">
        <v>2023</v>
      </c>
      <c r="F246">
        <v>52.3</v>
      </c>
      <c r="G246">
        <v>1612.47</v>
      </c>
      <c r="H246">
        <v>4058.32</v>
      </c>
      <c r="I246">
        <v>3.85</v>
      </c>
      <c r="J246" t="s">
        <v>21</v>
      </c>
      <c r="K246">
        <v>116.62</v>
      </c>
      <c r="L246">
        <v>13.69</v>
      </c>
    </row>
    <row r="247" spans="1:12" x14ac:dyDescent="0.3">
      <c r="A247" t="s">
        <v>62</v>
      </c>
      <c r="B247" t="s">
        <v>44</v>
      </c>
      <c r="C247" t="s">
        <v>45</v>
      </c>
      <c r="D247" t="s">
        <v>57</v>
      </c>
      <c r="E247">
        <v>2023</v>
      </c>
      <c r="F247">
        <v>62.25</v>
      </c>
      <c r="G247">
        <v>4657.7</v>
      </c>
      <c r="H247">
        <v>20931.45</v>
      </c>
      <c r="I247">
        <v>3.75</v>
      </c>
      <c r="J247" t="s">
        <v>16</v>
      </c>
      <c r="K247">
        <v>71.75</v>
      </c>
      <c r="L247">
        <v>7</v>
      </c>
    </row>
    <row r="248" spans="1:12" x14ac:dyDescent="0.3">
      <c r="A248" t="s">
        <v>62</v>
      </c>
      <c r="B248" t="s">
        <v>44</v>
      </c>
      <c r="C248" t="s">
        <v>45</v>
      </c>
      <c r="D248" t="s">
        <v>65</v>
      </c>
      <c r="E248">
        <v>2018</v>
      </c>
      <c r="F248">
        <v>59.93</v>
      </c>
      <c r="G248">
        <v>1536.95</v>
      </c>
      <c r="H248">
        <v>6088.75</v>
      </c>
      <c r="I248">
        <v>3.65</v>
      </c>
      <c r="J248" t="s">
        <v>16</v>
      </c>
      <c r="K248">
        <v>156.24</v>
      </c>
      <c r="L248">
        <v>36.950000000000003</v>
      </c>
    </row>
    <row r="249" spans="1:12" x14ac:dyDescent="0.3">
      <c r="A249" t="s">
        <v>67</v>
      </c>
      <c r="B249" t="s">
        <v>44</v>
      </c>
      <c r="C249" t="s">
        <v>45</v>
      </c>
      <c r="D249" t="s">
        <v>65</v>
      </c>
      <c r="E249">
        <v>2022</v>
      </c>
      <c r="F249">
        <v>50.97</v>
      </c>
      <c r="G249">
        <v>1149.32</v>
      </c>
      <c r="H249">
        <v>3539.41</v>
      </c>
      <c r="I249">
        <v>3.29</v>
      </c>
      <c r="J249" t="s">
        <v>16</v>
      </c>
      <c r="K249">
        <v>67.900000000000006</v>
      </c>
      <c r="L249">
        <v>19.559999999999999</v>
      </c>
    </row>
    <row r="250" spans="1:12" x14ac:dyDescent="0.3">
      <c r="A250" t="s">
        <v>47</v>
      </c>
      <c r="B250" t="s">
        <v>44</v>
      </c>
      <c r="C250" t="s">
        <v>45</v>
      </c>
      <c r="D250" t="s">
        <v>36</v>
      </c>
      <c r="E250">
        <v>2018</v>
      </c>
      <c r="F250">
        <v>33.86</v>
      </c>
      <c r="G250">
        <v>3713.06</v>
      </c>
      <c r="H250">
        <v>10856.06</v>
      </c>
      <c r="I250">
        <v>3.59</v>
      </c>
      <c r="J250" t="s">
        <v>21</v>
      </c>
      <c r="K250">
        <v>110.21</v>
      </c>
      <c r="L250">
        <v>25.3</v>
      </c>
    </row>
    <row r="251" spans="1:12" x14ac:dyDescent="0.3">
      <c r="A251" t="s">
        <v>62</v>
      </c>
      <c r="B251" t="s">
        <v>44</v>
      </c>
      <c r="C251" t="s">
        <v>45</v>
      </c>
      <c r="D251" t="s">
        <v>65</v>
      </c>
      <c r="E251">
        <v>2023</v>
      </c>
      <c r="F251">
        <v>89.68</v>
      </c>
      <c r="G251">
        <v>4418.6099999999997</v>
      </c>
      <c r="H251">
        <v>11843.46</v>
      </c>
      <c r="I251">
        <v>3.15</v>
      </c>
      <c r="J251" t="s">
        <v>16</v>
      </c>
      <c r="K251">
        <v>143.96</v>
      </c>
      <c r="L251">
        <v>5.82</v>
      </c>
    </row>
    <row r="252" spans="1:12" x14ac:dyDescent="0.3">
      <c r="A252" t="s">
        <v>67</v>
      </c>
      <c r="B252" t="s">
        <v>68</v>
      </c>
      <c r="C252" t="s">
        <v>69</v>
      </c>
      <c r="D252" t="s">
        <v>15</v>
      </c>
      <c r="E252">
        <v>2018</v>
      </c>
      <c r="F252">
        <v>96.72</v>
      </c>
      <c r="G252">
        <v>1431.67</v>
      </c>
      <c r="H252">
        <v>5415.96</v>
      </c>
      <c r="I252">
        <v>3.3</v>
      </c>
      <c r="J252" t="s">
        <v>21</v>
      </c>
      <c r="K252">
        <v>187.91</v>
      </c>
      <c r="L252">
        <v>5.5</v>
      </c>
    </row>
    <row r="253" spans="1:12" x14ac:dyDescent="0.3">
      <c r="A253" t="s">
        <v>29</v>
      </c>
      <c r="B253" t="s">
        <v>68</v>
      </c>
      <c r="C253" t="s">
        <v>69</v>
      </c>
      <c r="D253" t="s">
        <v>32</v>
      </c>
      <c r="E253">
        <v>2021</v>
      </c>
      <c r="F253">
        <v>28.55</v>
      </c>
      <c r="G253">
        <v>4758.46</v>
      </c>
      <c r="H253">
        <v>15908.15</v>
      </c>
      <c r="I253">
        <v>4.17</v>
      </c>
      <c r="J253" t="s">
        <v>21</v>
      </c>
      <c r="K253">
        <v>4.8600000000000003</v>
      </c>
      <c r="L253">
        <v>22.04</v>
      </c>
    </row>
    <row r="254" spans="1:12" x14ac:dyDescent="0.3">
      <c r="A254" t="s">
        <v>53</v>
      </c>
      <c r="B254" t="s">
        <v>68</v>
      </c>
      <c r="C254" t="s">
        <v>69</v>
      </c>
      <c r="D254" t="s">
        <v>15</v>
      </c>
      <c r="E254">
        <v>2020</v>
      </c>
      <c r="F254">
        <v>28.69</v>
      </c>
      <c r="G254">
        <v>3000.97</v>
      </c>
      <c r="H254">
        <v>12784.78</v>
      </c>
      <c r="I254">
        <v>3.61</v>
      </c>
      <c r="J254" t="s">
        <v>16</v>
      </c>
      <c r="K254">
        <v>18.04</v>
      </c>
      <c r="L254">
        <v>29.08</v>
      </c>
    </row>
    <row r="255" spans="1:12" x14ac:dyDescent="0.3">
      <c r="A255" t="s">
        <v>56</v>
      </c>
      <c r="B255" t="s">
        <v>68</v>
      </c>
      <c r="C255" t="s">
        <v>69</v>
      </c>
      <c r="D255" t="s">
        <v>46</v>
      </c>
      <c r="E255">
        <v>2020</v>
      </c>
      <c r="F255">
        <v>82.23</v>
      </c>
      <c r="G255">
        <v>1450.05</v>
      </c>
      <c r="H255">
        <v>4490.97</v>
      </c>
      <c r="I255">
        <v>3.67</v>
      </c>
      <c r="J255" t="s">
        <v>21</v>
      </c>
      <c r="K255">
        <v>173.19</v>
      </c>
      <c r="L255">
        <v>18.420000000000002</v>
      </c>
    </row>
    <row r="256" spans="1:12" x14ac:dyDescent="0.3">
      <c r="A256" t="s">
        <v>72</v>
      </c>
      <c r="B256" t="s">
        <v>68</v>
      </c>
      <c r="C256" t="s">
        <v>69</v>
      </c>
      <c r="D256" t="s">
        <v>32</v>
      </c>
      <c r="E256">
        <v>2022</v>
      </c>
      <c r="F256">
        <v>76.52</v>
      </c>
      <c r="G256">
        <v>1917.19</v>
      </c>
      <c r="H256">
        <v>8369.89</v>
      </c>
      <c r="I256">
        <v>4.24</v>
      </c>
      <c r="J256" t="s">
        <v>16</v>
      </c>
      <c r="K256">
        <v>114.79</v>
      </c>
      <c r="L256">
        <v>10.11</v>
      </c>
    </row>
    <row r="257" spans="1:12" x14ac:dyDescent="0.3">
      <c r="A257" t="s">
        <v>33</v>
      </c>
      <c r="B257" t="s">
        <v>68</v>
      </c>
      <c r="C257" t="s">
        <v>69</v>
      </c>
      <c r="D257" t="s">
        <v>25</v>
      </c>
      <c r="E257">
        <v>2022</v>
      </c>
      <c r="F257">
        <v>1.28</v>
      </c>
      <c r="G257">
        <v>4299.1099999999997</v>
      </c>
      <c r="H257">
        <v>11991.83</v>
      </c>
      <c r="I257">
        <v>2.76</v>
      </c>
      <c r="J257" t="s">
        <v>21</v>
      </c>
      <c r="K257">
        <v>159.9</v>
      </c>
      <c r="L257">
        <v>5.29</v>
      </c>
    </row>
    <row r="258" spans="1:12" x14ac:dyDescent="0.3">
      <c r="A258" t="s">
        <v>56</v>
      </c>
      <c r="B258" t="s">
        <v>68</v>
      </c>
      <c r="C258" t="s">
        <v>69</v>
      </c>
      <c r="D258" t="s">
        <v>36</v>
      </c>
      <c r="E258">
        <v>2021</v>
      </c>
      <c r="F258">
        <v>42.18</v>
      </c>
      <c r="G258">
        <v>520.66999999999996</v>
      </c>
      <c r="H258">
        <v>1746.08</v>
      </c>
      <c r="I258">
        <v>3.83</v>
      </c>
      <c r="J258" t="s">
        <v>21</v>
      </c>
      <c r="K258">
        <v>190.76</v>
      </c>
      <c r="L258">
        <v>27.79</v>
      </c>
    </row>
    <row r="259" spans="1:12" x14ac:dyDescent="0.3">
      <c r="A259" t="s">
        <v>26</v>
      </c>
      <c r="B259" t="s">
        <v>68</v>
      </c>
      <c r="C259" t="s">
        <v>69</v>
      </c>
      <c r="D259" t="s">
        <v>25</v>
      </c>
      <c r="E259">
        <v>2019</v>
      </c>
      <c r="F259">
        <v>11.18</v>
      </c>
      <c r="G259">
        <v>1317.04</v>
      </c>
      <c r="H259">
        <v>3749.61</v>
      </c>
      <c r="I259">
        <v>2.81</v>
      </c>
      <c r="J259" t="s">
        <v>16</v>
      </c>
      <c r="K259">
        <v>36.25</v>
      </c>
      <c r="L259">
        <v>31.14</v>
      </c>
    </row>
    <row r="260" spans="1:12" x14ac:dyDescent="0.3">
      <c r="A260" t="s">
        <v>61</v>
      </c>
      <c r="B260" t="s">
        <v>68</v>
      </c>
      <c r="C260" t="s">
        <v>69</v>
      </c>
      <c r="D260" t="s">
        <v>15</v>
      </c>
      <c r="E260">
        <v>2018</v>
      </c>
      <c r="F260">
        <v>64.819999999999993</v>
      </c>
      <c r="G260">
        <v>4887.97</v>
      </c>
      <c r="H260">
        <v>13102.66</v>
      </c>
      <c r="I260">
        <v>3.69</v>
      </c>
      <c r="J260" t="s">
        <v>21</v>
      </c>
      <c r="K260">
        <v>93.08</v>
      </c>
      <c r="L260">
        <v>22.62</v>
      </c>
    </row>
    <row r="261" spans="1:12" x14ac:dyDescent="0.3">
      <c r="A261" t="s">
        <v>71</v>
      </c>
      <c r="B261" t="s">
        <v>68</v>
      </c>
      <c r="C261" t="s">
        <v>69</v>
      </c>
      <c r="D261" t="s">
        <v>57</v>
      </c>
      <c r="E261">
        <v>2022</v>
      </c>
      <c r="F261">
        <v>54.86</v>
      </c>
      <c r="G261">
        <v>3942.74</v>
      </c>
      <c r="H261">
        <v>13859.7</v>
      </c>
      <c r="I261">
        <v>2.54</v>
      </c>
      <c r="J261" t="s">
        <v>21</v>
      </c>
      <c r="K261">
        <v>9.66</v>
      </c>
      <c r="L261">
        <v>16.09</v>
      </c>
    </row>
    <row r="262" spans="1:12" x14ac:dyDescent="0.3">
      <c r="A262" t="s">
        <v>26</v>
      </c>
      <c r="B262" t="s">
        <v>68</v>
      </c>
      <c r="C262" t="s">
        <v>69</v>
      </c>
      <c r="D262" t="s">
        <v>58</v>
      </c>
      <c r="E262">
        <v>2022</v>
      </c>
      <c r="F262">
        <v>4.21</v>
      </c>
      <c r="G262">
        <v>809.52</v>
      </c>
      <c r="H262">
        <v>2752.24</v>
      </c>
      <c r="I262">
        <v>3.24</v>
      </c>
      <c r="J262" t="s">
        <v>21</v>
      </c>
      <c r="K262">
        <v>152.85</v>
      </c>
      <c r="L262">
        <v>23.38</v>
      </c>
    </row>
    <row r="263" spans="1:12" x14ac:dyDescent="0.3">
      <c r="A263" t="s">
        <v>71</v>
      </c>
      <c r="B263" t="s">
        <v>68</v>
      </c>
      <c r="C263" t="s">
        <v>69</v>
      </c>
      <c r="D263" t="s">
        <v>58</v>
      </c>
      <c r="E263">
        <v>2020</v>
      </c>
      <c r="F263">
        <v>65.31</v>
      </c>
      <c r="G263">
        <v>1285.58</v>
      </c>
      <c r="H263">
        <v>3505.64</v>
      </c>
      <c r="I263">
        <v>3.97</v>
      </c>
      <c r="J263" t="s">
        <v>21</v>
      </c>
      <c r="K263">
        <v>104.03</v>
      </c>
      <c r="L263">
        <v>36.630000000000003</v>
      </c>
    </row>
    <row r="264" spans="1:12" x14ac:dyDescent="0.3">
      <c r="A264" t="s">
        <v>71</v>
      </c>
      <c r="B264" t="s">
        <v>68</v>
      </c>
      <c r="C264" t="s">
        <v>69</v>
      </c>
      <c r="D264" t="s">
        <v>25</v>
      </c>
      <c r="E264">
        <v>2022</v>
      </c>
      <c r="F264">
        <v>64.34</v>
      </c>
      <c r="G264">
        <v>950.72</v>
      </c>
      <c r="H264">
        <v>4214.09</v>
      </c>
      <c r="I264">
        <v>3.37</v>
      </c>
      <c r="J264" t="s">
        <v>16</v>
      </c>
      <c r="K264">
        <v>166.45</v>
      </c>
      <c r="L264">
        <v>21.21</v>
      </c>
    </row>
    <row r="265" spans="1:12" x14ac:dyDescent="0.3">
      <c r="A265" t="s">
        <v>43</v>
      </c>
      <c r="B265" t="s">
        <v>68</v>
      </c>
      <c r="C265" t="s">
        <v>69</v>
      </c>
      <c r="D265" t="s">
        <v>65</v>
      </c>
      <c r="E265">
        <v>2018</v>
      </c>
      <c r="F265">
        <v>82.7</v>
      </c>
      <c r="G265">
        <v>190.45</v>
      </c>
      <c r="H265">
        <v>493.44</v>
      </c>
      <c r="I265">
        <v>3.78</v>
      </c>
      <c r="J265" t="s">
        <v>21</v>
      </c>
      <c r="K265">
        <v>130.57</v>
      </c>
      <c r="L265">
        <v>30.91</v>
      </c>
    </row>
    <row r="266" spans="1:12" x14ac:dyDescent="0.3">
      <c r="A266" t="s">
        <v>52</v>
      </c>
      <c r="B266" t="s">
        <v>68</v>
      </c>
      <c r="C266" t="s">
        <v>69</v>
      </c>
      <c r="D266" t="s">
        <v>36</v>
      </c>
      <c r="E266">
        <v>2022</v>
      </c>
      <c r="F266">
        <v>38.31</v>
      </c>
      <c r="G266">
        <v>4785.59</v>
      </c>
      <c r="H266">
        <v>16363.5</v>
      </c>
      <c r="I266">
        <v>3.57</v>
      </c>
      <c r="J266" t="s">
        <v>21</v>
      </c>
      <c r="K266">
        <v>135.5</v>
      </c>
      <c r="L266">
        <v>34.840000000000003</v>
      </c>
    </row>
    <row r="267" spans="1:12" x14ac:dyDescent="0.3">
      <c r="A267" t="s">
        <v>72</v>
      </c>
      <c r="B267" t="s">
        <v>68</v>
      </c>
      <c r="C267" t="s">
        <v>69</v>
      </c>
      <c r="D267" t="s">
        <v>36</v>
      </c>
      <c r="E267">
        <v>2020</v>
      </c>
      <c r="F267">
        <v>56.49</v>
      </c>
      <c r="G267">
        <v>4675.7</v>
      </c>
      <c r="H267">
        <v>18437.82</v>
      </c>
      <c r="I267">
        <v>3.08</v>
      </c>
      <c r="J267" t="s">
        <v>21</v>
      </c>
      <c r="K267">
        <v>179.26</v>
      </c>
      <c r="L267">
        <v>16.39</v>
      </c>
    </row>
    <row r="268" spans="1:12" x14ac:dyDescent="0.3">
      <c r="A268" t="s">
        <v>53</v>
      </c>
      <c r="B268" t="s">
        <v>68</v>
      </c>
      <c r="C268" t="s">
        <v>69</v>
      </c>
      <c r="D268" t="s">
        <v>32</v>
      </c>
      <c r="E268">
        <v>2021</v>
      </c>
      <c r="F268">
        <v>5.53</v>
      </c>
      <c r="G268">
        <v>4327.22</v>
      </c>
      <c r="H268">
        <v>17233.169999999998</v>
      </c>
      <c r="I268">
        <v>2.5299999999999998</v>
      </c>
      <c r="J268" t="s">
        <v>21</v>
      </c>
      <c r="K268">
        <v>59.74</v>
      </c>
      <c r="L268">
        <v>8.65</v>
      </c>
    </row>
    <row r="269" spans="1:12" x14ac:dyDescent="0.3">
      <c r="A269" t="s">
        <v>40</v>
      </c>
      <c r="B269" t="s">
        <v>68</v>
      </c>
      <c r="C269" t="s">
        <v>69</v>
      </c>
      <c r="D269" t="s">
        <v>15</v>
      </c>
      <c r="E269">
        <v>2020</v>
      </c>
      <c r="F269">
        <v>46.08</v>
      </c>
      <c r="G269">
        <v>1073.99</v>
      </c>
      <c r="H269">
        <v>3722.29</v>
      </c>
      <c r="I269">
        <v>3.45</v>
      </c>
      <c r="J269" t="s">
        <v>21</v>
      </c>
      <c r="K269">
        <v>144.68</v>
      </c>
      <c r="L269">
        <v>18.649999999999999</v>
      </c>
    </row>
    <row r="270" spans="1:12" x14ac:dyDescent="0.3">
      <c r="A270" t="s">
        <v>40</v>
      </c>
      <c r="B270" t="s">
        <v>68</v>
      </c>
      <c r="C270" t="s">
        <v>69</v>
      </c>
      <c r="D270" t="s">
        <v>57</v>
      </c>
      <c r="E270">
        <v>2019</v>
      </c>
      <c r="F270">
        <v>31.23</v>
      </c>
      <c r="G270">
        <v>956.07</v>
      </c>
      <c r="H270">
        <v>3716.12</v>
      </c>
      <c r="I270">
        <v>3.52</v>
      </c>
      <c r="J270" t="s">
        <v>21</v>
      </c>
      <c r="K270">
        <v>119.69</v>
      </c>
      <c r="L270">
        <v>23.42</v>
      </c>
    </row>
    <row r="271" spans="1:12" x14ac:dyDescent="0.3">
      <c r="A271" t="s">
        <v>56</v>
      </c>
      <c r="B271" t="s">
        <v>68</v>
      </c>
      <c r="C271" t="s">
        <v>69</v>
      </c>
      <c r="D271" t="s">
        <v>25</v>
      </c>
      <c r="E271">
        <v>2019</v>
      </c>
      <c r="F271">
        <v>28.42</v>
      </c>
      <c r="G271">
        <v>467.03</v>
      </c>
      <c r="H271">
        <v>1684.48</v>
      </c>
      <c r="I271">
        <v>3.7</v>
      </c>
      <c r="J271" t="s">
        <v>21</v>
      </c>
      <c r="K271">
        <v>156.01</v>
      </c>
      <c r="L271">
        <v>27.93</v>
      </c>
    </row>
    <row r="272" spans="1:12" x14ac:dyDescent="0.3">
      <c r="A272" t="s">
        <v>56</v>
      </c>
      <c r="B272" t="s">
        <v>68</v>
      </c>
      <c r="C272" t="s">
        <v>69</v>
      </c>
      <c r="D272" t="s">
        <v>46</v>
      </c>
      <c r="E272">
        <v>2023</v>
      </c>
      <c r="F272">
        <v>18.100000000000001</v>
      </c>
      <c r="G272">
        <v>2381.52</v>
      </c>
      <c r="H272">
        <v>10656.67</v>
      </c>
      <c r="I272">
        <v>2.65</v>
      </c>
      <c r="J272" t="s">
        <v>16</v>
      </c>
      <c r="K272">
        <v>3.74</v>
      </c>
      <c r="L272">
        <v>9.41</v>
      </c>
    </row>
    <row r="273" spans="1:12" x14ac:dyDescent="0.3">
      <c r="A273" t="s">
        <v>22</v>
      </c>
      <c r="B273" t="s">
        <v>68</v>
      </c>
      <c r="C273" t="s">
        <v>69</v>
      </c>
      <c r="D273" t="s">
        <v>39</v>
      </c>
      <c r="E273">
        <v>2023</v>
      </c>
      <c r="F273">
        <v>38.25</v>
      </c>
      <c r="G273">
        <v>3703.51</v>
      </c>
      <c r="H273">
        <v>11536.51</v>
      </c>
      <c r="I273">
        <v>2.91</v>
      </c>
      <c r="J273" t="s">
        <v>16</v>
      </c>
      <c r="K273">
        <v>84.54</v>
      </c>
      <c r="L273">
        <v>38.49</v>
      </c>
    </row>
    <row r="274" spans="1:12" x14ac:dyDescent="0.3">
      <c r="A274" t="s">
        <v>17</v>
      </c>
      <c r="B274" t="s">
        <v>68</v>
      </c>
      <c r="C274" t="s">
        <v>69</v>
      </c>
      <c r="D274" t="s">
        <v>65</v>
      </c>
      <c r="E274">
        <v>2022</v>
      </c>
      <c r="F274">
        <v>89.43</v>
      </c>
      <c r="G274">
        <v>3537.3</v>
      </c>
      <c r="H274">
        <v>11894.69</v>
      </c>
      <c r="I274">
        <v>3.81</v>
      </c>
      <c r="J274" t="s">
        <v>21</v>
      </c>
      <c r="K274">
        <v>32.26</v>
      </c>
      <c r="L274">
        <v>4.95</v>
      </c>
    </row>
    <row r="275" spans="1:12" x14ac:dyDescent="0.3">
      <c r="A275" t="s">
        <v>62</v>
      </c>
      <c r="B275" t="s">
        <v>68</v>
      </c>
      <c r="C275" t="s">
        <v>69</v>
      </c>
      <c r="D275" t="s">
        <v>58</v>
      </c>
      <c r="E275">
        <v>2020</v>
      </c>
      <c r="F275">
        <v>19.47</v>
      </c>
      <c r="G275">
        <v>270.85000000000002</v>
      </c>
      <c r="H275">
        <v>915.33</v>
      </c>
      <c r="I275">
        <v>3.03</v>
      </c>
      <c r="J275" t="s">
        <v>21</v>
      </c>
      <c r="K275">
        <v>113.29</v>
      </c>
      <c r="L275">
        <v>6.89</v>
      </c>
    </row>
    <row r="276" spans="1:12" x14ac:dyDescent="0.3">
      <c r="A276" t="s">
        <v>52</v>
      </c>
      <c r="B276" t="s">
        <v>68</v>
      </c>
      <c r="C276" t="s">
        <v>69</v>
      </c>
      <c r="D276" t="s">
        <v>15</v>
      </c>
      <c r="E276">
        <v>2022</v>
      </c>
      <c r="F276">
        <v>46.36</v>
      </c>
      <c r="G276">
        <v>4373.66</v>
      </c>
      <c r="H276">
        <v>17814.36</v>
      </c>
      <c r="I276">
        <v>3.75</v>
      </c>
      <c r="J276" t="s">
        <v>21</v>
      </c>
      <c r="K276">
        <v>23.39</v>
      </c>
      <c r="L276">
        <v>6.84</v>
      </c>
    </row>
    <row r="277" spans="1:12" x14ac:dyDescent="0.3">
      <c r="A277" t="s">
        <v>70</v>
      </c>
      <c r="B277" t="s">
        <v>68</v>
      </c>
      <c r="C277" t="s">
        <v>69</v>
      </c>
      <c r="D277" t="s">
        <v>15</v>
      </c>
      <c r="E277">
        <v>2022</v>
      </c>
      <c r="F277">
        <v>30.11</v>
      </c>
      <c r="G277">
        <v>4263.51</v>
      </c>
      <c r="H277">
        <v>14671.05</v>
      </c>
      <c r="I277">
        <v>4.2300000000000004</v>
      </c>
      <c r="J277" t="s">
        <v>16</v>
      </c>
      <c r="K277">
        <v>94.97</v>
      </c>
      <c r="L277">
        <v>8.59</v>
      </c>
    </row>
    <row r="278" spans="1:12" x14ac:dyDescent="0.3">
      <c r="A278" t="s">
        <v>62</v>
      </c>
      <c r="B278" t="s">
        <v>68</v>
      </c>
      <c r="C278" t="s">
        <v>69</v>
      </c>
      <c r="D278" t="s">
        <v>32</v>
      </c>
      <c r="E278">
        <v>2021</v>
      </c>
      <c r="F278">
        <v>95.55</v>
      </c>
      <c r="G278">
        <v>1378.13</v>
      </c>
      <c r="H278">
        <v>5465.85</v>
      </c>
      <c r="I278">
        <v>3.25</v>
      </c>
      <c r="J278" t="s">
        <v>21</v>
      </c>
      <c r="K278">
        <v>37.39</v>
      </c>
      <c r="L278">
        <v>16.63</v>
      </c>
    </row>
    <row r="279" spans="1:12" x14ac:dyDescent="0.3">
      <c r="A279" t="s">
        <v>72</v>
      </c>
      <c r="B279" t="s">
        <v>68</v>
      </c>
      <c r="C279" t="s">
        <v>69</v>
      </c>
      <c r="D279" t="s">
        <v>58</v>
      </c>
      <c r="E279">
        <v>2019</v>
      </c>
      <c r="F279">
        <v>84.06</v>
      </c>
      <c r="G279">
        <v>2813.8</v>
      </c>
      <c r="H279">
        <v>12593.4</v>
      </c>
      <c r="I279">
        <v>2.61</v>
      </c>
      <c r="J279" t="s">
        <v>16</v>
      </c>
      <c r="K279">
        <v>101.61</v>
      </c>
      <c r="L279">
        <v>19.3</v>
      </c>
    </row>
    <row r="280" spans="1:12" x14ac:dyDescent="0.3">
      <c r="A280" t="s">
        <v>29</v>
      </c>
      <c r="B280" t="s">
        <v>68</v>
      </c>
      <c r="C280" t="s">
        <v>69</v>
      </c>
      <c r="D280" t="s">
        <v>32</v>
      </c>
      <c r="E280">
        <v>2018</v>
      </c>
      <c r="F280">
        <v>81.84</v>
      </c>
      <c r="G280">
        <v>4229.37</v>
      </c>
      <c r="H280">
        <v>13381.5</v>
      </c>
      <c r="I280">
        <v>4.03</v>
      </c>
      <c r="J280" t="s">
        <v>21</v>
      </c>
      <c r="K280">
        <v>143.61000000000001</v>
      </c>
      <c r="L280">
        <v>15.17</v>
      </c>
    </row>
    <row r="281" spans="1:12" x14ac:dyDescent="0.3">
      <c r="A281" t="s">
        <v>70</v>
      </c>
      <c r="B281" t="s">
        <v>68</v>
      </c>
      <c r="C281" t="s">
        <v>69</v>
      </c>
      <c r="D281" t="s">
        <v>25</v>
      </c>
      <c r="E281">
        <v>2023</v>
      </c>
      <c r="F281">
        <v>65.89</v>
      </c>
      <c r="G281">
        <v>545.22</v>
      </c>
      <c r="H281">
        <v>2038.59</v>
      </c>
      <c r="I281">
        <v>4.3</v>
      </c>
      <c r="J281" t="s">
        <v>21</v>
      </c>
      <c r="K281">
        <v>97.69</v>
      </c>
      <c r="L281">
        <v>13.81</v>
      </c>
    </row>
    <row r="282" spans="1:12" x14ac:dyDescent="0.3">
      <c r="A282" t="s">
        <v>67</v>
      </c>
      <c r="B282" t="s">
        <v>68</v>
      </c>
      <c r="C282" t="s">
        <v>69</v>
      </c>
      <c r="D282" t="s">
        <v>65</v>
      </c>
      <c r="E282">
        <v>2023</v>
      </c>
      <c r="F282">
        <v>90.88</v>
      </c>
      <c r="G282">
        <v>4194.09</v>
      </c>
      <c r="H282">
        <v>15317.83</v>
      </c>
      <c r="I282">
        <v>3.35</v>
      </c>
      <c r="J282" t="s">
        <v>21</v>
      </c>
      <c r="K282">
        <v>95.95</v>
      </c>
      <c r="L282">
        <v>10.07</v>
      </c>
    </row>
    <row r="283" spans="1:12" x14ac:dyDescent="0.3">
      <c r="A283" t="s">
        <v>72</v>
      </c>
      <c r="B283" t="s">
        <v>68</v>
      </c>
      <c r="C283" t="s">
        <v>69</v>
      </c>
      <c r="D283" t="s">
        <v>32</v>
      </c>
      <c r="E283">
        <v>2019</v>
      </c>
      <c r="F283">
        <v>89.54</v>
      </c>
      <c r="G283">
        <v>1381.93</v>
      </c>
      <c r="H283">
        <v>6072.53</v>
      </c>
      <c r="I283">
        <v>3.87</v>
      </c>
      <c r="J283" t="s">
        <v>16</v>
      </c>
      <c r="K283">
        <v>100.3</v>
      </c>
      <c r="L283">
        <v>8.7899999999999991</v>
      </c>
    </row>
    <row r="284" spans="1:12" x14ac:dyDescent="0.3">
      <c r="A284" t="s">
        <v>70</v>
      </c>
      <c r="B284" t="s">
        <v>68</v>
      </c>
      <c r="C284" t="s">
        <v>69</v>
      </c>
      <c r="D284" t="s">
        <v>58</v>
      </c>
      <c r="E284">
        <v>2021</v>
      </c>
      <c r="F284">
        <v>93.09</v>
      </c>
      <c r="G284">
        <v>646.67999999999995</v>
      </c>
      <c r="H284">
        <v>2613.09</v>
      </c>
      <c r="I284">
        <v>4</v>
      </c>
      <c r="J284" t="s">
        <v>16</v>
      </c>
      <c r="K284">
        <v>127.14</v>
      </c>
      <c r="L284">
        <v>25.66</v>
      </c>
    </row>
    <row r="285" spans="1:12" x14ac:dyDescent="0.3">
      <c r="A285" t="s">
        <v>62</v>
      </c>
      <c r="B285" t="s">
        <v>68</v>
      </c>
      <c r="C285" t="s">
        <v>69</v>
      </c>
      <c r="D285" t="s">
        <v>57</v>
      </c>
      <c r="E285">
        <v>2022</v>
      </c>
      <c r="F285">
        <v>53.76</v>
      </c>
      <c r="G285">
        <v>3611.23</v>
      </c>
      <c r="H285">
        <v>10357.98</v>
      </c>
      <c r="I285">
        <v>4.18</v>
      </c>
      <c r="J285" t="s">
        <v>16</v>
      </c>
      <c r="K285">
        <v>145.69</v>
      </c>
      <c r="L285">
        <v>30.85</v>
      </c>
    </row>
    <row r="286" spans="1:12" x14ac:dyDescent="0.3">
      <c r="A286" t="s">
        <v>29</v>
      </c>
      <c r="B286" t="s">
        <v>30</v>
      </c>
      <c r="C286" t="s">
        <v>31</v>
      </c>
      <c r="D286" t="s">
        <v>32</v>
      </c>
      <c r="E286">
        <v>2019</v>
      </c>
      <c r="F286">
        <v>37.65</v>
      </c>
      <c r="G286">
        <v>1087.06</v>
      </c>
      <c r="H286">
        <v>3298.09</v>
      </c>
      <c r="I286">
        <v>4.37</v>
      </c>
      <c r="J286" t="s">
        <v>16</v>
      </c>
      <c r="K286">
        <v>122.22</v>
      </c>
      <c r="L286">
        <v>7.67</v>
      </c>
    </row>
    <row r="287" spans="1:12" x14ac:dyDescent="0.3">
      <c r="A287" t="s">
        <v>40</v>
      </c>
      <c r="B287" t="s">
        <v>30</v>
      </c>
      <c r="C287" t="s">
        <v>31</v>
      </c>
      <c r="D287" t="s">
        <v>15</v>
      </c>
      <c r="E287">
        <v>2019</v>
      </c>
      <c r="F287">
        <v>74.38</v>
      </c>
      <c r="G287">
        <v>2780.82</v>
      </c>
      <c r="H287">
        <v>9330.69</v>
      </c>
      <c r="I287">
        <v>2.52</v>
      </c>
      <c r="J287" t="s">
        <v>16</v>
      </c>
      <c r="K287">
        <v>189.07</v>
      </c>
      <c r="L287">
        <v>27.95</v>
      </c>
    </row>
    <row r="288" spans="1:12" x14ac:dyDescent="0.3">
      <c r="A288" t="s">
        <v>33</v>
      </c>
      <c r="B288" t="s">
        <v>30</v>
      </c>
      <c r="C288" t="s">
        <v>31</v>
      </c>
      <c r="D288" t="s">
        <v>57</v>
      </c>
      <c r="E288">
        <v>2020</v>
      </c>
      <c r="F288">
        <v>78.23</v>
      </c>
      <c r="G288">
        <v>4426.47</v>
      </c>
      <c r="H288">
        <v>14663.81</v>
      </c>
      <c r="I288">
        <v>3.74</v>
      </c>
      <c r="J288" t="s">
        <v>16</v>
      </c>
      <c r="K288">
        <v>185.23</v>
      </c>
      <c r="L288">
        <v>10.23</v>
      </c>
    </row>
    <row r="289" spans="1:12" x14ac:dyDescent="0.3">
      <c r="A289" t="s">
        <v>62</v>
      </c>
      <c r="B289" t="s">
        <v>30</v>
      </c>
      <c r="C289" t="s">
        <v>31</v>
      </c>
      <c r="D289" t="s">
        <v>57</v>
      </c>
      <c r="E289">
        <v>2020</v>
      </c>
      <c r="F289">
        <v>52.03</v>
      </c>
      <c r="G289">
        <v>3183.06</v>
      </c>
      <c r="H289">
        <v>10091.5</v>
      </c>
      <c r="I289">
        <v>4.1399999999999997</v>
      </c>
      <c r="J289" t="s">
        <v>16</v>
      </c>
      <c r="K289">
        <v>134.88999999999999</v>
      </c>
      <c r="L289">
        <v>9.76</v>
      </c>
    </row>
    <row r="290" spans="1:12" x14ac:dyDescent="0.3">
      <c r="A290" t="s">
        <v>71</v>
      </c>
      <c r="B290" t="s">
        <v>30</v>
      </c>
      <c r="C290" t="s">
        <v>31</v>
      </c>
      <c r="D290" t="s">
        <v>15</v>
      </c>
      <c r="E290">
        <v>2022</v>
      </c>
      <c r="F290">
        <v>81.010000000000005</v>
      </c>
      <c r="G290">
        <v>2713.96</v>
      </c>
      <c r="H290">
        <v>9409.2900000000009</v>
      </c>
      <c r="I290">
        <v>3.37</v>
      </c>
      <c r="J290" t="s">
        <v>21</v>
      </c>
      <c r="K290">
        <v>65.14</v>
      </c>
      <c r="L290">
        <v>10.57</v>
      </c>
    </row>
    <row r="291" spans="1:12" x14ac:dyDescent="0.3">
      <c r="A291" t="s">
        <v>47</v>
      </c>
      <c r="B291" t="s">
        <v>30</v>
      </c>
      <c r="C291" t="s">
        <v>31</v>
      </c>
      <c r="D291" t="s">
        <v>65</v>
      </c>
      <c r="E291">
        <v>2020</v>
      </c>
      <c r="F291">
        <v>47.85</v>
      </c>
      <c r="G291">
        <v>2678.06</v>
      </c>
      <c r="H291">
        <v>8974.2000000000007</v>
      </c>
      <c r="I291">
        <v>3.99</v>
      </c>
      <c r="J291" t="s">
        <v>21</v>
      </c>
      <c r="K291">
        <v>71.010000000000005</v>
      </c>
      <c r="L291">
        <v>18.7</v>
      </c>
    </row>
    <row r="292" spans="1:12" x14ac:dyDescent="0.3">
      <c r="A292" t="s">
        <v>73</v>
      </c>
      <c r="B292" t="s">
        <v>30</v>
      </c>
      <c r="C292" t="s">
        <v>31</v>
      </c>
      <c r="D292" t="s">
        <v>20</v>
      </c>
      <c r="E292">
        <v>2021</v>
      </c>
      <c r="F292">
        <v>12.36</v>
      </c>
      <c r="G292">
        <v>1162.81</v>
      </c>
      <c r="H292">
        <v>3253.52</v>
      </c>
      <c r="I292">
        <v>3.03</v>
      </c>
      <c r="J292" t="s">
        <v>16</v>
      </c>
      <c r="K292">
        <v>15.21</v>
      </c>
      <c r="L292">
        <v>7.47</v>
      </c>
    </row>
    <row r="293" spans="1:12" x14ac:dyDescent="0.3">
      <c r="A293" t="s">
        <v>70</v>
      </c>
      <c r="B293" t="s">
        <v>30</v>
      </c>
      <c r="C293" t="s">
        <v>31</v>
      </c>
      <c r="D293" t="s">
        <v>57</v>
      </c>
      <c r="E293">
        <v>2021</v>
      </c>
      <c r="F293">
        <v>36.01</v>
      </c>
      <c r="G293">
        <v>3343.44</v>
      </c>
      <c r="H293">
        <v>13375.66</v>
      </c>
      <c r="I293">
        <v>4.24</v>
      </c>
      <c r="J293" t="s">
        <v>16</v>
      </c>
      <c r="K293">
        <v>193.71</v>
      </c>
      <c r="L293">
        <v>24.42</v>
      </c>
    </row>
    <row r="294" spans="1:12" x14ac:dyDescent="0.3">
      <c r="A294" t="s">
        <v>52</v>
      </c>
      <c r="B294" t="s">
        <v>30</v>
      </c>
      <c r="C294" t="s">
        <v>31</v>
      </c>
      <c r="D294" t="s">
        <v>32</v>
      </c>
      <c r="E294">
        <v>2020</v>
      </c>
      <c r="F294">
        <v>26.89</v>
      </c>
      <c r="G294">
        <v>2588.44</v>
      </c>
      <c r="H294">
        <v>9045.44</v>
      </c>
      <c r="I294">
        <v>2.7</v>
      </c>
      <c r="J294" t="s">
        <v>21</v>
      </c>
      <c r="K294">
        <v>152.56</v>
      </c>
      <c r="L294">
        <v>13.49</v>
      </c>
    </row>
    <row r="295" spans="1:12" x14ac:dyDescent="0.3">
      <c r="A295" t="s">
        <v>17</v>
      </c>
      <c r="B295" t="s">
        <v>30</v>
      </c>
      <c r="C295" t="s">
        <v>31</v>
      </c>
      <c r="D295" t="s">
        <v>39</v>
      </c>
      <c r="E295">
        <v>2018</v>
      </c>
      <c r="F295">
        <v>41.12</v>
      </c>
      <c r="G295">
        <v>1916.99</v>
      </c>
      <c r="H295">
        <v>6617.47</v>
      </c>
      <c r="I295">
        <v>3.77</v>
      </c>
      <c r="J295" t="s">
        <v>16</v>
      </c>
      <c r="K295">
        <v>17.45</v>
      </c>
      <c r="L295">
        <v>33.97</v>
      </c>
    </row>
    <row r="296" spans="1:12" x14ac:dyDescent="0.3">
      <c r="A296" t="s">
        <v>66</v>
      </c>
      <c r="B296" t="s">
        <v>30</v>
      </c>
      <c r="C296" t="s">
        <v>31</v>
      </c>
      <c r="D296" t="s">
        <v>58</v>
      </c>
      <c r="E296">
        <v>2021</v>
      </c>
      <c r="F296">
        <v>45.75</v>
      </c>
      <c r="G296">
        <v>3186.46</v>
      </c>
      <c r="H296">
        <v>13575.12</v>
      </c>
      <c r="I296">
        <v>2.69</v>
      </c>
      <c r="J296" t="s">
        <v>21</v>
      </c>
      <c r="K296">
        <v>139.25</v>
      </c>
      <c r="L296">
        <v>35.22</v>
      </c>
    </row>
    <row r="297" spans="1:12" x14ac:dyDescent="0.3">
      <c r="A297" t="s">
        <v>56</v>
      </c>
      <c r="B297" t="s">
        <v>30</v>
      </c>
      <c r="C297" t="s">
        <v>31</v>
      </c>
      <c r="D297" t="s">
        <v>57</v>
      </c>
      <c r="E297">
        <v>2023</v>
      </c>
      <c r="F297">
        <v>10.42</v>
      </c>
      <c r="G297">
        <v>1106.43</v>
      </c>
      <c r="H297">
        <v>2938.54</v>
      </c>
      <c r="I297">
        <v>3.69</v>
      </c>
      <c r="J297" t="s">
        <v>21</v>
      </c>
      <c r="K297">
        <v>2.85</v>
      </c>
      <c r="L297">
        <v>28.13</v>
      </c>
    </row>
    <row r="298" spans="1:12" x14ac:dyDescent="0.3">
      <c r="A298" t="s">
        <v>72</v>
      </c>
      <c r="B298" t="s">
        <v>30</v>
      </c>
      <c r="C298" t="s">
        <v>31</v>
      </c>
      <c r="D298" t="s">
        <v>65</v>
      </c>
      <c r="E298">
        <v>2018</v>
      </c>
      <c r="F298">
        <v>53.3</v>
      </c>
      <c r="G298">
        <v>4889.6000000000004</v>
      </c>
      <c r="H298">
        <v>21874.92</v>
      </c>
      <c r="I298">
        <v>4.37</v>
      </c>
      <c r="J298" t="s">
        <v>16</v>
      </c>
      <c r="K298">
        <v>77.98</v>
      </c>
      <c r="L298">
        <v>33.72</v>
      </c>
    </row>
    <row r="299" spans="1:12" x14ac:dyDescent="0.3">
      <c r="A299" t="s">
        <v>47</v>
      </c>
      <c r="B299" t="s">
        <v>30</v>
      </c>
      <c r="C299" t="s">
        <v>31</v>
      </c>
      <c r="D299" t="s">
        <v>25</v>
      </c>
      <c r="E299">
        <v>2018</v>
      </c>
      <c r="F299">
        <v>2.25</v>
      </c>
      <c r="G299">
        <v>729.2</v>
      </c>
      <c r="H299">
        <v>1839.55</v>
      </c>
      <c r="I299">
        <v>3.49</v>
      </c>
      <c r="J299" t="s">
        <v>21</v>
      </c>
      <c r="K299">
        <v>105.08</v>
      </c>
      <c r="L299">
        <v>31.54</v>
      </c>
    </row>
    <row r="300" spans="1:12" x14ac:dyDescent="0.3">
      <c r="A300" t="s">
        <v>26</v>
      </c>
      <c r="B300" t="s">
        <v>30</v>
      </c>
      <c r="C300" t="s">
        <v>31</v>
      </c>
      <c r="D300" t="s">
        <v>57</v>
      </c>
      <c r="E300">
        <v>2022</v>
      </c>
      <c r="F300">
        <v>59.03</v>
      </c>
      <c r="G300">
        <v>4591.2700000000004</v>
      </c>
      <c r="H300">
        <v>12166.75</v>
      </c>
      <c r="I300">
        <v>4.49</v>
      </c>
      <c r="J300" t="s">
        <v>16</v>
      </c>
      <c r="K300">
        <v>180.6</v>
      </c>
      <c r="L300">
        <v>18.29</v>
      </c>
    </row>
    <row r="301" spans="1:12" x14ac:dyDescent="0.3">
      <c r="A301" t="s">
        <v>62</v>
      </c>
      <c r="B301" t="s">
        <v>30</v>
      </c>
      <c r="C301" t="s">
        <v>31</v>
      </c>
      <c r="D301" t="s">
        <v>15</v>
      </c>
      <c r="E301">
        <v>2018</v>
      </c>
      <c r="F301">
        <v>47.88</v>
      </c>
      <c r="G301">
        <v>621.77</v>
      </c>
      <c r="H301">
        <v>2530.4499999999998</v>
      </c>
      <c r="I301">
        <v>3.44</v>
      </c>
      <c r="J301" t="s">
        <v>21</v>
      </c>
      <c r="K301">
        <v>19.14</v>
      </c>
      <c r="L301">
        <v>22.22</v>
      </c>
    </row>
    <row r="302" spans="1:12" x14ac:dyDescent="0.3">
      <c r="A302" t="s">
        <v>52</v>
      </c>
      <c r="B302" t="s">
        <v>30</v>
      </c>
      <c r="C302" t="s">
        <v>31</v>
      </c>
      <c r="D302" t="s">
        <v>36</v>
      </c>
      <c r="E302">
        <v>2022</v>
      </c>
      <c r="F302">
        <v>88.28</v>
      </c>
      <c r="G302">
        <v>2407.5</v>
      </c>
      <c r="H302">
        <v>6398.92</v>
      </c>
      <c r="I302">
        <v>4.3099999999999996</v>
      </c>
      <c r="J302" t="s">
        <v>16</v>
      </c>
      <c r="K302">
        <v>100.92</v>
      </c>
      <c r="L302">
        <v>36.119999999999997</v>
      </c>
    </row>
    <row r="303" spans="1:12" x14ac:dyDescent="0.3">
      <c r="A303" t="s">
        <v>73</v>
      </c>
      <c r="B303" t="s">
        <v>30</v>
      </c>
      <c r="C303" t="s">
        <v>31</v>
      </c>
      <c r="D303" t="s">
        <v>65</v>
      </c>
      <c r="E303">
        <v>2019</v>
      </c>
      <c r="F303">
        <v>12.91</v>
      </c>
      <c r="G303">
        <v>3798.08</v>
      </c>
      <c r="H303">
        <v>10808.42</v>
      </c>
      <c r="I303">
        <v>4.47</v>
      </c>
      <c r="J303" t="s">
        <v>16</v>
      </c>
      <c r="K303">
        <v>161.88</v>
      </c>
      <c r="L303">
        <v>5.92</v>
      </c>
    </row>
    <row r="304" spans="1:12" x14ac:dyDescent="0.3">
      <c r="A304" t="s">
        <v>66</v>
      </c>
      <c r="B304" t="s">
        <v>30</v>
      </c>
      <c r="C304" t="s">
        <v>31</v>
      </c>
      <c r="D304" t="s">
        <v>15</v>
      </c>
      <c r="E304">
        <v>2019</v>
      </c>
      <c r="F304">
        <v>15.84</v>
      </c>
      <c r="G304">
        <v>3839.1</v>
      </c>
      <c r="H304">
        <v>16505.73</v>
      </c>
      <c r="I304">
        <v>4.1100000000000003</v>
      </c>
      <c r="J304" t="s">
        <v>21</v>
      </c>
      <c r="K304">
        <v>132.44999999999999</v>
      </c>
      <c r="L304">
        <v>27.55</v>
      </c>
    </row>
    <row r="305" spans="1:12" x14ac:dyDescent="0.3">
      <c r="A305" t="s">
        <v>22</v>
      </c>
      <c r="B305" t="s">
        <v>30</v>
      </c>
      <c r="C305" t="s">
        <v>31</v>
      </c>
      <c r="D305" t="s">
        <v>36</v>
      </c>
      <c r="E305">
        <v>2020</v>
      </c>
      <c r="F305">
        <v>26.68</v>
      </c>
      <c r="G305">
        <v>2121.9</v>
      </c>
      <c r="H305">
        <v>6952.51</v>
      </c>
      <c r="I305">
        <v>2.57</v>
      </c>
      <c r="J305" t="s">
        <v>16</v>
      </c>
      <c r="K305">
        <v>69.290000000000006</v>
      </c>
      <c r="L305">
        <v>28.82</v>
      </c>
    </row>
    <row r="306" spans="1:12" x14ac:dyDescent="0.3">
      <c r="A306" t="s">
        <v>52</v>
      </c>
      <c r="B306" t="s">
        <v>30</v>
      </c>
      <c r="C306" t="s">
        <v>31</v>
      </c>
      <c r="D306" t="s">
        <v>36</v>
      </c>
      <c r="E306">
        <v>2023</v>
      </c>
      <c r="F306">
        <v>36.49</v>
      </c>
      <c r="G306">
        <v>1535.96</v>
      </c>
      <c r="H306">
        <v>4362.09</v>
      </c>
      <c r="I306">
        <v>3.82</v>
      </c>
      <c r="J306" t="s">
        <v>16</v>
      </c>
      <c r="K306">
        <v>59.46</v>
      </c>
      <c r="L306">
        <v>19.36</v>
      </c>
    </row>
    <row r="307" spans="1:12" x14ac:dyDescent="0.3">
      <c r="A307" t="s">
        <v>56</v>
      </c>
      <c r="B307" t="s">
        <v>30</v>
      </c>
      <c r="C307" t="s">
        <v>31</v>
      </c>
      <c r="D307" t="s">
        <v>46</v>
      </c>
      <c r="E307">
        <v>2020</v>
      </c>
      <c r="F307">
        <v>87.87</v>
      </c>
      <c r="G307">
        <v>2140.81</v>
      </c>
      <c r="H307">
        <v>5406.7</v>
      </c>
      <c r="I307">
        <v>2.71</v>
      </c>
      <c r="J307" t="s">
        <v>21</v>
      </c>
      <c r="K307">
        <v>29.92</v>
      </c>
      <c r="L307">
        <v>27.14</v>
      </c>
    </row>
    <row r="308" spans="1:12" x14ac:dyDescent="0.3">
      <c r="A308" t="s">
        <v>56</v>
      </c>
      <c r="B308" t="s">
        <v>30</v>
      </c>
      <c r="C308" t="s">
        <v>31</v>
      </c>
      <c r="D308" t="s">
        <v>57</v>
      </c>
      <c r="E308">
        <v>2023</v>
      </c>
      <c r="F308">
        <v>68.92</v>
      </c>
      <c r="G308">
        <v>167.58</v>
      </c>
      <c r="H308">
        <v>659.22</v>
      </c>
      <c r="I308">
        <v>2.58</v>
      </c>
      <c r="J308" t="s">
        <v>16</v>
      </c>
      <c r="K308">
        <v>11.8</v>
      </c>
      <c r="L308">
        <v>31.97</v>
      </c>
    </row>
    <row r="309" spans="1:12" x14ac:dyDescent="0.3">
      <c r="A309" t="s">
        <v>43</v>
      </c>
      <c r="B309" t="s">
        <v>30</v>
      </c>
      <c r="C309" t="s">
        <v>31</v>
      </c>
      <c r="D309" t="s">
        <v>25</v>
      </c>
      <c r="E309">
        <v>2022</v>
      </c>
      <c r="F309">
        <v>14.9</v>
      </c>
      <c r="G309">
        <v>838.15</v>
      </c>
      <c r="H309">
        <v>3044.76</v>
      </c>
      <c r="I309">
        <v>3.63</v>
      </c>
      <c r="J309" t="s">
        <v>16</v>
      </c>
      <c r="K309">
        <v>147.44999999999999</v>
      </c>
      <c r="L309">
        <v>19.86</v>
      </c>
    </row>
    <row r="310" spans="1:12" x14ac:dyDescent="0.3">
      <c r="A310" t="s">
        <v>67</v>
      </c>
      <c r="B310" t="s">
        <v>30</v>
      </c>
      <c r="C310" t="s">
        <v>31</v>
      </c>
      <c r="D310" t="s">
        <v>58</v>
      </c>
      <c r="E310">
        <v>2020</v>
      </c>
      <c r="F310">
        <v>59.18</v>
      </c>
      <c r="G310">
        <v>4496.22</v>
      </c>
      <c r="H310">
        <v>11940.5</v>
      </c>
      <c r="I310">
        <v>3</v>
      </c>
      <c r="J310" t="s">
        <v>16</v>
      </c>
      <c r="K310">
        <v>103.76</v>
      </c>
      <c r="L310">
        <v>14.76</v>
      </c>
    </row>
    <row r="311" spans="1:12" x14ac:dyDescent="0.3">
      <c r="A311" t="s">
        <v>71</v>
      </c>
      <c r="B311" t="s">
        <v>30</v>
      </c>
      <c r="C311" t="s">
        <v>31</v>
      </c>
      <c r="D311" t="s">
        <v>58</v>
      </c>
      <c r="E311">
        <v>2019</v>
      </c>
      <c r="F311">
        <v>60.95</v>
      </c>
      <c r="G311">
        <v>928.24</v>
      </c>
      <c r="H311">
        <v>3994.42</v>
      </c>
      <c r="I311">
        <v>3.7</v>
      </c>
      <c r="J311" t="s">
        <v>16</v>
      </c>
      <c r="K311">
        <v>19.54</v>
      </c>
      <c r="L311">
        <v>26.72</v>
      </c>
    </row>
    <row r="312" spans="1:12" x14ac:dyDescent="0.3">
      <c r="A312" t="s">
        <v>56</v>
      </c>
      <c r="B312" t="s">
        <v>30</v>
      </c>
      <c r="C312" t="s">
        <v>31</v>
      </c>
      <c r="D312" t="s">
        <v>65</v>
      </c>
      <c r="E312">
        <v>2022</v>
      </c>
      <c r="F312">
        <v>41.07</v>
      </c>
      <c r="G312">
        <v>4540.01</v>
      </c>
      <c r="H312">
        <v>12068.36</v>
      </c>
      <c r="I312">
        <v>3.19</v>
      </c>
      <c r="J312" t="s">
        <v>21</v>
      </c>
      <c r="K312">
        <v>64.06</v>
      </c>
      <c r="L312">
        <v>12.36</v>
      </c>
    </row>
    <row r="313" spans="1:12" x14ac:dyDescent="0.3">
      <c r="A313" t="s">
        <v>71</v>
      </c>
      <c r="B313" t="s">
        <v>30</v>
      </c>
      <c r="C313" t="s">
        <v>31</v>
      </c>
      <c r="D313" t="s">
        <v>20</v>
      </c>
      <c r="E313">
        <v>2022</v>
      </c>
      <c r="F313">
        <v>62.91</v>
      </c>
      <c r="G313">
        <v>935.54</v>
      </c>
      <c r="H313">
        <v>3740.65</v>
      </c>
      <c r="I313">
        <v>3.33</v>
      </c>
      <c r="J313" t="s">
        <v>16</v>
      </c>
      <c r="K313">
        <v>153.49</v>
      </c>
      <c r="L313">
        <v>23.49</v>
      </c>
    </row>
    <row r="314" spans="1:12" x14ac:dyDescent="0.3">
      <c r="A314" t="s">
        <v>67</v>
      </c>
      <c r="B314" t="s">
        <v>30</v>
      </c>
      <c r="C314" t="s">
        <v>31</v>
      </c>
      <c r="D314" t="s">
        <v>65</v>
      </c>
      <c r="E314">
        <v>2019</v>
      </c>
      <c r="F314">
        <v>56.56</v>
      </c>
      <c r="G314">
        <v>4985.54</v>
      </c>
      <c r="H314">
        <v>17691.169999999998</v>
      </c>
      <c r="I314">
        <v>2.98</v>
      </c>
      <c r="J314" t="s">
        <v>21</v>
      </c>
      <c r="K314">
        <v>155.58000000000001</v>
      </c>
      <c r="L314">
        <v>13.61</v>
      </c>
    </row>
    <row r="315" spans="1:12" x14ac:dyDescent="0.3">
      <c r="A315" t="s">
        <v>26</v>
      </c>
      <c r="B315" t="s">
        <v>30</v>
      </c>
      <c r="C315" t="s">
        <v>31</v>
      </c>
      <c r="D315" t="s">
        <v>15</v>
      </c>
      <c r="E315">
        <v>2019</v>
      </c>
      <c r="F315">
        <v>99.6</v>
      </c>
      <c r="G315">
        <v>4894.01</v>
      </c>
      <c r="H315">
        <v>14935.33</v>
      </c>
      <c r="I315">
        <v>2.62</v>
      </c>
      <c r="J315" t="s">
        <v>21</v>
      </c>
      <c r="K315">
        <v>175.86</v>
      </c>
      <c r="L315">
        <v>35.729999999999997</v>
      </c>
    </row>
    <row r="316" spans="1:12" x14ac:dyDescent="0.3">
      <c r="A316" t="s">
        <v>52</v>
      </c>
      <c r="B316" t="s">
        <v>30</v>
      </c>
      <c r="C316" t="s">
        <v>31</v>
      </c>
      <c r="D316" t="s">
        <v>20</v>
      </c>
      <c r="E316">
        <v>2019</v>
      </c>
      <c r="F316">
        <v>31.59</v>
      </c>
      <c r="G316">
        <v>3540.43</v>
      </c>
      <c r="H316">
        <v>12560.07</v>
      </c>
      <c r="I316">
        <v>2.77</v>
      </c>
      <c r="J316" t="s">
        <v>16</v>
      </c>
      <c r="K316">
        <v>131.59</v>
      </c>
      <c r="L316">
        <v>23.03</v>
      </c>
    </row>
    <row r="317" spans="1:12" x14ac:dyDescent="0.3">
      <c r="A317" t="s">
        <v>53</v>
      </c>
      <c r="B317" t="s">
        <v>54</v>
      </c>
      <c r="C317" t="s">
        <v>55</v>
      </c>
      <c r="D317" t="s">
        <v>15</v>
      </c>
      <c r="E317">
        <v>2021</v>
      </c>
      <c r="F317">
        <v>99.52</v>
      </c>
      <c r="G317">
        <v>3266.9</v>
      </c>
      <c r="H317">
        <v>11029.71</v>
      </c>
      <c r="I317">
        <v>3.54</v>
      </c>
      <c r="J317" t="s">
        <v>16</v>
      </c>
      <c r="K317">
        <v>50.33</v>
      </c>
      <c r="L317">
        <v>3.5</v>
      </c>
    </row>
    <row r="318" spans="1:12" x14ac:dyDescent="0.3">
      <c r="A318" t="s">
        <v>66</v>
      </c>
      <c r="B318" t="s">
        <v>54</v>
      </c>
      <c r="C318" t="s">
        <v>55</v>
      </c>
      <c r="D318" t="s">
        <v>65</v>
      </c>
      <c r="E318">
        <v>2022</v>
      </c>
      <c r="F318">
        <v>60.08</v>
      </c>
      <c r="G318">
        <v>4903.53</v>
      </c>
      <c r="H318">
        <v>20424.46</v>
      </c>
      <c r="I318">
        <v>3.09</v>
      </c>
      <c r="J318" t="s">
        <v>21</v>
      </c>
      <c r="K318">
        <v>36.71</v>
      </c>
      <c r="L318">
        <v>1.55</v>
      </c>
    </row>
    <row r="319" spans="1:12" x14ac:dyDescent="0.3">
      <c r="A319" t="s">
        <v>43</v>
      </c>
      <c r="B319" t="s">
        <v>54</v>
      </c>
      <c r="C319" t="s">
        <v>55</v>
      </c>
      <c r="D319" t="s">
        <v>57</v>
      </c>
      <c r="E319">
        <v>2019</v>
      </c>
      <c r="F319">
        <v>62.93</v>
      </c>
      <c r="G319">
        <v>1360</v>
      </c>
      <c r="H319">
        <v>3620.83</v>
      </c>
      <c r="I319">
        <v>2.98</v>
      </c>
      <c r="J319" t="s">
        <v>16</v>
      </c>
      <c r="K319">
        <v>32.15</v>
      </c>
      <c r="L319">
        <v>16.93</v>
      </c>
    </row>
    <row r="320" spans="1:12" x14ac:dyDescent="0.3">
      <c r="A320" t="s">
        <v>12</v>
      </c>
      <c r="B320" t="s">
        <v>54</v>
      </c>
      <c r="C320" t="s">
        <v>55</v>
      </c>
      <c r="D320" t="s">
        <v>57</v>
      </c>
      <c r="E320">
        <v>2021</v>
      </c>
      <c r="F320">
        <v>45.38</v>
      </c>
      <c r="G320">
        <v>1842.09</v>
      </c>
      <c r="H320">
        <v>6792.4</v>
      </c>
      <c r="I320">
        <v>3.4</v>
      </c>
      <c r="J320" t="s">
        <v>16</v>
      </c>
      <c r="K320">
        <v>189.14</v>
      </c>
      <c r="L320">
        <v>2.69</v>
      </c>
    </row>
    <row r="321" spans="1:12" x14ac:dyDescent="0.3">
      <c r="A321" t="s">
        <v>40</v>
      </c>
      <c r="B321" t="s">
        <v>54</v>
      </c>
      <c r="C321" t="s">
        <v>55</v>
      </c>
      <c r="D321" t="s">
        <v>39</v>
      </c>
      <c r="E321">
        <v>2018</v>
      </c>
      <c r="F321">
        <v>74.87</v>
      </c>
      <c r="G321">
        <v>1114.9100000000001</v>
      </c>
      <c r="H321">
        <v>3723.43</v>
      </c>
      <c r="I321">
        <v>3.18</v>
      </c>
      <c r="J321" t="s">
        <v>21</v>
      </c>
      <c r="K321">
        <v>63.02</v>
      </c>
      <c r="L321">
        <v>13.65</v>
      </c>
    </row>
    <row r="322" spans="1:12" x14ac:dyDescent="0.3">
      <c r="A322" t="s">
        <v>72</v>
      </c>
      <c r="B322" t="s">
        <v>54</v>
      </c>
      <c r="C322" t="s">
        <v>55</v>
      </c>
      <c r="D322" t="s">
        <v>58</v>
      </c>
      <c r="E322">
        <v>2019</v>
      </c>
      <c r="F322">
        <v>13.79</v>
      </c>
      <c r="G322">
        <v>2686.28</v>
      </c>
      <c r="H322">
        <v>7951.98</v>
      </c>
      <c r="I322">
        <v>3.62</v>
      </c>
      <c r="J322" t="s">
        <v>21</v>
      </c>
      <c r="K322">
        <v>15.34</v>
      </c>
      <c r="L322">
        <v>34.61</v>
      </c>
    </row>
    <row r="323" spans="1:12" x14ac:dyDescent="0.3">
      <c r="A323" t="s">
        <v>70</v>
      </c>
      <c r="B323" t="s">
        <v>54</v>
      </c>
      <c r="C323" t="s">
        <v>55</v>
      </c>
      <c r="D323" t="s">
        <v>57</v>
      </c>
      <c r="E323">
        <v>2022</v>
      </c>
      <c r="F323">
        <v>64.97</v>
      </c>
      <c r="G323">
        <v>243.75</v>
      </c>
      <c r="H323">
        <v>954.34</v>
      </c>
      <c r="I323">
        <v>4.4800000000000004</v>
      </c>
      <c r="J323" t="s">
        <v>16</v>
      </c>
      <c r="K323">
        <v>73.42</v>
      </c>
      <c r="L323">
        <v>36.799999999999997</v>
      </c>
    </row>
    <row r="324" spans="1:12" x14ac:dyDescent="0.3">
      <c r="A324" t="s">
        <v>66</v>
      </c>
      <c r="B324" t="s">
        <v>54</v>
      </c>
      <c r="C324" t="s">
        <v>55</v>
      </c>
      <c r="D324" t="s">
        <v>65</v>
      </c>
      <c r="E324">
        <v>2019</v>
      </c>
      <c r="F324">
        <v>34</v>
      </c>
      <c r="G324">
        <v>2934.56</v>
      </c>
      <c r="H324">
        <v>8166.46</v>
      </c>
      <c r="I324">
        <v>3.2</v>
      </c>
      <c r="J324" t="s">
        <v>21</v>
      </c>
      <c r="K324">
        <v>26.66</v>
      </c>
      <c r="L324">
        <v>28.64</v>
      </c>
    </row>
    <row r="325" spans="1:12" x14ac:dyDescent="0.3">
      <c r="A325" t="s">
        <v>67</v>
      </c>
      <c r="B325" t="s">
        <v>54</v>
      </c>
      <c r="C325" t="s">
        <v>55</v>
      </c>
      <c r="D325" t="s">
        <v>36</v>
      </c>
      <c r="E325">
        <v>2021</v>
      </c>
      <c r="F325">
        <v>34.56</v>
      </c>
      <c r="G325">
        <v>974.75</v>
      </c>
      <c r="H325">
        <v>3786.06</v>
      </c>
      <c r="I325">
        <v>3.23</v>
      </c>
      <c r="J325" t="s">
        <v>21</v>
      </c>
      <c r="K325">
        <v>160.43</v>
      </c>
      <c r="L325">
        <v>29.36</v>
      </c>
    </row>
    <row r="326" spans="1:12" x14ac:dyDescent="0.3">
      <c r="A326" t="s">
        <v>62</v>
      </c>
      <c r="B326" t="s">
        <v>54</v>
      </c>
      <c r="C326" t="s">
        <v>55</v>
      </c>
      <c r="D326" t="s">
        <v>36</v>
      </c>
      <c r="E326">
        <v>2020</v>
      </c>
      <c r="F326">
        <v>45.27</v>
      </c>
      <c r="G326">
        <v>3647.73</v>
      </c>
      <c r="H326">
        <v>15769.92</v>
      </c>
      <c r="I326">
        <v>3.73</v>
      </c>
      <c r="J326" t="s">
        <v>21</v>
      </c>
      <c r="K326">
        <v>55.64</v>
      </c>
      <c r="L326">
        <v>39.22</v>
      </c>
    </row>
    <row r="327" spans="1:12" x14ac:dyDescent="0.3">
      <c r="A327" t="s">
        <v>72</v>
      </c>
      <c r="B327" t="s">
        <v>54</v>
      </c>
      <c r="C327" t="s">
        <v>55</v>
      </c>
      <c r="D327" t="s">
        <v>65</v>
      </c>
      <c r="E327">
        <v>2020</v>
      </c>
      <c r="F327">
        <v>48.01</v>
      </c>
      <c r="G327">
        <v>132.35</v>
      </c>
      <c r="H327">
        <v>418.55</v>
      </c>
      <c r="I327">
        <v>2.72</v>
      </c>
      <c r="J327" t="s">
        <v>21</v>
      </c>
      <c r="K327">
        <v>117.16</v>
      </c>
      <c r="L327">
        <v>32.07</v>
      </c>
    </row>
    <row r="328" spans="1:12" x14ac:dyDescent="0.3">
      <c r="A328" t="s">
        <v>22</v>
      </c>
      <c r="B328" t="s">
        <v>54</v>
      </c>
      <c r="C328" t="s">
        <v>55</v>
      </c>
      <c r="D328" t="s">
        <v>32</v>
      </c>
      <c r="E328">
        <v>2020</v>
      </c>
      <c r="F328">
        <v>57.21</v>
      </c>
      <c r="G328">
        <v>3798.55</v>
      </c>
      <c r="H328">
        <v>10829.63</v>
      </c>
      <c r="I328">
        <v>4.21</v>
      </c>
      <c r="J328" t="s">
        <v>21</v>
      </c>
      <c r="K328">
        <v>165.57</v>
      </c>
      <c r="L328">
        <v>21.1</v>
      </c>
    </row>
    <row r="329" spans="1:12" x14ac:dyDescent="0.3">
      <c r="A329" t="s">
        <v>29</v>
      </c>
      <c r="B329" t="s">
        <v>54</v>
      </c>
      <c r="C329" t="s">
        <v>55</v>
      </c>
      <c r="D329" t="s">
        <v>65</v>
      </c>
      <c r="E329">
        <v>2020</v>
      </c>
      <c r="F329">
        <v>42.17</v>
      </c>
      <c r="G329">
        <v>2768.71</v>
      </c>
      <c r="H329">
        <v>9528.9500000000007</v>
      </c>
      <c r="I329">
        <v>3.58</v>
      </c>
      <c r="J329" t="s">
        <v>16</v>
      </c>
      <c r="K329">
        <v>152.61000000000001</v>
      </c>
      <c r="L329">
        <v>27.53</v>
      </c>
    </row>
    <row r="330" spans="1:12" x14ac:dyDescent="0.3">
      <c r="A330" t="s">
        <v>22</v>
      </c>
      <c r="B330" t="s">
        <v>54</v>
      </c>
      <c r="C330" t="s">
        <v>55</v>
      </c>
      <c r="D330" t="s">
        <v>20</v>
      </c>
      <c r="E330">
        <v>2022</v>
      </c>
      <c r="F330">
        <v>8.23</v>
      </c>
      <c r="G330">
        <v>2147.3000000000002</v>
      </c>
      <c r="H330">
        <v>8376.1200000000008</v>
      </c>
      <c r="I330">
        <v>3.58</v>
      </c>
      <c r="J330" t="s">
        <v>16</v>
      </c>
      <c r="K330">
        <v>186.98</v>
      </c>
      <c r="L330">
        <v>3.69</v>
      </c>
    </row>
    <row r="331" spans="1:12" x14ac:dyDescent="0.3">
      <c r="A331" t="s">
        <v>73</v>
      </c>
      <c r="B331" t="s">
        <v>54</v>
      </c>
      <c r="C331" t="s">
        <v>55</v>
      </c>
      <c r="D331" t="s">
        <v>46</v>
      </c>
      <c r="E331">
        <v>2019</v>
      </c>
      <c r="F331">
        <v>48.46</v>
      </c>
      <c r="G331">
        <v>4353.8999999999996</v>
      </c>
      <c r="H331">
        <v>13784.14</v>
      </c>
      <c r="I331">
        <v>4.41</v>
      </c>
      <c r="J331" t="s">
        <v>16</v>
      </c>
      <c r="K331">
        <v>43.15</v>
      </c>
      <c r="L331">
        <v>8.41</v>
      </c>
    </row>
    <row r="332" spans="1:12" x14ac:dyDescent="0.3">
      <c r="A332" t="s">
        <v>12</v>
      </c>
      <c r="B332" t="s">
        <v>54</v>
      </c>
      <c r="C332" t="s">
        <v>55</v>
      </c>
      <c r="D332" t="s">
        <v>36</v>
      </c>
      <c r="E332">
        <v>2019</v>
      </c>
      <c r="F332">
        <v>69.87</v>
      </c>
      <c r="G332">
        <v>3533.65</v>
      </c>
      <c r="H332">
        <v>11637.24</v>
      </c>
      <c r="I332">
        <v>2.98</v>
      </c>
      <c r="J332" t="s">
        <v>21</v>
      </c>
      <c r="K332">
        <v>155.33000000000001</v>
      </c>
      <c r="L332">
        <v>15.85</v>
      </c>
    </row>
    <row r="333" spans="1:12" x14ac:dyDescent="0.3">
      <c r="A333" t="s">
        <v>33</v>
      </c>
      <c r="B333" t="s">
        <v>54</v>
      </c>
      <c r="C333" t="s">
        <v>55</v>
      </c>
      <c r="D333" t="s">
        <v>57</v>
      </c>
      <c r="E333">
        <v>2018</v>
      </c>
      <c r="F333">
        <v>27.53</v>
      </c>
      <c r="G333">
        <v>1931</v>
      </c>
      <c r="H333">
        <v>7854.88</v>
      </c>
      <c r="I333">
        <v>2.81</v>
      </c>
      <c r="J333" t="s">
        <v>21</v>
      </c>
      <c r="K333">
        <v>64.02</v>
      </c>
      <c r="L333">
        <v>5.16</v>
      </c>
    </row>
    <row r="334" spans="1:12" x14ac:dyDescent="0.3">
      <c r="A334" t="s">
        <v>29</v>
      </c>
      <c r="B334" t="s">
        <v>54</v>
      </c>
      <c r="C334" t="s">
        <v>55</v>
      </c>
      <c r="D334" t="s">
        <v>20</v>
      </c>
      <c r="E334">
        <v>2021</v>
      </c>
      <c r="F334">
        <v>79.97</v>
      </c>
      <c r="G334">
        <v>4164.84</v>
      </c>
      <c r="H334">
        <v>10988.17</v>
      </c>
      <c r="I334">
        <v>4.2</v>
      </c>
      <c r="J334" t="s">
        <v>21</v>
      </c>
      <c r="K334">
        <v>134.91999999999999</v>
      </c>
      <c r="L334">
        <v>6.43</v>
      </c>
    </row>
    <row r="335" spans="1:12" x14ac:dyDescent="0.3">
      <c r="A335" t="s">
        <v>73</v>
      </c>
      <c r="B335" t="s">
        <v>54</v>
      </c>
      <c r="C335" t="s">
        <v>55</v>
      </c>
      <c r="D335" t="s">
        <v>46</v>
      </c>
      <c r="E335">
        <v>2019</v>
      </c>
      <c r="F335">
        <v>35.15</v>
      </c>
      <c r="G335">
        <v>171.59</v>
      </c>
      <c r="H335">
        <v>464.85</v>
      </c>
      <c r="I335">
        <v>3.33</v>
      </c>
      <c r="J335" t="s">
        <v>16</v>
      </c>
      <c r="K335">
        <v>24.1</v>
      </c>
      <c r="L335">
        <v>37.69</v>
      </c>
    </row>
    <row r="336" spans="1:12" x14ac:dyDescent="0.3">
      <c r="A336" t="s">
        <v>40</v>
      </c>
      <c r="B336" t="s">
        <v>54</v>
      </c>
      <c r="C336" t="s">
        <v>55</v>
      </c>
      <c r="D336" t="s">
        <v>15</v>
      </c>
      <c r="E336">
        <v>2018</v>
      </c>
      <c r="F336">
        <v>5.35</v>
      </c>
      <c r="G336">
        <v>1195.79</v>
      </c>
      <c r="H336">
        <v>5011.57</v>
      </c>
      <c r="I336">
        <v>3.33</v>
      </c>
      <c r="J336" t="s">
        <v>21</v>
      </c>
      <c r="K336">
        <v>92.23</v>
      </c>
      <c r="L336">
        <v>30.17</v>
      </c>
    </row>
    <row r="337" spans="1:12" x14ac:dyDescent="0.3">
      <c r="A337" t="s">
        <v>33</v>
      </c>
      <c r="B337" t="s">
        <v>54</v>
      </c>
      <c r="C337" t="s">
        <v>55</v>
      </c>
      <c r="D337" t="s">
        <v>57</v>
      </c>
      <c r="E337">
        <v>2020</v>
      </c>
      <c r="F337">
        <v>26.41</v>
      </c>
      <c r="G337">
        <v>584.77</v>
      </c>
      <c r="H337">
        <v>1463.42</v>
      </c>
      <c r="I337">
        <v>3.27</v>
      </c>
      <c r="J337" t="s">
        <v>21</v>
      </c>
      <c r="K337">
        <v>193.85</v>
      </c>
      <c r="L337">
        <v>35.5</v>
      </c>
    </row>
    <row r="338" spans="1:12" x14ac:dyDescent="0.3">
      <c r="A338" t="s">
        <v>70</v>
      </c>
      <c r="B338" t="s">
        <v>54</v>
      </c>
      <c r="C338" t="s">
        <v>55</v>
      </c>
      <c r="D338" t="s">
        <v>20</v>
      </c>
      <c r="E338">
        <v>2018</v>
      </c>
      <c r="F338">
        <v>74.83</v>
      </c>
      <c r="G338">
        <v>4608.13</v>
      </c>
      <c r="H338">
        <v>19787.599999999999</v>
      </c>
      <c r="I338">
        <v>2.54</v>
      </c>
      <c r="J338" t="s">
        <v>21</v>
      </c>
      <c r="K338">
        <v>62.88</v>
      </c>
      <c r="L338">
        <v>33.869999999999997</v>
      </c>
    </row>
    <row r="339" spans="1:12" x14ac:dyDescent="0.3">
      <c r="A339" t="s">
        <v>26</v>
      </c>
      <c r="B339" t="s">
        <v>54</v>
      </c>
      <c r="C339" t="s">
        <v>55</v>
      </c>
      <c r="D339" t="s">
        <v>20</v>
      </c>
      <c r="E339">
        <v>2020</v>
      </c>
      <c r="F339">
        <v>37.47</v>
      </c>
      <c r="G339">
        <v>2347.88</v>
      </c>
      <c r="H339">
        <v>7733.65</v>
      </c>
      <c r="I339">
        <v>4.3499999999999996</v>
      </c>
      <c r="J339" t="s">
        <v>16</v>
      </c>
      <c r="K339">
        <v>49.15</v>
      </c>
      <c r="L339">
        <v>20.059999999999999</v>
      </c>
    </row>
    <row r="340" spans="1:12" x14ac:dyDescent="0.3">
      <c r="A340" t="s">
        <v>66</v>
      </c>
      <c r="B340" t="s">
        <v>54</v>
      </c>
      <c r="C340" t="s">
        <v>55</v>
      </c>
      <c r="D340" t="s">
        <v>46</v>
      </c>
      <c r="E340">
        <v>2019</v>
      </c>
      <c r="F340">
        <v>94.75</v>
      </c>
      <c r="G340">
        <v>4502.9799999999996</v>
      </c>
      <c r="H340">
        <v>17151.259999999998</v>
      </c>
      <c r="I340">
        <v>2.94</v>
      </c>
      <c r="J340" t="s">
        <v>16</v>
      </c>
      <c r="K340">
        <v>149.1</v>
      </c>
      <c r="L340">
        <v>12.98</v>
      </c>
    </row>
    <row r="341" spans="1:12" x14ac:dyDescent="0.3">
      <c r="A341" t="s">
        <v>73</v>
      </c>
      <c r="B341" t="s">
        <v>54</v>
      </c>
      <c r="C341" t="s">
        <v>55</v>
      </c>
      <c r="D341" t="s">
        <v>65</v>
      </c>
      <c r="E341">
        <v>2019</v>
      </c>
      <c r="F341">
        <v>97.81</v>
      </c>
      <c r="G341">
        <v>3365.73</v>
      </c>
      <c r="H341">
        <v>10691.58</v>
      </c>
      <c r="I341">
        <v>3.55</v>
      </c>
      <c r="J341" t="s">
        <v>16</v>
      </c>
      <c r="K341">
        <v>87.14</v>
      </c>
      <c r="L341">
        <v>29.34</v>
      </c>
    </row>
    <row r="342" spans="1:12" x14ac:dyDescent="0.3">
      <c r="A342" t="s">
        <v>62</v>
      </c>
      <c r="B342" t="s">
        <v>54</v>
      </c>
      <c r="C342" t="s">
        <v>55</v>
      </c>
      <c r="D342" t="s">
        <v>65</v>
      </c>
      <c r="E342">
        <v>2019</v>
      </c>
      <c r="F342">
        <v>73.319999999999993</v>
      </c>
      <c r="G342">
        <v>685.49</v>
      </c>
      <c r="H342">
        <v>2244.85</v>
      </c>
      <c r="I342">
        <v>3.7</v>
      </c>
      <c r="J342" t="s">
        <v>21</v>
      </c>
      <c r="K342">
        <v>101.32</v>
      </c>
      <c r="L342">
        <v>16</v>
      </c>
    </row>
    <row r="343" spans="1:12" x14ac:dyDescent="0.3">
      <c r="A343" t="s">
        <v>40</v>
      </c>
      <c r="B343" t="s">
        <v>54</v>
      </c>
      <c r="C343" t="s">
        <v>55</v>
      </c>
      <c r="D343" t="s">
        <v>25</v>
      </c>
      <c r="E343">
        <v>2022</v>
      </c>
      <c r="F343">
        <v>54.71</v>
      </c>
      <c r="G343">
        <v>3202.54</v>
      </c>
      <c r="H343">
        <v>12556.22</v>
      </c>
      <c r="I343">
        <v>4.0199999999999996</v>
      </c>
      <c r="J343" t="s">
        <v>21</v>
      </c>
      <c r="K343">
        <v>116.98</v>
      </c>
      <c r="L343">
        <v>37.76</v>
      </c>
    </row>
    <row r="344" spans="1:12" x14ac:dyDescent="0.3">
      <c r="A344" t="s">
        <v>47</v>
      </c>
      <c r="B344" t="s">
        <v>54</v>
      </c>
      <c r="C344" t="s">
        <v>55</v>
      </c>
      <c r="D344" t="s">
        <v>39</v>
      </c>
      <c r="E344">
        <v>2021</v>
      </c>
      <c r="F344">
        <v>39.369999999999997</v>
      </c>
      <c r="G344">
        <v>4785.67</v>
      </c>
      <c r="H344">
        <v>21304.11</v>
      </c>
      <c r="I344">
        <v>3.13</v>
      </c>
      <c r="J344" t="s">
        <v>16</v>
      </c>
      <c r="K344">
        <v>3.58</v>
      </c>
      <c r="L344">
        <v>10.8</v>
      </c>
    </row>
    <row r="345" spans="1:12" x14ac:dyDescent="0.3">
      <c r="A345" t="s">
        <v>47</v>
      </c>
      <c r="B345" t="s">
        <v>54</v>
      </c>
      <c r="C345" t="s">
        <v>55</v>
      </c>
      <c r="D345" t="s">
        <v>65</v>
      </c>
      <c r="E345">
        <v>2019</v>
      </c>
      <c r="F345">
        <v>56.99</v>
      </c>
      <c r="G345">
        <v>1854.24</v>
      </c>
      <c r="H345">
        <v>5808.72</v>
      </c>
      <c r="I345">
        <v>3.36</v>
      </c>
      <c r="J345" t="s">
        <v>16</v>
      </c>
      <c r="K345">
        <v>63.33</v>
      </c>
      <c r="L345">
        <v>31.64</v>
      </c>
    </row>
    <row r="346" spans="1:12" x14ac:dyDescent="0.3">
      <c r="A346" t="s">
        <v>62</v>
      </c>
      <c r="B346" t="s">
        <v>54</v>
      </c>
      <c r="C346" t="s">
        <v>55</v>
      </c>
      <c r="D346" t="s">
        <v>32</v>
      </c>
      <c r="E346">
        <v>2021</v>
      </c>
      <c r="F346">
        <v>60.06</v>
      </c>
      <c r="G346">
        <v>390.77</v>
      </c>
      <c r="H346">
        <v>1272.51</v>
      </c>
      <c r="I346">
        <v>2.76</v>
      </c>
      <c r="J346" t="s">
        <v>16</v>
      </c>
      <c r="K346">
        <v>41.27</v>
      </c>
      <c r="L346">
        <v>34.520000000000003</v>
      </c>
    </row>
    <row r="347" spans="1:12" x14ac:dyDescent="0.3">
      <c r="A347" t="s">
        <v>53</v>
      </c>
      <c r="B347" t="s">
        <v>54</v>
      </c>
      <c r="C347" t="s">
        <v>55</v>
      </c>
      <c r="D347" t="s">
        <v>32</v>
      </c>
      <c r="E347">
        <v>2021</v>
      </c>
      <c r="F347">
        <v>36.86</v>
      </c>
      <c r="G347">
        <v>816.15</v>
      </c>
      <c r="H347">
        <v>3103.94</v>
      </c>
      <c r="I347">
        <v>3.01</v>
      </c>
      <c r="J347" t="s">
        <v>21</v>
      </c>
      <c r="K347">
        <v>113.37</v>
      </c>
      <c r="L347">
        <v>24.86</v>
      </c>
    </row>
    <row r="348" spans="1:12" x14ac:dyDescent="0.3">
      <c r="A348" t="s">
        <v>56</v>
      </c>
      <c r="B348" t="s">
        <v>54</v>
      </c>
      <c r="C348" t="s">
        <v>55</v>
      </c>
      <c r="D348" t="s">
        <v>32</v>
      </c>
      <c r="E348">
        <v>2020</v>
      </c>
      <c r="F348">
        <v>85.58</v>
      </c>
      <c r="G348">
        <v>1434.17</v>
      </c>
      <c r="H348">
        <v>4101.41</v>
      </c>
      <c r="I348">
        <v>2.76</v>
      </c>
      <c r="J348" t="s">
        <v>16</v>
      </c>
      <c r="K348">
        <v>163.02000000000001</v>
      </c>
      <c r="L348">
        <v>29.11</v>
      </c>
    </row>
    <row r="349" spans="1:12" x14ac:dyDescent="0.3">
      <c r="A349" t="s">
        <v>61</v>
      </c>
      <c r="B349" t="s">
        <v>54</v>
      </c>
      <c r="C349" t="s">
        <v>55</v>
      </c>
      <c r="D349" t="s">
        <v>57</v>
      </c>
      <c r="E349">
        <v>2020</v>
      </c>
      <c r="F349">
        <v>8.7200000000000006</v>
      </c>
      <c r="G349">
        <v>1118.71</v>
      </c>
      <c r="H349">
        <v>3959.08</v>
      </c>
      <c r="I349">
        <v>2.7</v>
      </c>
      <c r="J349" t="s">
        <v>16</v>
      </c>
      <c r="K349">
        <v>106.8</v>
      </c>
      <c r="L349">
        <v>8.39</v>
      </c>
    </row>
    <row r="350" spans="1:12" x14ac:dyDescent="0.3">
      <c r="A350" t="s">
        <v>29</v>
      </c>
      <c r="B350" t="s">
        <v>54</v>
      </c>
      <c r="C350" t="s">
        <v>55</v>
      </c>
      <c r="D350" t="s">
        <v>58</v>
      </c>
      <c r="E350">
        <v>2018</v>
      </c>
      <c r="F350">
        <v>17.510000000000002</v>
      </c>
      <c r="G350">
        <v>942.96</v>
      </c>
      <c r="H350">
        <v>3114.7</v>
      </c>
      <c r="I350">
        <v>3.18</v>
      </c>
      <c r="J350" t="s">
        <v>16</v>
      </c>
      <c r="K350">
        <v>107.25</v>
      </c>
      <c r="L350">
        <v>24.4</v>
      </c>
    </row>
    <row r="351" spans="1:12" x14ac:dyDescent="0.3">
      <c r="A351" t="s">
        <v>40</v>
      </c>
      <c r="B351" t="s">
        <v>54</v>
      </c>
      <c r="C351" t="s">
        <v>55</v>
      </c>
      <c r="D351" t="s">
        <v>39</v>
      </c>
      <c r="E351">
        <v>2021</v>
      </c>
      <c r="F351">
        <v>58.72</v>
      </c>
      <c r="G351">
        <v>3334.47</v>
      </c>
      <c r="H351">
        <v>8626.15</v>
      </c>
      <c r="I351">
        <v>2.84</v>
      </c>
      <c r="J351" t="s">
        <v>21</v>
      </c>
      <c r="K351">
        <v>40.94</v>
      </c>
      <c r="L351">
        <v>28.16</v>
      </c>
    </row>
    <row r="352" spans="1:12" x14ac:dyDescent="0.3">
      <c r="A352" t="s">
        <v>17</v>
      </c>
      <c r="B352" t="s">
        <v>54</v>
      </c>
      <c r="C352" t="s">
        <v>55</v>
      </c>
      <c r="D352" t="s">
        <v>46</v>
      </c>
      <c r="E352">
        <v>2018</v>
      </c>
      <c r="F352">
        <v>18.8</v>
      </c>
      <c r="G352">
        <v>2947.97</v>
      </c>
      <c r="H352">
        <v>12642.83</v>
      </c>
      <c r="I352">
        <v>3.59</v>
      </c>
      <c r="J352" t="s">
        <v>21</v>
      </c>
      <c r="K352">
        <v>83.3</v>
      </c>
      <c r="L352">
        <v>18.579999999999998</v>
      </c>
    </row>
    <row r="353" spans="1:12" x14ac:dyDescent="0.3">
      <c r="A353" t="s">
        <v>12</v>
      </c>
      <c r="B353" t="s">
        <v>54</v>
      </c>
      <c r="C353" t="s">
        <v>55</v>
      </c>
      <c r="D353" t="s">
        <v>36</v>
      </c>
      <c r="E353">
        <v>2023</v>
      </c>
      <c r="F353">
        <v>36.93</v>
      </c>
      <c r="G353">
        <v>2642.9</v>
      </c>
      <c r="H353">
        <v>8637.4599999999991</v>
      </c>
      <c r="I353">
        <v>4.08</v>
      </c>
      <c r="J353" t="s">
        <v>16</v>
      </c>
      <c r="K353">
        <v>76.36</v>
      </c>
      <c r="L353">
        <v>15.84</v>
      </c>
    </row>
    <row r="354" spans="1:12" x14ac:dyDescent="0.3">
      <c r="A354" t="s">
        <v>33</v>
      </c>
      <c r="B354" t="s">
        <v>34</v>
      </c>
      <c r="C354" t="s">
        <v>35</v>
      </c>
      <c r="D354" t="s">
        <v>36</v>
      </c>
      <c r="E354">
        <v>2021</v>
      </c>
      <c r="F354">
        <v>27.72</v>
      </c>
      <c r="G354">
        <v>4630.6899999999996</v>
      </c>
      <c r="H354">
        <v>17950.05</v>
      </c>
      <c r="I354">
        <v>2.94</v>
      </c>
      <c r="J354" t="s">
        <v>21</v>
      </c>
      <c r="K354">
        <v>168.73</v>
      </c>
      <c r="L354">
        <v>31.26</v>
      </c>
    </row>
    <row r="355" spans="1:12" x14ac:dyDescent="0.3">
      <c r="A355" t="s">
        <v>29</v>
      </c>
      <c r="B355" t="s">
        <v>34</v>
      </c>
      <c r="C355" t="s">
        <v>35</v>
      </c>
      <c r="D355" t="s">
        <v>15</v>
      </c>
      <c r="E355">
        <v>2019</v>
      </c>
      <c r="F355">
        <v>25.42</v>
      </c>
      <c r="G355">
        <v>2828.77</v>
      </c>
      <c r="H355">
        <v>8558.4</v>
      </c>
      <c r="I355">
        <v>3.67</v>
      </c>
      <c r="J355" t="s">
        <v>21</v>
      </c>
      <c r="K355">
        <v>73.040000000000006</v>
      </c>
      <c r="L355">
        <v>39.9</v>
      </c>
    </row>
    <row r="356" spans="1:12" x14ac:dyDescent="0.3">
      <c r="A356" t="s">
        <v>33</v>
      </c>
      <c r="B356" t="s">
        <v>34</v>
      </c>
      <c r="C356" t="s">
        <v>35</v>
      </c>
      <c r="D356" t="s">
        <v>58</v>
      </c>
      <c r="E356">
        <v>2021</v>
      </c>
      <c r="F356">
        <v>48.65</v>
      </c>
      <c r="G356">
        <v>4330.0200000000004</v>
      </c>
      <c r="H356">
        <v>18640.240000000002</v>
      </c>
      <c r="I356">
        <v>2.83</v>
      </c>
      <c r="J356" t="s">
        <v>16</v>
      </c>
      <c r="K356">
        <v>197.08</v>
      </c>
      <c r="L356">
        <v>11.34</v>
      </c>
    </row>
    <row r="357" spans="1:12" x14ac:dyDescent="0.3">
      <c r="A357" t="s">
        <v>66</v>
      </c>
      <c r="B357" t="s">
        <v>34</v>
      </c>
      <c r="C357" t="s">
        <v>35</v>
      </c>
      <c r="D357" t="s">
        <v>65</v>
      </c>
      <c r="E357">
        <v>2020</v>
      </c>
      <c r="F357">
        <v>4.79</v>
      </c>
      <c r="G357">
        <v>3003.03</v>
      </c>
      <c r="H357">
        <v>9583.7900000000009</v>
      </c>
      <c r="I357">
        <v>4.07</v>
      </c>
      <c r="J357" t="s">
        <v>21</v>
      </c>
      <c r="K357">
        <v>121.64</v>
      </c>
      <c r="L357">
        <v>20.95</v>
      </c>
    </row>
    <row r="358" spans="1:12" x14ac:dyDescent="0.3">
      <c r="A358" t="s">
        <v>52</v>
      </c>
      <c r="B358" t="s">
        <v>34</v>
      </c>
      <c r="C358" t="s">
        <v>35</v>
      </c>
      <c r="D358" t="s">
        <v>20</v>
      </c>
      <c r="E358">
        <v>2021</v>
      </c>
      <c r="F358">
        <v>66.83</v>
      </c>
      <c r="G358">
        <v>1926.77</v>
      </c>
      <c r="H358">
        <v>7699.89</v>
      </c>
      <c r="I358">
        <v>2.85</v>
      </c>
      <c r="J358" t="s">
        <v>21</v>
      </c>
      <c r="K358">
        <v>81.81</v>
      </c>
      <c r="L358">
        <v>33.520000000000003</v>
      </c>
    </row>
    <row r="359" spans="1:12" x14ac:dyDescent="0.3">
      <c r="A359" t="s">
        <v>53</v>
      </c>
      <c r="B359" t="s">
        <v>34</v>
      </c>
      <c r="C359" t="s">
        <v>35</v>
      </c>
      <c r="D359" t="s">
        <v>39</v>
      </c>
      <c r="E359">
        <v>2018</v>
      </c>
      <c r="F359">
        <v>25.24</v>
      </c>
      <c r="G359">
        <v>2401.92</v>
      </c>
      <c r="H359">
        <v>10086.799999999999</v>
      </c>
      <c r="I359">
        <v>2.65</v>
      </c>
      <c r="J359" t="s">
        <v>21</v>
      </c>
      <c r="K359">
        <v>177.34</v>
      </c>
      <c r="L359">
        <v>23.45</v>
      </c>
    </row>
    <row r="360" spans="1:12" x14ac:dyDescent="0.3">
      <c r="A360" t="s">
        <v>17</v>
      </c>
      <c r="B360" t="s">
        <v>34</v>
      </c>
      <c r="C360" t="s">
        <v>35</v>
      </c>
      <c r="D360" t="s">
        <v>25</v>
      </c>
      <c r="E360">
        <v>2019</v>
      </c>
      <c r="F360">
        <v>38.92</v>
      </c>
      <c r="G360">
        <v>806.39</v>
      </c>
      <c r="H360">
        <v>2361.0300000000002</v>
      </c>
      <c r="I360">
        <v>3.33</v>
      </c>
      <c r="J360" t="s">
        <v>21</v>
      </c>
      <c r="K360">
        <v>108.98</v>
      </c>
      <c r="L360">
        <v>17.22</v>
      </c>
    </row>
    <row r="361" spans="1:12" x14ac:dyDescent="0.3">
      <c r="A361" t="s">
        <v>52</v>
      </c>
      <c r="B361" t="s">
        <v>34</v>
      </c>
      <c r="C361" t="s">
        <v>35</v>
      </c>
      <c r="D361" t="s">
        <v>15</v>
      </c>
      <c r="E361">
        <v>2018</v>
      </c>
      <c r="F361">
        <v>97.46</v>
      </c>
      <c r="G361">
        <v>2789.13</v>
      </c>
      <c r="H361">
        <v>10863.2</v>
      </c>
      <c r="I361">
        <v>2.75</v>
      </c>
      <c r="J361" t="s">
        <v>21</v>
      </c>
      <c r="K361">
        <v>21.41</v>
      </c>
      <c r="L361">
        <v>1.48</v>
      </c>
    </row>
    <row r="362" spans="1:12" x14ac:dyDescent="0.3">
      <c r="A362" t="s">
        <v>73</v>
      </c>
      <c r="B362" t="s">
        <v>34</v>
      </c>
      <c r="C362" t="s">
        <v>35</v>
      </c>
      <c r="D362" t="s">
        <v>20</v>
      </c>
      <c r="E362">
        <v>2021</v>
      </c>
      <c r="F362">
        <v>64.150000000000006</v>
      </c>
      <c r="G362">
        <v>2324.87</v>
      </c>
      <c r="H362">
        <v>8912.81</v>
      </c>
      <c r="I362">
        <v>4.3</v>
      </c>
      <c r="J362" t="s">
        <v>21</v>
      </c>
      <c r="K362">
        <v>180.34</v>
      </c>
      <c r="L362">
        <v>27.43</v>
      </c>
    </row>
    <row r="363" spans="1:12" x14ac:dyDescent="0.3">
      <c r="A363" t="s">
        <v>52</v>
      </c>
      <c r="B363" t="s">
        <v>34</v>
      </c>
      <c r="C363" t="s">
        <v>35</v>
      </c>
      <c r="D363" t="s">
        <v>58</v>
      </c>
      <c r="E363">
        <v>2021</v>
      </c>
      <c r="F363">
        <v>37.729999999999997</v>
      </c>
      <c r="G363">
        <v>4749.43</v>
      </c>
      <c r="H363">
        <v>18489.38</v>
      </c>
      <c r="I363">
        <v>3.58</v>
      </c>
      <c r="J363" t="s">
        <v>16</v>
      </c>
      <c r="K363">
        <v>177.2</v>
      </c>
      <c r="L363">
        <v>26.54</v>
      </c>
    </row>
    <row r="364" spans="1:12" x14ac:dyDescent="0.3">
      <c r="A364" t="s">
        <v>22</v>
      </c>
      <c r="B364" t="s">
        <v>34</v>
      </c>
      <c r="C364" t="s">
        <v>35</v>
      </c>
      <c r="D364" t="s">
        <v>39</v>
      </c>
      <c r="E364">
        <v>2020</v>
      </c>
      <c r="F364">
        <v>79.209999999999994</v>
      </c>
      <c r="G364">
        <v>1227.76</v>
      </c>
      <c r="H364">
        <v>3864.43</v>
      </c>
      <c r="I364">
        <v>2.85</v>
      </c>
      <c r="J364" t="s">
        <v>16</v>
      </c>
      <c r="K364">
        <v>26.22</v>
      </c>
      <c r="L364">
        <v>17.420000000000002</v>
      </c>
    </row>
    <row r="365" spans="1:12" x14ac:dyDescent="0.3">
      <c r="A365" t="s">
        <v>70</v>
      </c>
      <c r="B365" t="s">
        <v>34</v>
      </c>
      <c r="C365" t="s">
        <v>35</v>
      </c>
      <c r="D365" t="s">
        <v>65</v>
      </c>
      <c r="E365">
        <v>2021</v>
      </c>
      <c r="F365">
        <v>83.37</v>
      </c>
      <c r="G365">
        <v>4602.8599999999997</v>
      </c>
      <c r="H365">
        <v>12318.45</v>
      </c>
      <c r="I365">
        <v>4.1900000000000004</v>
      </c>
      <c r="J365" t="s">
        <v>16</v>
      </c>
      <c r="K365">
        <v>87.7</v>
      </c>
      <c r="L365">
        <v>16.62</v>
      </c>
    </row>
    <row r="366" spans="1:12" x14ac:dyDescent="0.3">
      <c r="A366" t="s">
        <v>40</v>
      </c>
      <c r="B366" t="s">
        <v>34</v>
      </c>
      <c r="C366" t="s">
        <v>35</v>
      </c>
      <c r="D366" t="s">
        <v>39</v>
      </c>
      <c r="E366">
        <v>2020</v>
      </c>
      <c r="F366">
        <v>91.82</v>
      </c>
      <c r="G366">
        <v>2388.65</v>
      </c>
      <c r="H366">
        <v>9942.09</v>
      </c>
      <c r="I366">
        <v>4.0199999999999996</v>
      </c>
      <c r="J366" t="s">
        <v>21</v>
      </c>
      <c r="K366">
        <v>90.27</v>
      </c>
      <c r="L366">
        <v>1.2</v>
      </c>
    </row>
    <row r="367" spans="1:12" x14ac:dyDescent="0.3">
      <c r="A367" t="s">
        <v>47</v>
      </c>
      <c r="B367" t="s">
        <v>34</v>
      </c>
      <c r="C367" t="s">
        <v>35</v>
      </c>
      <c r="D367" t="s">
        <v>25</v>
      </c>
      <c r="E367">
        <v>2020</v>
      </c>
      <c r="F367">
        <v>93.54</v>
      </c>
      <c r="G367">
        <v>1166.08</v>
      </c>
      <c r="H367">
        <v>5124.88</v>
      </c>
      <c r="I367">
        <v>3.54</v>
      </c>
      <c r="J367" t="s">
        <v>21</v>
      </c>
      <c r="K367">
        <v>169.34</v>
      </c>
      <c r="L367">
        <v>10.77</v>
      </c>
    </row>
    <row r="368" spans="1:12" x14ac:dyDescent="0.3">
      <c r="A368" t="s">
        <v>71</v>
      </c>
      <c r="B368" t="s">
        <v>34</v>
      </c>
      <c r="C368" t="s">
        <v>35</v>
      </c>
      <c r="D368" t="s">
        <v>32</v>
      </c>
      <c r="E368">
        <v>2022</v>
      </c>
      <c r="F368">
        <v>32.53</v>
      </c>
      <c r="G368">
        <v>1995.13</v>
      </c>
      <c r="H368">
        <v>7447.82</v>
      </c>
      <c r="I368">
        <v>4.1900000000000004</v>
      </c>
      <c r="J368" t="s">
        <v>21</v>
      </c>
      <c r="K368">
        <v>101.96</v>
      </c>
      <c r="L368">
        <v>20.88</v>
      </c>
    </row>
    <row r="369" spans="1:12" x14ac:dyDescent="0.3">
      <c r="A369" t="s">
        <v>26</v>
      </c>
      <c r="B369" t="s">
        <v>34</v>
      </c>
      <c r="C369" t="s">
        <v>35</v>
      </c>
      <c r="D369" t="s">
        <v>65</v>
      </c>
      <c r="E369">
        <v>2018</v>
      </c>
      <c r="F369">
        <v>56.76</v>
      </c>
      <c r="G369">
        <v>3242.9</v>
      </c>
      <c r="H369">
        <v>12301.9</v>
      </c>
      <c r="I369">
        <v>4.43</v>
      </c>
      <c r="J369" t="s">
        <v>21</v>
      </c>
      <c r="K369">
        <v>193.18</v>
      </c>
      <c r="L369">
        <v>17.79</v>
      </c>
    </row>
    <row r="370" spans="1:12" x14ac:dyDescent="0.3">
      <c r="A370" t="s">
        <v>71</v>
      </c>
      <c r="B370" t="s">
        <v>34</v>
      </c>
      <c r="C370" t="s">
        <v>35</v>
      </c>
      <c r="D370" t="s">
        <v>46</v>
      </c>
      <c r="E370">
        <v>2019</v>
      </c>
      <c r="F370">
        <v>33.770000000000003</v>
      </c>
      <c r="G370">
        <v>2160.5300000000002</v>
      </c>
      <c r="H370">
        <v>7397.89</v>
      </c>
      <c r="I370">
        <v>4.0999999999999996</v>
      </c>
      <c r="J370" t="s">
        <v>16</v>
      </c>
      <c r="K370">
        <v>38.090000000000003</v>
      </c>
      <c r="L370">
        <v>26.64</v>
      </c>
    </row>
    <row r="371" spans="1:12" x14ac:dyDescent="0.3">
      <c r="A371" t="s">
        <v>56</v>
      </c>
      <c r="B371" t="s">
        <v>34</v>
      </c>
      <c r="C371" t="s">
        <v>35</v>
      </c>
      <c r="D371" t="s">
        <v>36</v>
      </c>
      <c r="E371">
        <v>2023</v>
      </c>
      <c r="F371">
        <v>54.2</v>
      </c>
      <c r="G371">
        <v>4599.8500000000004</v>
      </c>
      <c r="H371">
        <v>20061.740000000002</v>
      </c>
      <c r="I371">
        <v>2.85</v>
      </c>
      <c r="J371" t="s">
        <v>16</v>
      </c>
      <c r="K371">
        <v>98.44</v>
      </c>
      <c r="L371">
        <v>6.47</v>
      </c>
    </row>
    <row r="372" spans="1:12" x14ac:dyDescent="0.3">
      <c r="A372" t="s">
        <v>56</v>
      </c>
      <c r="B372" t="s">
        <v>34</v>
      </c>
      <c r="C372" t="s">
        <v>35</v>
      </c>
      <c r="D372" t="s">
        <v>65</v>
      </c>
      <c r="E372">
        <v>2019</v>
      </c>
      <c r="F372">
        <v>78.7</v>
      </c>
      <c r="G372">
        <v>4076.97</v>
      </c>
      <c r="H372">
        <v>16759.939999999999</v>
      </c>
      <c r="I372">
        <v>3.64</v>
      </c>
      <c r="J372" t="s">
        <v>21</v>
      </c>
      <c r="K372">
        <v>119.77</v>
      </c>
      <c r="L372">
        <v>7.57</v>
      </c>
    </row>
    <row r="373" spans="1:12" x14ac:dyDescent="0.3">
      <c r="A373" t="s">
        <v>47</v>
      </c>
      <c r="B373" t="s">
        <v>34</v>
      </c>
      <c r="C373" t="s">
        <v>35</v>
      </c>
      <c r="D373" t="s">
        <v>58</v>
      </c>
      <c r="E373">
        <v>2019</v>
      </c>
      <c r="F373">
        <v>64.52</v>
      </c>
      <c r="G373">
        <v>3401.83</v>
      </c>
      <c r="H373">
        <v>8970.02</v>
      </c>
      <c r="I373">
        <v>3.63</v>
      </c>
      <c r="J373" t="s">
        <v>16</v>
      </c>
      <c r="K373">
        <v>88.58</v>
      </c>
      <c r="L373">
        <v>29.17</v>
      </c>
    </row>
    <row r="374" spans="1:12" x14ac:dyDescent="0.3">
      <c r="A374" t="s">
        <v>43</v>
      </c>
      <c r="B374" t="s">
        <v>34</v>
      </c>
      <c r="C374" t="s">
        <v>35</v>
      </c>
      <c r="D374" t="s">
        <v>15</v>
      </c>
      <c r="E374">
        <v>2018</v>
      </c>
      <c r="F374">
        <v>31.68</v>
      </c>
      <c r="G374">
        <v>2580.96</v>
      </c>
      <c r="H374">
        <v>7501.29</v>
      </c>
      <c r="I374">
        <v>4.12</v>
      </c>
      <c r="J374" t="s">
        <v>21</v>
      </c>
      <c r="K374">
        <v>78.760000000000005</v>
      </c>
      <c r="L374">
        <v>25.74</v>
      </c>
    </row>
    <row r="375" spans="1:12" x14ac:dyDescent="0.3">
      <c r="A375" t="s">
        <v>66</v>
      </c>
      <c r="B375" t="s">
        <v>34</v>
      </c>
      <c r="C375" t="s">
        <v>35</v>
      </c>
      <c r="D375" t="s">
        <v>32</v>
      </c>
      <c r="E375">
        <v>2019</v>
      </c>
      <c r="F375">
        <v>75.23</v>
      </c>
      <c r="G375">
        <v>4373.63</v>
      </c>
      <c r="H375">
        <v>17345.259999999998</v>
      </c>
      <c r="I375">
        <v>2.74</v>
      </c>
      <c r="J375" t="s">
        <v>16</v>
      </c>
      <c r="K375">
        <v>67.67</v>
      </c>
      <c r="L375">
        <v>17.739999999999998</v>
      </c>
    </row>
    <row r="376" spans="1:12" x14ac:dyDescent="0.3">
      <c r="A376" t="s">
        <v>26</v>
      </c>
      <c r="B376" t="s">
        <v>34</v>
      </c>
      <c r="C376" t="s">
        <v>35</v>
      </c>
      <c r="D376" t="s">
        <v>15</v>
      </c>
      <c r="E376">
        <v>2018</v>
      </c>
      <c r="F376">
        <v>89.53</v>
      </c>
      <c r="G376">
        <v>3386.9</v>
      </c>
      <c r="H376">
        <v>9248.5</v>
      </c>
      <c r="I376">
        <v>3.98</v>
      </c>
      <c r="J376" t="s">
        <v>16</v>
      </c>
      <c r="K376">
        <v>9.76</v>
      </c>
      <c r="L376">
        <v>34.65</v>
      </c>
    </row>
    <row r="377" spans="1:12" x14ac:dyDescent="0.3">
      <c r="A377" t="s">
        <v>12</v>
      </c>
      <c r="B377" t="s">
        <v>34</v>
      </c>
      <c r="C377" t="s">
        <v>35</v>
      </c>
      <c r="D377" t="s">
        <v>57</v>
      </c>
      <c r="E377">
        <v>2019</v>
      </c>
      <c r="F377">
        <v>45.51</v>
      </c>
      <c r="G377">
        <v>1604.46</v>
      </c>
      <c r="H377">
        <v>4398.58</v>
      </c>
      <c r="I377">
        <v>3.22</v>
      </c>
      <c r="J377" t="s">
        <v>16</v>
      </c>
      <c r="K377">
        <v>90.93</v>
      </c>
      <c r="L377">
        <v>19.07</v>
      </c>
    </row>
    <row r="378" spans="1:12" x14ac:dyDescent="0.3">
      <c r="A378" t="s">
        <v>56</v>
      </c>
      <c r="B378" t="s">
        <v>34</v>
      </c>
      <c r="C378" t="s">
        <v>35</v>
      </c>
      <c r="D378" t="s">
        <v>32</v>
      </c>
      <c r="E378">
        <v>2019</v>
      </c>
      <c r="F378">
        <v>90.92</v>
      </c>
      <c r="G378">
        <v>1411.16</v>
      </c>
      <c r="H378">
        <v>4786.6899999999996</v>
      </c>
      <c r="I378">
        <v>2.8</v>
      </c>
      <c r="J378" t="s">
        <v>16</v>
      </c>
      <c r="K378">
        <v>129.81</v>
      </c>
      <c r="L378">
        <v>20.46</v>
      </c>
    </row>
    <row r="379" spans="1:12" x14ac:dyDescent="0.3">
      <c r="A379" t="s">
        <v>62</v>
      </c>
      <c r="B379" t="s">
        <v>34</v>
      </c>
      <c r="C379" t="s">
        <v>35</v>
      </c>
      <c r="D379" t="s">
        <v>20</v>
      </c>
      <c r="E379">
        <v>2022</v>
      </c>
      <c r="F379">
        <v>32.479999999999997</v>
      </c>
      <c r="G379">
        <v>3703.62</v>
      </c>
      <c r="H379">
        <v>11916.64</v>
      </c>
      <c r="I379">
        <v>3.68</v>
      </c>
      <c r="J379" t="s">
        <v>21</v>
      </c>
      <c r="K379">
        <v>189.56</v>
      </c>
      <c r="L379">
        <v>22.98</v>
      </c>
    </row>
    <row r="380" spans="1:12" x14ac:dyDescent="0.3">
      <c r="A380" t="s">
        <v>70</v>
      </c>
      <c r="B380" t="s">
        <v>34</v>
      </c>
      <c r="C380" t="s">
        <v>35</v>
      </c>
      <c r="D380" t="s">
        <v>25</v>
      </c>
      <c r="E380">
        <v>2023</v>
      </c>
      <c r="F380">
        <v>94.92</v>
      </c>
      <c r="G380">
        <v>3969.62</v>
      </c>
      <c r="H380">
        <v>17550.98</v>
      </c>
      <c r="I380">
        <v>3.8</v>
      </c>
      <c r="J380" t="s">
        <v>16</v>
      </c>
      <c r="K380">
        <v>141.72999999999999</v>
      </c>
      <c r="L380">
        <v>22.92</v>
      </c>
    </row>
    <row r="381" spans="1:12" x14ac:dyDescent="0.3">
      <c r="A381" t="s">
        <v>67</v>
      </c>
      <c r="B381" t="s">
        <v>34</v>
      </c>
      <c r="C381" t="s">
        <v>35</v>
      </c>
      <c r="D381" t="s">
        <v>46</v>
      </c>
      <c r="E381">
        <v>2022</v>
      </c>
      <c r="F381">
        <v>3.87</v>
      </c>
      <c r="G381">
        <v>1004.18</v>
      </c>
      <c r="H381">
        <v>4183.2700000000004</v>
      </c>
      <c r="I381">
        <v>4.17</v>
      </c>
      <c r="J381" t="s">
        <v>16</v>
      </c>
      <c r="K381">
        <v>7.58</v>
      </c>
      <c r="L381">
        <v>2.97</v>
      </c>
    </row>
    <row r="382" spans="1:12" x14ac:dyDescent="0.3">
      <c r="A382" t="s">
        <v>29</v>
      </c>
      <c r="B382" t="s">
        <v>34</v>
      </c>
      <c r="C382" t="s">
        <v>35</v>
      </c>
      <c r="D382" t="s">
        <v>36</v>
      </c>
      <c r="E382">
        <v>2022</v>
      </c>
      <c r="F382">
        <v>55.58</v>
      </c>
      <c r="G382">
        <v>1754.03</v>
      </c>
      <c r="H382">
        <v>7323.61</v>
      </c>
      <c r="I382">
        <v>3.02</v>
      </c>
      <c r="J382" t="s">
        <v>16</v>
      </c>
      <c r="K382">
        <v>57.73</v>
      </c>
      <c r="L382">
        <v>16.079999999999998</v>
      </c>
    </row>
    <row r="383" spans="1:12" x14ac:dyDescent="0.3">
      <c r="A383" t="s">
        <v>29</v>
      </c>
      <c r="B383" t="s">
        <v>34</v>
      </c>
      <c r="C383" t="s">
        <v>35</v>
      </c>
      <c r="D383" t="s">
        <v>32</v>
      </c>
      <c r="E383">
        <v>2023</v>
      </c>
      <c r="F383">
        <v>18.86</v>
      </c>
      <c r="G383">
        <v>450.02</v>
      </c>
      <c r="H383">
        <v>1424.43</v>
      </c>
      <c r="I383">
        <v>4.47</v>
      </c>
      <c r="J383" t="s">
        <v>21</v>
      </c>
      <c r="K383">
        <v>127.27</v>
      </c>
      <c r="L383">
        <v>1.18</v>
      </c>
    </row>
    <row r="384" spans="1:12" x14ac:dyDescent="0.3">
      <c r="A384" t="s">
        <v>40</v>
      </c>
      <c r="B384" t="s">
        <v>34</v>
      </c>
      <c r="C384" t="s">
        <v>35</v>
      </c>
      <c r="D384" t="s">
        <v>65</v>
      </c>
      <c r="E384">
        <v>2020</v>
      </c>
      <c r="F384">
        <v>1.56</v>
      </c>
      <c r="G384">
        <v>2358.34</v>
      </c>
      <c r="H384">
        <v>10317.709999999999</v>
      </c>
      <c r="I384">
        <v>2.58</v>
      </c>
      <c r="J384" t="s">
        <v>21</v>
      </c>
      <c r="K384">
        <v>119.78</v>
      </c>
      <c r="L384">
        <v>31.17</v>
      </c>
    </row>
    <row r="385" spans="1:12" x14ac:dyDescent="0.3">
      <c r="A385" t="s">
        <v>71</v>
      </c>
      <c r="B385" t="s">
        <v>34</v>
      </c>
      <c r="C385" t="s">
        <v>35</v>
      </c>
      <c r="D385" t="s">
        <v>58</v>
      </c>
      <c r="E385">
        <v>2022</v>
      </c>
      <c r="F385">
        <v>54.17</v>
      </c>
      <c r="G385">
        <v>505.13</v>
      </c>
      <c r="H385">
        <v>1486.29</v>
      </c>
      <c r="I385">
        <v>2.93</v>
      </c>
      <c r="J385" t="s">
        <v>21</v>
      </c>
      <c r="K385">
        <v>66.88</v>
      </c>
      <c r="L385">
        <v>12.45</v>
      </c>
    </row>
    <row r="386" spans="1:12" x14ac:dyDescent="0.3">
      <c r="A386" t="s">
        <v>12</v>
      </c>
      <c r="B386" t="s">
        <v>34</v>
      </c>
      <c r="C386" t="s">
        <v>35</v>
      </c>
      <c r="D386" t="s">
        <v>46</v>
      </c>
      <c r="E386">
        <v>2022</v>
      </c>
      <c r="F386">
        <v>1.73</v>
      </c>
      <c r="G386">
        <v>374.09</v>
      </c>
      <c r="H386">
        <v>1436.76</v>
      </c>
      <c r="I386">
        <v>4.05</v>
      </c>
      <c r="J386" t="s">
        <v>21</v>
      </c>
      <c r="K386">
        <v>167.3</v>
      </c>
      <c r="L386">
        <v>9.02</v>
      </c>
    </row>
    <row r="387" spans="1:12" x14ac:dyDescent="0.3">
      <c r="A387" t="s">
        <v>52</v>
      </c>
      <c r="B387" t="s">
        <v>34</v>
      </c>
      <c r="C387" t="s">
        <v>35</v>
      </c>
      <c r="D387" t="s">
        <v>57</v>
      </c>
      <c r="E387">
        <v>2018</v>
      </c>
      <c r="F387">
        <v>1.5</v>
      </c>
      <c r="G387">
        <v>3003.44</v>
      </c>
      <c r="H387">
        <v>10735.21</v>
      </c>
      <c r="I387">
        <v>4.3899999999999997</v>
      </c>
      <c r="J387" t="s">
        <v>21</v>
      </c>
      <c r="K387">
        <v>42.8</v>
      </c>
      <c r="L387">
        <v>29.92</v>
      </c>
    </row>
    <row r="388" spans="1:12" x14ac:dyDescent="0.3">
      <c r="A388" t="s">
        <v>66</v>
      </c>
      <c r="B388" t="s">
        <v>34</v>
      </c>
      <c r="C388" t="s">
        <v>35</v>
      </c>
      <c r="D388" t="s">
        <v>58</v>
      </c>
      <c r="E388">
        <v>2022</v>
      </c>
      <c r="F388">
        <v>11.54</v>
      </c>
      <c r="G388">
        <v>408.31</v>
      </c>
      <c r="H388">
        <v>1261.07</v>
      </c>
      <c r="I388">
        <v>4.3899999999999997</v>
      </c>
      <c r="J388" t="s">
        <v>21</v>
      </c>
      <c r="K388">
        <v>175.35</v>
      </c>
      <c r="L388">
        <v>32.71</v>
      </c>
    </row>
    <row r="389" spans="1:12" x14ac:dyDescent="0.3">
      <c r="A389" t="s">
        <v>22</v>
      </c>
      <c r="B389" t="s">
        <v>34</v>
      </c>
      <c r="C389" t="s">
        <v>35</v>
      </c>
      <c r="D389" t="s">
        <v>20</v>
      </c>
      <c r="E389">
        <v>2023</v>
      </c>
      <c r="F389">
        <v>25.91</v>
      </c>
      <c r="G389">
        <v>3732.18</v>
      </c>
      <c r="H389">
        <v>14926.78</v>
      </c>
      <c r="I389">
        <v>2.92</v>
      </c>
      <c r="J389" t="s">
        <v>21</v>
      </c>
      <c r="K389">
        <v>21.5</v>
      </c>
      <c r="L389">
        <v>3.49</v>
      </c>
    </row>
    <row r="390" spans="1:12" x14ac:dyDescent="0.3">
      <c r="A390" t="s">
        <v>66</v>
      </c>
      <c r="B390" t="s">
        <v>34</v>
      </c>
      <c r="C390" t="s">
        <v>35</v>
      </c>
      <c r="D390" t="s">
        <v>15</v>
      </c>
      <c r="E390">
        <v>2018</v>
      </c>
      <c r="F390">
        <v>1.01</v>
      </c>
      <c r="G390">
        <v>4086.13</v>
      </c>
      <c r="H390">
        <v>17144.96</v>
      </c>
      <c r="I390">
        <v>3.19</v>
      </c>
      <c r="J390" t="s">
        <v>21</v>
      </c>
      <c r="K390">
        <v>107.48</v>
      </c>
      <c r="L390">
        <v>27.82</v>
      </c>
    </row>
    <row r="391" spans="1:12" x14ac:dyDescent="0.3">
      <c r="A391" t="s">
        <v>73</v>
      </c>
      <c r="B391" t="s">
        <v>34</v>
      </c>
      <c r="C391" t="s">
        <v>35</v>
      </c>
      <c r="D391" t="s">
        <v>46</v>
      </c>
      <c r="E391">
        <v>2020</v>
      </c>
      <c r="F391">
        <v>33.04</v>
      </c>
      <c r="G391">
        <v>2368.5500000000002</v>
      </c>
      <c r="H391">
        <v>10031.58</v>
      </c>
      <c r="I391">
        <v>3.7</v>
      </c>
      <c r="J391" t="s">
        <v>16</v>
      </c>
      <c r="K391">
        <v>14.71</v>
      </c>
      <c r="L391">
        <v>7.05</v>
      </c>
    </row>
    <row r="392" spans="1:12" x14ac:dyDescent="0.3">
      <c r="A392" t="s">
        <v>52</v>
      </c>
      <c r="B392" t="s">
        <v>34</v>
      </c>
      <c r="C392" t="s">
        <v>35</v>
      </c>
      <c r="D392" t="s">
        <v>65</v>
      </c>
      <c r="E392">
        <v>2020</v>
      </c>
      <c r="F392">
        <v>32.94</v>
      </c>
      <c r="G392">
        <v>3222.47</v>
      </c>
      <c r="H392">
        <v>8768.11</v>
      </c>
      <c r="I392">
        <v>3.55</v>
      </c>
      <c r="J392" t="s">
        <v>16</v>
      </c>
      <c r="K392">
        <v>9.7100000000000009</v>
      </c>
      <c r="L392">
        <v>37.57</v>
      </c>
    </row>
    <row r="393" spans="1:12" x14ac:dyDescent="0.3">
      <c r="A393" t="s">
        <v>72</v>
      </c>
      <c r="B393" t="s">
        <v>34</v>
      </c>
      <c r="C393" t="s">
        <v>35</v>
      </c>
      <c r="D393" t="s">
        <v>46</v>
      </c>
      <c r="E393">
        <v>2022</v>
      </c>
      <c r="F393">
        <v>47.41</v>
      </c>
      <c r="G393">
        <v>3265.36</v>
      </c>
      <c r="H393">
        <v>9364.9</v>
      </c>
      <c r="I393">
        <v>3.27</v>
      </c>
      <c r="J393" t="s">
        <v>21</v>
      </c>
      <c r="K393">
        <v>28.37</v>
      </c>
      <c r="L393">
        <v>8.5399999999999991</v>
      </c>
    </row>
    <row r="394" spans="1:12" x14ac:dyDescent="0.3">
      <c r="A394" t="s">
        <v>29</v>
      </c>
      <c r="B394" t="s">
        <v>59</v>
      </c>
      <c r="C394" t="s">
        <v>60</v>
      </c>
      <c r="D394" t="s">
        <v>58</v>
      </c>
      <c r="E394">
        <v>2023</v>
      </c>
      <c r="F394">
        <v>95.77</v>
      </c>
      <c r="G394">
        <v>4977.34</v>
      </c>
      <c r="H394">
        <v>17975.849999999999</v>
      </c>
      <c r="I394">
        <v>3.94</v>
      </c>
      <c r="J394" t="s">
        <v>16</v>
      </c>
      <c r="K394">
        <v>38.79</v>
      </c>
      <c r="L394">
        <v>9.49</v>
      </c>
    </row>
    <row r="395" spans="1:12" x14ac:dyDescent="0.3">
      <c r="A395" t="s">
        <v>47</v>
      </c>
      <c r="B395" t="s">
        <v>59</v>
      </c>
      <c r="C395" t="s">
        <v>60</v>
      </c>
      <c r="D395" t="s">
        <v>20</v>
      </c>
      <c r="E395">
        <v>2021</v>
      </c>
      <c r="F395">
        <v>78.790000000000006</v>
      </c>
      <c r="G395">
        <v>3052.97</v>
      </c>
      <c r="H395">
        <v>9600.06</v>
      </c>
      <c r="I395">
        <v>3.38</v>
      </c>
      <c r="J395" t="s">
        <v>16</v>
      </c>
      <c r="K395">
        <v>102.72</v>
      </c>
      <c r="L395">
        <v>31.96</v>
      </c>
    </row>
    <row r="396" spans="1:12" x14ac:dyDescent="0.3">
      <c r="A396" t="s">
        <v>17</v>
      </c>
      <c r="B396" t="s">
        <v>59</v>
      </c>
      <c r="C396" t="s">
        <v>60</v>
      </c>
      <c r="D396" t="s">
        <v>36</v>
      </c>
      <c r="E396">
        <v>2019</v>
      </c>
      <c r="F396">
        <v>75.3</v>
      </c>
      <c r="G396">
        <v>2870.76</v>
      </c>
      <c r="H396">
        <v>11013.32</v>
      </c>
      <c r="I396">
        <v>3.17</v>
      </c>
      <c r="J396" t="s">
        <v>21</v>
      </c>
      <c r="K396">
        <v>170.34</v>
      </c>
      <c r="L396">
        <v>8.09</v>
      </c>
    </row>
    <row r="397" spans="1:12" x14ac:dyDescent="0.3">
      <c r="A397" t="s">
        <v>47</v>
      </c>
      <c r="B397" t="s">
        <v>59</v>
      </c>
      <c r="C397" t="s">
        <v>60</v>
      </c>
      <c r="D397" t="s">
        <v>20</v>
      </c>
      <c r="E397">
        <v>2018</v>
      </c>
      <c r="F397">
        <v>72.41</v>
      </c>
      <c r="G397">
        <v>1611.96</v>
      </c>
      <c r="H397">
        <v>6424.89</v>
      </c>
      <c r="I397">
        <v>4.4000000000000004</v>
      </c>
      <c r="J397" t="s">
        <v>16</v>
      </c>
      <c r="K397">
        <v>39.119999999999997</v>
      </c>
      <c r="L397">
        <v>29.81</v>
      </c>
    </row>
    <row r="398" spans="1:12" x14ac:dyDescent="0.3">
      <c r="A398" t="s">
        <v>67</v>
      </c>
      <c r="B398" t="s">
        <v>59</v>
      </c>
      <c r="C398" t="s">
        <v>60</v>
      </c>
      <c r="D398" t="s">
        <v>39</v>
      </c>
      <c r="E398">
        <v>2022</v>
      </c>
      <c r="F398">
        <v>86.64</v>
      </c>
      <c r="G398">
        <v>3902.64</v>
      </c>
      <c r="H398">
        <v>17355.84</v>
      </c>
      <c r="I398">
        <v>4.32</v>
      </c>
      <c r="J398" t="s">
        <v>21</v>
      </c>
      <c r="K398">
        <v>166.73</v>
      </c>
      <c r="L398">
        <v>36.21</v>
      </c>
    </row>
    <row r="399" spans="1:12" x14ac:dyDescent="0.3">
      <c r="A399" t="s">
        <v>61</v>
      </c>
      <c r="B399" t="s">
        <v>59</v>
      </c>
      <c r="C399" t="s">
        <v>60</v>
      </c>
      <c r="D399" t="s">
        <v>36</v>
      </c>
      <c r="E399">
        <v>2018</v>
      </c>
      <c r="F399">
        <v>58.38</v>
      </c>
      <c r="G399">
        <v>3675.18</v>
      </c>
      <c r="H399">
        <v>9850.4599999999991</v>
      </c>
      <c r="I399">
        <v>3.09</v>
      </c>
      <c r="J399" t="s">
        <v>21</v>
      </c>
      <c r="K399">
        <v>35.950000000000003</v>
      </c>
      <c r="L399">
        <v>6.15</v>
      </c>
    </row>
    <row r="400" spans="1:12" x14ac:dyDescent="0.3">
      <c r="A400" t="s">
        <v>71</v>
      </c>
      <c r="B400" t="s">
        <v>59</v>
      </c>
      <c r="C400" t="s">
        <v>60</v>
      </c>
      <c r="D400" t="s">
        <v>36</v>
      </c>
      <c r="E400">
        <v>2023</v>
      </c>
      <c r="F400">
        <v>96.44</v>
      </c>
      <c r="G400">
        <v>351.09</v>
      </c>
      <c r="H400">
        <v>1214.06</v>
      </c>
      <c r="I400">
        <v>3.3</v>
      </c>
      <c r="J400" t="s">
        <v>16</v>
      </c>
      <c r="K400">
        <v>98.56</v>
      </c>
      <c r="L400">
        <v>36.479999999999997</v>
      </c>
    </row>
    <row r="401" spans="1:12" x14ac:dyDescent="0.3">
      <c r="A401" t="s">
        <v>17</v>
      </c>
      <c r="B401" t="s">
        <v>59</v>
      </c>
      <c r="C401" t="s">
        <v>60</v>
      </c>
      <c r="D401" t="s">
        <v>46</v>
      </c>
      <c r="E401">
        <v>2021</v>
      </c>
      <c r="F401">
        <v>64.709999999999994</v>
      </c>
      <c r="G401">
        <v>1675.96</v>
      </c>
      <c r="H401">
        <v>4618.25</v>
      </c>
      <c r="I401">
        <v>3.91</v>
      </c>
      <c r="J401" t="s">
        <v>16</v>
      </c>
      <c r="K401">
        <v>129.56</v>
      </c>
      <c r="L401">
        <v>17.510000000000002</v>
      </c>
    </row>
    <row r="402" spans="1:12" x14ac:dyDescent="0.3">
      <c r="A402" t="s">
        <v>26</v>
      </c>
      <c r="B402" t="s">
        <v>59</v>
      </c>
      <c r="C402" t="s">
        <v>60</v>
      </c>
      <c r="D402" t="s">
        <v>39</v>
      </c>
      <c r="E402">
        <v>2020</v>
      </c>
      <c r="F402">
        <v>79.06</v>
      </c>
      <c r="G402">
        <v>1756.77</v>
      </c>
      <c r="H402">
        <v>6967.14</v>
      </c>
      <c r="I402">
        <v>3.76</v>
      </c>
      <c r="J402" t="s">
        <v>21</v>
      </c>
      <c r="K402">
        <v>27.55</v>
      </c>
      <c r="L402">
        <v>14.74</v>
      </c>
    </row>
    <row r="403" spans="1:12" x14ac:dyDescent="0.3">
      <c r="A403" t="s">
        <v>61</v>
      </c>
      <c r="B403" t="s">
        <v>59</v>
      </c>
      <c r="C403" t="s">
        <v>60</v>
      </c>
      <c r="D403" t="s">
        <v>20</v>
      </c>
      <c r="E403">
        <v>2018</v>
      </c>
      <c r="F403">
        <v>79.319999999999993</v>
      </c>
      <c r="G403">
        <v>4434.66</v>
      </c>
      <c r="H403">
        <v>13885.77</v>
      </c>
      <c r="I403">
        <v>3.12</v>
      </c>
      <c r="J403" t="s">
        <v>21</v>
      </c>
      <c r="K403">
        <v>197.84</v>
      </c>
      <c r="L403">
        <v>22.18</v>
      </c>
    </row>
    <row r="404" spans="1:12" x14ac:dyDescent="0.3">
      <c r="A404" t="s">
        <v>12</v>
      </c>
      <c r="B404" t="s">
        <v>59</v>
      </c>
      <c r="C404" t="s">
        <v>60</v>
      </c>
      <c r="D404" t="s">
        <v>15</v>
      </c>
      <c r="E404">
        <v>2023</v>
      </c>
      <c r="F404">
        <v>45.18</v>
      </c>
      <c r="G404">
        <v>4982.01</v>
      </c>
      <c r="H404">
        <v>15300.52</v>
      </c>
      <c r="I404">
        <v>4.33</v>
      </c>
      <c r="J404" t="s">
        <v>21</v>
      </c>
      <c r="K404">
        <v>40.840000000000003</v>
      </c>
      <c r="L404">
        <v>6.29</v>
      </c>
    </row>
    <row r="405" spans="1:12" x14ac:dyDescent="0.3">
      <c r="A405" t="s">
        <v>52</v>
      </c>
      <c r="B405" t="s">
        <v>59</v>
      </c>
      <c r="C405" t="s">
        <v>60</v>
      </c>
      <c r="D405" t="s">
        <v>25</v>
      </c>
      <c r="E405">
        <v>2023</v>
      </c>
      <c r="F405">
        <v>30.98</v>
      </c>
      <c r="G405">
        <v>2690.72</v>
      </c>
      <c r="H405">
        <v>9431.3700000000008</v>
      </c>
      <c r="I405">
        <v>2.84</v>
      </c>
      <c r="J405" t="s">
        <v>16</v>
      </c>
      <c r="K405">
        <v>35.07</v>
      </c>
      <c r="L405">
        <v>25.35</v>
      </c>
    </row>
    <row r="406" spans="1:12" x14ac:dyDescent="0.3">
      <c r="A406" t="s">
        <v>61</v>
      </c>
      <c r="B406" t="s">
        <v>59</v>
      </c>
      <c r="C406" t="s">
        <v>60</v>
      </c>
      <c r="D406" t="s">
        <v>36</v>
      </c>
      <c r="E406">
        <v>2022</v>
      </c>
      <c r="F406">
        <v>88.35</v>
      </c>
      <c r="G406">
        <v>3288.59</v>
      </c>
      <c r="H406">
        <v>11316.61</v>
      </c>
      <c r="I406">
        <v>3.57</v>
      </c>
      <c r="J406" t="s">
        <v>16</v>
      </c>
      <c r="K406">
        <v>86.75</v>
      </c>
      <c r="L406">
        <v>35.42</v>
      </c>
    </row>
    <row r="407" spans="1:12" x14ac:dyDescent="0.3">
      <c r="A407" t="s">
        <v>52</v>
      </c>
      <c r="B407" t="s">
        <v>59</v>
      </c>
      <c r="C407" t="s">
        <v>60</v>
      </c>
      <c r="D407" t="s">
        <v>65</v>
      </c>
      <c r="E407">
        <v>2023</v>
      </c>
      <c r="F407">
        <v>61.49</v>
      </c>
      <c r="G407">
        <v>686.88</v>
      </c>
      <c r="H407">
        <v>1850.02</v>
      </c>
      <c r="I407">
        <v>3.25</v>
      </c>
      <c r="J407" t="s">
        <v>21</v>
      </c>
      <c r="K407">
        <v>112.01</v>
      </c>
      <c r="L407">
        <v>15.26</v>
      </c>
    </row>
    <row r="408" spans="1:12" x14ac:dyDescent="0.3">
      <c r="A408" t="s">
        <v>52</v>
      </c>
      <c r="B408" t="s">
        <v>59</v>
      </c>
      <c r="C408" t="s">
        <v>60</v>
      </c>
      <c r="D408" t="s">
        <v>46</v>
      </c>
      <c r="E408">
        <v>2023</v>
      </c>
      <c r="F408">
        <v>27.89</v>
      </c>
      <c r="G408">
        <v>590.66999999999996</v>
      </c>
      <c r="H408">
        <v>2351.92</v>
      </c>
      <c r="I408">
        <v>2.98</v>
      </c>
      <c r="J408" t="s">
        <v>16</v>
      </c>
      <c r="K408">
        <v>134.30000000000001</v>
      </c>
      <c r="L408">
        <v>21.71</v>
      </c>
    </row>
    <row r="409" spans="1:12" x14ac:dyDescent="0.3">
      <c r="A409" t="s">
        <v>70</v>
      </c>
      <c r="B409" t="s">
        <v>59</v>
      </c>
      <c r="C409" t="s">
        <v>60</v>
      </c>
      <c r="D409" t="s">
        <v>65</v>
      </c>
      <c r="E409">
        <v>2023</v>
      </c>
      <c r="F409">
        <v>57.71</v>
      </c>
      <c r="G409">
        <v>1344.69</v>
      </c>
      <c r="H409">
        <v>4328.7</v>
      </c>
      <c r="I409">
        <v>2.97</v>
      </c>
      <c r="J409" t="s">
        <v>16</v>
      </c>
      <c r="K409">
        <v>93.61</v>
      </c>
      <c r="L409">
        <v>7.23</v>
      </c>
    </row>
    <row r="410" spans="1:12" x14ac:dyDescent="0.3">
      <c r="A410" t="s">
        <v>22</v>
      </c>
      <c r="B410" t="s">
        <v>59</v>
      </c>
      <c r="C410" t="s">
        <v>60</v>
      </c>
      <c r="D410" t="s">
        <v>36</v>
      </c>
      <c r="E410">
        <v>2020</v>
      </c>
      <c r="F410">
        <v>76.37</v>
      </c>
      <c r="G410">
        <v>556.04999999999995</v>
      </c>
      <c r="H410">
        <v>1487.21</v>
      </c>
      <c r="I410">
        <v>3.36</v>
      </c>
      <c r="J410" t="s">
        <v>21</v>
      </c>
      <c r="K410">
        <v>21.56</v>
      </c>
      <c r="L410">
        <v>4.5</v>
      </c>
    </row>
    <row r="411" spans="1:12" x14ac:dyDescent="0.3">
      <c r="A411" t="s">
        <v>56</v>
      </c>
      <c r="B411" t="s">
        <v>59</v>
      </c>
      <c r="C411" t="s">
        <v>60</v>
      </c>
      <c r="D411" t="s">
        <v>36</v>
      </c>
      <c r="E411">
        <v>2018</v>
      </c>
      <c r="F411">
        <v>36.75</v>
      </c>
      <c r="G411">
        <v>4723.8999999999996</v>
      </c>
      <c r="H411">
        <v>18620.66</v>
      </c>
      <c r="I411">
        <v>3.49</v>
      </c>
      <c r="J411" t="s">
        <v>16</v>
      </c>
      <c r="K411">
        <v>92.11</v>
      </c>
      <c r="L411">
        <v>6.28</v>
      </c>
    </row>
    <row r="412" spans="1:12" x14ac:dyDescent="0.3">
      <c r="A412" t="s">
        <v>17</v>
      </c>
      <c r="B412" t="s">
        <v>59</v>
      </c>
      <c r="C412" t="s">
        <v>60</v>
      </c>
      <c r="D412" t="s">
        <v>39</v>
      </c>
      <c r="E412">
        <v>2023</v>
      </c>
      <c r="F412">
        <v>12.39</v>
      </c>
      <c r="G412">
        <v>4253.4399999999996</v>
      </c>
      <c r="H412">
        <v>16145.8</v>
      </c>
      <c r="I412">
        <v>3.85</v>
      </c>
      <c r="J412" t="s">
        <v>16</v>
      </c>
      <c r="K412">
        <v>186.05</v>
      </c>
      <c r="L412">
        <v>29.88</v>
      </c>
    </row>
    <row r="413" spans="1:12" x14ac:dyDescent="0.3">
      <c r="A413" t="s">
        <v>52</v>
      </c>
      <c r="B413" t="s">
        <v>59</v>
      </c>
      <c r="C413" t="s">
        <v>60</v>
      </c>
      <c r="D413" t="s">
        <v>25</v>
      </c>
      <c r="E413">
        <v>2021</v>
      </c>
      <c r="F413">
        <v>57</v>
      </c>
      <c r="G413">
        <v>3874.11</v>
      </c>
      <c r="H413">
        <v>13523.07</v>
      </c>
      <c r="I413">
        <v>3.52</v>
      </c>
      <c r="J413" t="s">
        <v>16</v>
      </c>
      <c r="K413">
        <v>54.31</v>
      </c>
      <c r="L413">
        <v>22.18</v>
      </c>
    </row>
    <row r="414" spans="1:12" x14ac:dyDescent="0.3">
      <c r="A414" t="s">
        <v>29</v>
      </c>
      <c r="B414" t="s">
        <v>59</v>
      </c>
      <c r="C414" t="s">
        <v>60</v>
      </c>
      <c r="D414" t="s">
        <v>32</v>
      </c>
      <c r="E414">
        <v>2018</v>
      </c>
      <c r="F414">
        <v>44.47</v>
      </c>
      <c r="G414">
        <v>4970.09</v>
      </c>
      <c r="H414">
        <v>20135.14</v>
      </c>
      <c r="I414">
        <v>2.97</v>
      </c>
      <c r="J414" t="s">
        <v>21</v>
      </c>
      <c r="K414">
        <v>172.35</v>
      </c>
      <c r="L414">
        <v>24.8</v>
      </c>
    </row>
    <row r="415" spans="1:12" x14ac:dyDescent="0.3">
      <c r="A415" t="s">
        <v>47</v>
      </c>
      <c r="B415" t="s">
        <v>59</v>
      </c>
      <c r="C415" t="s">
        <v>60</v>
      </c>
      <c r="D415" t="s">
        <v>65</v>
      </c>
      <c r="E415">
        <v>2020</v>
      </c>
      <c r="F415">
        <v>95.29</v>
      </c>
      <c r="G415">
        <v>2596.35</v>
      </c>
      <c r="H415">
        <v>11165.11</v>
      </c>
      <c r="I415">
        <v>4.13</v>
      </c>
      <c r="J415" t="s">
        <v>16</v>
      </c>
      <c r="K415">
        <v>192.59</v>
      </c>
      <c r="L415">
        <v>31.64</v>
      </c>
    </row>
    <row r="416" spans="1:12" x14ac:dyDescent="0.3">
      <c r="A416" t="s">
        <v>61</v>
      </c>
      <c r="B416" t="s">
        <v>59</v>
      </c>
      <c r="C416" t="s">
        <v>60</v>
      </c>
      <c r="D416" t="s">
        <v>25</v>
      </c>
      <c r="E416">
        <v>2023</v>
      </c>
      <c r="F416">
        <v>86.74</v>
      </c>
      <c r="G416">
        <v>1285.9000000000001</v>
      </c>
      <c r="H416">
        <v>5044.32</v>
      </c>
      <c r="I416">
        <v>4.16</v>
      </c>
      <c r="J416" t="s">
        <v>21</v>
      </c>
      <c r="K416">
        <v>98.4</v>
      </c>
      <c r="L416">
        <v>23.52</v>
      </c>
    </row>
    <row r="417" spans="1:12" x14ac:dyDescent="0.3">
      <c r="A417" t="s">
        <v>17</v>
      </c>
      <c r="B417" t="s">
        <v>59</v>
      </c>
      <c r="C417" t="s">
        <v>60</v>
      </c>
      <c r="D417" t="s">
        <v>58</v>
      </c>
      <c r="E417">
        <v>2023</v>
      </c>
      <c r="F417">
        <v>95.39</v>
      </c>
      <c r="G417">
        <v>1231.26</v>
      </c>
      <c r="H417">
        <v>3680.19</v>
      </c>
      <c r="I417">
        <v>4.3499999999999996</v>
      </c>
      <c r="J417" t="s">
        <v>16</v>
      </c>
      <c r="K417">
        <v>91.22</v>
      </c>
      <c r="L417">
        <v>24.74</v>
      </c>
    </row>
    <row r="418" spans="1:12" x14ac:dyDescent="0.3">
      <c r="A418" t="s">
        <v>70</v>
      </c>
      <c r="B418" t="s">
        <v>59</v>
      </c>
      <c r="C418" t="s">
        <v>60</v>
      </c>
      <c r="D418" t="s">
        <v>57</v>
      </c>
      <c r="E418">
        <v>2022</v>
      </c>
      <c r="F418">
        <v>37.909999999999997</v>
      </c>
      <c r="G418">
        <v>2535.1</v>
      </c>
      <c r="H418">
        <v>10910.77</v>
      </c>
      <c r="I418">
        <v>2.86</v>
      </c>
      <c r="J418" t="s">
        <v>16</v>
      </c>
      <c r="K418">
        <v>190.86</v>
      </c>
      <c r="L418">
        <v>3.69</v>
      </c>
    </row>
    <row r="419" spans="1:12" x14ac:dyDescent="0.3">
      <c r="A419" t="s">
        <v>33</v>
      </c>
      <c r="B419" t="s">
        <v>59</v>
      </c>
      <c r="C419" t="s">
        <v>60</v>
      </c>
      <c r="D419" t="s">
        <v>46</v>
      </c>
      <c r="E419">
        <v>2023</v>
      </c>
      <c r="F419">
        <v>6.53</v>
      </c>
      <c r="G419">
        <v>4982.1400000000003</v>
      </c>
      <c r="H419">
        <v>14641.63</v>
      </c>
      <c r="I419">
        <v>4.1900000000000004</v>
      </c>
      <c r="J419" t="s">
        <v>21</v>
      </c>
      <c r="K419">
        <v>71.61</v>
      </c>
      <c r="L419">
        <v>33.729999999999997</v>
      </c>
    </row>
    <row r="420" spans="1:12" x14ac:dyDescent="0.3">
      <c r="A420" t="s">
        <v>61</v>
      </c>
      <c r="B420" t="s">
        <v>59</v>
      </c>
      <c r="C420" t="s">
        <v>60</v>
      </c>
      <c r="D420" t="s">
        <v>39</v>
      </c>
      <c r="E420">
        <v>2020</v>
      </c>
      <c r="F420">
        <v>26.85</v>
      </c>
      <c r="G420">
        <v>568.39</v>
      </c>
      <c r="H420">
        <v>1809.54</v>
      </c>
      <c r="I420">
        <v>4.28</v>
      </c>
      <c r="J420" t="s">
        <v>16</v>
      </c>
      <c r="K420">
        <v>146.66999999999999</v>
      </c>
      <c r="L420">
        <v>22.33</v>
      </c>
    </row>
    <row r="421" spans="1:12" x14ac:dyDescent="0.3">
      <c r="A421" t="s">
        <v>71</v>
      </c>
      <c r="B421" t="s">
        <v>59</v>
      </c>
      <c r="C421" t="s">
        <v>60</v>
      </c>
      <c r="D421" t="s">
        <v>65</v>
      </c>
      <c r="E421">
        <v>2022</v>
      </c>
      <c r="F421">
        <v>70.37</v>
      </c>
      <c r="G421">
        <v>2123.19</v>
      </c>
      <c r="H421">
        <v>9123.8700000000008</v>
      </c>
      <c r="I421">
        <v>3.52</v>
      </c>
      <c r="J421" t="s">
        <v>16</v>
      </c>
      <c r="K421">
        <v>57.26</v>
      </c>
      <c r="L421">
        <v>31.61</v>
      </c>
    </row>
    <row r="422" spans="1:12" x14ac:dyDescent="0.3">
      <c r="A422" t="s">
        <v>29</v>
      </c>
      <c r="B422" t="s">
        <v>59</v>
      </c>
      <c r="C422" t="s">
        <v>60</v>
      </c>
      <c r="D422" t="s">
        <v>58</v>
      </c>
      <c r="E422">
        <v>2023</v>
      </c>
      <c r="F422">
        <v>85.22</v>
      </c>
      <c r="G422">
        <v>4009.5</v>
      </c>
      <c r="H422">
        <v>15226.85</v>
      </c>
      <c r="I422">
        <v>4.09</v>
      </c>
      <c r="J422" t="s">
        <v>16</v>
      </c>
      <c r="K422">
        <v>27.37</v>
      </c>
      <c r="L422">
        <v>29.33</v>
      </c>
    </row>
    <row r="423" spans="1:12" x14ac:dyDescent="0.3">
      <c r="A423" t="s">
        <v>71</v>
      </c>
      <c r="B423" t="s">
        <v>59</v>
      </c>
      <c r="C423" t="s">
        <v>60</v>
      </c>
      <c r="D423" t="s">
        <v>46</v>
      </c>
      <c r="E423">
        <v>2020</v>
      </c>
      <c r="F423">
        <v>71.48</v>
      </c>
      <c r="G423">
        <v>4680.78</v>
      </c>
      <c r="H423">
        <v>17623.919999999998</v>
      </c>
      <c r="I423">
        <v>2.9</v>
      </c>
      <c r="J423" t="s">
        <v>21</v>
      </c>
      <c r="K423">
        <v>137.63999999999999</v>
      </c>
      <c r="L423">
        <v>36.93</v>
      </c>
    </row>
    <row r="424" spans="1:12" x14ac:dyDescent="0.3">
      <c r="A424" t="s">
        <v>53</v>
      </c>
      <c r="B424" t="s">
        <v>59</v>
      </c>
      <c r="C424" t="s">
        <v>60</v>
      </c>
      <c r="D424" t="s">
        <v>25</v>
      </c>
      <c r="E424">
        <v>2020</v>
      </c>
      <c r="F424">
        <v>68.66</v>
      </c>
      <c r="G424">
        <v>774.82</v>
      </c>
      <c r="H424">
        <v>2033.18</v>
      </c>
      <c r="I424">
        <v>4.07</v>
      </c>
      <c r="J424" t="s">
        <v>16</v>
      </c>
      <c r="K424">
        <v>150.97</v>
      </c>
      <c r="L424">
        <v>2.2599999999999998</v>
      </c>
    </row>
    <row r="425" spans="1:12" x14ac:dyDescent="0.3">
      <c r="A425" t="s">
        <v>52</v>
      </c>
      <c r="B425" t="s">
        <v>59</v>
      </c>
      <c r="C425" t="s">
        <v>60</v>
      </c>
      <c r="D425" t="s">
        <v>25</v>
      </c>
      <c r="E425">
        <v>2020</v>
      </c>
      <c r="F425">
        <v>68.05</v>
      </c>
      <c r="G425">
        <v>4575.1400000000003</v>
      </c>
      <c r="H425">
        <v>18712.48</v>
      </c>
      <c r="I425">
        <v>3.96</v>
      </c>
      <c r="J425" t="s">
        <v>21</v>
      </c>
      <c r="K425">
        <v>191.52</v>
      </c>
      <c r="L425">
        <v>1.43</v>
      </c>
    </row>
    <row r="426" spans="1:12" x14ac:dyDescent="0.3">
      <c r="A426" t="s">
        <v>56</v>
      </c>
      <c r="B426" t="s">
        <v>59</v>
      </c>
      <c r="C426" t="s">
        <v>60</v>
      </c>
      <c r="D426" t="s">
        <v>32</v>
      </c>
      <c r="E426">
        <v>2019</v>
      </c>
      <c r="F426">
        <v>68.28</v>
      </c>
      <c r="G426">
        <v>1691.24</v>
      </c>
      <c r="H426">
        <v>5851.53</v>
      </c>
      <c r="I426">
        <v>3.39</v>
      </c>
      <c r="J426" t="s">
        <v>21</v>
      </c>
      <c r="K426">
        <v>97.91</v>
      </c>
      <c r="L426">
        <v>5.24</v>
      </c>
    </row>
    <row r="427" spans="1:12" x14ac:dyDescent="0.3">
      <c r="A427" t="s">
        <v>17</v>
      </c>
      <c r="B427" t="s">
        <v>59</v>
      </c>
      <c r="C427" t="s">
        <v>60</v>
      </c>
      <c r="D427" t="s">
        <v>65</v>
      </c>
      <c r="E427">
        <v>2022</v>
      </c>
      <c r="F427">
        <v>41.46</v>
      </c>
      <c r="G427">
        <v>985.65</v>
      </c>
      <c r="H427">
        <v>3862.07</v>
      </c>
      <c r="I427">
        <v>4.08</v>
      </c>
      <c r="J427" t="s">
        <v>16</v>
      </c>
      <c r="K427">
        <v>104.43</v>
      </c>
      <c r="L427">
        <v>15.63</v>
      </c>
    </row>
    <row r="428" spans="1:12" x14ac:dyDescent="0.3">
      <c r="A428" t="s">
        <v>71</v>
      </c>
      <c r="B428" t="s">
        <v>59</v>
      </c>
      <c r="C428" t="s">
        <v>60</v>
      </c>
      <c r="D428" t="s">
        <v>65</v>
      </c>
      <c r="E428">
        <v>2018</v>
      </c>
      <c r="F428">
        <v>94.63</v>
      </c>
      <c r="G428">
        <v>4110.13</v>
      </c>
      <c r="H428">
        <v>15538.69</v>
      </c>
      <c r="I428">
        <v>3.38</v>
      </c>
      <c r="J428" t="s">
        <v>16</v>
      </c>
      <c r="K428">
        <v>170.26</v>
      </c>
      <c r="L428">
        <v>37.299999999999997</v>
      </c>
    </row>
    <row r="429" spans="1:12" x14ac:dyDescent="0.3">
      <c r="A429" t="s">
        <v>71</v>
      </c>
      <c r="B429" t="s">
        <v>59</v>
      </c>
      <c r="C429" t="s">
        <v>60</v>
      </c>
      <c r="D429" t="s">
        <v>20</v>
      </c>
      <c r="E429">
        <v>2018</v>
      </c>
      <c r="F429">
        <v>78.61</v>
      </c>
      <c r="G429">
        <v>2577.21</v>
      </c>
      <c r="H429">
        <v>10043.129999999999</v>
      </c>
      <c r="I429">
        <v>3.73</v>
      </c>
      <c r="J429" t="s">
        <v>16</v>
      </c>
      <c r="K429">
        <v>72.59</v>
      </c>
      <c r="L429">
        <v>26.55</v>
      </c>
    </row>
    <row r="430" spans="1:12" x14ac:dyDescent="0.3">
      <c r="A430" t="s">
        <v>73</v>
      </c>
      <c r="B430" t="s">
        <v>59</v>
      </c>
      <c r="C430" t="s">
        <v>60</v>
      </c>
      <c r="D430" t="s">
        <v>36</v>
      </c>
      <c r="E430">
        <v>2021</v>
      </c>
      <c r="F430">
        <v>56.75</v>
      </c>
      <c r="G430">
        <v>3861.34</v>
      </c>
      <c r="H430">
        <v>15503.07</v>
      </c>
      <c r="I430">
        <v>4.42</v>
      </c>
      <c r="J430" t="s">
        <v>21</v>
      </c>
      <c r="K430">
        <v>136.63999999999999</v>
      </c>
      <c r="L430">
        <v>35.96</v>
      </c>
    </row>
    <row r="431" spans="1:12" x14ac:dyDescent="0.3">
      <c r="A431" t="s">
        <v>71</v>
      </c>
      <c r="B431" t="s">
        <v>59</v>
      </c>
      <c r="C431" t="s">
        <v>60</v>
      </c>
      <c r="D431" t="s">
        <v>58</v>
      </c>
      <c r="E431">
        <v>2019</v>
      </c>
      <c r="F431">
        <v>75.27</v>
      </c>
      <c r="G431">
        <v>684.82</v>
      </c>
      <c r="H431">
        <v>2432.12</v>
      </c>
      <c r="I431">
        <v>3.35</v>
      </c>
      <c r="J431" t="s">
        <v>16</v>
      </c>
      <c r="K431">
        <v>100.99</v>
      </c>
      <c r="L431">
        <v>16.350000000000001</v>
      </c>
    </row>
    <row r="432" spans="1:12" x14ac:dyDescent="0.3">
      <c r="A432" t="s">
        <v>67</v>
      </c>
      <c r="B432" t="s">
        <v>59</v>
      </c>
      <c r="C432" t="s">
        <v>60</v>
      </c>
      <c r="D432" t="s">
        <v>20</v>
      </c>
      <c r="E432">
        <v>2019</v>
      </c>
      <c r="F432">
        <v>74.02</v>
      </c>
      <c r="G432">
        <v>2243.64</v>
      </c>
      <c r="H432">
        <v>6176.34</v>
      </c>
      <c r="I432">
        <v>3.55</v>
      </c>
      <c r="J432" t="s">
        <v>16</v>
      </c>
      <c r="K432">
        <v>6.69</v>
      </c>
      <c r="L432">
        <v>26.88</v>
      </c>
    </row>
    <row r="433" spans="1:12" x14ac:dyDescent="0.3">
      <c r="A433" t="s">
        <v>40</v>
      </c>
      <c r="B433" t="s">
        <v>59</v>
      </c>
      <c r="C433" t="s">
        <v>60</v>
      </c>
      <c r="D433" t="s">
        <v>57</v>
      </c>
      <c r="E433">
        <v>2023</v>
      </c>
      <c r="F433">
        <v>46.08</v>
      </c>
      <c r="G433">
        <v>2291.1999999999998</v>
      </c>
      <c r="H433">
        <v>8937.85</v>
      </c>
      <c r="I433">
        <v>3.48</v>
      </c>
      <c r="J433" t="s">
        <v>21</v>
      </c>
      <c r="K433">
        <v>4.8600000000000003</v>
      </c>
      <c r="L433">
        <v>2.94</v>
      </c>
    </row>
    <row r="434" spans="1:12" x14ac:dyDescent="0.3">
      <c r="A434" t="s">
        <v>73</v>
      </c>
      <c r="B434" t="s">
        <v>59</v>
      </c>
      <c r="C434" t="s">
        <v>60</v>
      </c>
      <c r="D434" t="s">
        <v>39</v>
      </c>
      <c r="E434">
        <v>2020</v>
      </c>
      <c r="F434">
        <v>22.85</v>
      </c>
      <c r="G434">
        <v>3603.33</v>
      </c>
      <c r="H434">
        <v>9102.6299999999992</v>
      </c>
      <c r="I434">
        <v>4.34</v>
      </c>
      <c r="J434" t="s">
        <v>21</v>
      </c>
      <c r="K434">
        <v>185.75</v>
      </c>
      <c r="L434">
        <v>33.450000000000003</v>
      </c>
    </row>
    <row r="435" spans="1:12" x14ac:dyDescent="0.3">
      <c r="A435" t="s">
        <v>61</v>
      </c>
      <c r="B435" t="s">
        <v>59</v>
      </c>
      <c r="C435" t="s">
        <v>60</v>
      </c>
      <c r="D435" t="s">
        <v>65</v>
      </c>
      <c r="E435">
        <v>2018</v>
      </c>
      <c r="F435">
        <v>52.24</v>
      </c>
      <c r="G435">
        <v>4967.3900000000003</v>
      </c>
      <c r="H435">
        <v>15417.21</v>
      </c>
      <c r="I435">
        <v>3.1</v>
      </c>
      <c r="J435" t="s">
        <v>16</v>
      </c>
      <c r="K435">
        <v>43.75</v>
      </c>
      <c r="L435">
        <v>13.28</v>
      </c>
    </row>
    <row r="436" spans="1:12" x14ac:dyDescent="0.3">
      <c r="A436" t="s">
        <v>61</v>
      </c>
      <c r="B436" t="s">
        <v>59</v>
      </c>
      <c r="C436" t="s">
        <v>60</v>
      </c>
      <c r="D436" t="s">
        <v>46</v>
      </c>
      <c r="E436">
        <v>2018</v>
      </c>
      <c r="F436">
        <v>32.61</v>
      </c>
      <c r="G436">
        <v>2846.32</v>
      </c>
      <c r="H436">
        <v>8976.33</v>
      </c>
      <c r="I436">
        <v>3.9</v>
      </c>
      <c r="J436" t="s">
        <v>16</v>
      </c>
      <c r="K436">
        <v>11.05</v>
      </c>
      <c r="L436">
        <v>29.53</v>
      </c>
    </row>
    <row r="437" spans="1:12" x14ac:dyDescent="0.3">
      <c r="A437" t="s">
        <v>29</v>
      </c>
      <c r="B437" t="s">
        <v>59</v>
      </c>
      <c r="C437" t="s">
        <v>60</v>
      </c>
      <c r="D437" t="s">
        <v>25</v>
      </c>
      <c r="E437">
        <v>2018</v>
      </c>
      <c r="F437">
        <v>89.96</v>
      </c>
      <c r="G437">
        <v>4804.1499999999996</v>
      </c>
      <c r="H437">
        <v>12044.32</v>
      </c>
      <c r="I437">
        <v>4.03</v>
      </c>
      <c r="J437" t="s">
        <v>16</v>
      </c>
      <c r="K437">
        <v>92.27</v>
      </c>
      <c r="L437">
        <v>34.36</v>
      </c>
    </row>
    <row r="438" spans="1:12" x14ac:dyDescent="0.3">
      <c r="A438" t="s">
        <v>33</v>
      </c>
      <c r="B438" t="s">
        <v>37</v>
      </c>
      <c r="C438" t="s">
        <v>38</v>
      </c>
      <c r="D438" t="s">
        <v>39</v>
      </c>
      <c r="E438">
        <v>2020</v>
      </c>
      <c r="F438">
        <v>40.72</v>
      </c>
      <c r="G438">
        <v>377.63</v>
      </c>
      <c r="H438">
        <v>1633.73</v>
      </c>
      <c r="I438">
        <v>3.63</v>
      </c>
      <c r="J438" t="s">
        <v>21</v>
      </c>
      <c r="K438">
        <v>43.31</v>
      </c>
      <c r="L438">
        <v>20.47</v>
      </c>
    </row>
    <row r="439" spans="1:12" x14ac:dyDescent="0.3">
      <c r="A439" t="s">
        <v>47</v>
      </c>
      <c r="B439" t="s">
        <v>37</v>
      </c>
      <c r="C439" t="s">
        <v>38</v>
      </c>
      <c r="D439" t="s">
        <v>46</v>
      </c>
      <c r="E439">
        <v>2022</v>
      </c>
      <c r="F439">
        <v>20.69</v>
      </c>
      <c r="G439">
        <v>1900.87</v>
      </c>
      <c r="H439">
        <v>5366.34</v>
      </c>
      <c r="I439">
        <v>4.41</v>
      </c>
      <c r="J439" t="s">
        <v>16</v>
      </c>
      <c r="K439">
        <v>120.19</v>
      </c>
      <c r="L439">
        <v>20.059999999999999</v>
      </c>
    </row>
    <row r="440" spans="1:12" x14ac:dyDescent="0.3">
      <c r="A440" t="s">
        <v>43</v>
      </c>
      <c r="B440" t="s">
        <v>37</v>
      </c>
      <c r="C440" t="s">
        <v>38</v>
      </c>
      <c r="D440" t="s">
        <v>46</v>
      </c>
      <c r="E440">
        <v>2021</v>
      </c>
      <c r="F440">
        <v>83.23</v>
      </c>
      <c r="G440">
        <v>2761.97</v>
      </c>
      <c r="H440">
        <v>11861.05</v>
      </c>
      <c r="I440">
        <v>3.99</v>
      </c>
      <c r="J440" t="s">
        <v>21</v>
      </c>
      <c r="K440">
        <v>90.56</v>
      </c>
      <c r="L440">
        <v>30.32</v>
      </c>
    </row>
    <row r="441" spans="1:12" x14ac:dyDescent="0.3">
      <c r="A441" t="s">
        <v>53</v>
      </c>
      <c r="B441" t="s">
        <v>37</v>
      </c>
      <c r="C441" t="s">
        <v>38</v>
      </c>
      <c r="D441" t="s">
        <v>58</v>
      </c>
      <c r="E441">
        <v>2021</v>
      </c>
      <c r="F441">
        <v>90.58</v>
      </c>
      <c r="G441">
        <v>2941.19</v>
      </c>
      <c r="H441">
        <v>11444.31</v>
      </c>
      <c r="I441">
        <v>4.21</v>
      </c>
      <c r="J441" t="s">
        <v>21</v>
      </c>
      <c r="K441">
        <v>95.92</v>
      </c>
      <c r="L441">
        <v>37.770000000000003</v>
      </c>
    </row>
    <row r="442" spans="1:12" x14ac:dyDescent="0.3">
      <c r="A442" t="s">
        <v>72</v>
      </c>
      <c r="B442" t="s">
        <v>37</v>
      </c>
      <c r="C442" t="s">
        <v>38</v>
      </c>
      <c r="D442" t="s">
        <v>46</v>
      </c>
      <c r="E442">
        <v>2018</v>
      </c>
      <c r="F442">
        <v>62.13</v>
      </c>
      <c r="G442">
        <v>1212.1099999999999</v>
      </c>
      <c r="H442">
        <v>4689.41</v>
      </c>
      <c r="I442">
        <v>3.07</v>
      </c>
      <c r="J442" t="s">
        <v>16</v>
      </c>
      <c r="K442">
        <v>149.61000000000001</v>
      </c>
      <c r="L442">
        <v>17.920000000000002</v>
      </c>
    </row>
    <row r="443" spans="1:12" x14ac:dyDescent="0.3">
      <c r="A443" t="s">
        <v>67</v>
      </c>
      <c r="B443" t="s">
        <v>37</v>
      </c>
      <c r="C443" t="s">
        <v>38</v>
      </c>
      <c r="D443" t="s">
        <v>36</v>
      </c>
      <c r="E443">
        <v>2018</v>
      </c>
      <c r="F443">
        <v>24.48</v>
      </c>
      <c r="G443">
        <v>2881.02</v>
      </c>
      <c r="H443">
        <v>10514.64</v>
      </c>
      <c r="I443">
        <v>4.49</v>
      </c>
      <c r="J443" t="s">
        <v>21</v>
      </c>
      <c r="K443">
        <v>5.37</v>
      </c>
      <c r="L443">
        <v>33.369999999999997</v>
      </c>
    </row>
    <row r="444" spans="1:12" x14ac:dyDescent="0.3">
      <c r="A444" t="s">
        <v>47</v>
      </c>
      <c r="B444" t="s">
        <v>37</v>
      </c>
      <c r="C444" t="s">
        <v>38</v>
      </c>
      <c r="D444" t="s">
        <v>57</v>
      </c>
      <c r="E444">
        <v>2022</v>
      </c>
      <c r="F444">
        <v>77.319999999999993</v>
      </c>
      <c r="G444">
        <v>4183.84</v>
      </c>
      <c r="H444">
        <v>17853.97</v>
      </c>
      <c r="I444">
        <v>2.58</v>
      </c>
      <c r="J444" t="s">
        <v>21</v>
      </c>
      <c r="K444">
        <v>175.4</v>
      </c>
      <c r="L444">
        <v>25.1</v>
      </c>
    </row>
    <row r="445" spans="1:12" x14ac:dyDescent="0.3">
      <c r="A445" t="s">
        <v>70</v>
      </c>
      <c r="B445" t="s">
        <v>37</v>
      </c>
      <c r="C445" t="s">
        <v>38</v>
      </c>
      <c r="D445" t="s">
        <v>25</v>
      </c>
      <c r="E445">
        <v>2023</v>
      </c>
      <c r="F445">
        <v>47</v>
      </c>
      <c r="G445">
        <v>3492.18</v>
      </c>
      <c r="H445">
        <v>13142.72</v>
      </c>
      <c r="I445">
        <v>4.12</v>
      </c>
      <c r="J445" t="s">
        <v>16</v>
      </c>
      <c r="K445">
        <v>143.49</v>
      </c>
      <c r="L445">
        <v>37.799999999999997</v>
      </c>
    </row>
    <row r="446" spans="1:12" x14ac:dyDescent="0.3">
      <c r="A446" t="s">
        <v>43</v>
      </c>
      <c r="B446" t="s">
        <v>37</v>
      </c>
      <c r="C446" t="s">
        <v>38</v>
      </c>
      <c r="D446" t="s">
        <v>57</v>
      </c>
      <c r="E446">
        <v>2022</v>
      </c>
      <c r="F446">
        <v>45.23</v>
      </c>
      <c r="G446">
        <v>3533.64</v>
      </c>
      <c r="H446">
        <v>9386.07</v>
      </c>
      <c r="I446">
        <v>3.63</v>
      </c>
      <c r="J446" t="s">
        <v>16</v>
      </c>
      <c r="K446">
        <v>165.93</v>
      </c>
      <c r="L446">
        <v>36.21</v>
      </c>
    </row>
    <row r="447" spans="1:12" x14ac:dyDescent="0.3">
      <c r="A447" t="s">
        <v>29</v>
      </c>
      <c r="B447" t="s">
        <v>37</v>
      </c>
      <c r="C447" t="s">
        <v>38</v>
      </c>
      <c r="D447" t="s">
        <v>58</v>
      </c>
      <c r="E447">
        <v>2021</v>
      </c>
      <c r="F447">
        <v>8.94</v>
      </c>
      <c r="G447">
        <v>4822.51</v>
      </c>
      <c r="H447">
        <v>20491.36</v>
      </c>
      <c r="I447">
        <v>2.77</v>
      </c>
      <c r="J447" t="s">
        <v>21</v>
      </c>
      <c r="K447">
        <v>24.61</v>
      </c>
      <c r="L447">
        <v>39.72</v>
      </c>
    </row>
    <row r="448" spans="1:12" x14ac:dyDescent="0.3">
      <c r="A448" t="s">
        <v>29</v>
      </c>
      <c r="B448" t="s">
        <v>37</v>
      </c>
      <c r="C448" t="s">
        <v>38</v>
      </c>
      <c r="D448" t="s">
        <v>32</v>
      </c>
      <c r="E448">
        <v>2018</v>
      </c>
      <c r="F448">
        <v>54.03</v>
      </c>
      <c r="G448">
        <v>4155.5600000000004</v>
      </c>
      <c r="H448">
        <v>10817.23</v>
      </c>
      <c r="I448">
        <v>3.25</v>
      </c>
      <c r="J448" t="s">
        <v>16</v>
      </c>
      <c r="K448">
        <v>174.85</v>
      </c>
      <c r="L448">
        <v>8.34</v>
      </c>
    </row>
    <row r="449" spans="1:12" x14ac:dyDescent="0.3">
      <c r="A449" t="s">
        <v>17</v>
      </c>
      <c r="B449" t="s">
        <v>37</v>
      </c>
      <c r="C449" t="s">
        <v>38</v>
      </c>
      <c r="D449" t="s">
        <v>39</v>
      </c>
      <c r="E449">
        <v>2018</v>
      </c>
      <c r="F449">
        <v>41.83</v>
      </c>
      <c r="G449">
        <v>4220.6000000000004</v>
      </c>
      <c r="H449">
        <v>12505.08</v>
      </c>
      <c r="I449">
        <v>3.91</v>
      </c>
      <c r="J449" t="s">
        <v>16</v>
      </c>
      <c r="K449">
        <v>44.53</v>
      </c>
      <c r="L449">
        <v>18.78</v>
      </c>
    </row>
    <row r="450" spans="1:12" x14ac:dyDescent="0.3">
      <c r="A450" t="s">
        <v>70</v>
      </c>
      <c r="B450" t="s">
        <v>37</v>
      </c>
      <c r="C450" t="s">
        <v>38</v>
      </c>
      <c r="D450" t="s">
        <v>36</v>
      </c>
      <c r="E450">
        <v>2022</v>
      </c>
      <c r="F450">
        <v>6.31</v>
      </c>
      <c r="G450">
        <v>1827.24</v>
      </c>
      <c r="H450">
        <v>4603.12</v>
      </c>
      <c r="I450">
        <v>2.77</v>
      </c>
      <c r="J450" t="s">
        <v>21</v>
      </c>
      <c r="K450">
        <v>192.8</v>
      </c>
      <c r="L450">
        <v>20.71</v>
      </c>
    </row>
    <row r="451" spans="1:12" x14ac:dyDescent="0.3">
      <c r="A451" t="s">
        <v>73</v>
      </c>
      <c r="B451" t="s">
        <v>37</v>
      </c>
      <c r="C451" t="s">
        <v>38</v>
      </c>
      <c r="D451" t="s">
        <v>36</v>
      </c>
      <c r="E451">
        <v>2020</v>
      </c>
      <c r="F451">
        <v>89.52</v>
      </c>
      <c r="G451">
        <v>3823.16</v>
      </c>
      <c r="H451">
        <v>9909.19</v>
      </c>
      <c r="I451">
        <v>3.75</v>
      </c>
      <c r="J451" t="s">
        <v>21</v>
      </c>
      <c r="K451">
        <v>4.24</v>
      </c>
      <c r="L451">
        <v>37.25</v>
      </c>
    </row>
    <row r="452" spans="1:12" x14ac:dyDescent="0.3">
      <c r="A452" t="s">
        <v>12</v>
      </c>
      <c r="B452" t="s">
        <v>37</v>
      </c>
      <c r="C452" t="s">
        <v>38</v>
      </c>
      <c r="D452" t="s">
        <v>58</v>
      </c>
      <c r="E452">
        <v>2023</v>
      </c>
      <c r="F452">
        <v>14.09</v>
      </c>
      <c r="G452">
        <v>400.6</v>
      </c>
      <c r="H452">
        <v>1308.42</v>
      </c>
      <c r="I452">
        <v>3.96</v>
      </c>
      <c r="J452" t="s">
        <v>16</v>
      </c>
      <c r="K452">
        <v>21.54</v>
      </c>
      <c r="L452">
        <v>15.33</v>
      </c>
    </row>
    <row r="453" spans="1:12" x14ac:dyDescent="0.3">
      <c r="A453" t="s">
        <v>29</v>
      </c>
      <c r="B453" t="s">
        <v>37</v>
      </c>
      <c r="C453" t="s">
        <v>38</v>
      </c>
      <c r="D453" t="s">
        <v>15</v>
      </c>
      <c r="E453">
        <v>2020</v>
      </c>
      <c r="F453">
        <v>33.4</v>
      </c>
      <c r="G453">
        <v>2787.8</v>
      </c>
      <c r="H453">
        <v>7013.93</v>
      </c>
      <c r="I453">
        <v>2.9</v>
      </c>
      <c r="J453" t="s">
        <v>21</v>
      </c>
      <c r="K453">
        <v>148.18</v>
      </c>
      <c r="L453">
        <v>10.46</v>
      </c>
    </row>
    <row r="454" spans="1:12" x14ac:dyDescent="0.3">
      <c r="A454" t="s">
        <v>12</v>
      </c>
      <c r="B454" t="s">
        <v>37</v>
      </c>
      <c r="C454" t="s">
        <v>38</v>
      </c>
      <c r="D454" t="s">
        <v>20</v>
      </c>
      <c r="E454">
        <v>2019</v>
      </c>
      <c r="F454">
        <v>30.75</v>
      </c>
      <c r="G454">
        <v>3731.43</v>
      </c>
      <c r="H454">
        <v>15105.06</v>
      </c>
      <c r="I454">
        <v>3.14</v>
      </c>
      <c r="J454" t="s">
        <v>21</v>
      </c>
      <c r="K454">
        <v>121.39</v>
      </c>
      <c r="L454">
        <v>4.4800000000000004</v>
      </c>
    </row>
    <row r="455" spans="1:12" x14ac:dyDescent="0.3">
      <c r="A455" t="s">
        <v>62</v>
      </c>
      <c r="B455" t="s">
        <v>37</v>
      </c>
      <c r="C455" t="s">
        <v>38</v>
      </c>
      <c r="D455" t="s">
        <v>65</v>
      </c>
      <c r="E455">
        <v>2019</v>
      </c>
      <c r="F455">
        <v>85.85</v>
      </c>
      <c r="G455">
        <v>3254.53</v>
      </c>
      <c r="H455">
        <v>12547.48</v>
      </c>
      <c r="I455">
        <v>3.04</v>
      </c>
      <c r="J455" t="s">
        <v>21</v>
      </c>
      <c r="K455">
        <v>103.14</v>
      </c>
      <c r="L455">
        <v>34.72</v>
      </c>
    </row>
    <row r="456" spans="1:12" x14ac:dyDescent="0.3">
      <c r="A456" t="s">
        <v>12</v>
      </c>
      <c r="B456" t="s">
        <v>37</v>
      </c>
      <c r="C456" t="s">
        <v>38</v>
      </c>
      <c r="D456" t="s">
        <v>58</v>
      </c>
      <c r="E456">
        <v>2022</v>
      </c>
      <c r="F456">
        <v>30.54</v>
      </c>
      <c r="G456">
        <v>317.61</v>
      </c>
      <c r="H456">
        <v>1336.66</v>
      </c>
      <c r="I456">
        <v>2.77</v>
      </c>
      <c r="J456" t="s">
        <v>16</v>
      </c>
      <c r="K456">
        <v>69.19</v>
      </c>
      <c r="L456">
        <v>39.5</v>
      </c>
    </row>
    <row r="457" spans="1:12" x14ac:dyDescent="0.3">
      <c r="A457" t="s">
        <v>62</v>
      </c>
      <c r="B457" t="s">
        <v>37</v>
      </c>
      <c r="C457" t="s">
        <v>38</v>
      </c>
      <c r="D457" t="s">
        <v>39</v>
      </c>
      <c r="E457">
        <v>2020</v>
      </c>
      <c r="F457">
        <v>36.659999999999997</v>
      </c>
      <c r="G457">
        <v>3399.99</v>
      </c>
      <c r="H457">
        <v>11396.73</v>
      </c>
      <c r="I457">
        <v>2.73</v>
      </c>
      <c r="J457" t="s">
        <v>16</v>
      </c>
      <c r="K457">
        <v>2.92</v>
      </c>
      <c r="L457">
        <v>6.4</v>
      </c>
    </row>
    <row r="458" spans="1:12" x14ac:dyDescent="0.3">
      <c r="A458" t="s">
        <v>72</v>
      </c>
      <c r="B458" t="s">
        <v>37</v>
      </c>
      <c r="C458" t="s">
        <v>38</v>
      </c>
      <c r="D458" t="s">
        <v>25</v>
      </c>
      <c r="E458">
        <v>2018</v>
      </c>
      <c r="F458">
        <v>75.39</v>
      </c>
      <c r="G458">
        <v>1637.14</v>
      </c>
      <c r="H458">
        <v>5176.29</v>
      </c>
      <c r="I458">
        <v>3.06</v>
      </c>
      <c r="J458" t="s">
        <v>16</v>
      </c>
      <c r="K458">
        <v>110.55</v>
      </c>
      <c r="L458">
        <v>15.77</v>
      </c>
    </row>
    <row r="459" spans="1:12" x14ac:dyDescent="0.3">
      <c r="A459" t="s">
        <v>43</v>
      </c>
      <c r="B459" t="s">
        <v>37</v>
      </c>
      <c r="C459" t="s">
        <v>38</v>
      </c>
      <c r="D459" t="s">
        <v>36</v>
      </c>
      <c r="E459">
        <v>2019</v>
      </c>
      <c r="F459">
        <v>91.24</v>
      </c>
      <c r="G459">
        <v>3537.91</v>
      </c>
      <c r="H459">
        <v>13427.31</v>
      </c>
      <c r="I459">
        <v>4.01</v>
      </c>
      <c r="J459" t="s">
        <v>16</v>
      </c>
      <c r="K459">
        <v>155.44999999999999</v>
      </c>
      <c r="L459">
        <v>38.61</v>
      </c>
    </row>
    <row r="460" spans="1:12" x14ac:dyDescent="0.3">
      <c r="A460" t="s">
        <v>43</v>
      </c>
      <c r="B460" t="s">
        <v>37</v>
      </c>
      <c r="C460" t="s">
        <v>38</v>
      </c>
      <c r="D460" t="s">
        <v>15</v>
      </c>
      <c r="E460">
        <v>2021</v>
      </c>
      <c r="F460">
        <v>79.2</v>
      </c>
      <c r="G460">
        <v>2773.29</v>
      </c>
      <c r="H460">
        <v>7337.46</v>
      </c>
      <c r="I460">
        <v>3.92</v>
      </c>
      <c r="J460" t="s">
        <v>16</v>
      </c>
      <c r="K460">
        <v>191.44</v>
      </c>
      <c r="L460">
        <v>21.3</v>
      </c>
    </row>
    <row r="461" spans="1:12" x14ac:dyDescent="0.3">
      <c r="A461" t="s">
        <v>71</v>
      </c>
      <c r="B461" t="s">
        <v>37</v>
      </c>
      <c r="C461" t="s">
        <v>38</v>
      </c>
      <c r="D461" t="s">
        <v>32</v>
      </c>
      <c r="E461">
        <v>2022</v>
      </c>
      <c r="F461">
        <v>80.48</v>
      </c>
      <c r="G461">
        <v>2255.5100000000002</v>
      </c>
      <c r="H461">
        <v>5836.59</v>
      </c>
      <c r="I461">
        <v>4.3</v>
      </c>
      <c r="J461" t="s">
        <v>16</v>
      </c>
      <c r="K461">
        <v>64.739999999999995</v>
      </c>
      <c r="L461">
        <v>4.21</v>
      </c>
    </row>
    <row r="462" spans="1:12" x14ac:dyDescent="0.3">
      <c r="A462" t="s">
        <v>73</v>
      </c>
      <c r="B462" t="s">
        <v>37</v>
      </c>
      <c r="C462" t="s">
        <v>38</v>
      </c>
      <c r="D462" t="s">
        <v>39</v>
      </c>
      <c r="E462">
        <v>2022</v>
      </c>
      <c r="F462">
        <v>46.67</v>
      </c>
      <c r="G462">
        <v>2770.84</v>
      </c>
      <c r="H462">
        <v>8537.7999999999993</v>
      </c>
      <c r="I462">
        <v>2.63</v>
      </c>
      <c r="J462" t="s">
        <v>16</v>
      </c>
      <c r="K462">
        <v>40.29</v>
      </c>
      <c r="L462">
        <v>23.64</v>
      </c>
    </row>
    <row r="463" spans="1:12" x14ac:dyDescent="0.3">
      <c r="A463" t="s">
        <v>22</v>
      </c>
      <c r="B463" t="s">
        <v>37</v>
      </c>
      <c r="C463" t="s">
        <v>38</v>
      </c>
      <c r="D463" t="s">
        <v>65</v>
      </c>
      <c r="E463">
        <v>2022</v>
      </c>
      <c r="F463">
        <v>41.11</v>
      </c>
      <c r="G463">
        <v>2970.68</v>
      </c>
      <c r="H463">
        <v>12811.38</v>
      </c>
      <c r="I463">
        <v>3.6</v>
      </c>
      <c r="J463" t="s">
        <v>21</v>
      </c>
      <c r="K463">
        <v>131.13</v>
      </c>
      <c r="L463">
        <v>6.8</v>
      </c>
    </row>
    <row r="464" spans="1:12" x14ac:dyDescent="0.3">
      <c r="A464" t="s">
        <v>33</v>
      </c>
      <c r="B464" t="s">
        <v>37</v>
      </c>
      <c r="C464" t="s">
        <v>38</v>
      </c>
      <c r="D464" t="s">
        <v>15</v>
      </c>
      <c r="E464">
        <v>2019</v>
      </c>
      <c r="F464">
        <v>23.69</v>
      </c>
      <c r="G464">
        <v>4182.96</v>
      </c>
      <c r="H464">
        <v>17454.11</v>
      </c>
      <c r="I464">
        <v>3.21</v>
      </c>
      <c r="J464" t="s">
        <v>16</v>
      </c>
      <c r="K464">
        <v>24.86</v>
      </c>
      <c r="L464">
        <v>4.0599999999999996</v>
      </c>
    </row>
    <row r="465" spans="1:12" x14ac:dyDescent="0.3">
      <c r="A465" t="s">
        <v>43</v>
      </c>
      <c r="B465" t="s">
        <v>37</v>
      </c>
      <c r="C465" t="s">
        <v>38</v>
      </c>
      <c r="D465" t="s">
        <v>15</v>
      </c>
      <c r="E465">
        <v>2019</v>
      </c>
      <c r="F465">
        <v>55.31</v>
      </c>
      <c r="G465">
        <v>1223.8399999999999</v>
      </c>
      <c r="H465">
        <v>4213.3</v>
      </c>
      <c r="I465">
        <v>3.73</v>
      </c>
      <c r="J465" t="s">
        <v>21</v>
      </c>
      <c r="K465">
        <v>37.6</v>
      </c>
      <c r="L465">
        <v>17.53</v>
      </c>
    </row>
    <row r="466" spans="1:12" x14ac:dyDescent="0.3">
      <c r="A466" t="s">
        <v>72</v>
      </c>
      <c r="B466" t="s">
        <v>37</v>
      </c>
      <c r="C466" t="s">
        <v>38</v>
      </c>
      <c r="D466" t="s">
        <v>57</v>
      </c>
      <c r="E466">
        <v>2021</v>
      </c>
      <c r="F466">
        <v>74.709999999999994</v>
      </c>
      <c r="G466">
        <v>1335.86</v>
      </c>
      <c r="H466">
        <v>4302.29</v>
      </c>
      <c r="I466">
        <v>3.61</v>
      </c>
      <c r="J466" t="s">
        <v>21</v>
      </c>
      <c r="K466">
        <v>69.48</v>
      </c>
      <c r="L466">
        <v>17.059999999999999</v>
      </c>
    </row>
    <row r="467" spans="1:12" x14ac:dyDescent="0.3">
      <c r="A467" t="s">
        <v>26</v>
      </c>
      <c r="B467" t="s">
        <v>37</v>
      </c>
      <c r="C467" t="s">
        <v>38</v>
      </c>
      <c r="D467" t="s">
        <v>65</v>
      </c>
      <c r="E467">
        <v>2019</v>
      </c>
      <c r="F467">
        <v>58.11</v>
      </c>
      <c r="G467">
        <v>3266.83</v>
      </c>
      <c r="H467">
        <v>11685.05</v>
      </c>
      <c r="I467">
        <v>4.46</v>
      </c>
      <c r="J467" t="s">
        <v>21</v>
      </c>
      <c r="K467">
        <v>71.67</v>
      </c>
      <c r="L467">
        <v>27.25</v>
      </c>
    </row>
    <row r="468" spans="1:12" x14ac:dyDescent="0.3">
      <c r="A468" t="s">
        <v>70</v>
      </c>
      <c r="B468" t="s">
        <v>37</v>
      </c>
      <c r="C468" t="s">
        <v>38</v>
      </c>
      <c r="D468" t="s">
        <v>36</v>
      </c>
      <c r="E468">
        <v>2021</v>
      </c>
      <c r="F468">
        <v>97.52</v>
      </c>
      <c r="G468">
        <v>2725.89</v>
      </c>
      <c r="H468">
        <v>8299.8700000000008</v>
      </c>
      <c r="I468">
        <v>3.39</v>
      </c>
      <c r="J468" t="s">
        <v>16</v>
      </c>
      <c r="K468">
        <v>118.58</v>
      </c>
      <c r="L468">
        <v>18.809999999999999</v>
      </c>
    </row>
    <row r="469" spans="1:12" x14ac:dyDescent="0.3">
      <c r="A469" t="s">
        <v>47</v>
      </c>
      <c r="B469" t="s">
        <v>37</v>
      </c>
      <c r="C469" t="s">
        <v>38</v>
      </c>
      <c r="D469" t="s">
        <v>15</v>
      </c>
      <c r="E469">
        <v>2022</v>
      </c>
      <c r="F469">
        <v>37.340000000000003</v>
      </c>
      <c r="G469">
        <v>53.56</v>
      </c>
      <c r="H469">
        <v>202.25</v>
      </c>
      <c r="I469">
        <v>3.26</v>
      </c>
      <c r="J469" t="s">
        <v>16</v>
      </c>
      <c r="K469">
        <v>176.7</v>
      </c>
      <c r="L469">
        <v>25.17</v>
      </c>
    </row>
    <row r="470" spans="1:12" x14ac:dyDescent="0.3">
      <c r="A470" t="s">
        <v>62</v>
      </c>
      <c r="B470" t="s">
        <v>37</v>
      </c>
      <c r="C470" t="s">
        <v>38</v>
      </c>
      <c r="D470" t="s">
        <v>39</v>
      </c>
      <c r="E470">
        <v>2019</v>
      </c>
      <c r="F470">
        <v>11.6</v>
      </c>
      <c r="G470">
        <v>998.5</v>
      </c>
      <c r="H470">
        <v>2559.79</v>
      </c>
      <c r="I470">
        <v>3.78</v>
      </c>
      <c r="J470" t="s">
        <v>21</v>
      </c>
      <c r="K470">
        <v>131.93</v>
      </c>
      <c r="L470">
        <v>21.51</v>
      </c>
    </row>
    <row r="471" spans="1:12" x14ac:dyDescent="0.3">
      <c r="A471" t="s">
        <v>29</v>
      </c>
      <c r="B471" t="s">
        <v>37</v>
      </c>
      <c r="C471" t="s">
        <v>38</v>
      </c>
      <c r="D471" t="s">
        <v>65</v>
      </c>
      <c r="E471">
        <v>2021</v>
      </c>
      <c r="F471">
        <v>69.099999999999994</v>
      </c>
      <c r="G471">
        <v>4340.54</v>
      </c>
      <c r="H471">
        <v>18556.560000000001</v>
      </c>
      <c r="I471">
        <v>3.36</v>
      </c>
      <c r="J471" t="s">
        <v>16</v>
      </c>
      <c r="K471">
        <v>121.98</v>
      </c>
      <c r="L471">
        <v>33.15</v>
      </c>
    </row>
    <row r="472" spans="1:12" x14ac:dyDescent="0.3">
      <c r="A472" t="s">
        <v>12</v>
      </c>
      <c r="B472" t="s">
        <v>50</v>
      </c>
      <c r="C472" t="s">
        <v>51</v>
      </c>
      <c r="D472" t="s">
        <v>32</v>
      </c>
      <c r="E472">
        <v>2020</v>
      </c>
      <c r="F472">
        <v>24.71</v>
      </c>
      <c r="G472">
        <v>1242.31</v>
      </c>
      <c r="H472">
        <v>4515.4399999999996</v>
      </c>
      <c r="I472">
        <v>2.66</v>
      </c>
      <c r="J472" t="s">
        <v>21</v>
      </c>
      <c r="K472">
        <v>163.38999999999999</v>
      </c>
      <c r="L472">
        <v>39.14</v>
      </c>
    </row>
    <row r="473" spans="1:12" x14ac:dyDescent="0.3">
      <c r="A473" t="s">
        <v>26</v>
      </c>
      <c r="B473" t="s">
        <v>50</v>
      </c>
      <c r="C473" t="s">
        <v>51</v>
      </c>
      <c r="D473" t="s">
        <v>57</v>
      </c>
      <c r="E473">
        <v>2019</v>
      </c>
      <c r="F473">
        <v>37.58</v>
      </c>
      <c r="G473">
        <v>830.85</v>
      </c>
      <c r="H473">
        <v>3462.56</v>
      </c>
      <c r="I473">
        <v>3.91</v>
      </c>
      <c r="J473" t="s">
        <v>16</v>
      </c>
      <c r="K473">
        <v>133.9</v>
      </c>
      <c r="L473">
        <v>22.63</v>
      </c>
    </row>
    <row r="474" spans="1:12" x14ac:dyDescent="0.3">
      <c r="A474" t="s">
        <v>12</v>
      </c>
      <c r="B474" t="s">
        <v>50</v>
      </c>
      <c r="C474" t="s">
        <v>51</v>
      </c>
      <c r="D474" t="s">
        <v>25</v>
      </c>
      <c r="E474">
        <v>2020</v>
      </c>
      <c r="F474">
        <v>12.43</v>
      </c>
      <c r="G474">
        <v>579.83000000000004</v>
      </c>
      <c r="H474">
        <v>2091.13</v>
      </c>
      <c r="I474">
        <v>3.04</v>
      </c>
      <c r="J474" t="s">
        <v>16</v>
      </c>
      <c r="K474">
        <v>143.80000000000001</v>
      </c>
      <c r="L474">
        <v>8.94</v>
      </c>
    </row>
    <row r="475" spans="1:12" x14ac:dyDescent="0.3">
      <c r="A475" t="s">
        <v>67</v>
      </c>
      <c r="B475" t="s">
        <v>50</v>
      </c>
      <c r="C475" t="s">
        <v>51</v>
      </c>
      <c r="D475" t="s">
        <v>65</v>
      </c>
      <c r="E475">
        <v>2019</v>
      </c>
      <c r="F475">
        <v>26.22</v>
      </c>
      <c r="G475">
        <v>3558.49</v>
      </c>
      <c r="H475">
        <v>8908.26</v>
      </c>
      <c r="I475">
        <v>4.3499999999999996</v>
      </c>
      <c r="J475" t="s">
        <v>16</v>
      </c>
      <c r="K475">
        <v>73.48</v>
      </c>
      <c r="L475">
        <v>3.73</v>
      </c>
    </row>
    <row r="476" spans="1:12" x14ac:dyDescent="0.3">
      <c r="A476" t="s">
        <v>52</v>
      </c>
      <c r="B476" t="s">
        <v>50</v>
      </c>
      <c r="C476" t="s">
        <v>51</v>
      </c>
      <c r="D476" t="s">
        <v>32</v>
      </c>
      <c r="E476">
        <v>2022</v>
      </c>
      <c r="F476">
        <v>50.68</v>
      </c>
      <c r="G476">
        <v>1399.01</v>
      </c>
      <c r="H476">
        <v>3957.92</v>
      </c>
      <c r="I476">
        <v>4.33</v>
      </c>
      <c r="J476" t="s">
        <v>21</v>
      </c>
      <c r="K476">
        <v>193.51</v>
      </c>
      <c r="L476">
        <v>12.51</v>
      </c>
    </row>
    <row r="477" spans="1:12" x14ac:dyDescent="0.3">
      <c r="A477" t="s">
        <v>29</v>
      </c>
      <c r="B477" t="s">
        <v>50</v>
      </c>
      <c r="C477" t="s">
        <v>51</v>
      </c>
      <c r="D477" t="s">
        <v>15</v>
      </c>
      <c r="E477">
        <v>2023</v>
      </c>
      <c r="F477">
        <v>41.42</v>
      </c>
      <c r="G477">
        <v>741.9</v>
      </c>
      <c r="H477">
        <v>3258.81</v>
      </c>
      <c r="I477">
        <v>3.11</v>
      </c>
      <c r="J477" t="s">
        <v>21</v>
      </c>
      <c r="K477">
        <v>24.11</v>
      </c>
      <c r="L477">
        <v>10.16</v>
      </c>
    </row>
    <row r="478" spans="1:12" x14ac:dyDescent="0.3">
      <c r="A478" t="s">
        <v>52</v>
      </c>
      <c r="B478" t="s">
        <v>50</v>
      </c>
      <c r="C478" t="s">
        <v>51</v>
      </c>
      <c r="D478" t="s">
        <v>32</v>
      </c>
      <c r="E478">
        <v>2018</v>
      </c>
      <c r="F478">
        <v>40.42</v>
      </c>
      <c r="G478">
        <v>989.55</v>
      </c>
      <c r="H478">
        <v>2715.64</v>
      </c>
      <c r="I478">
        <v>4.2</v>
      </c>
      <c r="J478" t="s">
        <v>21</v>
      </c>
      <c r="K478">
        <v>19.239999999999998</v>
      </c>
      <c r="L478">
        <v>9.27</v>
      </c>
    </row>
    <row r="479" spans="1:12" x14ac:dyDescent="0.3">
      <c r="A479" t="s">
        <v>17</v>
      </c>
      <c r="B479" t="s">
        <v>50</v>
      </c>
      <c r="C479" t="s">
        <v>51</v>
      </c>
      <c r="D479" t="s">
        <v>57</v>
      </c>
      <c r="E479">
        <v>2020</v>
      </c>
      <c r="F479">
        <v>61.22</v>
      </c>
      <c r="G479">
        <v>375.13</v>
      </c>
      <c r="H479">
        <v>1144.1600000000001</v>
      </c>
      <c r="I479">
        <v>3.77</v>
      </c>
      <c r="J479" t="s">
        <v>21</v>
      </c>
      <c r="K479">
        <v>76.8</v>
      </c>
      <c r="L479">
        <v>24.3</v>
      </c>
    </row>
    <row r="480" spans="1:12" x14ac:dyDescent="0.3">
      <c r="A480" t="s">
        <v>29</v>
      </c>
      <c r="B480" t="s">
        <v>50</v>
      </c>
      <c r="C480" t="s">
        <v>51</v>
      </c>
      <c r="D480" t="s">
        <v>46</v>
      </c>
      <c r="E480">
        <v>2019</v>
      </c>
      <c r="F480">
        <v>83.27</v>
      </c>
      <c r="G480">
        <v>503.98</v>
      </c>
      <c r="H480">
        <v>2177.6999999999998</v>
      </c>
      <c r="I480">
        <v>4.13</v>
      </c>
      <c r="J480" t="s">
        <v>21</v>
      </c>
      <c r="K480">
        <v>186.16</v>
      </c>
      <c r="L480">
        <v>17.18</v>
      </c>
    </row>
    <row r="481" spans="1:12" x14ac:dyDescent="0.3">
      <c r="A481" t="s">
        <v>61</v>
      </c>
      <c r="B481" t="s">
        <v>50</v>
      </c>
      <c r="C481" t="s">
        <v>51</v>
      </c>
      <c r="D481" t="s">
        <v>25</v>
      </c>
      <c r="E481">
        <v>2021</v>
      </c>
      <c r="F481">
        <v>88.34</v>
      </c>
      <c r="G481">
        <v>920.15</v>
      </c>
      <c r="H481">
        <v>3992.78</v>
      </c>
      <c r="I481">
        <v>4.49</v>
      </c>
      <c r="J481" t="s">
        <v>21</v>
      </c>
      <c r="K481">
        <v>157.80000000000001</v>
      </c>
      <c r="L481">
        <v>8.27</v>
      </c>
    </row>
    <row r="482" spans="1:12" x14ac:dyDescent="0.3">
      <c r="A482" t="s">
        <v>47</v>
      </c>
      <c r="B482" t="s">
        <v>50</v>
      </c>
      <c r="C482" t="s">
        <v>51</v>
      </c>
      <c r="D482" t="s">
        <v>39</v>
      </c>
      <c r="E482">
        <v>2018</v>
      </c>
      <c r="F482">
        <v>30.54</v>
      </c>
      <c r="G482">
        <v>3033.78</v>
      </c>
      <c r="H482">
        <v>13217.91</v>
      </c>
      <c r="I482">
        <v>3.17</v>
      </c>
      <c r="J482" t="s">
        <v>21</v>
      </c>
      <c r="K482">
        <v>197.83</v>
      </c>
      <c r="L482">
        <v>22.19</v>
      </c>
    </row>
    <row r="483" spans="1:12" x14ac:dyDescent="0.3">
      <c r="A483" t="s">
        <v>72</v>
      </c>
      <c r="B483" t="s">
        <v>50</v>
      </c>
      <c r="C483" t="s">
        <v>51</v>
      </c>
      <c r="D483" t="s">
        <v>25</v>
      </c>
      <c r="E483">
        <v>2022</v>
      </c>
      <c r="F483">
        <v>47.33</v>
      </c>
      <c r="G483">
        <v>1004.42</v>
      </c>
      <c r="H483">
        <v>2737.34</v>
      </c>
      <c r="I483">
        <v>2.82</v>
      </c>
      <c r="J483" t="s">
        <v>21</v>
      </c>
      <c r="K483">
        <v>130.01</v>
      </c>
      <c r="L483">
        <v>29.03</v>
      </c>
    </row>
    <row r="484" spans="1:12" x14ac:dyDescent="0.3">
      <c r="A484" t="s">
        <v>71</v>
      </c>
      <c r="B484" t="s">
        <v>50</v>
      </c>
      <c r="C484" t="s">
        <v>51</v>
      </c>
      <c r="D484" t="s">
        <v>15</v>
      </c>
      <c r="E484">
        <v>2023</v>
      </c>
      <c r="F484">
        <v>12.62</v>
      </c>
      <c r="G484">
        <v>4584.8500000000004</v>
      </c>
      <c r="H484">
        <v>14167.53</v>
      </c>
      <c r="I484">
        <v>3.73</v>
      </c>
      <c r="J484" t="s">
        <v>16</v>
      </c>
      <c r="K484">
        <v>191.51</v>
      </c>
      <c r="L484">
        <v>19.649999999999999</v>
      </c>
    </row>
    <row r="485" spans="1:12" x14ac:dyDescent="0.3">
      <c r="A485" t="s">
        <v>29</v>
      </c>
      <c r="B485" t="s">
        <v>50</v>
      </c>
      <c r="C485" t="s">
        <v>51</v>
      </c>
      <c r="D485" t="s">
        <v>39</v>
      </c>
      <c r="E485">
        <v>2022</v>
      </c>
      <c r="F485">
        <v>41.86</v>
      </c>
      <c r="G485">
        <v>2111.71</v>
      </c>
      <c r="H485">
        <v>7517.65</v>
      </c>
      <c r="I485">
        <v>3.28</v>
      </c>
      <c r="J485" t="s">
        <v>21</v>
      </c>
      <c r="K485">
        <v>41.46</v>
      </c>
      <c r="L485">
        <v>26.22</v>
      </c>
    </row>
    <row r="486" spans="1:12" x14ac:dyDescent="0.3">
      <c r="A486" t="s">
        <v>66</v>
      </c>
      <c r="B486" t="s">
        <v>50</v>
      </c>
      <c r="C486" t="s">
        <v>51</v>
      </c>
      <c r="D486" t="s">
        <v>46</v>
      </c>
      <c r="E486">
        <v>2022</v>
      </c>
      <c r="F486">
        <v>66.150000000000006</v>
      </c>
      <c r="G486">
        <v>937.8</v>
      </c>
      <c r="H486">
        <v>3939.56</v>
      </c>
      <c r="I486">
        <v>2.5299999999999998</v>
      </c>
      <c r="J486" t="s">
        <v>16</v>
      </c>
      <c r="K486">
        <v>117.82</v>
      </c>
      <c r="L486">
        <v>30.34</v>
      </c>
    </row>
    <row r="487" spans="1:12" x14ac:dyDescent="0.3">
      <c r="A487" t="s">
        <v>67</v>
      </c>
      <c r="B487" t="s">
        <v>50</v>
      </c>
      <c r="C487" t="s">
        <v>51</v>
      </c>
      <c r="D487" t="s">
        <v>57</v>
      </c>
      <c r="E487">
        <v>2020</v>
      </c>
      <c r="F487">
        <v>17.079999999999998</v>
      </c>
      <c r="G487">
        <v>1240.3399999999999</v>
      </c>
      <c r="H487">
        <v>5171.3500000000004</v>
      </c>
      <c r="I487">
        <v>3.28</v>
      </c>
      <c r="J487" t="s">
        <v>21</v>
      </c>
      <c r="K487">
        <v>77.39</v>
      </c>
      <c r="L487">
        <v>29.85</v>
      </c>
    </row>
    <row r="488" spans="1:12" x14ac:dyDescent="0.3">
      <c r="A488" t="s">
        <v>40</v>
      </c>
      <c r="B488" t="s">
        <v>50</v>
      </c>
      <c r="C488" t="s">
        <v>51</v>
      </c>
      <c r="D488" t="s">
        <v>58</v>
      </c>
      <c r="E488">
        <v>2022</v>
      </c>
      <c r="F488">
        <v>68.97</v>
      </c>
      <c r="G488">
        <v>4306.8100000000004</v>
      </c>
      <c r="H488">
        <v>11513.72</v>
      </c>
      <c r="I488">
        <v>2.7</v>
      </c>
      <c r="J488" t="s">
        <v>16</v>
      </c>
      <c r="K488">
        <v>118.33</v>
      </c>
      <c r="L488">
        <v>15.98</v>
      </c>
    </row>
    <row r="489" spans="1:12" x14ac:dyDescent="0.3">
      <c r="A489" t="s">
        <v>70</v>
      </c>
      <c r="B489" t="s">
        <v>50</v>
      </c>
      <c r="C489" t="s">
        <v>51</v>
      </c>
      <c r="D489" t="s">
        <v>58</v>
      </c>
      <c r="E489">
        <v>2023</v>
      </c>
      <c r="F489">
        <v>83.36</v>
      </c>
      <c r="G489">
        <v>1664.95</v>
      </c>
      <c r="H489">
        <v>5670.01</v>
      </c>
      <c r="I489">
        <v>2.97</v>
      </c>
      <c r="J489" t="s">
        <v>16</v>
      </c>
      <c r="K489">
        <v>28.09</v>
      </c>
      <c r="L489">
        <v>31.04</v>
      </c>
    </row>
    <row r="490" spans="1:12" x14ac:dyDescent="0.3">
      <c r="A490" t="s">
        <v>70</v>
      </c>
      <c r="B490" t="s">
        <v>50</v>
      </c>
      <c r="C490" t="s">
        <v>51</v>
      </c>
      <c r="D490" t="s">
        <v>65</v>
      </c>
      <c r="E490">
        <v>2019</v>
      </c>
      <c r="F490">
        <v>80.84</v>
      </c>
      <c r="G490">
        <v>1736.76</v>
      </c>
      <c r="H490">
        <v>4958.3100000000004</v>
      </c>
      <c r="I490">
        <v>4.0999999999999996</v>
      </c>
      <c r="J490" t="s">
        <v>21</v>
      </c>
      <c r="K490">
        <v>12.85</v>
      </c>
      <c r="L490">
        <v>6.76</v>
      </c>
    </row>
    <row r="491" spans="1:12" x14ac:dyDescent="0.3">
      <c r="A491" t="s">
        <v>72</v>
      </c>
      <c r="B491" t="s">
        <v>50</v>
      </c>
      <c r="C491" t="s">
        <v>51</v>
      </c>
      <c r="D491" t="s">
        <v>58</v>
      </c>
      <c r="E491">
        <v>2020</v>
      </c>
      <c r="F491">
        <v>55.06</v>
      </c>
      <c r="G491">
        <v>552.07000000000005</v>
      </c>
      <c r="H491">
        <v>1909.6</v>
      </c>
      <c r="I491">
        <v>4.2300000000000004</v>
      </c>
      <c r="J491" t="s">
        <v>16</v>
      </c>
      <c r="K491">
        <v>33.369999999999997</v>
      </c>
      <c r="L491">
        <v>3.87</v>
      </c>
    </row>
    <row r="492" spans="1:12" x14ac:dyDescent="0.3">
      <c r="A492" t="s">
        <v>72</v>
      </c>
      <c r="B492" t="s">
        <v>50</v>
      </c>
      <c r="C492" t="s">
        <v>51</v>
      </c>
      <c r="D492" t="s">
        <v>20</v>
      </c>
      <c r="E492">
        <v>2023</v>
      </c>
      <c r="F492">
        <v>93.38</v>
      </c>
      <c r="G492">
        <v>1686.49</v>
      </c>
      <c r="H492">
        <v>4225.46</v>
      </c>
      <c r="I492">
        <v>3.84</v>
      </c>
      <c r="J492" t="s">
        <v>16</v>
      </c>
      <c r="K492">
        <v>167.21</v>
      </c>
      <c r="L492">
        <v>27.09</v>
      </c>
    </row>
    <row r="493" spans="1:12" x14ac:dyDescent="0.3">
      <c r="A493" t="s">
        <v>43</v>
      </c>
      <c r="B493" t="s">
        <v>50</v>
      </c>
      <c r="C493" t="s">
        <v>51</v>
      </c>
      <c r="D493" t="s">
        <v>20</v>
      </c>
      <c r="E493">
        <v>2020</v>
      </c>
      <c r="F493">
        <v>40.39</v>
      </c>
      <c r="G493">
        <v>1747.15</v>
      </c>
      <c r="H493">
        <v>5395.81</v>
      </c>
      <c r="I493">
        <v>4.1100000000000003</v>
      </c>
      <c r="J493" t="s">
        <v>16</v>
      </c>
      <c r="K493">
        <v>83.14</v>
      </c>
      <c r="L493">
        <v>28.3</v>
      </c>
    </row>
    <row r="494" spans="1:12" x14ac:dyDescent="0.3">
      <c r="A494" t="s">
        <v>72</v>
      </c>
      <c r="B494" t="s">
        <v>50</v>
      </c>
      <c r="C494" t="s">
        <v>51</v>
      </c>
      <c r="D494" t="s">
        <v>65</v>
      </c>
      <c r="E494">
        <v>2021</v>
      </c>
      <c r="F494">
        <v>9.73</v>
      </c>
      <c r="G494">
        <v>1352.31</v>
      </c>
      <c r="H494">
        <v>4383.74</v>
      </c>
      <c r="I494">
        <v>3.72</v>
      </c>
      <c r="J494" t="s">
        <v>21</v>
      </c>
      <c r="K494">
        <v>186.21</v>
      </c>
      <c r="L494">
        <v>16.63</v>
      </c>
    </row>
    <row r="495" spans="1:12" x14ac:dyDescent="0.3">
      <c r="A495" t="s">
        <v>52</v>
      </c>
      <c r="B495" t="s">
        <v>50</v>
      </c>
      <c r="C495" t="s">
        <v>51</v>
      </c>
      <c r="D495" t="s">
        <v>65</v>
      </c>
      <c r="E495">
        <v>2020</v>
      </c>
      <c r="F495">
        <v>35.4</v>
      </c>
      <c r="G495">
        <v>4086.8</v>
      </c>
      <c r="H495">
        <v>12066.65</v>
      </c>
      <c r="I495">
        <v>4.43</v>
      </c>
      <c r="J495" t="s">
        <v>21</v>
      </c>
      <c r="K495">
        <v>186.01</v>
      </c>
      <c r="L495">
        <v>23.42</v>
      </c>
    </row>
    <row r="496" spans="1:12" x14ac:dyDescent="0.3">
      <c r="A496" t="s">
        <v>47</v>
      </c>
      <c r="B496" t="s">
        <v>50</v>
      </c>
      <c r="C496" t="s">
        <v>51</v>
      </c>
      <c r="D496" t="s">
        <v>32</v>
      </c>
      <c r="E496">
        <v>2019</v>
      </c>
      <c r="F496">
        <v>63.29</v>
      </c>
      <c r="G496">
        <v>258.82</v>
      </c>
      <c r="H496">
        <v>1132.3</v>
      </c>
      <c r="I496">
        <v>3.54</v>
      </c>
      <c r="J496" t="s">
        <v>21</v>
      </c>
      <c r="K496">
        <v>96.76</v>
      </c>
      <c r="L496">
        <v>12.65</v>
      </c>
    </row>
    <row r="497" spans="1:12" x14ac:dyDescent="0.3">
      <c r="A497" t="s">
        <v>26</v>
      </c>
      <c r="B497" t="s">
        <v>50</v>
      </c>
      <c r="C497" t="s">
        <v>51</v>
      </c>
      <c r="D497" t="s">
        <v>39</v>
      </c>
      <c r="E497">
        <v>2023</v>
      </c>
      <c r="F497">
        <v>22.56</v>
      </c>
      <c r="G497">
        <v>609</v>
      </c>
      <c r="H497">
        <v>2293.38</v>
      </c>
      <c r="I497">
        <v>3.15</v>
      </c>
      <c r="J497" t="s">
        <v>16</v>
      </c>
      <c r="K497">
        <v>159.08000000000001</v>
      </c>
      <c r="L497">
        <v>23.8</v>
      </c>
    </row>
    <row r="498" spans="1:12" x14ac:dyDescent="0.3">
      <c r="A498" t="s">
        <v>26</v>
      </c>
      <c r="B498" t="s">
        <v>50</v>
      </c>
      <c r="C498" t="s">
        <v>51</v>
      </c>
      <c r="D498" t="s">
        <v>32</v>
      </c>
      <c r="E498">
        <v>2022</v>
      </c>
      <c r="F498">
        <v>99.15</v>
      </c>
      <c r="G498">
        <v>1657.04</v>
      </c>
      <c r="H498">
        <v>5374.51</v>
      </c>
      <c r="I498">
        <v>4.03</v>
      </c>
      <c r="J498" t="s">
        <v>21</v>
      </c>
      <c r="K498">
        <v>165.4</v>
      </c>
      <c r="L498">
        <v>13.61</v>
      </c>
    </row>
    <row r="499" spans="1:12" x14ac:dyDescent="0.3">
      <c r="A499" t="s">
        <v>66</v>
      </c>
      <c r="B499" t="s">
        <v>50</v>
      </c>
      <c r="C499" t="s">
        <v>51</v>
      </c>
      <c r="D499" t="s">
        <v>46</v>
      </c>
      <c r="E499">
        <v>2022</v>
      </c>
      <c r="F499">
        <v>56.08</v>
      </c>
      <c r="G499">
        <v>4633.32</v>
      </c>
      <c r="H499">
        <v>13016.99</v>
      </c>
      <c r="I499">
        <v>2.58</v>
      </c>
      <c r="J499" t="s">
        <v>21</v>
      </c>
      <c r="K499">
        <v>32.07</v>
      </c>
      <c r="L499">
        <v>11.33</v>
      </c>
    </row>
    <row r="500" spans="1:12" x14ac:dyDescent="0.3">
      <c r="A500" t="s">
        <v>61</v>
      </c>
      <c r="B500" t="s">
        <v>50</v>
      </c>
      <c r="C500" t="s">
        <v>51</v>
      </c>
      <c r="D500" t="s">
        <v>20</v>
      </c>
      <c r="E500">
        <v>2022</v>
      </c>
      <c r="F500">
        <v>54.25</v>
      </c>
      <c r="G500">
        <v>4919.96</v>
      </c>
      <c r="H500">
        <v>12686.13</v>
      </c>
      <c r="I500">
        <v>3.27</v>
      </c>
      <c r="J500" t="s">
        <v>16</v>
      </c>
      <c r="K500">
        <v>38.78</v>
      </c>
      <c r="L500">
        <v>18.14</v>
      </c>
    </row>
    <row r="501" spans="1:12" x14ac:dyDescent="0.3">
      <c r="A501" t="s">
        <v>62</v>
      </c>
      <c r="B501" t="s">
        <v>50</v>
      </c>
      <c r="C501" t="s">
        <v>51</v>
      </c>
      <c r="D501" t="s">
        <v>32</v>
      </c>
      <c r="E501">
        <v>2022</v>
      </c>
      <c r="F501">
        <v>87.26</v>
      </c>
      <c r="G501">
        <v>4320.2299999999996</v>
      </c>
      <c r="H501">
        <v>12201.4</v>
      </c>
      <c r="I501">
        <v>2.79</v>
      </c>
      <c r="J501" t="s">
        <v>16</v>
      </c>
      <c r="K501">
        <v>84.5</v>
      </c>
      <c r="L501">
        <v>13.07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5B89-90D4-4A7C-9C08-D2AED714D586}">
  <sheetPr codeName="Sheet2"/>
  <dimension ref="A1:A20"/>
  <sheetViews>
    <sheetView showGridLines="0" tabSelected="1" workbookViewId="0">
      <selection activeCell="H25" sqref="H25"/>
    </sheetView>
  </sheetViews>
  <sheetFormatPr defaultRowHeight="14.4" x14ac:dyDescent="0.3"/>
  <cols>
    <col min="2" max="2" width="18.44140625" customWidth="1"/>
    <col min="3" max="3" width="12.109375" customWidth="1"/>
    <col min="4" max="4" width="15.44140625" customWidth="1"/>
  </cols>
  <sheetData>
    <row r="1" spans="1:1" x14ac:dyDescent="0.3">
      <c r="A1" t="s">
        <v>90</v>
      </c>
    </row>
    <row r="2" spans="1:1" x14ac:dyDescent="0.3">
      <c r="A2" t="s">
        <v>91</v>
      </c>
    </row>
    <row r="3" spans="1:1" x14ac:dyDescent="0.3">
      <c r="A3" t="s">
        <v>92</v>
      </c>
    </row>
    <row r="4" spans="1:1" x14ac:dyDescent="0.3">
      <c r="A4" t="s">
        <v>93</v>
      </c>
    </row>
    <row r="5" spans="1:1" x14ac:dyDescent="0.3">
      <c r="A5" t="s">
        <v>94</v>
      </c>
    </row>
    <row r="6" spans="1:1" x14ac:dyDescent="0.3">
      <c r="A6" t="s">
        <v>95</v>
      </c>
    </row>
    <row r="7" spans="1:1" x14ac:dyDescent="0.3">
      <c r="A7" t="s">
        <v>96</v>
      </c>
    </row>
    <row r="8" spans="1:1" x14ac:dyDescent="0.3">
      <c r="A8" t="s">
        <v>97</v>
      </c>
    </row>
    <row r="9" spans="1:1" x14ac:dyDescent="0.3">
      <c r="A9" t="s">
        <v>98</v>
      </c>
    </row>
    <row r="10" spans="1:1" x14ac:dyDescent="0.3">
      <c r="A10" t="s">
        <v>99</v>
      </c>
    </row>
    <row r="11" spans="1:1" x14ac:dyDescent="0.3">
      <c r="A11" t="s">
        <v>100</v>
      </c>
    </row>
    <row r="12" spans="1:1" x14ac:dyDescent="0.3">
      <c r="A12" t="s">
        <v>101</v>
      </c>
    </row>
    <row r="13" spans="1:1" x14ac:dyDescent="0.3">
      <c r="A13" t="s">
        <v>102</v>
      </c>
    </row>
    <row r="14" spans="1:1" x14ac:dyDescent="0.3">
      <c r="A14" t="s">
        <v>103</v>
      </c>
    </row>
    <row r="15" spans="1:1" x14ac:dyDescent="0.3">
      <c r="A15" t="s">
        <v>104</v>
      </c>
    </row>
    <row r="16" spans="1:1" x14ac:dyDescent="0.3">
      <c r="A16" t="s">
        <v>105</v>
      </c>
    </row>
    <row r="17" spans="1:1" x14ac:dyDescent="0.3">
      <c r="A17" t="s">
        <v>106</v>
      </c>
    </row>
    <row r="18" spans="1:1" x14ac:dyDescent="0.3">
      <c r="A18" t="s">
        <v>107</v>
      </c>
    </row>
    <row r="19" spans="1:1" x14ac:dyDescent="0.3">
      <c r="A19" t="s">
        <v>108</v>
      </c>
    </row>
    <row r="20" spans="1:1" x14ac:dyDescent="0.3">
      <c r="A20"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7B6BC-A193-4047-B312-AD06A48D875E}">
  <sheetPr codeName="Sheet3"/>
  <dimension ref="A1:F194"/>
  <sheetViews>
    <sheetView topLeftCell="A212" zoomScale="92" zoomScaleNormal="70" workbookViewId="0">
      <selection activeCell="G34" sqref="G34"/>
    </sheetView>
  </sheetViews>
  <sheetFormatPr defaultRowHeight="14.4" x14ac:dyDescent="0.3"/>
  <cols>
    <col min="1" max="1" width="31.88671875" bestFit="1" customWidth="1"/>
    <col min="2" max="2" width="22.109375" bestFit="1" customWidth="1"/>
    <col min="3" max="3" width="35.21875" bestFit="1" customWidth="1"/>
    <col min="4" max="4" width="11" bestFit="1" customWidth="1"/>
    <col min="5" max="5" width="14.44140625" bestFit="1" customWidth="1"/>
    <col min="6" max="6" width="26.6640625" bestFit="1" customWidth="1"/>
    <col min="7" max="7" width="19.21875" bestFit="1" customWidth="1"/>
    <col min="8" max="9" width="8" bestFit="1" customWidth="1"/>
    <col min="10" max="10" width="10" bestFit="1" customWidth="1"/>
    <col min="11" max="11" width="8" bestFit="1" customWidth="1"/>
    <col min="12" max="12" width="10.77734375" bestFit="1" customWidth="1"/>
    <col min="13" max="13" width="15.109375" bestFit="1" customWidth="1"/>
    <col min="14" max="14" width="8" bestFit="1" customWidth="1"/>
    <col min="15" max="15" width="20.21875" bestFit="1" customWidth="1"/>
    <col min="16" max="16" width="10.5546875" bestFit="1" customWidth="1"/>
    <col min="17" max="17" width="10.77734375" bestFit="1" customWidth="1"/>
  </cols>
  <sheetData>
    <row r="1" spans="1:2" x14ac:dyDescent="0.3">
      <c r="A1" s="1" t="s">
        <v>74</v>
      </c>
      <c r="B1" t="s">
        <v>76</v>
      </c>
    </row>
    <row r="2" spans="1:2" x14ac:dyDescent="0.3">
      <c r="A2" s="2" t="s">
        <v>16</v>
      </c>
      <c r="B2" s="4">
        <v>0.5095481651888415</v>
      </c>
    </row>
    <row r="3" spans="1:2" x14ac:dyDescent="0.3">
      <c r="A3" s="2" t="s">
        <v>21</v>
      </c>
      <c r="B3" s="4">
        <v>0.49045183481115856</v>
      </c>
    </row>
    <row r="4" spans="1:2" x14ac:dyDescent="0.3">
      <c r="A4" s="2" t="s">
        <v>75</v>
      </c>
      <c r="B4" s="4">
        <v>1</v>
      </c>
    </row>
    <row r="7" spans="1:2" x14ac:dyDescent="0.3">
      <c r="A7" s="1" t="s">
        <v>74</v>
      </c>
      <c r="B7" t="s">
        <v>76</v>
      </c>
    </row>
    <row r="8" spans="1:2" x14ac:dyDescent="0.3">
      <c r="A8" s="2" t="s">
        <v>59</v>
      </c>
      <c r="B8" s="3">
        <v>2770.65</v>
      </c>
    </row>
    <row r="9" spans="1:2" x14ac:dyDescent="0.3">
      <c r="A9" s="2" t="s">
        <v>27</v>
      </c>
      <c r="B9" s="3">
        <v>1915.77</v>
      </c>
    </row>
    <row r="10" spans="1:2" x14ac:dyDescent="0.3">
      <c r="A10" s="2" t="s">
        <v>34</v>
      </c>
      <c r="B10" s="3">
        <v>1854.72</v>
      </c>
    </row>
    <row r="11" spans="1:2" x14ac:dyDescent="0.3">
      <c r="A11" s="2" t="s">
        <v>48</v>
      </c>
      <c r="B11" s="3">
        <v>1849.1699999999996</v>
      </c>
    </row>
    <row r="12" spans="1:2" x14ac:dyDescent="0.3">
      <c r="A12" s="2" t="s">
        <v>54</v>
      </c>
      <c r="B12" s="3">
        <v>1836.1599999999999</v>
      </c>
    </row>
    <row r="13" spans="1:2" x14ac:dyDescent="0.3">
      <c r="A13" s="2" t="s">
        <v>68</v>
      </c>
      <c r="B13" s="3">
        <v>1805.9799999999996</v>
      </c>
    </row>
    <row r="14" spans="1:2" x14ac:dyDescent="0.3">
      <c r="A14" s="2" t="s">
        <v>37</v>
      </c>
      <c r="B14" s="3">
        <v>1764.7699999999995</v>
      </c>
    </row>
    <row r="15" spans="1:2" x14ac:dyDescent="0.3">
      <c r="A15" s="2" t="s">
        <v>63</v>
      </c>
      <c r="B15" s="3">
        <v>1643.8300000000002</v>
      </c>
    </row>
    <row r="16" spans="1:2" x14ac:dyDescent="0.3">
      <c r="A16" s="2" t="s">
        <v>44</v>
      </c>
      <c r="B16" s="3">
        <v>1578.3300000000004</v>
      </c>
    </row>
    <row r="17" spans="1:2" x14ac:dyDescent="0.3">
      <c r="A17" s="2" t="s">
        <v>50</v>
      </c>
      <c r="B17" s="3">
        <v>1531.5900000000001</v>
      </c>
    </row>
    <row r="18" spans="1:2" x14ac:dyDescent="0.3">
      <c r="A18" s="2" t="s">
        <v>23</v>
      </c>
      <c r="B18" s="3">
        <v>1517.7100000000003</v>
      </c>
    </row>
    <row r="19" spans="1:2" x14ac:dyDescent="0.3">
      <c r="A19" s="2" t="s">
        <v>30</v>
      </c>
      <c r="B19" s="3">
        <v>1469.9099999999999</v>
      </c>
    </row>
    <row r="20" spans="1:2" x14ac:dyDescent="0.3">
      <c r="A20" s="2" t="s">
        <v>18</v>
      </c>
      <c r="B20" s="3">
        <v>1399.89</v>
      </c>
    </row>
    <row r="21" spans="1:2" x14ac:dyDescent="0.3">
      <c r="A21" s="2" t="s">
        <v>41</v>
      </c>
      <c r="B21" s="3">
        <v>1352.66</v>
      </c>
    </row>
    <row r="22" spans="1:2" x14ac:dyDescent="0.3">
      <c r="A22" s="2" t="s">
        <v>13</v>
      </c>
      <c r="B22" s="3">
        <v>1229.47</v>
      </c>
    </row>
    <row r="23" spans="1:2" x14ac:dyDescent="0.3">
      <c r="A23" s="2" t="s">
        <v>75</v>
      </c>
      <c r="B23" s="3">
        <v>25520.609999999997</v>
      </c>
    </row>
    <row r="27" spans="1:2" x14ac:dyDescent="0.3">
      <c r="A27" s="1" t="s">
        <v>74</v>
      </c>
      <c r="B27" t="s">
        <v>77</v>
      </c>
    </row>
    <row r="28" spans="1:2" x14ac:dyDescent="0.3">
      <c r="A28" s="2" t="s">
        <v>21</v>
      </c>
      <c r="B28" s="5">
        <v>25054.189999999988</v>
      </c>
    </row>
    <row r="29" spans="1:2" x14ac:dyDescent="0.3">
      <c r="A29" s="2" t="s">
        <v>16</v>
      </c>
      <c r="B29" s="5">
        <v>24470.060000000009</v>
      </c>
    </row>
    <row r="30" spans="1:2" x14ac:dyDescent="0.3">
      <c r="A30" s="2" t="s">
        <v>75</v>
      </c>
      <c r="B30" s="3">
        <v>49524.25</v>
      </c>
    </row>
    <row r="34" spans="1:5" x14ac:dyDescent="0.3">
      <c r="A34" t="s">
        <v>80</v>
      </c>
      <c r="C34" t="s">
        <v>82</v>
      </c>
    </row>
    <row r="36" spans="1:5" x14ac:dyDescent="0.3">
      <c r="A36" t="s">
        <v>79</v>
      </c>
      <c r="C36" t="s">
        <v>81</v>
      </c>
    </row>
    <row r="37" spans="1:5" x14ac:dyDescent="0.3">
      <c r="A37" s="3">
        <v>1760.3199999999993</v>
      </c>
      <c r="C37" s="7">
        <v>1290577.04</v>
      </c>
    </row>
    <row r="39" spans="1:5" x14ac:dyDescent="0.3">
      <c r="A39" t="str">
        <f>A34&amp;CHAR(10)&amp;" "&amp;$A$37</f>
        <v>Avg Stream Duration(Min)
 1760.32</v>
      </c>
      <c r="C39" t="str">
        <f>C34&amp;CHAR(10)&amp;" "&amp;ROUND($C$37,0)</f>
        <v>Total Streams
 1290577</v>
      </c>
    </row>
    <row r="44" spans="1:5" x14ac:dyDescent="0.3">
      <c r="A44" s="1" t="s">
        <v>74</v>
      </c>
      <c r="B44" t="s">
        <v>76</v>
      </c>
      <c r="C44" t="s">
        <v>81</v>
      </c>
    </row>
    <row r="45" spans="1:5" x14ac:dyDescent="0.3">
      <c r="A45" s="2" t="s">
        <v>41</v>
      </c>
      <c r="B45" s="3">
        <v>1352.66</v>
      </c>
      <c r="C45" s="3">
        <v>77463.840000000011</v>
      </c>
      <c r="D45" s="9">
        <v>1352.66</v>
      </c>
      <c r="E45">
        <v>77463.840000000011</v>
      </c>
    </row>
    <row r="46" spans="1:5" x14ac:dyDescent="0.3">
      <c r="A46" s="2" t="s">
        <v>34</v>
      </c>
      <c r="B46" s="3">
        <v>1854.72</v>
      </c>
      <c r="C46" s="3">
        <v>106216.15999999999</v>
      </c>
      <c r="D46" s="9">
        <v>1854.72</v>
      </c>
      <c r="E46">
        <v>106216.15999999999</v>
      </c>
    </row>
    <row r="47" spans="1:5" x14ac:dyDescent="0.3">
      <c r="A47" s="2" t="s">
        <v>30</v>
      </c>
      <c r="B47" s="3">
        <v>1469.9099999999999</v>
      </c>
      <c r="C47" s="3">
        <v>82174.90999999996</v>
      </c>
      <c r="D47" s="9">
        <v>1469.9099999999999</v>
      </c>
      <c r="E47">
        <v>82174.90999999996</v>
      </c>
    </row>
    <row r="48" spans="1:5" x14ac:dyDescent="0.3">
      <c r="A48" s="2" t="s">
        <v>48</v>
      </c>
      <c r="B48" s="3">
        <v>1849.1699999999996</v>
      </c>
      <c r="C48" s="3">
        <v>102238.89000000001</v>
      </c>
      <c r="D48" s="9">
        <v>1849.1699999999996</v>
      </c>
      <c r="E48">
        <v>102238.89000000001</v>
      </c>
    </row>
    <row r="49" spans="1:5" x14ac:dyDescent="0.3">
      <c r="A49" s="2" t="s">
        <v>59</v>
      </c>
      <c r="B49" s="3">
        <v>2770.65</v>
      </c>
      <c r="C49" s="3">
        <v>124299.47000000002</v>
      </c>
      <c r="D49" s="9">
        <v>2770.65</v>
      </c>
      <c r="E49">
        <v>124299.47000000002</v>
      </c>
    </row>
    <row r="50" spans="1:5" x14ac:dyDescent="0.3">
      <c r="A50" s="2" t="s">
        <v>37</v>
      </c>
      <c r="B50" s="3">
        <v>1764.7699999999995</v>
      </c>
      <c r="C50" s="3">
        <v>90098.829999999987</v>
      </c>
      <c r="D50" s="9">
        <v>1764.7699999999995</v>
      </c>
      <c r="E50">
        <v>90098.829999999987</v>
      </c>
    </row>
    <row r="51" spans="1:5" x14ac:dyDescent="0.3">
      <c r="A51" s="2" t="s">
        <v>63</v>
      </c>
      <c r="B51" s="3">
        <v>1643.8300000000002</v>
      </c>
      <c r="C51" s="3">
        <v>80948.91</v>
      </c>
      <c r="D51" s="9">
        <v>1643.8300000000002</v>
      </c>
      <c r="E51">
        <v>80948.91</v>
      </c>
    </row>
    <row r="52" spans="1:5" x14ac:dyDescent="0.3">
      <c r="A52" s="2" t="s">
        <v>44</v>
      </c>
      <c r="B52" s="3">
        <v>1578.3300000000004</v>
      </c>
      <c r="C52" s="3">
        <v>111305.99000000002</v>
      </c>
      <c r="D52" s="9">
        <v>1578.3300000000004</v>
      </c>
      <c r="E52">
        <v>111305.99000000002</v>
      </c>
    </row>
    <row r="53" spans="1:5" x14ac:dyDescent="0.3">
      <c r="A53" s="2" t="s">
        <v>27</v>
      </c>
      <c r="B53" s="3">
        <v>1915.77</v>
      </c>
      <c r="C53" s="3">
        <v>87859.35</v>
      </c>
      <c r="D53" s="9">
        <v>1915.77</v>
      </c>
      <c r="E53">
        <v>87859.35</v>
      </c>
    </row>
    <row r="54" spans="1:5" x14ac:dyDescent="0.3">
      <c r="A54" s="2" t="s">
        <v>54</v>
      </c>
      <c r="B54" s="3">
        <v>1836.1599999999999</v>
      </c>
      <c r="C54" s="3">
        <v>86737.709999999992</v>
      </c>
      <c r="D54" s="9">
        <v>1836.1599999999999</v>
      </c>
      <c r="E54">
        <v>86737.709999999992</v>
      </c>
    </row>
    <row r="55" spans="1:5" x14ac:dyDescent="0.3">
      <c r="A55" s="2" t="s">
        <v>68</v>
      </c>
      <c r="B55" s="3">
        <v>1805.9799999999996</v>
      </c>
      <c r="C55" s="3">
        <v>84378.539999999979</v>
      </c>
      <c r="D55" s="9">
        <v>1805.9799999999996</v>
      </c>
      <c r="E55">
        <v>84378.539999999979</v>
      </c>
    </row>
    <row r="56" spans="1:5" x14ac:dyDescent="0.3">
      <c r="A56" s="2" t="s">
        <v>23</v>
      </c>
      <c r="B56" s="3">
        <v>1517.7100000000003</v>
      </c>
      <c r="C56" s="3">
        <v>74873.69</v>
      </c>
      <c r="D56" s="9">
        <v>1517.7100000000003</v>
      </c>
      <c r="E56">
        <v>74873.69</v>
      </c>
    </row>
    <row r="57" spans="1:5" x14ac:dyDescent="0.3">
      <c r="A57" s="2" t="s">
        <v>50</v>
      </c>
      <c r="B57" s="3">
        <v>1531.5900000000001</v>
      </c>
      <c r="C57" s="3">
        <v>57585.81</v>
      </c>
      <c r="D57" s="9">
        <v>1531.5900000000001</v>
      </c>
      <c r="E57">
        <v>57585.81</v>
      </c>
    </row>
    <row r="58" spans="1:5" x14ac:dyDescent="0.3">
      <c r="A58" s="2" t="s">
        <v>13</v>
      </c>
      <c r="B58" s="3">
        <v>1229.47</v>
      </c>
      <c r="C58" s="3">
        <v>61295.49000000002</v>
      </c>
      <c r="D58" s="9">
        <v>1229.47</v>
      </c>
      <c r="E58">
        <v>61295.49000000002</v>
      </c>
    </row>
    <row r="59" spans="1:5" x14ac:dyDescent="0.3">
      <c r="A59" s="2" t="s">
        <v>18</v>
      </c>
      <c r="B59" s="3">
        <v>1399.89</v>
      </c>
      <c r="C59" s="3">
        <v>63099.45</v>
      </c>
      <c r="D59" s="9">
        <v>1399.89</v>
      </c>
      <c r="E59">
        <v>63099.45</v>
      </c>
    </row>
    <row r="60" spans="1:5" x14ac:dyDescent="0.3">
      <c r="A60" s="2" t="s">
        <v>75</v>
      </c>
      <c r="B60" s="3">
        <v>25520.609999999997</v>
      </c>
      <c r="C60" s="3">
        <v>1290577.0399999998</v>
      </c>
      <c r="D60" s="9">
        <f>GETPIVOTDATA("Sum of Monthly Listeners (Millions)",A59,"Artist","Ariana Grande")/GETPIVOTDATA("Sum of Total Streams (Millions)",A59,"Artist","Ariana Grande")</f>
        <v>1.7461824768821167E-2</v>
      </c>
    </row>
    <row r="64" spans="1:5" x14ac:dyDescent="0.3">
      <c r="A64" s="10"/>
    </row>
    <row r="66" spans="1:3" ht="36.6" x14ac:dyDescent="0.7">
      <c r="A66" s="15" t="s">
        <v>110</v>
      </c>
    </row>
    <row r="68" spans="1:3" x14ac:dyDescent="0.3">
      <c r="A68" s="1" t="s">
        <v>74</v>
      </c>
      <c r="B68" t="s">
        <v>83</v>
      </c>
      <c r="C68" t="s">
        <v>84</v>
      </c>
    </row>
    <row r="69" spans="1:3" x14ac:dyDescent="0.3">
      <c r="A69" s="2" t="s">
        <v>50</v>
      </c>
      <c r="B69" s="5">
        <v>1919.5269999999998</v>
      </c>
      <c r="C69" s="5">
        <v>51.053000000000004</v>
      </c>
    </row>
    <row r="70" spans="1:3" x14ac:dyDescent="0.3">
      <c r="A70" s="2" t="s">
        <v>13</v>
      </c>
      <c r="B70" s="5">
        <v>2270.2033333333343</v>
      </c>
      <c r="C70" s="5">
        <v>45.53592592592593</v>
      </c>
    </row>
    <row r="71" spans="1:3" x14ac:dyDescent="0.3">
      <c r="A71" s="2" t="s">
        <v>54</v>
      </c>
      <c r="B71" s="5">
        <v>2344.2624324324324</v>
      </c>
      <c r="C71" s="5">
        <v>49.625945945945944</v>
      </c>
    </row>
    <row r="72" spans="1:3" x14ac:dyDescent="0.3">
      <c r="A72" s="2" t="s">
        <v>23</v>
      </c>
      <c r="B72" s="5">
        <v>2415.2803225806451</v>
      </c>
      <c r="C72" s="5">
        <v>48.958387096774203</v>
      </c>
    </row>
    <row r="73" spans="1:3" x14ac:dyDescent="0.3">
      <c r="A73" s="2" t="s">
        <v>68</v>
      </c>
      <c r="B73" s="5">
        <v>2481.7217647058819</v>
      </c>
      <c r="C73" s="5">
        <v>53.117058823529398</v>
      </c>
    </row>
    <row r="74" spans="1:3" x14ac:dyDescent="0.3">
      <c r="A74" s="2" t="s">
        <v>27</v>
      </c>
      <c r="B74" s="5">
        <v>2510.267142857143</v>
      </c>
      <c r="C74" s="5">
        <v>54.736285714285714</v>
      </c>
    </row>
    <row r="75" spans="1:3" x14ac:dyDescent="0.3">
      <c r="A75" s="2" t="s">
        <v>18</v>
      </c>
      <c r="B75" s="5">
        <v>2523.9780000000001</v>
      </c>
      <c r="C75" s="5">
        <v>55.995600000000003</v>
      </c>
    </row>
    <row r="76" spans="1:3" x14ac:dyDescent="0.3">
      <c r="A76" s="2" t="s">
        <v>63</v>
      </c>
      <c r="B76" s="5">
        <v>2611.2551612903226</v>
      </c>
      <c r="C76" s="5">
        <v>53.026774193548391</v>
      </c>
    </row>
    <row r="77" spans="1:3" x14ac:dyDescent="0.3">
      <c r="A77" s="2" t="s">
        <v>37</v>
      </c>
      <c r="B77" s="5">
        <v>2649.9655882352936</v>
      </c>
      <c r="C77" s="5">
        <v>51.904999999999987</v>
      </c>
    </row>
    <row r="78" spans="1:3" x14ac:dyDescent="0.3">
      <c r="A78" s="2" t="s">
        <v>30</v>
      </c>
      <c r="B78" s="5">
        <v>2650.8035483870954</v>
      </c>
      <c r="C78" s="5">
        <v>47.416451612903224</v>
      </c>
    </row>
    <row r="79" spans="1:3" x14ac:dyDescent="0.3">
      <c r="A79" s="2" t="s">
        <v>34</v>
      </c>
      <c r="B79" s="5">
        <v>2655.4039999999995</v>
      </c>
      <c r="C79" s="5">
        <v>46.368000000000002</v>
      </c>
    </row>
    <row r="80" spans="1:3" x14ac:dyDescent="0.3">
      <c r="A80" s="2" t="s">
        <v>48</v>
      </c>
      <c r="B80" s="5">
        <v>2763.2132432432436</v>
      </c>
      <c r="C80" s="5">
        <v>49.977567567567554</v>
      </c>
    </row>
    <row r="81" spans="1:3" x14ac:dyDescent="0.3">
      <c r="A81" s="2" t="s">
        <v>59</v>
      </c>
      <c r="B81" s="5">
        <v>2824.9879545454551</v>
      </c>
      <c r="C81" s="5">
        <v>62.969318181818181</v>
      </c>
    </row>
    <row r="82" spans="1:3" x14ac:dyDescent="0.3">
      <c r="A82" s="2" t="s">
        <v>41</v>
      </c>
      <c r="B82" s="5">
        <v>2869.0311111111114</v>
      </c>
      <c r="C82" s="5">
        <v>50.098518518518524</v>
      </c>
    </row>
    <row r="83" spans="1:3" x14ac:dyDescent="0.3">
      <c r="A83" s="2" t="s">
        <v>44</v>
      </c>
      <c r="B83" s="5">
        <v>3008.2700000000004</v>
      </c>
      <c r="C83" s="5">
        <v>42.657567567567575</v>
      </c>
    </row>
    <row r="84" spans="1:3" x14ac:dyDescent="0.3">
      <c r="A84" s="2" t="s">
        <v>75</v>
      </c>
      <c r="B84" s="5">
        <v>2581.1540800000021</v>
      </c>
      <c r="C84" s="5">
        <v>51.041220000000024</v>
      </c>
    </row>
    <row r="90" spans="1:3" x14ac:dyDescent="0.3">
      <c r="A90" s="1" t="s">
        <v>74</v>
      </c>
      <c r="B90" t="s">
        <v>78</v>
      </c>
    </row>
    <row r="91" spans="1:3" x14ac:dyDescent="0.3">
      <c r="A91" s="2" t="s">
        <v>49</v>
      </c>
      <c r="B91" s="5">
        <v>16.04513513513513</v>
      </c>
    </row>
    <row r="92" spans="1:3" x14ac:dyDescent="0.3">
      <c r="A92" s="2" t="s">
        <v>19</v>
      </c>
      <c r="B92" s="5">
        <v>18.231199999999998</v>
      </c>
    </row>
    <row r="93" spans="1:3" x14ac:dyDescent="0.3">
      <c r="A93" s="2" t="s">
        <v>14</v>
      </c>
      <c r="B93" s="5">
        <v>18.383333333333333</v>
      </c>
    </row>
    <row r="94" spans="1:3" x14ac:dyDescent="0.3">
      <c r="A94" s="2" t="s">
        <v>51</v>
      </c>
      <c r="B94" s="5">
        <v>18.63666666666667</v>
      </c>
    </row>
    <row r="95" spans="1:3" x14ac:dyDescent="0.3">
      <c r="A95" s="2" t="s">
        <v>69</v>
      </c>
      <c r="B95" s="5">
        <v>18.986470588235289</v>
      </c>
    </row>
    <row r="96" spans="1:3" x14ac:dyDescent="0.3">
      <c r="A96" s="2" t="s">
        <v>35</v>
      </c>
      <c r="B96" s="5">
        <v>19.278749999999999</v>
      </c>
    </row>
    <row r="97" spans="1:6" x14ac:dyDescent="0.3">
      <c r="A97" s="2" t="s">
        <v>24</v>
      </c>
      <c r="B97" s="5">
        <v>19.877096774193554</v>
      </c>
    </row>
    <row r="98" spans="1:6" x14ac:dyDescent="0.3">
      <c r="A98" s="2" t="s">
        <v>60</v>
      </c>
      <c r="B98" s="5">
        <v>21.140909090909091</v>
      </c>
    </row>
    <row r="99" spans="1:6" x14ac:dyDescent="0.3">
      <c r="A99" s="2" t="s">
        <v>64</v>
      </c>
      <c r="B99" s="5">
        <v>21.236451612903224</v>
      </c>
    </row>
    <row r="100" spans="1:6" x14ac:dyDescent="0.3">
      <c r="A100" s="2" t="s">
        <v>55</v>
      </c>
      <c r="B100" s="5">
        <v>21.807027027027026</v>
      </c>
    </row>
    <row r="101" spans="1:6" x14ac:dyDescent="0.3">
      <c r="A101" s="2" t="s">
        <v>28</v>
      </c>
      <c r="B101" s="5">
        <v>21.872285714285706</v>
      </c>
    </row>
    <row r="102" spans="1:6" x14ac:dyDescent="0.3">
      <c r="A102" s="2" t="s">
        <v>31</v>
      </c>
      <c r="B102" s="5">
        <v>21.928709677419356</v>
      </c>
    </row>
    <row r="103" spans="1:6" x14ac:dyDescent="0.3">
      <c r="A103" s="2" t="s">
        <v>42</v>
      </c>
      <c r="B103" s="5">
        <v>22.427407407407415</v>
      </c>
    </row>
    <row r="104" spans="1:6" x14ac:dyDescent="0.3">
      <c r="A104" s="2" t="s">
        <v>45</v>
      </c>
      <c r="B104" s="5">
        <v>22.476216216216216</v>
      </c>
      <c r="F104" s="8">
        <f>D45/E45</f>
        <v>1.7461824768821167E-2</v>
      </c>
    </row>
    <row r="105" spans="1:6" x14ac:dyDescent="0.3">
      <c r="A105" s="2" t="s">
        <v>38</v>
      </c>
      <c r="B105" s="5">
        <v>22.634705882352929</v>
      </c>
      <c r="F105" s="8">
        <f t="shared" ref="F105:F119" si="0">D46/E46</f>
        <v>1.7461749699857351E-2</v>
      </c>
    </row>
    <row r="106" spans="1:6" x14ac:dyDescent="0.3">
      <c r="A106" s="2" t="s">
        <v>75</v>
      </c>
      <c r="B106" s="5">
        <v>20.370459999999973</v>
      </c>
      <c r="F106" s="8">
        <f t="shared" si="0"/>
        <v>1.7887576633792486E-2</v>
      </c>
    </row>
    <row r="107" spans="1:6" x14ac:dyDescent="0.3">
      <c r="F107" s="8">
        <f t="shared" si="0"/>
        <v>1.8086757397307418E-2</v>
      </c>
    </row>
    <row r="108" spans="1:6" x14ac:dyDescent="0.3">
      <c r="F108" s="8">
        <f t="shared" si="0"/>
        <v>2.2290119177499308E-2</v>
      </c>
    </row>
    <row r="109" spans="1:6" x14ac:dyDescent="0.3">
      <c r="F109" s="8">
        <f t="shared" si="0"/>
        <v>1.9587046801828611E-2</v>
      </c>
    </row>
    <row r="110" spans="1:6" x14ac:dyDescent="0.3">
      <c r="F110" s="8">
        <f t="shared" si="0"/>
        <v>2.0307005986862577E-2</v>
      </c>
    </row>
    <row r="111" spans="1:6" x14ac:dyDescent="0.3">
      <c r="A111" s="1" t="s">
        <v>85</v>
      </c>
      <c r="B111" s="1" t="s">
        <v>86</v>
      </c>
      <c r="F111" s="8">
        <f t="shared" si="0"/>
        <v>1.4180099381893106E-2</v>
      </c>
    </row>
    <row r="112" spans="1:6" x14ac:dyDescent="0.3">
      <c r="A112" s="1" t="s">
        <v>74</v>
      </c>
      <c r="B112" t="s">
        <v>16</v>
      </c>
      <c r="C112" t="s">
        <v>21</v>
      </c>
      <c r="D112" t="s">
        <v>75</v>
      </c>
      <c r="F112" s="8">
        <f t="shared" si="0"/>
        <v>2.1804964411869653E-2</v>
      </c>
    </row>
    <row r="113" spans="1:6" x14ac:dyDescent="0.3">
      <c r="A113" s="2" t="s">
        <v>20</v>
      </c>
      <c r="B113" s="7">
        <v>26</v>
      </c>
      <c r="C113" s="7">
        <v>15</v>
      </c>
      <c r="D113" s="7">
        <v>41</v>
      </c>
      <c r="F113" s="8">
        <f t="shared" si="0"/>
        <v>2.1169108568810498E-2</v>
      </c>
    </row>
    <row r="114" spans="1:6" x14ac:dyDescent="0.3">
      <c r="A114" s="2" t="s">
        <v>39</v>
      </c>
      <c r="B114" s="7">
        <v>27</v>
      </c>
      <c r="C114" s="7">
        <v>17</v>
      </c>
      <c r="D114" s="7">
        <v>44</v>
      </c>
      <c r="F114" s="8">
        <f t="shared" si="0"/>
        <v>2.1403309419669978E-2</v>
      </c>
    </row>
    <row r="115" spans="1:6" x14ac:dyDescent="0.3">
      <c r="A115" s="2" t="s">
        <v>46</v>
      </c>
      <c r="B115" s="7">
        <v>23</v>
      </c>
      <c r="C115" s="7">
        <v>20</v>
      </c>
      <c r="D115" s="7">
        <v>43</v>
      </c>
      <c r="F115" s="8">
        <f t="shared" si="0"/>
        <v>2.0270271172690972E-2</v>
      </c>
    </row>
    <row r="116" spans="1:6" x14ac:dyDescent="0.3">
      <c r="A116" s="2" t="s">
        <v>57</v>
      </c>
      <c r="B116" s="7">
        <v>27</v>
      </c>
      <c r="C116" s="7">
        <v>22</v>
      </c>
      <c r="D116" s="7">
        <v>49</v>
      </c>
      <c r="F116" s="8">
        <f t="shared" si="0"/>
        <v>2.659665636378129E-2</v>
      </c>
    </row>
    <row r="117" spans="1:6" x14ac:dyDescent="0.3">
      <c r="A117" s="2" t="s">
        <v>25</v>
      </c>
      <c r="B117" s="7">
        <v>20</v>
      </c>
      <c r="C117" s="7">
        <v>24</v>
      </c>
      <c r="D117" s="7">
        <v>44</v>
      </c>
      <c r="F117" s="8">
        <f t="shared" si="0"/>
        <v>2.0058082576711593E-2</v>
      </c>
    </row>
    <row r="118" spans="1:6" x14ac:dyDescent="0.3">
      <c r="A118" s="2" t="s">
        <v>58</v>
      </c>
      <c r="B118" s="7">
        <v>26</v>
      </c>
      <c r="C118" s="7">
        <v>25</v>
      </c>
      <c r="D118" s="7">
        <v>51</v>
      </c>
      <c r="F118" s="8">
        <f t="shared" si="0"/>
        <v>2.2185454865295978E-2</v>
      </c>
    </row>
    <row r="119" spans="1:6" x14ac:dyDescent="0.3">
      <c r="A119" s="2" t="s">
        <v>15</v>
      </c>
      <c r="B119" s="7">
        <v>23</v>
      </c>
      <c r="C119" s="7">
        <v>25</v>
      </c>
      <c r="D119" s="7">
        <v>48</v>
      </c>
      <c r="F119" s="8" t="e">
        <f t="shared" si="0"/>
        <v>#DIV/0!</v>
      </c>
    </row>
    <row r="120" spans="1:6" x14ac:dyDescent="0.3">
      <c r="A120" s="2" t="s">
        <v>32</v>
      </c>
      <c r="B120" s="7">
        <v>21</v>
      </c>
      <c r="C120" s="7">
        <v>29</v>
      </c>
      <c r="D120" s="7">
        <v>50</v>
      </c>
    </row>
    <row r="121" spans="1:6" x14ac:dyDescent="0.3">
      <c r="A121" s="2" t="s">
        <v>36</v>
      </c>
      <c r="B121" s="7">
        <v>26</v>
      </c>
      <c r="C121" s="7">
        <v>32</v>
      </c>
      <c r="D121" s="7">
        <v>58</v>
      </c>
    </row>
    <row r="122" spans="1:6" x14ac:dyDescent="0.3">
      <c r="A122" s="2" t="s">
        <v>65</v>
      </c>
      <c r="B122" s="7">
        <v>31</v>
      </c>
      <c r="C122" s="7">
        <v>41</v>
      </c>
      <c r="D122" s="7">
        <v>72</v>
      </c>
    </row>
    <row r="123" spans="1:6" x14ac:dyDescent="0.3">
      <c r="A123" s="2" t="s">
        <v>75</v>
      </c>
      <c r="B123" s="7">
        <v>250</v>
      </c>
      <c r="C123" s="7">
        <v>250</v>
      </c>
      <c r="D123" s="7">
        <v>500</v>
      </c>
    </row>
    <row r="130" spans="1:3" x14ac:dyDescent="0.3">
      <c r="A130" s="1" t="s">
        <v>85</v>
      </c>
      <c r="B130" s="1" t="s">
        <v>86</v>
      </c>
    </row>
    <row r="131" spans="1:3" x14ac:dyDescent="0.3">
      <c r="A131" s="1" t="s">
        <v>74</v>
      </c>
      <c r="B131" t="s">
        <v>16</v>
      </c>
      <c r="C131" t="s">
        <v>21</v>
      </c>
    </row>
    <row r="132" spans="1:3" x14ac:dyDescent="0.3">
      <c r="A132" s="2">
        <v>2018</v>
      </c>
      <c r="B132" s="4"/>
      <c r="C132" s="4"/>
    </row>
    <row r="133" spans="1:3" x14ac:dyDescent="0.3">
      <c r="A133" s="2">
        <v>2019</v>
      </c>
      <c r="B133" s="4">
        <v>0.33333333333333331</v>
      </c>
      <c r="C133" s="4">
        <v>0.12820512820512819</v>
      </c>
    </row>
    <row r="134" spans="1:3" x14ac:dyDescent="0.3">
      <c r="A134" s="2">
        <v>2020</v>
      </c>
      <c r="B134" s="4">
        <v>-0.20833333333333334</v>
      </c>
      <c r="C134" s="4">
        <v>0.13636363636363635</v>
      </c>
    </row>
    <row r="135" spans="1:3" x14ac:dyDescent="0.3">
      <c r="A135" s="2">
        <v>2021</v>
      </c>
      <c r="B135" s="4">
        <v>0.13157894736842105</v>
      </c>
      <c r="C135" s="4">
        <v>-0.24</v>
      </c>
    </row>
    <row r="136" spans="1:3" x14ac:dyDescent="0.3">
      <c r="A136" s="2">
        <v>2022</v>
      </c>
      <c r="B136" s="4">
        <v>-4.6511627906976744E-2</v>
      </c>
      <c r="C136" s="4">
        <v>0.21052631578947367</v>
      </c>
    </row>
    <row r="137" spans="1:3" x14ac:dyDescent="0.3">
      <c r="A137" s="2">
        <v>2023</v>
      </c>
      <c r="B137" s="4">
        <v>7.3170731707317069E-2</v>
      </c>
      <c r="C137" s="4">
        <v>-0.28260869565217389</v>
      </c>
    </row>
    <row r="144" spans="1:3" x14ac:dyDescent="0.3">
      <c r="A144" s="1" t="s">
        <v>87</v>
      </c>
      <c r="B144" s="1" t="s">
        <v>86</v>
      </c>
    </row>
    <row r="145" spans="1:3" x14ac:dyDescent="0.3">
      <c r="A145" s="1" t="s">
        <v>74</v>
      </c>
      <c r="B145" t="s">
        <v>16</v>
      </c>
      <c r="C145" t="s">
        <v>21</v>
      </c>
    </row>
    <row r="146" spans="1:3" x14ac:dyDescent="0.3">
      <c r="A146" s="2" t="s">
        <v>13</v>
      </c>
      <c r="B146" s="11">
        <v>0.62962962962962965</v>
      </c>
      <c r="C146" s="11">
        <v>0.37037037037037035</v>
      </c>
    </row>
    <row r="147" spans="1:3" x14ac:dyDescent="0.3">
      <c r="A147" s="2" t="s">
        <v>30</v>
      </c>
      <c r="B147" s="11">
        <v>0.61290322580645162</v>
      </c>
      <c r="C147" s="11">
        <v>0.38709677419354838</v>
      </c>
    </row>
    <row r="148" spans="1:3" x14ac:dyDescent="0.3">
      <c r="A148" s="2" t="s">
        <v>18</v>
      </c>
      <c r="B148" s="11">
        <v>0.52</v>
      </c>
      <c r="C148" s="11">
        <v>0.48</v>
      </c>
    </row>
    <row r="149" spans="1:3" x14ac:dyDescent="0.3">
      <c r="A149" s="2" t="s">
        <v>23</v>
      </c>
      <c r="B149" s="11">
        <v>0.5161290322580645</v>
      </c>
      <c r="C149" s="11">
        <v>0.4838709677419355</v>
      </c>
    </row>
    <row r="150" spans="1:3" x14ac:dyDescent="0.3">
      <c r="A150" s="2" t="s">
        <v>44</v>
      </c>
      <c r="B150" s="11">
        <v>0.56756756756756754</v>
      </c>
      <c r="C150" s="11">
        <v>0.43243243243243246</v>
      </c>
    </row>
    <row r="151" spans="1:3" x14ac:dyDescent="0.3">
      <c r="A151" s="2" t="s">
        <v>41</v>
      </c>
      <c r="B151" s="11">
        <v>0.40740740740740738</v>
      </c>
      <c r="C151" s="11">
        <v>0.59259259259259256</v>
      </c>
    </row>
    <row r="152" spans="1:3" x14ac:dyDescent="0.3">
      <c r="A152" s="2" t="s">
        <v>37</v>
      </c>
      <c r="B152" s="11">
        <v>0.52941176470588236</v>
      </c>
      <c r="C152" s="11">
        <v>0.47058823529411764</v>
      </c>
    </row>
    <row r="153" spans="1:3" x14ac:dyDescent="0.3">
      <c r="A153" s="2" t="s">
        <v>63</v>
      </c>
      <c r="B153" s="11">
        <v>0.4838709677419355</v>
      </c>
      <c r="C153" s="11">
        <v>0.5161290322580645</v>
      </c>
    </row>
    <row r="154" spans="1:3" x14ac:dyDescent="0.3">
      <c r="A154" s="2" t="s">
        <v>48</v>
      </c>
      <c r="B154" s="11">
        <v>0.56756756756756754</v>
      </c>
      <c r="C154" s="11">
        <v>0.43243243243243246</v>
      </c>
    </row>
    <row r="155" spans="1:3" x14ac:dyDescent="0.3">
      <c r="A155" s="2" t="s">
        <v>50</v>
      </c>
      <c r="B155" s="11">
        <v>0.43333333333333335</v>
      </c>
      <c r="C155" s="11">
        <v>0.56666666666666665</v>
      </c>
    </row>
    <row r="156" spans="1:3" x14ac:dyDescent="0.3">
      <c r="A156" s="2" t="s">
        <v>59</v>
      </c>
      <c r="B156" s="11">
        <v>0.61363636363636365</v>
      </c>
      <c r="C156" s="11">
        <v>0.38636363636363635</v>
      </c>
    </row>
    <row r="157" spans="1:3" x14ac:dyDescent="0.3">
      <c r="A157" s="2" t="s">
        <v>54</v>
      </c>
      <c r="B157" s="11">
        <v>0.48648648648648651</v>
      </c>
      <c r="C157" s="11">
        <v>0.51351351351351349</v>
      </c>
    </row>
    <row r="158" spans="1:3" x14ac:dyDescent="0.3">
      <c r="A158" s="2" t="s">
        <v>27</v>
      </c>
      <c r="B158" s="11">
        <v>0.4</v>
      </c>
      <c r="C158" s="11">
        <v>0.6</v>
      </c>
    </row>
    <row r="159" spans="1:3" x14ac:dyDescent="0.3">
      <c r="A159" s="2" t="s">
        <v>68</v>
      </c>
      <c r="B159" s="11">
        <v>0.3235294117647059</v>
      </c>
      <c r="C159" s="11">
        <v>0.67647058823529416</v>
      </c>
    </row>
    <row r="160" spans="1:3" x14ac:dyDescent="0.3">
      <c r="A160" s="2" t="s">
        <v>34</v>
      </c>
      <c r="B160" s="11">
        <v>0.4</v>
      </c>
      <c r="C160" s="11">
        <v>0.6</v>
      </c>
    </row>
    <row r="168" spans="1:3" x14ac:dyDescent="0.3">
      <c r="A168" s="1" t="s">
        <v>87</v>
      </c>
      <c r="B168" s="1" t="s">
        <v>86</v>
      </c>
    </row>
    <row r="169" spans="1:3" x14ac:dyDescent="0.3">
      <c r="A169" s="1" t="s">
        <v>74</v>
      </c>
      <c r="B169" t="s">
        <v>16</v>
      </c>
      <c r="C169" t="s">
        <v>21</v>
      </c>
    </row>
    <row r="170" spans="1:3" x14ac:dyDescent="0.3">
      <c r="A170" s="2" t="s">
        <v>41</v>
      </c>
      <c r="B170" s="11">
        <v>11</v>
      </c>
      <c r="C170" s="11">
        <v>16</v>
      </c>
    </row>
    <row r="171" spans="1:3" x14ac:dyDescent="0.3">
      <c r="A171" s="2" t="s">
        <v>34</v>
      </c>
      <c r="B171" s="11">
        <v>16</v>
      </c>
      <c r="C171" s="11">
        <v>24</v>
      </c>
    </row>
    <row r="172" spans="1:3" x14ac:dyDescent="0.3">
      <c r="A172" s="2" t="s">
        <v>30</v>
      </c>
      <c r="B172" s="11">
        <v>19</v>
      </c>
      <c r="C172" s="11">
        <v>12</v>
      </c>
    </row>
    <row r="173" spans="1:3" x14ac:dyDescent="0.3">
      <c r="A173" s="2" t="s">
        <v>48</v>
      </c>
      <c r="B173" s="11">
        <v>21</v>
      </c>
      <c r="C173" s="11">
        <v>16</v>
      </c>
    </row>
    <row r="174" spans="1:3" x14ac:dyDescent="0.3">
      <c r="A174" s="2" t="s">
        <v>59</v>
      </c>
      <c r="B174" s="11">
        <v>27</v>
      </c>
      <c r="C174" s="11">
        <v>17</v>
      </c>
    </row>
    <row r="175" spans="1:3" x14ac:dyDescent="0.3">
      <c r="A175" s="2" t="s">
        <v>37</v>
      </c>
      <c r="B175" s="11">
        <v>18</v>
      </c>
      <c r="C175" s="11">
        <v>16</v>
      </c>
    </row>
    <row r="176" spans="1:3" x14ac:dyDescent="0.3">
      <c r="A176" s="2" t="s">
        <v>63</v>
      </c>
      <c r="B176" s="11">
        <v>15</v>
      </c>
      <c r="C176" s="11">
        <v>16</v>
      </c>
    </row>
    <row r="177" spans="1:3" x14ac:dyDescent="0.3">
      <c r="A177" s="2" t="s">
        <v>44</v>
      </c>
      <c r="B177" s="11">
        <v>21</v>
      </c>
      <c r="C177" s="11">
        <v>16</v>
      </c>
    </row>
    <row r="178" spans="1:3" x14ac:dyDescent="0.3">
      <c r="A178" s="2" t="s">
        <v>27</v>
      </c>
      <c r="B178" s="11">
        <v>14</v>
      </c>
      <c r="C178" s="11">
        <v>21</v>
      </c>
    </row>
    <row r="179" spans="1:3" x14ac:dyDescent="0.3">
      <c r="A179" s="2" t="s">
        <v>54</v>
      </c>
      <c r="B179" s="11">
        <v>18</v>
      </c>
      <c r="C179" s="11">
        <v>19</v>
      </c>
    </row>
    <row r="180" spans="1:3" x14ac:dyDescent="0.3">
      <c r="A180" s="2" t="s">
        <v>68</v>
      </c>
      <c r="B180" s="11">
        <v>11</v>
      </c>
      <c r="C180" s="11">
        <v>23</v>
      </c>
    </row>
    <row r="181" spans="1:3" x14ac:dyDescent="0.3">
      <c r="A181" s="2" t="s">
        <v>23</v>
      </c>
      <c r="B181" s="11">
        <v>16</v>
      </c>
      <c r="C181" s="11">
        <v>15</v>
      </c>
    </row>
    <row r="182" spans="1:3" x14ac:dyDescent="0.3">
      <c r="A182" s="2" t="s">
        <v>50</v>
      </c>
      <c r="B182" s="11">
        <v>13</v>
      </c>
      <c r="C182" s="11">
        <v>17</v>
      </c>
    </row>
    <row r="183" spans="1:3" x14ac:dyDescent="0.3">
      <c r="A183" s="2" t="s">
        <v>13</v>
      </c>
      <c r="B183" s="11">
        <v>17</v>
      </c>
      <c r="C183" s="11">
        <v>10</v>
      </c>
    </row>
    <row r="184" spans="1:3" x14ac:dyDescent="0.3">
      <c r="A184" s="2" t="s">
        <v>18</v>
      </c>
      <c r="B184" s="11">
        <v>13</v>
      </c>
      <c r="C184" s="11">
        <v>12</v>
      </c>
    </row>
    <row r="189" spans="1:3" x14ac:dyDescent="0.3">
      <c r="A189" t="s">
        <v>88</v>
      </c>
      <c r="B189" t="s">
        <v>89</v>
      </c>
    </row>
    <row r="191" spans="1:3" x14ac:dyDescent="0.3">
      <c r="A191" t="s">
        <v>76</v>
      </c>
      <c r="B191" t="s">
        <v>78</v>
      </c>
    </row>
    <row r="192" spans="1:3" x14ac:dyDescent="0.3">
      <c r="A192" s="7">
        <v>25520.610000000008</v>
      </c>
      <c r="B192" s="13">
        <v>20.370459999999973</v>
      </c>
    </row>
    <row r="194" spans="1:2" x14ac:dyDescent="0.3">
      <c r="A194" t="str">
        <f>A189&amp;CHAR(10)&amp;" " &amp;ROUND($A$192,0)</f>
        <v>Total Monthly Listeners
 25521</v>
      </c>
      <c r="B194" t="str">
        <f>B189&amp;CHAR(10)&amp;" "&amp;ROUND($B$192,2)&amp;"%"</f>
        <v>Average Skip Rate
 20.37%</v>
      </c>
    </row>
  </sheetData>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FAED-5E96-4115-8973-D3CD843FFFEE}">
  <sheetPr codeName="Sheet5"/>
  <dimension ref="I1:I19"/>
  <sheetViews>
    <sheetView showGridLines="0" zoomScale="53" zoomScaleNormal="53" workbookViewId="0">
      <selection activeCell="X86" sqref="X86"/>
    </sheetView>
  </sheetViews>
  <sheetFormatPr defaultColWidth="8.88671875" defaultRowHeight="14.4" x14ac:dyDescent="0.3"/>
  <cols>
    <col min="1" max="16384" width="8.88671875" style="6"/>
  </cols>
  <sheetData>
    <row r="1" spans="9:9" x14ac:dyDescent="0.3">
      <c r="I1" s="14"/>
    </row>
    <row r="19" spans="9:9" ht="23.4" x14ac:dyDescent="0.45">
      <c r="I1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Spotify_2024_Global_Streaming_D</vt:lpstr>
      <vt:lpstr>Objectives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SUCHORITA DAS</dc:creator>
  <cp:lastModifiedBy>Suchorita Das</cp:lastModifiedBy>
  <dcterms:created xsi:type="dcterms:W3CDTF">2025-04-16T18:19:42Z</dcterms:created>
  <dcterms:modified xsi:type="dcterms:W3CDTF">2025-06-12T06:23:18Z</dcterms:modified>
</cp:coreProperties>
</file>