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a\DATA INTELLIGENCE Dropbox\Diseño DATA's\BBDD-CENTROAMERICA\HONDURAS\Género\"/>
    </mc:Choice>
  </mc:AlternateContent>
  <xr:revisionPtr revIDLastSave="0" documentId="13_ncr:1_{ED241E1F-E685-4A1E-B73D-49CB3A4D2E93}" xr6:coauthVersionLast="45" xr6:coauthVersionMax="45" xr10:uidLastSave="{00000000-0000-0000-0000-000000000000}"/>
  <bookViews>
    <workbookView minimized="1" xWindow="6150" yWindow="4080" windowWidth="15375" windowHeight="7875" activeTab="3" xr2:uid="{00000000-000D-0000-FFFF-FFFF00000000}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91029"/>
</workbook>
</file>

<file path=xl/calcChain.xml><?xml version="1.0" encoding="utf-8"?>
<calcChain xmlns="http://schemas.openxmlformats.org/spreadsheetml/2006/main">
  <c r="A40" i="1" l="1"/>
  <c r="A40" i="6" l="1"/>
  <c r="K29" i="8"/>
  <c r="J29" i="8"/>
  <c r="I29" i="8"/>
  <c r="K28" i="8"/>
  <c r="J28" i="8"/>
  <c r="I28" i="8"/>
  <c r="K27" i="8"/>
  <c r="J27" i="8"/>
  <c r="I27" i="8"/>
  <c r="K26" i="8"/>
  <c r="J26" i="8"/>
  <c r="I26" i="8"/>
  <c r="H29" i="8"/>
  <c r="H28" i="8"/>
  <c r="H27" i="8"/>
  <c r="H26" i="8"/>
  <c r="F29" i="8"/>
  <c r="E29" i="8"/>
  <c r="D29" i="8"/>
  <c r="F28" i="8"/>
  <c r="E28" i="8"/>
  <c r="D28" i="8"/>
  <c r="F27" i="8"/>
  <c r="E27" i="8"/>
  <c r="D27" i="8"/>
  <c r="N27" i="8" s="1"/>
  <c r="F26" i="8"/>
  <c r="E26" i="8"/>
  <c r="D26" i="8"/>
  <c r="C29" i="8"/>
  <c r="C28" i="8"/>
  <c r="C27" i="8"/>
  <c r="C26" i="8"/>
  <c r="K21" i="8"/>
  <c r="J21" i="8"/>
  <c r="I21" i="8"/>
  <c r="K20" i="8"/>
  <c r="J20" i="8"/>
  <c r="I20" i="8"/>
  <c r="K19" i="8"/>
  <c r="J19" i="8"/>
  <c r="I19" i="8"/>
  <c r="K18" i="8"/>
  <c r="J18" i="8"/>
  <c r="I18" i="8"/>
  <c r="H21" i="8"/>
  <c r="H20" i="8"/>
  <c r="H19" i="8"/>
  <c r="H18" i="8"/>
  <c r="F21" i="8"/>
  <c r="E21" i="8"/>
  <c r="D21" i="8"/>
  <c r="F20" i="8"/>
  <c r="E20" i="8"/>
  <c r="D20" i="8"/>
  <c r="F19" i="8"/>
  <c r="E19" i="8"/>
  <c r="D19" i="8"/>
  <c r="F18" i="8"/>
  <c r="E18" i="8"/>
  <c r="D18" i="8"/>
  <c r="C21" i="8"/>
  <c r="C20" i="8"/>
  <c r="C19" i="8"/>
  <c r="C18" i="8"/>
  <c r="K13" i="8"/>
  <c r="J13" i="8"/>
  <c r="I13" i="8"/>
  <c r="K12" i="8"/>
  <c r="J12" i="8"/>
  <c r="I12" i="8"/>
  <c r="K11" i="8"/>
  <c r="J11" i="8"/>
  <c r="I11" i="8"/>
  <c r="K10" i="8"/>
  <c r="J10" i="8"/>
  <c r="I10" i="8"/>
  <c r="H13" i="8"/>
  <c r="H12" i="8"/>
  <c r="H11" i="8"/>
  <c r="H10" i="8"/>
  <c r="F13" i="8"/>
  <c r="E13" i="8"/>
  <c r="D13" i="8"/>
  <c r="F12" i="8"/>
  <c r="E12" i="8"/>
  <c r="D12" i="8"/>
  <c r="F11" i="8"/>
  <c r="E11" i="8"/>
  <c r="D11" i="8"/>
  <c r="F10" i="8"/>
  <c r="E10" i="8"/>
  <c r="D10" i="8"/>
  <c r="C13" i="8"/>
  <c r="C12" i="8"/>
  <c r="C11" i="8"/>
  <c r="C10" i="8"/>
  <c r="P21" i="8" l="1"/>
  <c r="O29" i="8"/>
  <c r="N26" i="8"/>
  <c r="M28" i="8"/>
  <c r="M26" i="8"/>
  <c r="O26" i="8"/>
  <c r="O27" i="8"/>
  <c r="M29" i="8"/>
  <c r="N28" i="8"/>
  <c r="K25" i="8"/>
  <c r="K23" i="8" s="1"/>
  <c r="M10" i="8"/>
  <c r="M18" i="8"/>
  <c r="M20" i="8"/>
  <c r="M12" i="8"/>
  <c r="N20" i="8"/>
  <c r="N10" i="8"/>
  <c r="N12" i="8"/>
  <c r="N18" i="8"/>
  <c r="P10" i="8"/>
  <c r="P12" i="8"/>
  <c r="O19" i="8"/>
  <c r="O21" i="8"/>
  <c r="P28" i="8"/>
  <c r="O11" i="8"/>
  <c r="O13" i="8"/>
  <c r="P18" i="8"/>
  <c r="P20" i="8"/>
  <c r="A30" i="2"/>
  <c r="A31" i="3"/>
  <c r="A39" i="7"/>
  <c r="A30" i="8"/>
  <c r="P26" i="8"/>
  <c r="B11" i="8"/>
  <c r="B13" i="8"/>
  <c r="E9" i="8"/>
  <c r="D9" i="8"/>
  <c r="F9" i="8"/>
  <c r="B12" i="8"/>
  <c r="H9" i="8"/>
  <c r="G13" i="8"/>
  <c r="G10" i="8"/>
  <c r="I9" i="8"/>
  <c r="K9" i="8"/>
  <c r="G12" i="8"/>
  <c r="C17" i="8"/>
  <c r="C15" i="8" s="1"/>
  <c r="B21" i="8"/>
  <c r="E17" i="8"/>
  <c r="E15" i="8" s="1"/>
  <c r="D17" i="8"/>
  <c r="D15" i="8" s="1"/>
  <c r="F17" i="8"/>
  <c r="F15" i="8" s="1"/>
  <c r="B20" i="8"/>
  <c r="H17" i="8"/>
  <c r="G21" i="8"/>
  <c r="J17" i="8"/>
  <c r="I17" i="8"/>
  <c r="I15" i="8" s="1"/>
  <c r="K17" i="8"/>
  <c r="K15" i="8" s="1"/>
  <c r="G20" i="8"/>
  <c r="C25" i="8"/>
  <c r="C23" i="8" s="1"/>
  <c r="B29" i="8"/>
  <c r="E25" i="8"/>
  <c r="E23" i="8" s="1"/>
  <c r="D25" i="8"/>
  <c r="D23" i="8" s="1"/>
  <c r="F25" i="8"/>
  <c r="F23" i="8" s="1"/>
  <c r="B28" i="8"/>
  <c r="H25" i="8"/>
  <c r="G29" i="8"/>
  <c r="J25" i="8"/>
  <c r="I25" i="8"/>
  <c r="I23" i="8" s="1"/>
  <c r="P13" i="8"/>
  <c r="O10" i="8"/>
  <c r="N11" i="8"/>
  <c r="M13" i="8"/>
  <c r="O18" i="8"/>
  <c r="N19" i="8"/>
  <c r="M21" i="8"/>
  <c r="G27" i="8"/>
  <c r="N29" i="8"/>
  <c r="P29" i="8"/>
  <c r="B10" i="8"/>
  <c r="B19" i="8"/>
  <c r="B27" i="8"/>
  <c r="G19" i="8"/>
  <c r="P11" i="8"/>
  <c r="N13" i="8"/>
  <c r="P19" i="8"/>
  <c r="N21" i="8"/>
  <c r="P27" i="8"/>
  <c r="G28" i="8"/>
  <c r="G11" i="8"/>
  <c r="M11" i="8"/>
  <c r="O12" i="8"/>
  <c r="M19" i="8"/>
  <c r="O20" i="8"/>
  <c r="M27" i="8"/>
  <c r="O28" i="8"/>
  <c r="C9" i="8"/>
  <c r="J9" i="8"/>
  <c r="B18" i="8"/>
  <c r="B26" i="8"/>
  <c r="G18" i="8"/>
  <c r="G26" i="8"/>
  <c r="H10" i="7"/>
  <c r="H7" i="7" s="1"/>
  <c r="K11" i="7"/>
  <c r="L11" i="7"/>
  <c r="K12" i="7"/>
  <c r="L12" i="7"/>
  <c r="K13" i="7"/>
  <c r="L13" i="7"/>
  <c r="K14" i="7"/>
  <c r="L14" i="7"/>
  <c r="K17" i="7"/>
  <c r="L17" i="7"/>
  <c r="K18" i="7"/>
  <c r="L18" i="7"/>
  <c r="K19" i="7"/>
  <c r="L19" i="7"/>
  <c r="K20" i="7"/>
  <c r="L20" i="7"/>
  <c r="K21" i="7"/>
  <c r="L21" i="7"/>
  <c r="K22" i="7"/>
  <c r="L22" i="7"/>
  <c r="K25" i="7"/>
  <c r="L25" i="7"/>
  <c r="K26" i="7"/>
  <c r="L26" i="7"/>
  <c r="K27" i="7"/>
  <c r="L27" i="7"/>
  <c r="K28" i="7"/>
  <c r="L28" i="7"/>
  <c r="K29" i="7"/>
  <c r="L29" i="7"/>
  <c r="K30" i="7"/>
  <c r="L30" i="7"/>
  <c r="K33" i="7"/>
  <c r="L33" i="7"/>
  <c r="K34" i="7"/>
  <c r="L34" i="7"/>
  <c r="K35" i="7"/>
  <c r="L35" i="7"/>
  <c r="K36" i="7"/>
  <c r="L36" i="7"/>
  <c r="K37" i="7"/>
  <c r="L37" i="7"/>
  <c r="I11" i="7"/>
  <c r="J11" i="7"/>
  <c r="I12" i="7"/>
  <c r="J12" i="7"/>
  <c r="I13" i="7"/>
  <c r="J13" i="7"/>
  <c r="I14" i="7"/>
  <c r="J14" i="7"/>
  <c r="I17" i="7"/>
  <c r="J17" i="7"/>
  <c r="I18" i="7"/>
  <c r="J18" i="7"/>
  <c r="I19" i="7"/>
  <c r="J19" i="7"/>
  <c r="I20" i="7"/>
  <c r="J20" i="7"/>
  <c r="I21" i="7"/>
  <c r="J21" i="7"/>
  <c r="I22" i="7"/>
  <c r="J22" i="7"/>
  <c r="I25" i="7"/>
  <c r="J25" i="7"/>
  <c r="I26" i="7"/>
  <c r="J26" i="7"/>
  <c r="I27" i="7"/>
  <c r="J27" i="7"/>
  <c r="I28" i="7"/>
  <c r="J28" i="7"/>
  <c r="I29" i="7"/>
  <c r="J29" i="7"/>
  <c r="I30" i="7"/>
  <c r="J30" i="7"/>
  <c r="I33" i="7"/>
  <c r="J33" i="7"/>
  <c r="I34" i="7"/>
  <c r="J34" i="7"/>
  <c r="I35" i="7"/>
  <c r="J35" i="7"/>
  <c r="I36" i="7"/>
  <c r="J36" i="7"/>
  <c r="I37" i="7"/>
  <c r="J37" i="7"/>
  <c r="D11" i="7"/>
  <c r="E11" i="7"/>
  <c r="D12" i="7"/>
  <c r="E12" i="7"/>
  <c r="D13" i="7"/>
  <c r="E13" i="7"/>
  <c r="D14" i="7"/>
  <c r="E14" i="7"/>
  <c r="D17" i="7"/>
  <c r="E17" i="7"/>
  <c r="D18" i="7"/>
  <c r="E18" i="7"/>
  <c r="D19" i="7"/>
  <c r="E19" i="7"/>
  <c r="D20" i="7"/>
  <c r="E20" i="7"/>
  <c r="D21" i="7"/>
  <c r="E21" i="7"/>
  <c r="D22" i="7"/>
  <c r="E22" i="7"/>
  <c r="D25" i="7"/>
  <c r="E25" i="7"/>
  <c r="D26" i="7"/>
  <c r="E26" i="7"/>
  <c r="D27" i="7"/>
  <c r="E27" i="7"/>
  <c r="D28" i="7"/>
  <c r="E28" i="7"/>
  <c r="D29" i="7"/>
  <c r="E29" i="7"/>
  <c r="D30" i="7"/>
  <c r="E30" i="7"/>
  <c r="D33" i="7"/>
  <c r="E33" i="7"/>
  <c r="D34" i="7"/>
  <c r="E34" i="7"/>
  <c r="D35" i="7"/>
  <c r="E35" i="7"/>
  <c r="D36" i="7"/>
  <c r="E36" i="7"/>
  <c r="D37" i="7"/>
  <c r="E37" i="7"/>
  <c r="B11" i="7"/>
  <c r="B12" i="7"/>
  <c r="B13" i="7"/>
  <c r="B14" i="7"/>
  <c r="B17" i="7"/>
  <c r="B18" i="7"/>
  <c r="B19" i="7"/>
  <c r="B20" i="7"/>
  <c r="B21" i="7"/>
  <c r="B22" i="7"/>
  <c r="B25" i="7"/>
  <c r="B26" i="7"/>
  <c r="B27" i="7"/>
  <c r="B28" i="7"/>
  <c r="B29" i="7"/>
  <c r="B30" i="7"/>
  <c r="B33" i="7"/>
  <c r="B34" i="7"/>
  <c r="B35" i="7"/>
  <c r="B36" i="7"/>
  <c r="B37" i="7"/>
  <c r="L12" i="6"/>
  <c r="M12" i="6"/>
  <c r="L13" i="6"/>
  <c r="M13" i="6"/>
  <c r="L14" i="6"/>
  <c r="M14" i="6"/>
  <c r="L15" i="6"/>
  <c r="M15" i="6"/>
  <c r="L18" i="6"/>
  <c r="M18" i="6"/>
  <c r="L19" i="6"/>
  <c r="M19" i="6"/>
  <c r="L20" i="6"/>
  <c r="M20" i="6"/>
  <c r="L21" i="6"/>
  <c r="M21" i="6"/>
  <c r="L22" i="6"/>
  <c r="M22" i="6"/>
  <c r="L23" i="6"/>
  <c r="M23" i="6"/>
  <c r="L26" i="6"/>
  <c r="M26" i="6"/>
  <c r="L27" i="6"/>
  <c r="M27" i="6"/>
  <c r="L28" i="6"/>
  <c r="M28" i="6"/>
  <c r="L29" i="6"/>
  <c r="M29" i="6"/>
  <c r="L30" i="6"/>
  <c r="M30" i="6"/>
  <c r="L31" i="6"/>
  <c r="M31" i="6"/>
  <c r="L34" i="6"/>
  <c r="M34" i="6"/>
  <c r="L35" i="6"/>
  <c r="M35" i="6"/>
  <c r="L36" i="6"/>
  <c r="M36" i="6"/>
  <c r="L37" i="6"/>
  <c r="M37" i="6"/>
  <c r="L38" i="6"/>
  <c r="M38" i="6"/>
  <c r="J12" i="6"/>
  <c r="K12" i="6"/>
  <c r="J13" i="6"/>
  <c r="K13" i="6"/>
  <c r="J14" i="6"/>
  <c r="K14" i="6"/>
  <c r="J15" i="6"/>
  <c r="K15" i="6"/>
  <c r="J18" i="6"/>
  <c r="K18" i="6"/>
  <c r="J19" i="6"/>
  <c r="K19" i="6"/>
  <c r="J20" i="6"/>
  <c r="K20" i="6"/>
  <c r="J21" i="6"/>
  <c r="K21" i="6"/>
  <c r="J22" i="6"/>
  <c r="K22" i="6"/>
  <c r="J23" i="6"/>
  <c r="K23" i="6"/>
  <c r="J26" i="6"/>
  <c r="K26" i="6"/>
  <c r="J27" i="6"/>
  <c r="K27" i="6"/>
  <c r="J28" i="6"/>
  <c r="K28" i="6"/>
  <c r="J29" i="6"/>
  <c r="K29" i="6"/>
  <c r="J30" i="6"/>
  <c r="K30" i="6"/>
  <c r="J31" i="6"/>
  <c r="K31" i="6"/>
  <c r="J34" i="6"/>
  <c r="K34" i="6"/>
  <c r="J35" i="6"/>
  <c r="K35" i="6"/>
  <c r="J36" i="6"/>
  <c r="K36" i="6"/>
  <c r="J37" i="6"/>
  <c r="K37" i="6"/>
  <c r="J38" i="6"/>
  <c r="K38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B12" i="6"/>
  <c r="C12" i="6"/>
  <c r="B13" i="6"/>
  <c r="C13" i="6"/>
  <c r="B14" i="6"/>
  <c r="C14" i="6"/>
  <c r="B15" i="6"/>
  <c r="C15" i="6"/>
  <c r="B18" i="6"/>
  <c r="C18" i="6"/>
  <c r="B19" i="6"/>
  <c r="C19" i="6"/>
  <c r="B20" i="6"/>
  <c r="C20" i="6"/>
  <c r="B21" i="6"/>
  <c r="C21" i="6"/>
  <c r="B22" i="6"/>
  <c r="C22" i="6"/>
  <c r="B23" i="6"/>
  <c r="C23" i="6"/>
  <c r="B26" i="6"/>
  <c r="C26" i="6"/>
  <c r="B27" i="6"/>
  <c r="C27" i="6"/>
  <c r="B28" i="6"/>
  <c r="C28" i="6"/>
  <c r="B29" i="6"/>
  <c r="C29" i="6"/>
  <c r="B30" i="6"/>
  <c r="C30" i="6"/>
  <c r="B31" i="6"/>
  <c r="C31" i="6"/>
  <c r="B34" i="6"/>
  <c r="C34" i="6"/>
  <c r="B35" i="6"/>
  <c r="C35" i="6"/>
  <c r="B36" i="6"/>
  <c r="C36" i="6"/>
  <c r="B37" i="6"/>
  <c r="C37" i="6"/>
  <c r="B38" i="6"/>
  <c r="C38" i="6"/>
  <c r="F30" i="3"/>
  <c r="I30" i="3"/>
  <c r="L30" i="3"/>
  <c r="O30" i="3"/>
  <c r="R30" i="3"/>
  <c r="U30" i="3"/>
  <c r="E30" i="3"/>
  <c r="H30" i="3"/>
  <c r="K30" i="3"/>
  <c r="N30" i="3"/>
  <c r="Q30" i="3"/>
  <c r="T30" i="3"/>
  <c r="F29" i="3"/>
  <c r="I29" i="3"/>
  <c r="L29" i="3"/>
  <c r="O29" i="3"/>
  <c r="R29" i="3"/>
  <c r="U29" i="3"/>
  <c r="E29" i="3"/>
  <c r="H29" i="3"/>
  <c r="K29" i="3"/>
  <c r="N29" i="3"/>
  <c r="Q29" i="3"/>
  <c r="T29" i="3"/>
  <c r="F28" i="3"/>
  <c r="I28" i="3"/>
  <c r="L28" i="3"/>
  <c r="O28" i="3"/>
  <c r="R28" i="3"/>
  <c r="U28" i="3"/>
  <c r="E28" i="3"/>
  <c r="H28" i="3"/>
  <c r="K28" i="3"/>
  <c r="N28" i="3"/>
  <c r="Q28" i="3"/>
  <c r="T28" i="3"/>
  <c r="F27" i="3"/>
  <c r="I27" i="3"/>
  <c r="L27" i="3"/>
  <c r="O27" i="3"/>
  <c r="R27" i="3"/>
  <c r="U27" i="3"/>
  <c r="E27" i="3"/>
  <c r="H27" i="3"/>
  <c r="K27" i="3"/>
  <c r="N27" i="3"/>
  <c r="Q27" i="3"/>
  <c r="T27" i="3"/>
  <c r="F22" i="3"/>
  <c r="I22" i="3"/>
  <c r="L22" i="3"/>
  <c r="O22" i="3"/>
  <c r="R22" i="3"/>
  <c r="U22" i="3"/>
  <c r="E22" i="3"/>
  <c r="H22" i="3"/>
  <c r="K22" i="3"/>
  <c r="N22" i="3"/>
  <c r="Q22" i="3"/>
  <c r="T22" i="3"/>
  <c r="F21" i="3"/>
  <c r="I21" i="3"/>
  <c r="L21" i="3"/>
  <c r="O21" i="3"/>
  <c r="R21" i="3"/>
  <c r="U21" i="3"/>
  <c r="E21" i="3"/>
  <c r="H21" i="3"/>
  <c r="K21" i="3"/>
  <c r="N21" i="3"/>
  <c r="Q21" i="3"/>
  <c r="T21" i="3"/>
  <c r="F20" i="3"/>
  <c r="I20" i="3"/>
  <c r="L20" i="3"/>
  <c r="O20" i="3"/>
  <c r="R20" i="3"/>
  <c r="U20" i="3"/>
  <c r="E20" i="3"/>
  <c r="H20" i="3"/>
  <c r="K20" i="3"/>
  <c r="N20" i="3"/>
  <c r="Q20" i="3"/>
  <c r="T20" i="3"/>
  <c r="F19" i="3"/>
  <c r="I19" i="3"/>
  <c r="L19" i="3"/>
  <c r="O19" i="3"/>
  <c r="R19" i="3"/>
  <c r="U19" i="3"/>
  <c r="E19" i="3"/>
  <c r="H19" i="3"/>
  <c r="K19" i="3"/>
  <c r="N19" i="3"/>
  <c r="Q19" i="3"/>
  <c r="T19" i="3"/>
  <c r="F24" i="3"/>
  <c r="I24" i="3"/>
  <c r="L24" i="3"/>
  <c r="O24" i="3"/>
  <c r="R24" i="3"/>
  <c r="U24" i="3"/>
  <c r="E24" i="3"/>
  <c r="H24" i="3"/>
  <c r="K24" i="3"/>
  <c r="N24" i="3"/>
  <c r="Q24" i="3"/>
  <c r="T24" i="3"/>
  <c r="F16" i="3"/>
  <c r="I16" i="3"/>
  <c r="L16" i="3"/>
  <c r="O16" i="3"/>
  <c r="R16" i="3"/>
  <c r="U16" i="3"/>
  <c r="E16" i="3"/>
  <c r="H16" i="3"/>
  <c r="K16" i="3"/>
  <c r="N16" i="3"/>
  <c r="Q16" i="3"/>
  <c r="T16" i="3"/>
  <c r="U14" i="3"/>
  <c r="T14" i="3"/>
  <c r="U13" i="3"/>
  <c r="T13" i="3"/>
  <c r="U12" i="3"/>
  <c r="T12" i="3"/>
  <c r="U11" i="3"/>
  <c r="T11" i="3"/>
  <c r="U7" i="3"/>
  <c r="T7" i="3"/>
  <c r="R14" i="3"/>
  <c r="Q14" i="3"/>
  <c r="R13" i="3"/>
  <c r="Q13" i="3"/>
  <c r="R12" i="3"/>
  <c r="Q12" i="3"/>
  <c r="R11" i="3"/>
  <c r="Q11" i="3"/>
  <c r="R7" i="3"/>
  <c r="Q7" i="3"/>
  <c r="O14" i="3"/>
  <c r="N14" i="3"/>
  <c r="O13" i="3"/>
  <c r="N13" i="3"/>
  <c r="O12" i="3"/>
  <c r="N12" i="3"/>
  <c r="O11" i="3"/>
  <c r="N11" i="3"/>
  <c r="O7" i="3"/>
  <c r="N7" i="3"/>
  <c r="L14" i="3"/>
  <c r="K14" i="3"/>
  <c r="L13" i="3"/>
  <c r="K13" i="3"/>
  <c r="L12" i="3"/>
  <c r="K12" i="3"/>
  <c r="L11" i="3"/>
  <c r="K11" i="3"/>
  <c r="L7" i="3"/>
  <c r="K7" i="3"/>
  <c r="I14" i="3"/>
  <c r="H14" i="3"/>
  <c r="I13" i="3"/>
  <c r="H13" i="3"/>
  <c r="I12" i="3"/>
  <c r="H12" i="3"/>
  <c r="I11" i="3"/>
  <c r="H11" i="3"/>
  <c r="I7" i="3"/>
  <c r="H7" i="3"/>
  <c r="F14" i="3"/>
  <c r="E14" i="3"/>
  <c r="F13" i="3"/>
  <c r="E13" i="3"/>
  <c r="F12" i="3"/>
  <c r="E12" i="3"/>
  <c r="F11" i="3"/>
  <c r="E11" i="3"/>
  <c r="F7" i="3"/>
  <c r="E7" i="3"/>
  <c r="U26" i="3"/>
  <c r="T26" i="3"/>
  <c r="U18" i="3"/>
  <c r="T18" i="3"/>
  <c r="U10" i="3"/>
  <c r="T10" i="3"/>
  <c r="R26" i="3"/>
  <c r="Q26" i="3"/>
  <c r="R18" i="3"/>
  <c r="Q18" i="3"/>
  <c r="R10" i="3"/>
  <c r="Q10" i="3"/>
  <c r="O26" i="3"/>
  <c r="N26" i="3"/>
  <c r="O18" i="3"/>
  <c r="N18" i="3"/>
  <c r="O10" i="3"/>
  <c r="N10" i="3"/>
  <c r="L26" i="3"/>
  <c r="K26" i="3"/>
  <c r="L18" i="3"/>
  <c r="K18" i="3"/>
  <c r="L10" i="3"/>
  <c r="K10" i="3"/>
  <c r="I26" i="3"/>
  <c r="H26" i="3"/>
  <c r="I18" i="3"/>
  <c r="H18" i="3"/>
  <c r="I10" i="3"/>
  <c r="H10" i="3"/>
  <c r="F26" i="3"/>
  <c r="E26" i="3"/>
  <c r="F18" i="3"/>
  <c r="E18" i="3"/>
  <c r="F10" i="3"/>
  <c r="E10" i="3"/>
  <c r="K29" i="2"/>
  <c r="F29" i="2"/>
  <c r="J29" i="2"/>
  <c r="E29" i="2"/>
  <c r="I29" i="2"/>
  <c r="D29" i="2"/>
  <c r="H29" i="2"/>
  <c r="C29" i="2"/>
  <c r="B29" i="2"/>
  <c r="K28" i="2"/>
  <c r="F28" i="2"/>
  <c r="J28" i="2"/>
  <c r="E28" i="2"/>
  <c r="I28" i="2"/>
  <c r="D28" i="2"/>
  <c r="H28" i="2"/>
  <c r="C28" i="2"/>
  <c r="B28" i="2"/>
  <c r="K27" i="2"/>
  <c r="F27" i="2"/>
  <c r="J27" i="2"/>
  <c r="E27" i="2"/>
  <c r="I27" i="2"/>
  <c r="D27" i="2"/>
  <c r="H27" i="2"/>
  <c r="C27" i="2"/>
  <c r="B27" i="2"/>
  <c r="K26" i="2"/>
  <c r="F26" i="2"/>
  <c r="J26" i="2"/>
  <c r="E26" i="2"/>
  <c r="I26" i="2"/>
  <c r="D26" i="2"/>
  <c r="H26" i="2"/>
  <c r="C26" i="2"/>
  <c r="B26" i="2"/>
  <c r="K25" i="2"/>
  <c r="F25" i="2"/>
  <c r="J25" i="2"/>
  <c r="E25" i="2"/>
  <c r="I25" i="2"/>
  <c r="D25" i="2"/>
  <c r="H25" i="2"/>
  <c r="C25" i="2"/>
  <c r="B25" i="2"/>
  <c r="K23" i="2"/>
  <c r="F23" i="2"/>
  <c r="J23" i="2"/>
  <c r="E23" i="2"/>
  <c r="I23" i="2"/>
  <c r="D23" i="2"/>
  <c r="H23" i="2"/>
  <c r="C23" i="2"/>
  <c r="B23" i="2"/>
  <c r="K21" i="2"/>
  <c r="F21" i="2"/>
  <c r="J21" i="2"/>
  <c r="E21" i="2"/>
  <c r="I21" i="2"/>
  <c r="D21" i="2"/>
  <c r="H21" i="2"/>
  <c r="C21" i="2"/>
  <c r="B21" i="2"/>
  <c r="K20" i="2"/>
  <c r="F20" i="2"/>
  <c r="J20" i="2"/>
  <c r="E20" i="2"/>
  <c r="I20" i="2"/>
  <c r="D20" i="2"/>
  <c r="H20" i="2"/>
  <c r="C20" i="2"/>
  <c r="B20" i="2"/>
  <c r="K19" i="2"/>
  <c r="F19" i="2"/>
  <c r="J19" i="2"/>
  <c r="E19" i="2"/>
  <c r="I19" i="2"/>
  <c r="D19" i="2"/>
  <c r="H19" i="2"/>
  <c r="C19" i="2"/>
  <c r="B19" i="2"/>
  <c r="K18" i="2"/>
  <c r="F18" i="2"/>
  <c r="J18" i="2"/>
  <c r="E18" i="2"/>
  <c r="I18" i="2"/>
  <c r="D18" i="2"/>
  <c r="H18" i="2"/>
  <c r="C18" i="2"/>
  <c r="B18" i="2"/>
  <c r="K17" i="2"/>
  <c r="F17" i="2"/>
  <c r="J17" i="2"/>
  <c r="E17" i="2"/>
  <c r="I17" i="2"/>
  <c r="D17" i="2"/>
  <c r="H17" i="2"/>
  <c r="C17" i="2"/>
  <c r="B17" i="2"/>
  <c r="K15" i="2"/>
  <c r="F15" i="2"/>
  <c r="J15" i="2"/>
  <c r="E15" i="2"/>
  <c r="I15" i="2"/>
  <c r="D15" i="2"/>
  <c r="H15" i="2"/>
  <c r="C15" i="2"/>
  <c r="B15" i="2"/>
  <c r="K13" i="2"/>
  <c r="F13" i="2"/>
  <c r="J13" i="2"/>
  <c r="E13" i="2"/>
  <c r="I13" i="2"/>
  <c r="D13" i="2"/>
  <c r="H13" i="2"/>
  <c r="C13" i="2"/>
  <c r="B13" i="2"/>
  <c r="K12" i="2"/>
  <c r="F12" i="2"/>
  <c r="J12" i="2"/>
  <c r="E12" i="2"/>
  <c r="I12" i="2"/>
  <c r="D12" i="2"/>
  <c r="H12" i="2"/>
  <c r="C12" i="2"/>
  <c r="B12" i="2"/>
  <c r="K11" i="2"/>
  <c r="F11" i="2"/>
  <c r="J11" i="2"/>
  <c r="E11" i="2"/>
  <c r="I11" i="2"/>
  <c r="D11" i="2"/>
  <c r="H11" i="2"/>
  <c r="C11" i="2"/>
  <c r="B11" i="2"/>
  <c r="K10" i="2"/>
  <c r="F10" i="2"/>
  <c r="J10" i="2"/>
  <c r="E10" i="2"/>
  <c r="I10" i="2"/>
  <c r="D10" i="2"/>
  <c r="H10" i="2"/>
  <c r="C10" i="2"/>
  <c r="B10" i="2"/>
  <c r="K9" i="2"/>
  <c r="F9" i="2"/>
  <c r="J9" i="2"/>
  <c r="E9" i="2"/>
  <c r="I9" i="2"/>
  <c r="D9" i="2"/>
  <c r="H9" i="2"/>
  <c r="C9" i="2"/>
  <c r="B9" i="2"/>
  <c r="K6" i="2"/>
  <c r="F6" i="2"/>
  <c r="J6" i="2"/>
  <c r="E6" i="2"/>
  <c r="I6" i="2"/>
  <c r="D6" i="2"/>
  <c r="H6" i="2"/>
  <c r="C6" i="2"/>
  <c r="B6" i="2"/>
  <c r="B6" i="1"/>
  <c r="C6" i="1"/>
  <c r="D6" i="1"/>
  <c r="E6" i="1"/>
  <c r="F6" i="1"/>
  <c r="G6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M9" i="2" l="1"/>
  <c r="P11" i="2"/>
  <c r="O13" i="2"/>
  <c r="N17" i="2"/>
  <c r="M19" i="2"/>
  <c r="O25" i="2"/>
  <c r="F12" i="7"/>
  <c r="G12" i="7" s="1"/>
  <c r="M11" i="3"/>
  <c r="M27" i="3"/>
  <c r="M29" i="3"/>
  <c r="M16" i="3"/>
  <c r="G7" i="3"/>
  <c r="P9" i="2"/>
  <c r="O11" i="2"/>
  <c r="N13" i="2"/>
  <c r="M17" i="2"/>
  <c r="P19" i="2"/>
  <c r="O21" i="2"/>
  <c r="N25" i="2"/>
  <c r="M27" i="2"/>
  <c r="P29" i="2"/>
  <c r="P9" i="8"/>
  <c r="S12" i="3"/>
  <c r="S16" i="3"/>
  <c r="G22" i="3"/>
  <c r="S27" i="3"/>
  <c r="D11" i="6"/>
  <c r="D8" i="6" s="1"/>
  <c r="M11" i="6"/>
  <c r="M8" i="6" s="1"/>
  <c r="S30" i="3"/>
  <c r="L19" i="8"/>
  <c r="P22" i="3"/>
  <c r="F11" i="7"/>
  <c r="G11" i="7" s="1"/>
  <c r="I6" i="8"/>
  <c r="J7" i="3"/>
  <c r="M22" i="3"/>
  <c r="M29" i="2"/>
  <c r="N9" i="8"/>
  <c r="L11" i="8"/>
  <c r="P10" i="3"/>
  <c r="N23" i="8"/>
  <c r="L12" i="8"/>
  <c r="P23" i="8"/>
  <c r="M18" i="2"/>
  <c r="M20" i="3"/>
  <c r="P21" i="2"/>
  <c r="J14" i="3"/>
  <c r="N15" i="8"/>
  <c r="J16" i="3"/>
  <c r="V24" i="3"/>
  <c r="J19" i="3"/>
  <c r="V20" i="3"/>
  <c r="J21" i="3"/>
  <c r="V22" i="3"/>
  <c r="J27" i="3"/>
  <c r="V28" i="3"/>
  <c r="J29" i="3"/>
  <c r="V30" i="3"/>
  <c r="F34" i="7"/>
  <c r="G34" i="7" s="1"/>
  <c r="L26" i="8"/>
  <c r="G16" i="3"/>
  <c r="S20" i="3"/>
  <c r="S22" i="3"/>
  <c r="G27" i="3"/>
  <c r="G29" i="3"/>
  <c r="H11" i="6"/>
  <c r="H8" i="6" s="1"/>
  <c r="L18" i="8"/>
  <c r="L21" i="8"/>
  <c r="P23" i="2"/>
  <c r="V10" i="3"/>
  <c r="F6" i="8"/>
  <c r="J18" i="3"/>
  <c r="N6" i="2"/>
  <c r="P12" i="2"/>
  <c r="N18" i="2"/>
  <c r="N28" i="2"/>
  <c r="B26" i="3"/>
  <c r="V16" i="3"/>
  <c r="V19" i="3"/>
  <c r="P21" i="3"/>
  <c r="J22" i="3"/>
  <c r="V27" i="3"/>
  <c r="V29" i="3"/>
  <c r="K11" i="6"/>
  <c r="K8" i="6" s="1"/>
  <c r="L29" i="8"/>
  <c r="L20" i="8"/>
  <c r="L13" i="8"/>
  <c r="O15" i="2"/>
  <c r="O26" i="2"/>
  <c r="M26" i="3"/>
  <c r="P30" i="3"/>
  <c r="P6" i="2"/>
  <c r="C12" i="3"/>
  <c r="B20" i="3"/>
  <c r="B28" i="3"/>
  <c r="M25" i="8"/>
  <c r="P15" i="8"/>
  <c r="J11" i="3"/>
  <c r="G9" i="2"/>
  <c r="L9" i="2" s="1"/>
  <c r="G17" i="2"/>
  <c r="L17" i="2" s="1"/>
  <c r="N21" i="2"/>
  <c r="G25" i="2"/>
  <c r="L25" i="2" s="1"/>
  <c r="N23" i="2"/>
  <c r="G26" i="3"/>
  <c r="S10" i="3"/>
  <c r="P24" i="3"/>
  <c r="P20" i="3"/>
  <c r="C28" i="3"/>
  <c r="K10" i="7"/>
  <c r="K7" i="7" s="1"/>
  <c r="O6" i="2"/>
  <c r="M12" i="2"/>
  <c r="P15" i="2"/>
  <c r="G20" i="3"/>
  <c r="B13" i="3"/>
  <c r="G13" i="2"/>
  <c r="L13" i="2" s="1"/>
  <c r="G27" i="2"/>
  <c r="L27" i="2" s="1"/>
  <c r="J13" i="3"/>
  <c r="S13" i="3"/>
  <c r="S7" i="3"/>
  <c r="M11" i="2"/>
  <c r="O17" i="2"/>
  <c r="G19" i="2"/>
  <c r="L19" i="2" s="1"/>
  <c r="G21" i="2"/>
  <c r="L21" i="2" s="1"/>
  <c r="P26" i="2"/>
  <c r="P28" i="3"/>
  <c r="B12" i="3"/>
  <c r="B7" i="3"/>
  <c r="M14" i="3"/>
  <c r="P16" i="3"/>
  <c r="P19" i="3"/>
  <c r="B27" i="3"/>
  <c r="P27" i="3"/>
  <c r="P29" i="3"/>
  <c r="C11" i="6"/>
  <c r="C8" i="6" s="1"/>
  <c r="G11" i="6"/>
  <c r="G8" i="6" s="1"/>
  <c r="E11" i="6"/>
  <c r="E8" i="6" s="1"/>
  <c r="D10" i="7"/>
  <c r="D7" i="7" s="1"/>
  <c r="F35" i="7"/>
  <c r="G35" i="7" s="1"/>
  <c r="F13" i="7"/>
  <c r="G13" i="7" s="1"/>
  <c r="N17" i="8"/>
  <c r="P18" i="3"/>
  <c r="B19" i="3"/>
  <c r="V12" i="3"/>
  <c r="C19" i="3"/>
  <c r="L11" i="6"/>
  <c r="L8" i="6" s="1"/>
  <c r="L28" i="8"/>
  <c r="N11" i="2"/>
  <c r="O29" i="2"/>
  <c r="G26" i="2"/>
  <c r="L26" i="2" s="1"/>
  <c r="P14" i="3"/>
  <c r="M12" i="3"/>
  <c r="V13" i="3"/>
  <c r="P26" i="3"/>
  <c r="B14" i="3"/>
  <c r="V7" i="3"/>
  <c r="J24" i="3"/>
  <c r="C20" i="3"/>
  <c r="V21" i="3"/>
  <c r="C22" i="3"/>
  <c r="J28" i="3"/>
  <c r="J30" i="3"/>
  <c r="I11" i="6"/>
  <c r="I8" i="6" s="1"/>
  <c r="L27" i="8"/>
  <c r="G15" i="2"/>
  <c r="L15" i="2" s="1"/>
  <c r="P7" i="3"/>
  <c r="S18" i="3"/>
  <c r="P11" i="3"/>
  <c r="S14" i="3"/>
  <c r="N25" i="8"/>
  <c r="G11" i="2"/>
  <c r="L11" i="2" s="1"/>
  <c r="B18" i="3"/>
  <c r="O25" i="8"/>
  <c r="I10" i="7"/>
  <c r="I7" i="7" s="1"/>
  <c r="B11" i="3"/>
  <c r="F36" i="7"/>
  <c r="G36" i="7" s="1"/>
  <c r="H23" i="8"/>
  <c r="M23" i="8" s="1"/>
  <c r="C24" i="3"/>
  <c r="O9" i="2"/>
  <c r="G12" i="2"/>
  <c r="L12" i="2" s="1"/>
  <c r="M13" i="2"/>
  <c r="P17" i="2"/>
  <c r="O18" i="2"/>
  <c r="O19" i="2"/>
  <c r="N20" i="2"/>
  <c r="G23" i="2"/>
  <c r="L23" i="2" s="1"/>
  <c r="M25" i="2"/>
  <c r="P27" i="2"/>
  <c r="O28" i="2"/>
  <c r="C18" i="3"/>
  <c r="V18" i="3"/>
  <c r="V26" i="3"/>
  <c r="C11" i="3"/>
  <c r="M13" i="3"/>
  <c r="P12" i="3"/>
  <c r="S11" i="3"/>
  <c r="B25" i="8"/>
  <c r="B23" i="8" s="1"/>
  <c r="P28" i="2"/>
  <c r="M7" i="3"/>
  <c r="P13" i="3"/>
  <c r="V11" i="3"/>
  <c r="O17" i="8"/>
  <c r="K6" i="8"/>
  <c r="G29" i="2"/>
  <c r="L29" i="2" s="1"/>
  <c r="N15" i="2"/>
  <c r="G18" i="2"/>
  <c r="L18" i="2" s="1"/>
  <c r="P20" i="2"/>
  <c r="O23" i="2"/>
  <c r="N26" i="2"/>
  <c r="G13" i="3"/>
  <c r="C13" i="3"/>
  <c r="D13" i="3" s="1"/>
  <c r="J20" i="3"/>
  <c r="F37" i="7"/>
  <c r="G37" i="7" s="1"/>
  <c r="M17" i="8"/>
  <c r="O10" i="2"/>
  <c r="N12" i="2"/>
  <c r="P18" i="2"/>
  <c r="O20" i="2"/>
  <c r="G12" i="3"/>
  <c r="G6" i="2"/>
  <c r="L6" i="2" s="1"/>
  <c r="P10" i="2"/>
  <c r="O12" i="2"/>
  <c r="G28" i="2"/>
  <c r="L28" i="2" s="1"/>
  <c r="B10" i="3"/>
  <c r="J12" i="3"/>
  <c r="C30" i="3"/>
  <c r="C7" i="3"/>
  <c r="N9" i="2"/>
  <c r="G10" i="2"/>
  <c r="L10" i="2" s="1"/>
  <c r="P13" i="2"/>
  <c r="N19" i="2"/>
  <c r="G20" i="2"/>
  <c r="L20" i="2" s="1"/>
  <c r="M21" i="2"/>
  <c r="P25" i="2"/>
  <c r="N29" i="2"/>
  <c r="C14" i="3"/>
  <c r="V14" i="3"/>
  <c r="J10" i="3"/>
  <c r="J26" i="3"/>
  <c r="M10" i="3"/>
  <c r="M18" i="3"/>
  <c r="S26" i="3"/>
  <c r="C10" i="3"/>
  <c r="B16" i="3"/>
  <c r="C16" i="3"/>
  <c r="B24" i="3"/>
  <c r="S24" i="3"/>
  <c r="M24" i="3"/>
  <c r="G24" i="3"/>
  <c r="S19" i="3"/>
  <c r="M19" i="3"/>
  <c r="G19" i="3"/>
  <c r="B21" i="3"/>
  <c r="S21" i="3"/>
  <c r="M21" i="3"/>
  <c r="G21" i="3"/>
  <c r="B22" i="3"/>
  <c r="C27" i="3"/>
  <c r="S28" i="3"/>
  <c r="M28" i="3"/>
  <c r="G28" i="3"/>
  <c r="B29" i="3"/>
  <c r="C29" i="3"/>
  <c r="B30" i="3"/>
  <c r="M30" i="3"/>
  <c r="G30" i="3"/>
  <c r="B11" i="6"/>
  <c r="B8" i="6" s="1"/>
  <c r="F11" i="6"/>
  <c r="F8" i="6" s="1"/>
  <c r="J11" i="6"/>
  <c r="J8" i="6" s="1"/>
  <c r="B10" i="7"/>
  <c r="B7" i="7" s="1"/>
  <c r="C25" i="7" s="1"/>
  <c r="M28" i="2"/>
  <c r="M15" i="2"/>
  <c r="M10" i="2"/>
  <c r="M23" i="2"/>
  <c r="C21" i="3"/>
  <c r="G11" i="3"/>
  <c r="G10" i="3"/>
  <c r="G14" i="3"/>
  <c r="G18" i="3"/>
  <c r="C26" i="3"/>
  <c r="H15" i="8"/>
  <c r="M15" i="8" s="1"/>
  <c r="O9" i="8"/>
  <c r="S29" i="3"/>
  <c r="M26" i="2"/>
  <c r="M6" i="2"/>
  <c r="M20" i="2"/>
  <c r="G25" i="8"/>
  <c r="G23" i="8" s="1"/>
  <c r="G9" i="8"/>
  <c r="J23" i="8"/>
  <c r="O23" i="8" s="1"/>
  <c r="J15" i="8"/>
  <c r="O15" i="8" s="1"/>
  <c r="P25" i="8"/>
  <c r="G17" i="8"/>
  <c r="G15" i="8" s="1"/>
  <c r="B17" i="8"/>
  <c r="B15" i="8" s="1"/>
  <c r="L10" i="8"/>
  <c r="B9" i="8"/>
  <c r="M9" i="8"/>
  <c r="P17" i="8"/>
  <c r="D6" i="8"/>
  <c r="E6" i="8"/>
  <c r="N10" i="2"/>
  <c r="C6" i="8"/>
  <c r="F33" i="7"/>
  <c r="G33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4" i="7"/>
  <c r="G14" i="7" s="1"/>
  <c r="N27" i="2"/>
  <c r="O27" i="2"/>
  <c r="P6" i="8" l="1"/>
  <c r="N6" i="8"/>
  <c r="D19" i="3"/>
  <c r="D14" i="3"/>
  <c r="D26" i="3"/>
  <c r="F10" i="7"/>
  <c r="J10" i="7" s="1"/>
  <c r="D30" i="3"/>
  <c r="D18" i="3"/>
  <c r="D22" i="3"/>
  <c r="D28" i="3"/>
  <c r="D12" i="3"/>
  <c r="D21" i="3"/>
  <c r="D27" i="3"/>
  <c r="D16" i="3"/>
  <c r="D20" i="3"/>
  <c r="D10" i="3"/>
  <c r="D11" i="3"/>
  <c r="L23" i="8"/>
  <c r="L9" i="8"/>
  <c r="D7" i="3"/>
  <c r="C34" i="7"/>
  <c r="E10" i="7"/>
  <c r="C21" i="7"/>
  <c r="D24" i="3"/>
  <c r="C27" i="7"/>
  <c r="C13" i="7"/>
  <c r="C35" i="7"/>
  <c r="C29" i="7"/>
  <c r="E7" i="7"/>
  <c r="C33" i="7"/>
  <c r="C18" i="7"/>
  <c r="C11" i="7"/>
  <c r="C36" i="7"/>
  <c r="C22" i="7"/>
  <c r="C37" i="7"/>
  <c r="C19" i="7"/>
  <c r="C12" i="7"/>
  <c r="C26" i="7"/>
  <c r="C30" i="7"/>
  <c r="C28" i="7"/>
  <c r="C14" i="7"/>
  <c r="H6" i="8"/>
  <c r="M6" i="8" s="1"/>
  <c r="C10" i="7"/>
  <c r="C17" i="7"/>
  <c r="C20" i="7"/>
  <c r="G6" i="8"/>
  <c r="D29" i="3"/>
  <c r="J6" i="8"/>
  <c r="O6" i="8" s="1"/>
  <c r="L25" i="8"/>
  <c r="L17" i="8"/>
  <c r="L15" i="8"/>
  <c r="B6" i="8"/>
  <c r="F7" i="7" l="1"/>
  <c r="L7" i="7" s="1"/>
  <c r="G10" i="7"/>
  <c r="L10" i="7"/>
  <c r="L6" i="8"/>
  <c r="C7" i="7"/>
  <c r="J7" i="7" l="1"/>
  <c r="G7" i="7"/>
</calcChain>
</file>

<file path=xl/sharedStrings.xml><?xml version="1.0" encoding="utf-8"?>
<sst xmlns="http://schemas.openxmlformats.org/spreadsheetml/2006/main" count="264" uniqueCount="97">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</sst>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 xr:uid="{00000000-0005-0000-0000-000001000000}"/>
    <cellStyle name="Millares 2 2" xfId="3" xr:uid="{00000000-0005-0000-0000-000002000000}"/>
    <cellStyle name="Millares 3" xfId="4" xr:uid="{00000000-0005-0000-0000-000003000000}"/>
    <cellStyle name="Millares 3 2" xfId="5" xr:uid="{00000000-0005-0000-0000-000004000000}"/>
    <cellStyle name="Normal" xfId="0" builtinId="0"/>
    <cellStyle name="Normal 10" xfId="6" xr:uid="{00000000-0005-0000-0000-000006000000}"/>
    <cellStyle name="Normal 10 2" xfId="7" xr:uid="{00000000-0005-0000-0000-000007000000}"/>
    <cellStyle name="Normal 10 3" xfId="8" xr:uid="{00000000-0005-0000-0000-000008000000}"/>
    <cellStyle name="Normal 10 4" xfId="9" xr:uid="{00000000-0005-0000-0000-000009000000}"/>
    <cellStyle name="Normal 10 5" xfId="10" xr:uid="{00000000-0005-0000-0000-00000A000000}"/>
    <cellStyle name="Normal 11" xfId="11" xr:uid="{00000000-0005-0000-0000-00000B000000}"/>
    <cellStyle name="Normal 11 2" xfId="12" xr:uid="{00000000-0005-0000-0000-00000C000000}"/>
    <cellStyle name="Normal 11 3" xfId="13" xr:uid="{00000000-0005-0000-0000-00000D000000}"/>
    <cellStyle name="Normal 11 4" xfId="14" xr:uid="{00000000-0005-0000-0000-00000E000000}"/>
    <cellStyle name="Normal 11 5" xfId="15" xr:uid="{00000000-0005-0000-0000-00000F000000}"/>
    <cellStyle name="Normal 12" xfId="16" xr:uid="{00000000-0005-0000-0000-000010000000}"/>
    <cellStyle name="Normal 12 2" xfId="17" xr:uid="{00000000-0005-0000-0000-000011000000}"/>
    <cellStyle name="Normal 12 3" xfId="18" xr:uid="{00000000-0005-0000-0000-000012000000}"/>
    <cellStyle name="Normal 12 4" xfId="19" xr:uid="{00000000-0005-0000-0000-000013000000}"/>
    <cellStyle name="Normal 12 5" xfId="20" xr:uid="{00000000-0005-0000-0000-000014000000}"/>
    <cellStyle name="Normal 13" xfId="21" xr:uid="{00000000-0005-0000-0000-000015000000}"/>
    <cellStyle name="Normal 13 2" xfId="22" xr:uid="{00000000-0005-0000-0000-000016000000}"/>
    <cellStyle name="Normal 13 3" xfId="23" xr:uid="{00000000-0005-0000-0000-000017000000}"/>
    <cellStyle name="Normal 13 4" xfId="24" xr:uid="{00000000-0005-0000-0000-000018000000}"/>
    <cellStyle name="Normal 13 5" xfId="25" xr:uid="{00000000-0005-0000-0000-000019000000}"/>
    <cellStyle name="Normal 16 2" xfId="26" xr:uid="{00000000-0005-0000-0000-00001A000000}"/>
    <cellStyle name="Normal 16 3" xfId="27" xr:uid="{00000000-0005-0000-0000-00001B000000}"/>
    <cellStyle name="Normal 16 4" xfId="28" xr:uid="{00000000-0005-0000-0000-00001C000000}"/>
    <cellStyle name="Normal 16 5" xfId="29" xr:uid="{00000000-0005-0000-0000-00001D000000}"/>
    <cellStyle name="Normal 17" xfId="30" xr:uid="{00000000-0005-0000-0000-00001E000000}"/>
    <cellStyle name="Normal 17 2" xfId="31" xr:uid="{00000000-0005-0000-0000-00001F000000}"/>
    <cellStyle name="Normal 17 3" xfId="32" xr:uid="{00000000-0005-0000-0000-000020000000}"/>
    <cellStyle name="Normal 17 4" xfId="33" xr:uid="{00000000-0005-0000-0000-000021000000}"/>
    <cellStyle name="Normal 17 5" xfId="34" xr:uid="{00000000-0005-0000-0000-000022000000}"/>
    <cellStyle name="Normal 2 2" xfId="35" xr:uid="{00000000-0005-0000-0000-000023000000}"/>
    <cellStyle name="Normal 2 3" xfId="36" xr:uid="{00000000-0005-0000-0000-000024000000}"/>
    <cellStyle name="Normal 2 4" xfId="37" xr:uid="{00000000-0005-0000-0000-000025000000}"/>
    <cellStyle name="Normal 2 5" xfId="38" xr:uid="{00000000-0005-0000-0000-000026000000}"/>
    <cellStyle name="Normal 3" xfId="39" xr:uid="{00000000-0005-0000-0000-000027000000}"/>
    <cellStyle name="Normal 3 2" xfId="40" xr:uid="{00000000-0005-0000-0000-000028000000}"/>
    <cellStyle name="Normal 3 3" xfId="41" xr:uid="{00000000-0005-0000-0000-000029000000}"/>
    <cellStyle name="Normal 3 4" xfId="42" xr:uid="{00000000-0005-0000-0000-00002A000000}"/>
    <cellStyle name="Normal 3 5" xfId="43" xr:uid="{00000000-0005-0000-0000-00002B000000}"/>
    <cellStyle name="Normal 6 2" xfId="44" xr:uid="{00000000-0005-0000-0000-00002C000000}"/>
    <cellStyle name="Normal 6 3" xfId="45" xr:uid="{00000000-0005-0000-0000-00002D000000}"/>
    <cellStyle name="Normal 6 4" xfId="46" xr:uid="{00000000-0005-0000-0000-00002E000000}"/>
    <cellStyle name="Normal 6 5" xfId="47" xr:uid="{00000000-0005-0000-0000-00002F000000}"/>
    <cellStyle name="Normal 8" xfId="48" xr:uid="{00000000-0005-0000-0000-000030000000}"/>
    <cellStyle name="Normal 8 2" xfId="49" xr:uid="{00000000-0005-0000-0000-000031000000}"/>
    <cellStyle name="Normal 8 3" xfId="50" xr:uid="{00000000-0005-0000-0000-000032000000}"/>
    <cellStyle name="Normal 8 4" xfId="51" xr:uid="{00000000-0005-0000-0000-000033000000}"/>
    <cellStyle name="Normal 8 5" xfId="52" xr:uid="{00000000-0005-0000-0000-000034000000}"/>
    <cellStyle name="Normal 9" xfId="53" xr:uid="{00000000-0005-0000-0000-000035000000}"/>
    <cellStyle name="Normal 9 2" xfId="54" xr:uid="{00000000-0005-0000-0000-000036000000}"/>
    <cellStyle name="Normal 9 3" xfId="55" xr:uid="{00000000-0005-0000-0000-000037000000}"/>
    <cellStyle name="Normal 9 4" xfId="56" xr:uid="{00000000-0005-0000-0000-000038000000}"/>
    <cellStyle name="Normal 9 5" xfId="57" xr:uid="{00000000-0005-0000-0000-00003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  <xdr:twoCellAnchor editAs="oneCell">
    <xdr:from>
      <xdr:col>0</xdr:col>
      <xdr:colOff>409575</xdr:colOff>
      <xdr:row>0</xdr:row>
      <xdr:rowOff>0</xdr:rowOff>
    </xdr:from>
    <xdr:to>
      <xdr:col>1</xdr:col>
      <xdr:colOff>201974</xdr:colOff>
      <xdr:row>5</xdr:row>
      <xdr:rowOff>104774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0"/>
          <a:ext cx="554399" cy="9143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304875</xdr:colOff>
      <xdr:row>0</xdr:row>
      <xdr:rowOff>314325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0"/>
          <a:ext cx="190575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123825</xdr:rowOff>
    </xdr:from>
    <xdr:to>
      <xdr:col>0</xdr:col>
      <xdr:colOff>942225</xdr:colOff>
      <xdr:row>0</xdr:row>
      <xdr:rowOff>609600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7700" y="123825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200025</xdr:rowOff>
    </xdr:from>
    <xdr:to>
      <xdr:col>0</xdr:col>
      <xdr:colOff>866025</xdr:colOff>
      <xdr:row>0</xdr:row>
      <xdr:rowOff>685800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200025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790575</xdr:colOff>
      <xdr:row>0</xdr:row>
      <xdr:rowOff>247650</xdr:rowOff>
    </xdr:from>
    <xdr:to>
      <xdr:col>1</xdr:col>
      <xdr:colOff>37350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0575" y="24765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0</xdr:col>
      <xdr:colOff>418350</xdr:colOff>
      <xdr:row>0</xdr:row>
      <xdr:rowOff>542925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5715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456450</xdr:colOff>
      <xdr:row>0</xdr:row>
      <xdr:rowOff>485775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5" y="0"/>
          <a:ext cx="29452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Educacion%20sept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12.802452963926262</v>
          </cell>
          <cell r="E7">
            <v>7.7714809109960505</v>
          </cell>
          <cell r="G7">
            <v>12.604074673100804</v>
          </cell>
          <cell r="H7">
            <v>7.5945059493597267</v>
          </cell>
          <cell r="J7">
            <v>12.973954841688609</v>
          </cell>
          <cell r="K7">
            <v>7.9246360690731903</v>
          </cell>
        </row>
        <row r="8">
          <cell r="D8">
            <v>6.6498832982482954</v>
          </cell>
          <cell r="E8">
            <v>8.9666301206650392</v>
          </cell>
          <cell r="G8">
            <v>6.1585902022158701</v>
          </cell>
          <cell r="H8">
            <v>8.8427520938604633</v>
          </cell>
          <cell r="J8">
            <v>7.0452183166758635</v>
          </cell>
          <cell r="K8">
            <v>9.0668694817499027</v>
          </cell>
        </row>
        <row r="9">
          <cell r="D9">
            <v>5.3924381901242597</v>
          </cell>
          <cell r="E9">
            <v>10.146759169415866</v>
          </cell>
          <cell r="G9">
            <v>4.7822194132828093</v>
          </cell>
          <cell r="H9">
            <v>10.08655229662425</v>
          </cell>
          <cell r="J9">
            <v>5.8639212175470199</v>
          </cell>
          <cell r="K9">
            <v>10.193746220955347</v>
          </cell>
        </row>
        <row r="10">
          <cell r="D10">
            <v>3.9883009837809817</v>
          </cell>
          <cell r="E10">
            <v>9.2964649925430187</v>
          </cell>
          <cell r="G10">
            <v>3.4228187919463173</v>
          </cell>
          <cell r="H10">
            <v>9.3818278710365099</v>
          </cell>
          <cell r="J10">
            <v>4.4561671409731582</v>
          </cell>
          <cell r="K10">
            <v>9.225535055350548</v>
          </cell>
        </row>
        <row r="11">
          <cell r="D11">
            <v>7.9838960634822138</v>
          </cell>
          <cell r="E11">
            <v>8.2938527263926431</v>
          </cell>
          <cell r="G11">
            <v>7.5576356387587795</v>
          </cell>
          <cell r="H11">
            <v>8.0944137737438044</v>
          </cell>
          <cell r="J11">
            <v>8.3309809456597002</v>
          </cell>
          <cell r="K11">
            <v>8.4569100715296628</v>
          </cell>
        </row>
        <row r="12">
          <cell r="D12">
            <v>20.477437204886829</v>
          </cell>
          <cell r="E12">
            <v>6.0887970018393034</v>
          </cell>
          <cell r="G12">
            <v>19.983057228914848</v>
          </cell>
          <cell r="H12">
            <v>5.9817268677467883</v>
          </cell>
          <cell r="J12">
            <v>20.944608747858837</v>
          </cell>
          <cell r="K12">
            <v>6.1905956620265332</v>
          </cell>
        </row>
        <row r="13">
          <cell r="D13">
            <v>23.657005136080954</v>
          </cell>
          <cell r="E13">
            <v>5.5831269343126566</v>
          </cell>
          <cell r="G13">
            <v>23.556838463006212</v>
          </cell>
          <cell r="H13">
            <v>5.4576961277487399</v>
          </cell>
          <cell r="J13">
            <v>23.74321048352455</v>
          </cell>
          <cell r="K13">
            <v>5.6915941412986557</v>
          </cell>
        </row>
        <row r="14">
          <cell r="D14">
            <v>17.611945104008832</v>
          </cell>
          <cell r="E14">
            <v>6.4089999535295794</v>
          </cell>
          <cell r="G14">
            <v>16.91670482567903</v>
          </cell>
          <cell r="H14">
            <v>6.233898357569557</v>
          </cell>
          <cell r="J14">
            <v>18.205187268119918</v>
          </cell>
          <cell r="K14">
            <v>6.5592083056739874</v>
          </cell>
        </row>
        <row r="15">
          <cell r="D15">
            <v>11.727068412496362</v>
          </cell>
          <cell r="E15">
            <v>7.1866935850536153</v>
          </cell>
          <cell r="G15">
            <v>11.661981503162847</v>
          </cell>
          <cell r="H15">
            <v>6.9743430839920482</v>
          </cell>
          <cell r="J15">
            <v>11.78360883808273</v>
          </cell>
          <cell r="K15">
            <v>7.3704113556113047</v>
          </cell>
        </row>
        <row r="16">
          <cell r="D16">
            <v>7.663255174727218</v>
          </cell>
          <cell r="E16">
            <v>8.2604202564972624</v>
          </cell>
          <cell r="G16">
            <v>7.9745624402439557</v>
          </cell>
          <cell r="H16">
            <v>7.9898294269381402</v>
          </cell>
          <cell r="J16">
            <v>7.395485287509139</v>
          </cell>
          <cell r="K16">
            <v>8.4934703739212605</v>
          </cell>
        </row>
        <row r="17">
          <cell r="D17">
            <v>3.1796566986828507</v>
          </cell>
          <cell r="E17">
            <v>10.953523240930812</v>
          </cell>
          <cell r="G17">
            <v>2.7992251415236473</v>
          </cell>
          <cell r="H17">
            <v>10.824621788336955</v>
          </cell>
          <cell r="J17">
            <v>3.5112671650023923</v>
          </cell>
          <cell r="K17">
            <v>11.065594002935224</v>
          </cell>
        </row>
        <row r="18">
          <cell r="D18">
            <v>2.506824167200818</v>
          </cell>
          <cell r="E18">
            <v>10.587686683374578</v>
          </cell>
          <cell r="G18">
            <v>4.5740859458039642</v>
          </cell>
          <cell r="H18">
            <v>10.580754096576761</v>
          </cell>
          <cell r="J18">
            <v>0</v>
          </cell>
          <cell r="K18">
            <v>10.595708819778055</v>
          </cell>
        </row>
        <row r="19">
          <cell r="D19">
            <v>3.992628611724411</v>
          </cell>
          <cell r="E19">
            <v>7.6763927758991883</v>
          </cell>
          <cell r="G19">
            <v>4.5654032942410394</v>
          </cell>
          <cell r="H19">
            <v>7.4220216249955424</v>
          </cell>
          <cell r="J19">
            <v>3.4015546407289059</v>
          </cell>
          <cell r="K19">
            <v>7.9367088877531566</v>
          </cell>
        </row>
        <row r="20">
          <cell r="D20">
            <v>4.5999967220859954</v>
          </cell>
          <cell r="E20">
            <v>9.0161360949672407</v>
          </cell>
          <cell r="G20">
            <v>5.2944568328430233</v>
          </cell>
          <cell r="H20">
            <v>8.6355226885468852</v>
          </cell>
          <cell r="J20">
            <v>3.9520298496521855</v>
          </cell>
          <cell r="K20">
            <v>9.3661343399694843</v>
          </cell>
        </row>
        <row r="21">
          <cell r="D21">
            <v>7.970512043163307</v>
          </cell>
          <cell r="E21">
            <v>8.6489256411755981</v>
          </cell>
          <cell r="G21">
            <v>9.5506207898730562</v>
          </cell>
          <cell r="H21">
            <v>8.2964385723222609</v>
          </cell>
          <cell r="J21">
            <v>6.7493622085928378</v>
          </cell>
          <cell r="K21">
            <v>8.9179135828720284</v>
          </cell>
        </row>
        <row r="22">
          <cell r="D22">
            <v>9.5925408195765201</v>
          </cell>
          <cell r="E22">
            <v>7.919754562221005</v>
          </cell>
          <cell r="G22">
            <v>12.153467143458773</v>
          </cell>
          <cell r="H22">
            <v>7.5944986310299214</v>
          </cell>
          <cell r="J22">
            <v>7.4728799548588238</v>
          </cell>
          <cell r="K22">
            <v>8.1798700444807899</v>
          </cell>
        </row>
        <row r="23">
          <cell r="D23">
            <v>11.470763163147181</v>
          </cell>
          <cell r="E23">
            <v>7.3878193624092452</v>
          </cell>
          <cell r="G23">
            <v>11.84931465570935</v>
          </cell>
          <cell r="H23">
            <v>7.291322204877857</v>
          </cell>
          <cell r="J23">
            <v>11.141566765123859</v>
          </cell>
          <cell r="K23">
            <v>7.4696911337832734</v>
          </cell>
        </row>
        <row r="24">
          <cell r="D24">
            <v>19.203466521690789</v>
          </cell>
          <cell r="E24">
            <v>7.1960522911724265</v>
          </cell>
          <cell r="G24">
            <v>16.582208923280227</v>
          </cell>
          <cell r="H24">
            <v>7.2255971327314343</v>
          </cell>
          <cell r="J24">
            <v>21.241402317149337</v>
          </cell>
          <cell r="K24">
            <v>7.1714972587608825</v>
          </cell>
        </row>
        <row r="25">
          <cell r="D25">
            <v>34.874928188113785</v>
          </cell>
          <cell r="E25">
            <v>5.6493756353164137</v>
          </cell>
          <cell r="G25">
            <v>32.789476350754029</v>
          </cell>
          <cell r="H25">
            <v>5.9193400281272286</v>
          </cell>
          <cell r="J25">
            <v>36.597320937385867</v>
          </cell>
          <cell r="K25">
            <v>5.4285698945794651</v>
          </cell>
        </row>
        <row r="26">
          <cell r="D26">
            <v>8.0369808069904352</v>
          </cell>
          <cell r="E26">
            <v>8.7705551987844252</v>
          </cell>
          <cell r="G26">
            <v>10.495281079954083</v>
          </cell>
          <cell r="H26">
            <v>7.9821801251965017</v>
          </cell>
          <cell r="J26">
            <v>3.4719066485664563</v>
          </cell>
          <cell r="K26">
            <v>10.16476837373445</v>
          </cell>
        </row>
        <row r="27">
          <cell r="D27">
            <v>0.44260546734592793</v>
          </cell>
          <cell r="E27">
            <v>12.342864528171708</v>
          </cell>
          <cell r="G27">
            <v>0.83785959338135896</v>
          </cell>
          <cell r="H27">
            <v>11.184591322978282</v>
          </cell>
          <cell r="J27">
            <v>0.14868458948003738</v>
          </cell>
          <cell r="K27">
            <v>13.203578815388315</v>
          </cell>
        </row>
        <row r="28">
          <cell r="D28">
            <v>9.1387956341604912</v>
          </cell>
          <cell r="E28">
            <v>8.3273849850017285</v>
          </cell>
          <cell r="G28">
            <v>11.445828667311982</v>
          </cell>
          <cell r="H28">
            <v>7.6650010539046107</v>
          </cell>
          <cell r="J28">
            <v>2.8444900066542353</v>
          </cell>
          <cell r="K28">
            <v>10.016136244607429</v>
          </cell>
        </row>
        <row r="29">
          <cell r="D29">
            <v>9.8466495217234336</v>
          </cell>
          <cell r="E29">
            <v>6.3178447333623851</v>
          </cell>
          <cell r="G29">
            <v>7.467412521322851</v>
          </cell>
          <cell r="H29">
            <v>6.0309682717233164</v>
          </cell>
          <cell r="J29">
            <v>10.061335077936866</v>
          </cell>
          <cell r="K29">
            <v>6.3451299654637046</v>
          </cell>
        </row>
        <row r="30">
          <cell r="D30">
            <v>17.652155739886883</v>
          </cell>
          <cell r="E30">
            <v>6.476385406969019</v>
          </cell>
          <cell r="G30">
            <v>17.247092218581678</v>
          </cell>
          <cell r="H30">
            <v>6.4045605219869444</v>
          </cell>
          <cell r="J30">
            <v>18.246893062545507</v>
          </cell>
          <cell r="K30">
            <v>6.5819942566677909</v>
          </cell>
        </row>
        <row r="31">
          <cell r="D31">
            <v>8.6291527782140349</v>
          </cell>
          <cell r="E31">
            <v>7.5501436259270012</v>
          </cell>
          <cell r="G31">
            <v>5.6291494578942247</v>
          </cell>
          <cell r="H31">
            <v>7.313771863442474</v>
          </cell>
          <cell r="J31">
            <v>12.037469717907982</v>
          </cell>
          <cell r="K31">
            <v>7.8346852371083529</v>
          </cell>
        </row>
        <row r="32">
          <cell r="D32">
            <v>14.787993264443507</v>
          </cell>
          <cell r="E32">
            <v>7.6495351594619621</v>
          </cell>
          <cell r="G32">
            <v>13.551089302429808</v>
          </cell>
          <cell r="H32">
            <v>8.6010726908410202</v>
          </cell>
          <cell r="J32">
            <v>15.122323740611904</v>
          </cell>
          <cell r="K32">
            <v>7.396716844025863</v>
          </cell>
        </row>
        <row r="40">
          <cell r="C40">
            <v>2670946.7882236391</v>
          </cell>
          <cell r="D40">
            <v>336783.91322648554</v>
          </cell>
          <cell r="E40">
            <v>1087430.3149529819</v>
          </cell>
          <cell r="F40">
            <v>631316.33155148092</v>
          </cell>
          <cell r="G40">
            <v>615416.22849263228</v>
          </cell>
          <cell r="H40">
            <v>146789.27224078754</v>
          </cell>
          <cell r="I40">
            <v>966872.63077787252</v>
          </cell>
          <cell r="J40">
            <v>204328.83876814591</v>
          </cell>
          <cell r="K40">
            <v>155580.49796579516</v>
          </cell>
        </row>
        <row r="41">
          <cell r="C41">
            <v>1307087.3054673909</v>
          </cell>
          <cell r="D41">
            <v>169401.54414494795</v>
          </cell>
          <cell r="E41">
            <v>514077.12469642772</v>
          </cell>
          <cell r="F41">
            <v>297852.4193687627</v>
          </cell>
          <cell r="G41">
            <v>325756.21725725464</v>
          </cell>
          <cell r="H41">
            <v>77110.245814546957</v>
          </cell>
          <cell r="I41">
            <v>450472.99540057377</v>
          </cell>
          <cell r="J41">
            <v>142737.55648066479</v>
          </cell>
          <cell r="K41">
            <v>113275.37477843487</v>
          </cell>
        </row>
        <row r="42">
          <cell r="C42">
            <v>296865.23851814715</v>
          </cell>
          <cell r="D42">
            <v>40744.307951831004</v>
          </cell>
          <cell r="E42">
            <v>117345.93403928149</v>
          </cell>
          <cell r="F42">
            <v>63375.725076907882</v>
          </cell>
          <cell r="G42">
            <v>75399.271450127897</v>
          </cell>
          <cell r="H42">
            <v>18248.640543870995</v>
          </cell>
          <cell r="I42">
            <v>104313.96119604929</v>
          </cell>
          <cell r="J42">
            <v>38843.811912192985</v>
          </cell>
          <cell r="K42">
            <v>30757.007335366001</v>
          </cell>
        </row>
        <row r="43">
          <cell r="C43">
            <v>195692.32365246859</v>
          </cell>
          <cell r="D43">
            <v>20479.642220673981</v>
          </cell>
          <cell r="E43">
            <v>80782.84632663017</v>
          </cell>
          <cell r="F43">
            <v>47260.712816939966</v>
          </cell>
          <cell r="G43">
            <v>47169.122288224928</v>
          </cell>
          <cell r="H43">
            <v>9030.8261312989962</v>
          </cell>
          <cell r="I43">
            <v>68857.759487937088</v>
          </cell>
          <cell r="J43">
            <v>18391.37816597199</v>
          </cell>
          <cell r="K43">
            <v>17365.564244363988</v>
          </cell>
        </row>
        <row r="44">
          <cell r="C44">
            <v>814529.74329678691</v>
          </cell>
          <cell r="D44">
            <v>108177.59397244292</v>
          </cell>
          <cell r="E44">
            <v>315948.34433051862</v>
          </cell>
          <cell r="F44">
            <v>187215.98147491409</v>
          </cell>
          <cell r="G44">
            <v>203187.82351890116</v>
          </cell>
          <cell r="H44">
            <v>49830.779139376995</v>
          </cell>
          <cell r="I44">
            <v>277301.27471658791</v>
          </cell>
          <cell r="J44">
            <v>85502.36640249996</v>
          </cell>
          <cell r="K44">
            <v>65152.803198704991</v>
          </cell>
        </row>
        <row r="45">
          <cell r="C45">
            <v>1363859.4827562149</v>
          </cell>
          <cell r="D45">
            <v>167382.36908154056</v>
          </cell>
          <cell r="E45">
            <v>573353.19025649375</v>
          </cell>
          <cell r="F45">
            <v>333463.91218271846</v>
          </cell>
          <cell r="G45">
            <v>289660.01123538043</v>
          </cell>
          <cell r="H45">
            <v>69679.026426239812</v>
          </cell>
          <cell r="I45">
            <v>516399.63537724887</v>
          </cell>
          <cell r="J45">
            <v>61591.2822874798</v>
          </cell>
          <cell r="K45">
            <v>42305.123187359954</v>
          </cell>
        </row>
        <row r="46">
          <cell r="C46">
            <v>1358130.937814238</v>
          </cell>
          <cell r="D46">
            <v>173877.91950224573</v>
          </cell>
          <cell r="E46">
            <v>559199.56137901905</v>
          </cell>
          <cell r="F46">
            <v>312680.24011282611</v>
          </cell>
          <cell r="G46">
            <v>312373.21682005888</v>
          </cell>
          <cell r="H46">
            <v>79363.731004424917</v>
          </cell>
          <cell r="I46">
            <v>496935.21905573219</v>
          </cell>
          <cell r="J46">
            <v>100865.27917784511</v>
          </cell>
          <cell r="K46">
            <v>64213.757611622837</v>
          </cell>
        </row>
        <row r="47">
          <cell r="C47">
            <v>651273.41161680303</v>
          </cell>
          <cell r="D47">
            <v>85987.329350964952</v>
          </cell>
          <cell r="E47">
            <v>264901.8227354085</v>
          </cell>
          <cell r="F47">
            <v>140235.96123814685</v>
          </cell>
          <cell r="G47">
            <v>160148.29829228003</v>
          </cell>
          <cell r="H47">
            <v>41526.662271344991</v>
          </cell>
          <cell r="I47">
            <v>233631.07333548318</v>
          </cell>
          <cell r="J47">
            <v>71738.088748045033</v>
          </cell>
          <cell r="K47">
            <v>45945.636235262966</v>
          </cell>
        </row>
        <row r="48">
          <cell r="C48">
            <v>138949.53187761581</v>
          </cell>
          <cell r="D48">
            <v>20440.028834473997</v>
          </cell>
          <cell r="E48">
            <v>56937.309922215936</v>
          </cell>
          <cell r="F48">
            <v>28526.833411300995</v>
          </cell>
          <cell r="G48">
            <v>33045.359709624012</v>
          </cell>
          <cell r="H48">
            <v>8901.3028795290029</v>
          </cell>
          <cell r="I48">
            <v>50983.715185798974</v>
          </cell>
          <cell r="J48">
            <v>18558.925611567</v>
          </cell>
          <cell r="K48">
            <v>11713.261305524004</v>
          </cell>
        </row>
        <row r="49">
          <cell r="C49">
            <v>100236.67462569615</v>
          </cell>
          <cell r="D49">
            <v>11851.814415720995</v>
          </cell>
          <cell r="E49">
            <v>43047.54849604996</v>
          </cell>
          <cell r="F49">
            <v>22000.044997342986</v>
          </cell>
          <cell r="G49">
            <v>23337.26671658198</v>
          </cell>
          <cell r="H49">
            <v>5367.2049826989987</v>
          </cell>
          <cell r="I49">
            <v>36746.120120457977</v>
          </cell>
          <cell r="J49">
            <v>9983.3676299349954</v>
          </cell>
          <cell r="K49">
            <v>7418.8328259149976</v>
          </cell>
        </row>
        <row r="50">
          <cell r="C50">
            <v>412087.20511348965</v>
          </cell>
          <cell r="D50">
            <v>53695.486100769995</v>
          </cell>
          <cell r="E50">
            <v>164916.96431714192</v>
          </cell>
          <cell r="F50">
            <v>89709.082829502935</v>
          </cell>
          <cell r="G50">
            <v>103765.6718660739</v>
          </cell>
          <cell r="H50">
            <v>27258.154409116993</v>
          </cell>
          <cell r="I50">
            <v>145901.23802922582</v>
          </cell>
          <cell r="J50">
            <v>43195.795506542978</v>
          </cell>
          <cell r="K50">
            <v>26813.542103824002</v>
          </cell>
        </row>
        <row r="51">
          <cell r="C51">
            <v>706857.52619736642</v>
          </cell>
          <cell r="D51">
            <v>87890.590151279917</v>
          </cell>
          <cell r="E51">
            <v>294297.73864361999</v>
          </cell>
          <cell r="F51">
            <v>172444.27887468063</v>
          </cell>
          <cell r="G51">
            <v>152224.91852778054</v>
          </cell>
          <cell r="H51">
            <v>37837.068733079985</v>
          </cell>
          <cell r="I51">
            <v>263304.14572026179</v>
          </cell>
          <cell r="J51">
            <v>29127.190429800019</v>
          </cell>
          <cell r="K51">
            <v>18268.121376360003</v>
          </cell>
        </row>
        <row r="52">
          <cell r="C52">
            <v>1312815.8504094463</v>
          </cell>
          <cell r="D52">
            <v>162905.99372424372</v>
          </cell>
          <cell r="E52">
            <v>528230.75357388856</v>
          </cell>
          <cell r="F52">
            <v>318636.09143865365</v>
          </cell>
          <cell r="G52">
            <v>303043.01167257351</v>
          </cell>
          <cell r="H52">
            <v>67425.541236361838</v>
          </cell>
          <cell r="I52">
            <v>469937.41172208101</v>
          </cell>
          <cell r="J52">
            <v>103463.55959029996</v>
          </cell>
          <cell r="K52">
            <v>91366.740354172071</v>
          </cell>
        </row>
        <row r="53">
          <cell r="C53">
            <v>655813.89385059639</v>
          </cell>
          <cell r="D53">
            <v>83414.214793982974</v>
          </cell>
          <cell r="E53">
            <v>249175.30196102118</v>
          </cell>
          <cell r="F53">
            <v>157616.45813061501</v>
          </cell>
          <cell r="G53">
            <v>165607.91896497403</v>
          </cell>
          <cell r="H53">
            <v>35583.583543201989</v>
          </cell>
          <cell r="I53">
            <v>216841.922065091</v>
          </cell>
          <cell r="J53">
            <v>70999.467732619974</v>
          </cell>
          <cell r="K53">
            <v>67329.738543172003</v>
          </cell>
        </row>
        <row r="54">
          <cell r="C54">
            <v>157915.70664053367</v>
          </cell>
          <cell r="D54">
            <v>20304.279117356997</v>
          </cell>
          <cell r="E54">
            <v>60408.624117064894</v>
          </cell>
          <cell r="F54">
            <v>34848.891665607014</v>
          </cell>
          <cell r="G54">
            <v>42353.911740503972</v>
          </cell>
          <cell r="H54">
            <v>9347.3376643419997</v>
          </cell>
          <cell r="I54">
            <v>53330.246010249924</v>
          </cell>
          <cell r="J54">
            <v>20284.886300626004</v>
          </cell>
          <cell r="K54">
            <v>19043.746029841997</v>
          </cell>
        </row>
        <row r="55">
          <cell r="C55">
            <v>95455.649026773201</v>
          </cell>
          <cell r="D55">
            <v>8627.8278049529981</v>
          </cell>
          <cell r="E55">
            <v>37735.29783057997</v>
          </cell>
          <cell r="F55">
            <v>25260.66781959698</v>
          </cell>
          <cell r="G55">
            <v>23831.855571642973</v>
          </cell>
          <cell r="H55">
            <v>3663.6211486000002</v>
          </cell>
          <cell r="I55">
            <v>32111.639367478972</v>
          </cell>
          <cell r="J55">
            <v>8408.0105360369962</v>
          </cell>
          <cell r="K55">
            <v>9946.7314184489969</v>
          </cell>
        </row>
        <row r="56">
          <cell r="C56">
            <v>402442.5381832862</v>
          </cell>
          <cell r="D56">
            <v>54482.107871672983</v>
          </cell>
          <cell r="E56">
            <v>151031.38001337592</v>
          </cell>
          <cell r="F56">
            <v>97506.898645410911</v>
          </cell>
          <cell r="G56">
            <v>99422.151652826942</v>
          </cell>
          <cell r="H56">
            <v>22572.624730259991</v>
          </cell>
          <cell r="I56">
            <v>131400.03668736192</v>
          </cell>
          <cell r="J56">
            <v>42306.570895956997</v>
          </cell>
          <cell r="K56">
            <v>38339.261094880996</v>
          </cell>
        </row>
        <row r="57">
          <cell r="C57">
            <v>657001.95655878109</v>
          </cell>
          <cell r="D57">
            <v>79491.778930259869</v>
          </cell>
          <cell r="E57">
            <v>279055.45161288086</v>
          </cell>
          <cell r="F57">
            <v>161019.63330804041</v>
          </cell>
          <cell r="G57">
            <v>137435.09270760021</v>
          </cell>
          <cell r="H57">
            <v>31841.95769316002</v>
          </cell>
          <cell r="I57">
            <v>253095.48965700192</v>
          </cell>
          <cell r="J57">
            <v>32464.091857680025</v>
          </cell>
          <cell r="K57">
            <v>24037.001811000009</v>
          </cell>
        </row>
        <row r="65">
          <cell r="C65">
            <v>209047.19575332344</v>
          </cell>
          <cell r="D65">
            <v>13040.735580681001</v>
          </cell>
          <cell r="F65">
            <v>190799.10746656789</v>
          </cell>
          <cell r="G65">
            <v>10466.480527729002</v>
          </cell>
          <cell r="I65">
            <v>189693.67117213988</v>
          </cell>
          <cell r="J65">
            <v>11834.198017028</v>
          </cell>
          <cell r="L65">
            <v>186840.49498305478</v>
          </cell>
          <cell r="M65">
            <v>9134.0158465160021</v>
          </cell>
          <cell r="O65">
            <v>162600.40563791379</v>
          </cell>
          <cell r="P65">
            <v>5874.8496744069998</v>
          </cell>
          <cell r="R65">
            <v>161048.73831544063</v>
          </cell>
          <cell r="S65">
            <v>4642.2693611339992</v>
          </cell>
        </row>
        <row r="66">
          <cell r="C66">
            <v>97034.767314061988</v>
          </cell>
          <cell r="D66">
            <v>4952.991441920999</v>
          </cell>
          <cell r="F66">
            <v>90380.997547906969</v>
          </cell>
          <cell r="G66">
            <v>3396.7741127289996</v>
          </cell>
          <cell r="I66">
            <v>85684.150394658951</v>
          </cell>
          <cell r="J66">
            <v>3293.9926677079998</v>
          </cell>
          <cell r="L66">
            <v>86252.712110433946</v>
          </cell>
          <cell r="M66">
            <v>4072.1060533759996</v>
          </cell>
          <cell r="O66">
            <v>71910.211746292975</v>
          </cell>
          <cell r="P66">
            <v>2113.765861627</v>
          </cell>
          <cell r="R66">
            <v>78955.307424459956</v>
          </cell>
          <cell r="S66">
            <v>1757.8291438139997</v>
          </cell>
        </row>
        <row r="67">
          <cell r="C67">
            <v>23174.41599354499</v>
          </cell>
          <cell r="D67">
            <v>775.71266923999997</v>
          </cell>
          <cell r="F67">
            <v>18966.174762917999</v>
          </cell>
          <cell r="G67">
            <v>620.570135392</v>
          </cell>
          <cell r="I67">
            <v>17938.355476174991</v>
          </cell>
          <cell r="J67">
            <v>659.35576885399996</v>
          </cell>
          <cell r="L67">
            <v>22165.989523532997</v>
          </cell>
          <cell r="M67">
            <v>484.82041827500001</v>
          </cell>
          <cell r="O67">
            <v>16949.321822894002</v>
          </cell>
          <cell r="P67">
            <v>232.71380077199998</v>
          </cell>
          <cell r="R67">
            <v>18268.033360601999</v>
          </cell>
          <cell r="S67">
            <v>426.64196808199995</v>
          </cell>
        </row>
        <row r="68">
          <cell r="C68">
            <v>12914.264548814994</v>
          </cell>
          <cell r="D68">
            <v>586.1793837759999</v>
          </cell>
          <cell r="F68">
            <v>13683.624990020993</v>
          </cell>
          <cell r="G68">
            <v>860.95096992099991</v>
          </cell>
          <cell r="I68">
            <v>12511.266222468996</v>
          </cell>
          <cell r="J68">
            <v>274.77158614499996</v>
          </cell>
          <cell r="L68">
            <v>10459.638379252996</v>
          </cell>
          <cell r="M68">
            <v>714.40612397699988</v>
          </cell>
          <cell r="O68">
            <v>11833.496309977994</v>
          </cell>
          <cell r="P68">
            <v>0</v>
          </cell>
          <cell r="R68">
            <v>11027.499657285995</v>
          </cell>
          <cell r="S68">
            <v>989.17771012199989</v>
          </cell>
        </row>
        <row r="69">
          <cell r="C69">
            <v>60946.086771702008</v>
          </cell>
          <cell r="D69">
            <v>3591.0993889049992</v>
          </cell>
          <cell r="F69">
            <v>57731.197794968015</v>
          </cell>
          <cell r="G69">
            <v>1915.2530074159995</v>
          </cell>
          <cell r="I69">
            <v>55234.528696014975</v>
          </cell>
          <cell r="J69">
            <v>2359.8653127089997</v>
          </cell>
          <cell r="L69">
            <v>53627.084207648004</v>
          </cell>
          <cell r="M69">
            <v>2872.8795111239992</v>
          </cell>
          <cell r="O69">
            <v>43127.39361342098</v>
          </cell>
          <cell r="P69">
            <v>1881.052060855</v>
          </cell>
          <cell r="R69">
            <v>49659.774406571974</v>
          </cell>
          <cell r="S69">
            <v>342.00946560999995</v>
          </cell>
        </row>
        <row r="70">
          <cell r="C70">
            <v>112012.42843925989</v>
          </cell>
          <cell r="D70">
            <v>8087.7441387599993</v>
          </cell>
          <cell r="F70">
            <v>100418.10991865999</v>
          </cell>
          <cell r="G70">
            <v>7069.7064150000006</v>
          </cell>
          <cell r="I70">
            <v>104009.52077747999</v>
          </cell>
          <cell r="J70">
            <v>8540.2053493200001</v>
          </cell>
          <cell r="L70">
            <v>100587.78287261989</v>
          </cell>
          <cell r="M70">
            <v>5061.9097931399992</v>
          </cell>
          <cell r="O70">
            <v>90690.193891619783</v>
          </cell>
          <cell r="P70">
            <v>3761.0838127799998</v>
          </cell>
          <cell r="R70">
            <v>82093.430890979784</v>
          </cell>
          <cell r="S70">
            <v>2884.4402173200006</v>
          </cell>
        </row>
        <row r="71">
          <cell r="C71">
            <v>107525.39775454192</v>
          </cell>
          <cell r="D71">
            <v>8426.4494005469987</v>
          </cell>
          <cell r="F71">
            <v>102773.70360352004</v>
          </cell>
          <cell r="G71">
            <v>7353.0762883110001</v>
          </cell>
          <cell r="I71">
            <v>91272.936245086952</v>
          </cell>
          <cell r="J71">
            <v>5833.2270629119994</v>
          </cell>
          <cell r="L71">
            <v>98554.271062690997</v>
          </cell>
          <cell r="M71">
            <v>5315.0968767309996</v>
          </cell>
          <cell r="O71">
            <v>79735.161690152789</v>
          </cell>
          <cell r="P71">
            <v>4262.9566117870008</v>
          </cell>
          <cell r="R71">
            <v>77469.31930129278</v>
          </cell>
          <cell r="S71">
            <v>2402.4099856080002</v>
          </cell>
        </row>
        <row r="72">
          <cell r="C72">
            <v>47404.614401382001</v>
          </cell>
          <cell r="D72">
            <v>3025.1936994869993</v>
          </cell>
          <cell r="F72">
            <v>50090.251398940003</v>
          </cell>
          <cell r="G72">
            <v>2602.2335774309995</v>
          </cell>
          <cell r="I72">
            <v>41417.366606506985</v>
          </cell>
          <cell r="J72">
            <v>1704.5185165519999</v>
          </cell>
          <cell r="L72">
            <v>45644.58825283101</v>
          </cell>
          <cell r="M72">
            <v>1893.358971871</v>
          </cell>
          <cell r="O72">
            <v>36666.510209972963</v>
          </cell>
          <cell r="P72">
            <v>2113.765861627</v>
          </cell>
          <cell r="R72">
            <v>36267.070314672972</v>
          </cell>
          <cell r="S72">
            <v>988.46870260799983</v>
          </cell>
        </row>
        <row r="73">
          <cell r="C73">
            <v>10394.549767816001</v>
          </cell>
          <cell r="D73">
            <v>193.92816730999999</v>
          </cell>
          <cell r="F73">
            <v>8532.8393616400008</v>
          </cell>
          <cell r="G73">
            <v>387.85633461999998</v>
          </cell>
          <cell r="I73">
            <v>9134.0166803010034</v>
          </cell>
          <cell r="J73">
            <v>232.71380077199998</v>
          </cell>
          <cell r="L73">
            <v>12333.831440916008</v>
          </cell>
          <cell r="M73">
            <v>290.89225096500002</v>
          </cell>
          <cell r="O73">
            <v>6806.8786725810005</v>
          </cell>
          <cell r="P73">
            <v>232.71380077199998</v>
          </cell>
          <cell r="R73">
            <v>8571.6249951019981</v>
          </cell>
          <cell r="S73">
            <v>426.64196808199995</v>
          </cell>
        </row>
        <row r="74">
          <cell r="C74">
            <v>7015.8344995689986</v>
          </cell>
          <cell r="D74">
            <v>402.99832634599994</v>
          </cell>
          <cell r="F74">
            <v>7766.8768350319961</v>
          </cell>
          <cell r="G74">
            <v>641.13370100499992</v>
          </cell>
          <cell r="I74">
            <v>5367.2049826989987</v>
          </cell>
          <cell r="J74">
            <v>274.77158614499996</v>
          </cell>
          <cell r="L74">
            <v>4616.1626472359994</v>
          </cell>
          <cell r="M74">
            <v>439.63453783199992</v>
          </cell>
          <cell r="O74">
            <v>6979.1982880829974</v>
          </cell>
          <cell r="P74">
            <v>0</v>
          </cell>
          <cell r="R74">
            <v>5806.8395205309971</v>
          </cell>
          <cell r="S74">
            <v>219.81726891599996</v>
          </cell>
        </row>
        <row r="75">
          <cell r="C75">
            <v>29994.230133996985</v>
          </cell>
          <cell r="D75">
            <v>2428.2672058309995</v>
          </cell>
          <cell r="F75">
            <v>33790.535202267987</v>
          </cell>
          <cell r="G75">
            <v>1573.2435418059995</v>
          </cell>
          <cell r="I75">
            <v>26916.144943506995</v>
          </cell>
          <cell r="J75">
            <v>1197.033129635</v>
          </cell>
          <cell r="L75">
            <v>28694.594164678994</v>
          </cell>
          <cell r="M75">
            <v>1162.8321830739997</v>
          </cell>
          <cell r="O75">
            <v>22880.433249309008</v>
          </cell>
          <cell r="P75">
            <v>1881.052060855</v>
          </cell>
          <cell r="R75">
            <v>21888.60579904</v>
          </cell>
          <cell r="S75">
            <v>342.00946560999995</v>
          </cell>
        </row>
        <row r="76">
          <cell r="C76">
            <v>60120.783353159837</v>
          </cell>
          <cell r="D76">
            <v>5401.2557010599994</v>
          </cell>
          <cell r="F76">
            <v>52683.452204579873</v>
          </cell>
          <cell r="G76">
            <v>4750.8427108800006</v>
          </cell>
          <cell r="I76">
            <v>49855.569638579895</v>
          </cell>
          <cell r="J76">
            <v>4128.7085463599997</v>
          </cell>
          <cell r="L76">
            <v>52909.6828098599</v>
          </cell>
          <cell r="M76">
            <v>3421.7379048600001</v>
          </cell>
          <cell r="O76">
            <v>43068.651480179942</v>
          </cell>
          <cell r="P76">
            <v>2149.1907501599999</v>
          </cell>
          <cell r="R76">
            <v>41202.248986619968</v>
          </cell>
          <cell r="S76">
            <v>1413.9412830000001</v>
          </cell>
        </row>
        <row r="77">
          <cell r="C77">
            <v>101521.79799878006</v>
          </cell>
          <cell r="D77">
            <v>4614.2861801339986</v>
          </cell>
          <cell r="F77">
            <v>88025.403863046886</v>
          </cell>
          <cell r="G77">
            <v>3113.4042394179992</v>
          </cell>
          <cell r="I77">
            <v>98420.73492705205</v>
          </cell>
          <cell r="J77">
            <v>6000.9709541159991</v>
          </cell>
          <cell r="L77">
            <v>88286.223920362943</v>
          </cell>
          <cell r="M77">
            <v>3818.9189697850002</v>
          </cell>
          <cell r="O77">
            <v>82865.243947759809</v>
          </cell>
          <cell r="P77">
            <v>1611.8930626200001</v>
          </cell>
          <cell r="R77">
            <v>83579.419014146857</v>
          </cell>
          <cell r="S77">
            <v>2239.8593755259999</v>
          </cell>
        </row>
        <row r="78">
          <cell r="C78">
            <v>49630.152912680001</v>
          </cell>
          <cell r="D78">
            <v>1927.7977424339997</v>
          </cell>
          <cell r="F78">
            <v>40290.746148966988</v>
          </cell>
          <cell r="G78">
            <v>794.5405352979999</v>
          </cell>
          <cell r="I78">
            <v>44266.783788151988</v>
          </cell>
          <cell r="J78">
            <v>1589.4741511559998</v>
          </cell>
          <cell r="L78">
            <v>40608.123857603008</v>
          </cell>
          <cell r="M78">
            <v>2178.7470815049996</v>
          </cell>
          <cell r="O78">
            <v>35243.701536319983</v>
          </cell>
          <cell r="P78">
            <v>0</v>
          </cell>
          <cell r="R78">
            <v>42688.237109786991</v>
          </cell>
          <cell r="S78">
            <v>769.3604412059999</v>
          </cell>
        </row>
        <row r="79">
          <cell r="C79">
            <v>12779.866225729</v>
          </cell>
          <cell r="D79">
            <v>581.78450193000003</v>
          </cell>
          <cell r="F79">
            <v>10433.335401278002</v>
          </cell>
          <cell r="G79">
            <v>232.71380077199998</v>
          </cell>
          <cell r="I79">
            <v>8804.3387958739986</v>
          </cell>
          <cell r="J79">
            <v>426.64196808199995</v>
          </cell>
          <cell r="L79">
            <v>9832.1580826170011</v>
          </cell>
          <cell r="M79">
            <v>193.92816730999999</v>
          </cell>
          <cell r="O79">
            <v>10142.443150313002</v>
          </cell>
          <cell r="P79">
            <v>0</v>
          </cell>
          <cell r="R79">
            <v>9696.4083654999995</v>
          </cell>
          <cell r="S79">
            <v>0</v>
          </cell>
        </row>
        <row r="80">
          <cell r="C80">
            <v>5898.430049245997</v>
          </cell>
          <cell r="D80">
            <v>183.18105742999998</v>
          </cell>
          <cell r="F80">
            <v>5916.7481549889981</v>
          </cell>
          <cell r="G80">
            <v>219.81726891599996</v>
          </cell>
          <cell r="I80">
            <v>7144.0612397699979</v>
          </cell>
          <cell r="J80">
            <v>0</v>
          </cell>
          <cell r="L80">
            <v>5843.4757320169974</v>
          </cell>
          <cell r="M80">
            <v>274.77158614499996</v>
          </cell>
          <cell r="O80">
            <v>4854.2980218949997</v>
          </cell>
          <cell r="P80">
            <v>0</v>
          </cell>
          <cell r="R80">
            <v>5220.6601367549993</v>
          </cell>
          <cell r="S80">
            <v>769.3604412059999</v>
          </cell>
        </row>
        <row r="81">
          <cell r="C81">
            <v>30951.856637704986</v>
          </cell>
          <cell r="D81">
            <v>1162.8321830739997</v>
          </cell>
          <cell r="F81">
            <v>23940.662592699991</v>
          </cell>
          <cell r="G81">
            <v>342.00946560999995</v>
          </cell>
          <cell r="I81">
            <v>28318.383752507994</v>
          </cell>
          <cell r="J81">
            <v>1162.8321830739999</v>
          </cell>
          <cell r="L81">
            <v>24932.490042968991</v>
          </cell>
          <cell r="M81">
            <v>1710.0473280499996</v>
          </cell>
          <cell r="O81">
            <v>20246.96036411199</v>
          </cell>
          <cell r="P81">
            <v>0</v>
          </cell>
          <cell r="R81">
            <v>27771.168607531992</v>
          </cell>
          <cell r="S81">
            <v>0</v>
          </cell>
        </row>
        <row r="82">
          <cell r="C82">
            <v>51891.645086099896</v>
          </cell>
          <cell r="D82">
            <v>2686.4884376999998</v>
          </cell>
          <cell r="F82">
            <v>47734.657714079898</v>
          </cell>
          <cell r="G82">
            <v>2318.8637041200004</v>
          </cell>
          <cell r="I82">
            <v>54153.951138899873</v>
          </cell>
          <cell r="J82">
            <v>4411.4968029599995</v>
          </cell>
          <cell r="L82">
            <v>47678.100062759913</v>
          </cell>
          <cell r="M82">
            <v>1640.1718882800001</v>
          </cell>
          <cell r="O82">
            <v>47621.542411439914</v>
          </cell>
          <cell r="P82">
            <v>1611.8930626200001</v>
          </cell>
          <cell r="R82">
            <v>40891.181904359961</v>
          </cell>
          <cell r="S82">
            <v>1470.49893432</v>
          </cell>
        </row>
        <row r="116">
          <cell r="C116">
            <v>126984.16395458866</v>
          </cell>
          <cell r="D116">
            <v>10.64039497465642</v>
          </cell>
          <cell r="E116">
            <v>3742.8136290830003</v>
          </cell>
          <cell r="F116">
            <v>4.2920534733070355</v>
          </cell>
          <cell r="G116">
            <v>1900.496039638</v>
          </cell>
          <cell r="H116">
            <v>4.1030375609873024</v>
          </cell>
          <cell r="I116">
            <v>1842.3175894449996</v>
          </cell>
          <cell r="J116">
            <v>4.5061972939991932</v>
          </cell>
          <cell r="M116">
            <v>717.53421904699997</v>
          </cell>
          <cell r="N116">
            <v>2.0633227269548886</v>
          </cell>
          <cell r="Q116">
            <v>2831.3512427259998</v>
          </cell>
          <cell r="R116">
            <v>5.5837834079660835</v>
          </cell>
        </row>
        <row r="117">
          <cell r="C117">
            <v>87523.909240054199</v>
          </cell>
          <cell r="D117">
            <v>7.3338984566075442</v>
          </cell>
          <cell r="E117">
            <v>5953.3843664749984</v>
          </cell>
          <cell r="F117">
            <v>6.8270148023162989</v>
          </cell>
          <cell r="G117">
            <v>3370.531456711999</v>
          </cell>
          <cell r="H117">
            <v>7.2767408502533701</v>
          </cell>
          <cell r="I117">
            <v>2582.8529097629998</v>
          </cell>
          <cell r="J117">
            <v>6.317501857146242</v>
          </cell>
          <cell r="M117">
            <v>2014.9916317299999</v>
          </cell>
          <cell r="N117">
            <v>5.794257497425491</v>
          </cell>
          <cell r="Q117">
            <v>3938.3927347449985</v>
          </cell>
          <cell r="R117">
            <v>7.767009502201649</v>
          </cell>
        </row>
        <row r="118">
          <cell r="C118">
            <v>348883.85586876143</v>
          </cell>
          <cell r="D118">
            <v>29.234054949184696</v>
          </cell>
          <cell r="E118">
            <v>21854.404852479001</v>
          </cell>
          <cell r="F118">
            <v>25.061433335947847</v>
          </cell>
          <cell r="G118">
            <v>12175.536975715995</v>
          </cell>
          <cell r="H118">
            <v>26.286129775923161</v>
          </cell>
          <cell r="I118">
            <v>9678.8678767629972</v>
          </cell>
          <cell r="J118">
            <v>23.673924889564869</v>
          </cell>
          <cell r="M118">
            <v>6224.5722741019999</v>
          </cell>
          <cell r="N118">
            <v>17.899218041177029</v>
          </cell>
          <cell r="Q118">
            <v>15629.832578376996</v>
          </cell>
          <cell r="R118">
            <v>30.82401028294991</v>
          </cell>
        </row>
        <row r="119">
          <cell r="C119">
            <v>630023.95687913871</v>
          </cell>
          <cell r="D119">
            <v>52.791651619545888</v>
          </cell>
          <cell r="E119">
            <v>55652.728898879854</v>
          </cell>
          <cell r="F119">
            <v>63.819498388428862</v>
          </cell>
          <cell r="G119">
            <v>28872.680998860025</v>
          </cell>
          <cell r="H119">
            <v>62.334091812836412</v>
          </cell>
          <cell r="I119">
            <v>26780.047900020018</v>
          </cell>
          <cell r="J119">
            <v>65.50237595928985</v>
          </cell>
          <cell r="M119">
            <v>25818.567827580024</v>
          </cell>
          <cell r="N119">
            <v>74.24320173444265</v>
          </cell>
          <cell r="Q119">
            <v>28307.10448566002</v>
          </cell>
          <cell r="R119">
            <v>55.825196806882651</v>
          </cell>
        </row>
        <row r="121">
          <cell r="C121">
            <v>212717.38323978116</v>
          </cell>
          <cell r="D121">
            <v>17.824245993823716</v>
          </cell>
          <cell r="E121">
            <v>3787.8370970220003</v>
          </cell>
          <cell r="F121">
            <v>4.3436839179667288</v>
          </cell>
          <cell r="G121">
            <v>2459.9949097220001</v>
          </cell>
          <cell r="H121">
            <v>5.3109563524002406</v>
          </cell>
          <cell r="I121">
            <v>1327.8421873</v>
          </cell>
          <cell r="J121">
            <v>3.247821605541839</v>
          </cell>
          <cell r="M121">
            <v>0</v>
          </cell>
          <cell r="N121">
            <v>0</v>
          </cell>
          <cell r="Q121">
            <v>2882.914675902</v>
          </cell>
          <cell r="R121">
            <v>5.6854730317333946</v>
          </cell>
        </row>
        <row r="122">
          <cell r="C122">
            <v>210623.60527099023</v>
          </cell>
          <cell r="D122">
            <v>17.648801876357727</v>
          </cell>
          <cell r="E122">
            <v>8648.6836891670009</v>
          </cell>
          <cell r="F122">
            <v>9.9178362981214718</v>
          </cell>
          <cell r="G122">
            <v>5028.9727635640002</v>
          </cell>
          <cell r="H122">
            <v>10.857199232057079</v>
          </cell>
          <cell r="I122">
            <v>3619.7109256030003</v>
          </cell>
          <cell r="J122">
            <v>8.8535937948273631</v>
          </cell>
          <cell r="M122">
            <v>2127.3951199920002</v>
          </cell>
          <cell r="N122">
            <v>6.117482043047894</v>
          </cell>
          <cell r="Q122">
            <v>6181.9426612549996</v>
          </cell>
          <cell r="R122">
            <v>12.191574234950494</v>
          </cell>
        </row>
        <row r="123">
          <cell r="C123">
            <v>215418.34172487629</v>
          </cell>
          <cell r="D123">
            <v>18.050567640527941</v>
          </cell>
          <cell r="E123">
            <v>9430.4669929840002</v>
          </cell>
          <cell r="F123">
            <v>10.814342530344234</v>
          </cell>
          <cell r="G123">
            <v>4853.6702960340008</v>
          </cell>
          <cell r="H123">
            <v>10.478733508473487</v>
          </cell>
          <cell r="I123">
            <v>4576.7966969499985</v>
          </cell>
          <cell r="J123">
            <v>11.194567651711731</v>
          </cell>
          <cell r="M123">
            <v>2713.5046446400002</v>
          </cell>
          <cell r="N123">
            <v>7.8028833390266863</v>
          </cell>
          <cell r="Q123">
            <v>6523.0341810339987</v>
          </cell>
          <cell r="R123">
            <v>12.86424993127498</v>
          </cell>
        </row>
        <row r="124">
          <cell r="C124">
            <v>184115.88657082405</v>
          </cell>
          <cell r="D124">
            <v>15.427638322863608</v>
          </cell>
          <cell r="E124">
            <v>6354.8190355299994</v>
          </cell>
          <cell r="F124">
            <v>7.287358072479476</v>
          </cell>
          <cell r="G124">
            <v>3074.3470507100001</v>
          </cell>
          <cell r="H124">
            <v>6.637299505752388</v>
          </cell>
          <cell r="I124">
            <v>3280.4719848199993</v>
          </cell>
          <cell r="J124">
            <v>8.0238358824383127</v>
          </cell>
          <cell r="M124">
            <v>3221.2507758100001</v>
          </cell>
          <cell r="N124">
            <v>9.2629449000737925</v>
          </cell>
          <cell r="Q124">
            <v>2850.7800031199999</v>
          </cell>
          <cell r="R124">
            <v>5.6220993852592844</v>
          </cell>
        </row>
        <row r="125">
          <cell r="C125">
            <v>180311.38004034388</v>
          </cell>
          <cell r="D125">
            <v>15.108846979854526</v>
          </cell>
          <cell r="E125">
            <v>7563.4034109119993</v>
          </cell>
          <cell r="F125">
            <v>8.673296374572768</v>
          </cell>
          <cell r="G125">
            <v>3706.7251003339993</v>
          </cell>
          <cell r="H125">
            <v>8.0025593306796647</v>
          </cell>
          <cell r="I125">
            <v>3856.6783105779996</v>
          </cell>
          <cell r="J125">
            <v>9.4332016730011201</v>
          </cell>
          <cell r="M125">
            <v>2531.323283232</v>
          </cell>
          <cell r="N125">
            <v>7.2790073573070107</v>
          </cell>
          <cell r="Q125">
            <v>5032.0801276800003</v>
          </cell>
          <cell r="R125">
            <v>9.9238996209607997</v>
          </cell>
        </row>
        <row r="126">
          <cell r="C126">
            <v>190229.28909573396</v>
          </cell>
          <cell r="D126">
            <v>15.939899186567571</v>
          </cell>
          <cell r="E126">
            <v>51418.12152130188</v>
          </cell>
          <cell r="F126">
            <v>58.963482806515401</v>
          </cell>
          <cell r="G126">
            <v>27195.535350562015</v>
          </cell>
          <cell r="H126">
            <v>58.713252070637381</v>
          </cell>
          <cell r="I126">
            <v>24222.586170740011</v>
          </cell>
          <cell r="J126">
            <v>59.24697939247978</v>
          </cell>
          <cell r="M126">
            <v>24182.192128785016</v>
          </cell>
          <cell r="N126">
            <v>69.537682360544636</v>
          </cell>
          <cell r="Q126">
            <v>27235.92939251701</v>
          </cell>
          <cell r="R126">
            <v>53.712703795821326</v>
          </cell>
        </row>
        <row r="128">
          <cell r="C128">
            <v>345125.10129107139</v>
          </cell>
          <cell r="D128">
            <v>28.919097303491785</v>
          </cell>
          <cell r="E128">
            <v>31971.57135530603</v>
          </cell>
          <cell r="F128">
            <v>36.663245216472397</v>
          </cell>
          <cell r="G128">
            <v>17330.445557942014</v>
          </cell>
          <cell r="H128">
            <v>37.41521560151525</v>
          </cell>
          <cell r="I128">
            <v>14641.125797364004</v>
          </cell>
          <cell r="J128">
            <v>35.811307359367248</v>
          </cell>
          <cell r="M128">
            <v>14766.348264504009</v>
          </cell>
          <cell r="N128">
            <v>42.461726785306531</v>
          </cell>
          <cell r="Q128">
            <v>16583.088926282006</v>
          </cell>
          <cell r="R128">
            <v>32.703952587051191</v>
          </cell>
        </row>
        <row r="129">
          <cell r="C129">
            <v>316322.55675904575</v>
          </cell>
          <cell r="D129">
            <v>26.505643211645484</v>
          </cell>
          <cell r="E129">
            <v>19982.284415605012</v>
          </cell>
          <cell r="F129">
            <v>22.914588256327161</v>
          </cell>
          <cell r="G129">
            <v>10724.876830116003</v>
          </cell>
          <cell r="H129">
            <v>23.154256337892839</v>
          </cell>
          <cell r="I129">
            <v>9257.4075854889998</v>
          </cell>
          <cell r="J129">
            <v>22.64305853137137</v>
          </cell>
          <cell r="M129">
            <v>8562.5282230940011</v>
          </cell>
          <cell r="N129">
            <v>24.622183324395948</v>
          </cell>
          <cell r="Q129">
            <v>11080.410284591004</v>
          </cell>
          <cell r="R129">
            <v>21.851973067455781</v>
          </cell>
        </row>
        <row r="130">
          <cell r="C130">
            <v>239499.38263039524</v>
          </cell>
          <cell r="D130">
            <v>20.068392372808823</v>
          </cell>
          <cell r="E130">
            <v>14192.312173316001</v>
          </cell>
          <cell r="F130">
            <v>16.274965519098743</v>
          </cell>
          <cell r="G130">
            <v>6002.6121951640007</v>
          </cell>
          <cell r="H130">
            <v>12.959218428831655</v>
          </cell>
          <cell r="I130">
            <v>8189.6999781519999</v>
          </cell>
          <cell r="J130">
            <v>20.031510360453805</v>
          </cell>
          <cell r="M130">
            <v>4742.3988000919999</v>
          </cell>
          <cell r="N130">
            <v>13.637118571863502</v>
          </cell>
          <cell r="Q130">
            <v>8884.336860024001</v>
          </cell>
          <cell r="R130">
            <v>17.521038012232339</v>
          </cell>
        </row>
        <row r="131">
          <cell r="C131">
            <v>196042.72004628775</v>
          </cell>
          <cell r="D131">
            <v>16.427024506335048</v>
          </cell>
          <cell r="E131">
            <v>13964.478052768</v>
          </cell>
          <cell r="F131">
            <v>16.013697840463227</v>
          </cell>
          <cell r="G131">
            <v>8925.687516901</v>
          </cell>
          <cell r="H131">
            <v>19.269932888918838</v>
          </cell>
          <cell r="I131">
            <v>5038.7905358670005</v>
          </cell>
          <cell r="J131">
            <v>12.324576613629773</v>
          </cell>
          <cell r="M131">
            <v>5112.5545553689999</v>
          </cell>
          <cell r="N131">
            <v>14.701528828688005</v>
          </cell>
          <cell r="Q131">
            <v>8657.9953300889993</v>
          </cell>
          <cell r="R131">
            <v>17.074663835721513</v>
          </cell>
        </row>
        <row r="132">
          <cell r="C132">
            <v>94366.100511208075</v>
          </cell>
          <cell r="D132">
            <v>7.9072267784230075</v>
          </cell>
          <cell r="E132">
            <v>7092.6857499219977</v>
          </cell>
          <cell r="F132">
            <v>8.1335031676387413</v>
          </cell>
          <cell r="G132">
            <v>3335.6233708029995</v>
          </cell>
          <cell r="H132">
            <v>7.2013767428416653</v>
          </cell>
          <cell r="I132">
            <v>3757.0623791189996</v>
          </cell>
          <cell r="J132">
            <v>9.1895471351779285</v>
          </cell>
          <cell r="M132">
            <v>1591.8361093999999</v>
          </cell>
          <cell r="N132">
            <v>4.5774424897460237</v>
          </cell>
          <cell r="Q132">
            <v>5500.8496405219994</v>
          </cell>
          <cell r="R132">
            <v>10.84837249753947</v>
          </cell>
        </row>
        <row r="133">
          <cell r="C133">
            <v>2060.0247045339997</v>
          </cell>
          <cell r="D133">
            <v>0.17261582729032546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208185.86990875457</v>
          </cell>
          <cell r="D135">
            <v>17.444536507432275</v>
          </cell>
          <cell r="E135">
            <v>19547.808229331014</v>
          </cell>
          <cell r="F135">
            <v>22.416354785689887</v>
          </cell>
          <cell r="G135">
            <v>10856.987183249003</v>
          </cell>
          <cell r="H135">
            <v>23.439473317983598</v>
          </cell>
          <cell r="I135">
            <v>8690.821046082001</v>
          </cell>
          <cell r="J135">
            <v>21.257222155862777</v>
          </cell>
          <cell r="M135">
            <v>7575.5019428639989</v>
          </cell>
          <cell r="N135">
            <v>21.783916239649557</v>
          </cell>
          <cell r="Q135">
            <v>11972.306286467001</v>
          </cell>
          <cell r="R135">
            <v>23.610904994287871</v>
          </cell>
        </row>
        <row r="136">
          <cell r="C136">
            <v>723992.47894073278</v>
          </cell>
          <cell r="D136">
            <v>60.665564072736821</v>
          </cell>
          <cell r="E136">
            <v>55464.804471384836</v>
          </cell>
          <cell r="F136">
            <v>63.603996957772047</v>
          </cell>
          <cell r="G136">
            <v>28302.683477735016</v>
          </cell>
          <cell r="H136">
            <v>61.103507170686335</v>
          </cell>
          <cell r="I136">
            <v>27162.120993650016</v>
          </cell>
          <cell r="J136">
            <v>66.43690361645892</v>
          </cell>
          <cell r="M136">
            <v>25900.863570653015</v>
          </cell>
          <cell r="N136">
            <v>74.479849231532981</v>
          </cell>
          <cell r="Q136">
            <v>28319.672571692015</v>
          </cell>
          <cell r="R136">
            <v>55.849982665025699</v>
          </cell>
        </row>
        <row r="137">
          <cell r="C137">
            <v>205583.3816774225</v>
          </cell>
          <cell r="D137">
            <v>17.226465987172983</v>
          </cell>
          <cell r="E137">
            <v>7790.3961647209981</v>
          </cell>
          <cell r="F137">
            <v>8.9335992199592056</v>
          </cell>
          <cell r="G137">
            <v>5388.9110598549996</v>
          </cell>
          <cell r="H137">
            <v>11.634280751048852</v>
          </cell>
          <cell r="I137">
            <v>2401.4851048660003</v>
          </cell>
          <cell r="J137">
            <v>5.8738871859691404</v>
          </cell>
          <cell r="M137">
            <v>1299.3004389419998</v>
          </cell>
          <cell r="N137">
            <v>3.7362345288174863</v>
          </cell>
          <cell r="Q137">
            <v>6014.3793018689985</v>
          </cell>
          <cell r="R137">
            <v>11.861118058477741</v>
          </cell>
        </row>
        <row r="138">
          <cell r="C138">
            <v>53227.867430155966</v>
          </cell>
          <cell r="D138">
            <v>4.4601272747525424</v>
          </cell>
          <cell r="E138">
            <v>4400.3228814799995</v>
          </cell>
          <cell r="F138">
            <v>5.0460490365789017</v>
          </cell>
          <cell r="G138">
            <v>1770.6637500869997</v>
          </cell>
          <cell r="H138">
            <v>3.8227387602814611</v>
          </cell>
          <cell r="I138">
            <v>2629.6591313929994</v>
          </cell>
          <cell r="J138">
            <v>6.4319870417093279</v>
          </cell>
          <cell r="M138">
            <v>0</v>
          </cell>
          <cell r="N138">
            <v>0</v>
          </cell>
          <cell r="Q138">
            <v>4400.3228814799995</v>
          </cell>
          <cell r="R138">
            <v>8.6779942822089833</v>
          </cell>
        </row>
        <row r="139">
          <cell r="C139">
            <v>2426.2879854879998</v>
          </cell>
          <cell r="D139">
            <v>0.20330615790082429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Q139">
            <v>0</v>
          </cell>
          <cell r="R139">
            <v>0</v>
          </cell>
        </row>
        <row r="146">
          <cell r="C146">
            <v>126984.16395458866</v>
          </cell>
          <cell r="E146">
            <v>123590.42102666356</v>
          </cell>
          <cell r="F146">
            <v>97.327428222357909</v>
          </cell>
          <cell r="G146">
            <v>3199.8147606150001</v>
          </cell>
          <cell r="H146">
            <v>2.5198533903481852</v>
          </cell>
          <cell r="I146">
            <v>193.92816730999999</v>
          </cell>
          <cell r="J146">
            <v>0.15271838729382939</v>
          </cell>
        </row>
        <row r="147">
          <cell r="C147">
            <v>87523.909240054199</v>
          </cell>
          <cell r="E147">
            <v>83145.881967477151</v>
          </cell>
          <cell r="F147">
            <v>94.997907074089539</v>
          </cell>
          <cell r="G147">
            <v>3114.0779763099995</v>
          </cell>
          <cell r="H147">
            <v>3.5579740477187016</v>
          </cell>
          <cell r="I147">
            <v>1263.9492962669999</v>
          </cell>
          <cell r="J147">
            <v>1.4441188781917085</v>
          </cell>
        </row>
        <row r="148">
          <cell r="C148">
            <v>348883.85586876143</v>
          </cell>
          <cell r="E148">
            <v>332398.99962635955</v>
          </cell>
          <cell r="F148">
            <v>95.274973041858686</v>
          </cell>
          <cell r="G148">
            <v>13406.771051911996</v>
          </cell>
          <cell r="H148">
            <v>3.8427605136751239</v>
          </cell>
          <cell r="I148">
            <v>3078.0851904899991</v>
          </cell>
          <cell r="J148">
            <v>0.88226644446622748</v>
          </cell>
        </row>
        <row r="149">
          <cell r="C149">
            <v>630023.95687913871</v>
          </cell>
          <cell r="E149">
            <v>581836.83795449417</v>
          </cell>
          <cell r="F149">
            <v>92.351541810672984</v>
          </cell>
          <cell r="G149">
            <v>38402.645246280001</v>
          </cell>
          <cell r="H149">
            <v>6.0954261860945405</v>
          </cell>
          <cell r="I149">
            <v>9784.4736783600019</v>
          </cell>
          <cell r="J149">
            <v>1.5530320032317464</v>
          </cell>
        </row>
        <row r="151">
          <cell r="C151">
            <v>212717.38323978116</v>
          </cell>
          <cell r="E151">
            <v>196105.71236128497</v>
          </cell>
          <cell r="F151">
            <v>92.190731840767782</v>
          </cell>
          <cell r="G151">
            <v>10955.792254468</v>
          </cell>
          <cell r="H151">
            <v>5.1503981891871602</v>
          </cell>
          <cell r="I151">
            <v>5655.8786240279996</v>
          </cell>
          <cell r="J151">
            <v>2.6588699700449636</v>
          </cell>
        </row>
        <row r="152">
          <cell r="C152">
            <v>210623.60527099023</v>
          </cell>
          <cell r="E152">
            <v>196000.56461157394</v>
          </cell>
          <cell r="F152">
            <v>93.057264098863868</v>
          </cell>
          <cell r="G152">
            <v>13152.541725096004</v>
          </cell>
          <cell r="H152">
            <v>6.2445715465623257</v>
          </cell>
          <cell r="I152">
            <v>1470.4989343200002</v>
          </cell>
          <cell r="J152">
            <v>0.69816435457366854</v>
          </cell>
        </row>
        <row r="153">
          <cell r="C153">
            <v>215418.34172487629</v>
          </cell>
          <cell r="E153">
            <v>200543.80156273604</v>
          </cell>
          <cell r="F153">
            <v>93.0950447194801</v>
          </cell>
          <cell r="G153">
            <v>12823.956915128003</v>
          </cell>
          <cell r="H153">
            <v>5.9530478289106172</v>
          </cell>
          <cell r="I153">
            <v>2050.5832470119999</v>
          </cell>
          <cell r="J153">
            <v>0.95190745160916834</v>
          </cell>
        </row>
        <row r="154">
          <cell r="C154">
            <v>184115.88657082405</v>
          </cell>
          <cell r="E154">
            <v>173291.75691619303</v>
          </cell>
          <cell r="F154">
            <v>94.121023526958226</v>
          </cell>
          <cell r="G154">
            <v>8594.0546012859995</v>
          </cell>
          <cell r="H154">
            <v>4.6677420190897632</v>
          </cell>
          <cell r="I154">
            <v>2230.075053345</v>
          </cell>
          <cell r="J154">
            <v>1.2112344539519977</v>
          </cell>
        </row>
        <row r="155">
          <cell r="C155">
            <v>180311.38004034388</v>
          </cell>
          <cell r="E155">
            <v>172924.24450248681</v>
          </cell>
          <cell r="F155">
            <v>95.903122955298642</v>
          </cell>
          <cell r="G155">
            <v>6638.3779672270002</v>
          </cell>
          <cell r="H155">
            <v>3.6816189670012469</v>
          </cell>
          <cell r="I155">
            <v>748.75757062999992</v>
          </cell>
          <cell r="J155">
            <v>0.41525807770007012</v>
          </cell>
        </row>
        <row r="156">
          <cell r="C156">
            <v>190229.28909573396</v>
          </cell>
          <cell r="E156">
            <v>182106.06062072984</v>
          </cell>
          <cell r="F156">
            <v>95.7297698405864</v>
          </cell>
          <cell r="G156">
            <v>5958.5855719119991</v>
          </cell>
          <cell r="H156">
            <v>3.1323176363831688</v>
          </cell>
          <cell r="I156">
            <v>2164.6429030919999</v>
          </cell>
          <cell r="J156">
            <v>1.1379125230303684</v>
          </cell>
        </row>
        <row r="158">
          <cell r="C158">
            <v>345125.10129107139</v>
          </cell>
          <cell r="E158">
            <v>316179.15688265179</v>
          </cell>
          <cell r="F158">
            <v>91.612912448229267</v>
          </cell>
          <cell r="G158">
            <v>22572.323204791017</v>
          </cell>
          <cell r="H158">
            <v>6.5403307729141336</v>
          </cell>
          <cell r="I158">
            <v>6373.6212036300003</v>
          </cell>
          <cell r="J158">
            <v>1.8467567788570152</v>
          </cell>
        </row>
        <row r="159">
          <cell r="C159">
            <v>316322.55675904575</v>
          </cell>
          <cell r="E159">
            <v>291873.8930609363</v>
          </cell>
          <cell r="F159">
            <v>92.270970509152505</v>
          </cell>
          <cell r="G159">
            <v>19775.856802183014</v>
          </cell>
          <cell r="H159">
            <v>6.251801011221275</v>
          </cell>
          <cell r="I159">
            <v>4672.8068959279999</v>
          </cell>
          <cell r="J159">
            <v>1.4772284796267137</v>
          </cell>
        </row>
        <row r="160">
          <cell r="C160">
            <v>239499.38263039524</v>
          </cell>
          <cell r="E160">
            <v>232091.72784031913</v>
          </cell>
          <cell r="F160">
            <v>96.907025517678306</v>
          </cell>
          <cell r="G160">
            <v>5369.8982157920009</v>
          </cell>
          <cell r="H160">
            <v>2.2421344710015543</v>
          </cell>
          <cell r="I160">
            <v>2037.756574284</v>
          </cell>
          <cell r="J160">
            <v>0.8508400113200898</v>
          </cell>
        </row>
        <row r="161">
          <cell r="C161">
            <v>196042.72004628775</v>
          </cell>
          <cell r="E161">
            <v>186054.52893272866</v>
          </cell>
          <cell r="F161">
            <v>94.905094608358425</v>
          </cell>
          <cell r="G161">
            <v>8751.9394549739991</v>
          </cell>
          <cell r="H161">
            <v>4.4643021954131088</v>
          </cell>
          <cell r="I161">
            <v>1236.2516585850001</v>
          </cell>
          <cell r="J161">
            <v>0.63060319622840777</v>
          </cell>
        </row>
        <row r="162">
          <cell r="C162">
            <v>94366.100511208075</v>
          </cell>
          <cell r="E162">
            <v>92712.809153831069</v>
          </cell>
          <cell r="F162">
            <v>98.248002886184068</v>
          </cell>
          <cell r="G162">
            <v>1653.2913573769997</v>
          </cell>
          <cell r="H162">
            <v>1.7519971138159243</v>
          </cell>
          <cell r="I162">
            <v>0</v>
          </cell>
          <cell r="J162">
            <v>0</v>
          </cell>
        </row>
        <row r="163">
          <cell r="C163">
            <v>2060.0247045339997</v>
          </cell>
          <cell r="E163">
            <v>2060.0247045339997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208185.86990875457</v>
          </cell>
          <cell r="E165">
            <v>187963.02518375032</v>
          </cell>
          <cell r="F165">
            <v>90.286158837836737</v>
          </cell>
          <cell r="G165">
            <v>16603.680885920006</v>
          </cell>
          <cell r="H165">
            <v>7.9754120167700169</v>
          </cell>
          <cell r="I165">
            <v>3619.1638390839998</v>
          </cell>
          <cell r="J165">
            <v>1.7384291453931227</v>
          </cell>
        </row>
        <row r="166">
          <cell r="C166">
            <v>723992.47894073278</v>
          </cell>
          <cell r="E166">
            <v>678747.98539970454</v>
          </cell>
          <cell r="F166">
            <v>93.750695641586617</v>
          </cell>
          <cell r="G166">
            <v>35165.355212200004</v>
          </cell>
          <cell r="H166">
            <v>4.8571437183505184</v>
          </cell>
          <cell r="I166">
            <v>10079.138328823003</v>
          </cell>
          <cell r="J166">
            <v>1.3921606400621322</v>
          </cell>
        </row>
        <row r="167">
          <cell r="C167">
            <v>205583.3816774225</v>
          </cell>
          <cell r="E167">
            <v>199382.68724514544</v>
          </cell>
          <cell r="F167">
            <v>96.983854248488598</v>
          </cell>
          <cell r="G167">
            <v>5578.5602677569996</v>
          </cell>
          <cell r="H167">
            <v>2.7135268533087111</v>
          </cell>
          <cell r="I167">
            <v>622.13416452000001</v>
          </cell>
          <cell r="J167">
            <v>0.30261889820266724</v>
          </cell>
        </row>
        <row r="168">
          <cell r="C168">
            <v>53227.867430155966</v>
          </cell>
          <cell r="E168">
            <v>52452.154760915961</v>
          </cell>
          <cell r="F168">
            <v>98.542656869997884</v>
          </cell>
          <cell r="G168">
            <v>775.71266923999997</v>
          </cell>
          <cell r="H168">
            <v>1.4573431300020938</v>
          </cell>
          <cell r="I168">
            <v>0</v>
          </cell>
          <cell r="J168">
            <v>0</v>
          </cell>
        </row>
        <row r="169">
          <cell r="C169">
            <v>2426.2879854879998</v>
          </cell>
          <cell r="E169">
            <v>2426.2879854879998</v>
          </cell>
          <cell r="F169">
            <v>100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XLIV Encuesta Permanente de Hogares de Propósitos Múltiples, mayo 2013.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  <sheetName val="Hoja2"/>
    </sheetNames>
    <sheetDataSet>
      <sheetData sheetId="0">
        <row r="5">
          <cell r="C5">
            <v>64015.68802903092</v>
          </cell>
          <cell r="D5">
            <v>120506.96316643458</v>
          </cell>
          <cell r="E5">
            <v>58934.7700455089</v>
          </cell>
          <cell r="F5">
            <v>71675.850637775875</v>
          </cell>
          <cell r="G5">
            <v>24318.592180673983</v>
          </cell>
          <cell r="H5">
            <v>111101.44705189943</v>
          </cell>
          <cell r="I5">
            <v>40666.736684906988</v>
          </cell>
          <cell r="J5">
            <v>30039.473116319008</v>
          </cell>
        </row>
        <row r="6">
          <cell r="C6">
            <v>36361.439899854966</v>
          </cell>
          <cell r="D6">
            <v>75287.41460373014</v>
          </cell>
          <cell r="E6">
            <v>45044.222022036956</v>
          </cell>
          <cell r="F6">
            <v>49623.748457786991</v>
          </cell>
          <cell r="G6">
            <v>9928.4133127059958</v>
          </cell>
          <cell r="H6">
            <v>66256.588472431074</v>
          </cell>
          <cell r="I6">
            <v>27422.204297270979</v>
          </cell>
          <cell r="J6">
            <v>20003.371471355986</v>
          </cell>
        </row>
        <row r="7">
          <cell r="C7">
            <v>165942.99271397202</v>
          </cell>
          <cell r="D7">
            <v>307774.31810243963</v>
          </cell>
          <cell r="E7">
            <v>180615.19878864096</v>
          </cell>
          <cell r="F7">
            <v>205650.29167129315</v>
          </cell>
          <cell r="G7">
            <v>62758.736939434995</v>
          </cell>
          <cell r="H7">
            <v>284791.28201344749</v>
          </cell>
          <cell r="I7">
            <v>103628.86807982996</v>
          </cell>
          <cell r="J7">
            <v>65905.22402304702</v>
          </cell>
        </row>
        <row r="8">
          <cell r="C8">
            <v>264378.7410953418</v>
          </cell>
          <cell r="D8">
            <v>556894.91372237238</v>
          </cell>
          <cell r="E8">
            <v>328713.06947183877</v>
          </cell>
          <cell r="F8">
            <v>304958.85591743939</v>
          </cell>
          <cell r="G8">
            <v>88371.330187499916</v>
          </cell>
          <cell r="H8">
            <v>510065.17842940893</v>
          </cell>
          <cell r="I8">
            <v>103613.6172182399</v>
          </cell>
          <cell r="J8">
            <v>44539.150414499934</v>
          </cell>
        </row>
        <row r="10">
          <cell r="C10">
            <v>32250.254223652999</v>
          </cell>
          <cell r="D10">
            <v>59691.089898017926</v>
          </cell>
          <cell r="E10">
            <v>26393.623570890992</v>
          </cell>
          <cell r="F10">
            <v>34286.499980408007</v>
          </cell>
          <cell r="G10">
            <v>13128.936926887009</v>
          </cell>
          <cell r="H10">
            <v>54474.422197378954</v>
          </cell>
          <cell r="I10">
            <v>18287.426177332996</v>
          </cell>
          <cell r="J10">
            <v>12081.724823413004</v>
          </cell>
        </row>
        <row r="11">
          <cell r="C11">
            <v>22457.997640917987</v>
          </cell>
          <cell r="D11">
            <v>39310.654924477945</v>
          </cell>
          <cell r="E11">
            <v>21725.273411197988</v>
          </cell>
          <cell r="F11">
            <v>25315.622136825976</v>
          </cell>
          <cell r="G11">
            <v>5806.839520530998</v>
          </cell>
          <cell r="H11">
            <v>34254.85773940997</v>
          </cell>
          <cell r="I11">
            <v>13500.443932590993</v>
          </cell>
          <cell r="J11">
            <v>9214.0071887289978</v>
          </cell>
        </row>
        <row r="12">
          <cell r="C12">
            <v>78901.583716226989</v>
          </cell>
          <cell r="D12">
            <v>161052.25735574897</v>
          </cell>
          <cell r="E12">
            <v>85297.160723133944</v>
          </cell>
          <cell r="F12">
            <v>101200.60087399888</v>
          </cell>
          <cell r="G12">
            <v>33380.123843535992</v>
          </cell>
          <cell r="H12">
            <v>147508.68251759285</v>
          </cell>
          <cell r="I12">
            <v>48120.73181132703</v>
          </cell>
          <cell r="J12">
            <v>27394.958195360996</v>
          </cell>
        </row>
        <row r="13">
          <cell r="C13">
            <v>134692.04661858006</v>
          </cell>
          <cell r="D13">
            <v>282477.18951774057</v>
          </cell>
          <cell r="E13">
            <v>169899.18456528068</v>
          </cell>
          <cell r="F13">
            <v>163140.54523254058</v>
          </cell>
          <cell r="G13">
            <v>46377.274082399912</v>
          </cell>
          <cell r="H13">
            <v>259345.11012786187</v>
          </cell>
          <cell r="I13">
            <v>53277.307543439871</v>
          </cell>
          <cell r="J13">
            <v>19540.668531060008</v>
          </cell>
        </row>
        <row r="15">
          <cell r="C15">
            <v>31765.433805378012</v>
          </cell>
          <cell r="D15">
            <v>60815.873268415882</v>
          </cell>
          <cell r="E15">
            <v>32541.146474617984</v>
          </cell>
          <cell r="F15">
            <v>37389.350657367992</v>
          </cell>
          <cell r="G15">
            <v>11189.655253787007</v>
          </cell>
          <cell r="H15">
            <v>56627.024854519899</v>
          </cell>
          <cell r="I15">
            <v>22379.310507573995</v>
          </cell>
          <cell r="J15">
            <v>17957.748292905999</v>
          </cell>
        </row>
        <row r="16">
          <cell r="C16">
            <v>13903.442258936993</v>
          </cell>
          <cell r="D16">
            <v>35976.759679251969</v>
          </cell>
          <cell r="E16">
            <v>23318.948610838983</v>
          </cell>
          <cell r="F16">
            <v>24308.126320960971</v>
          </cell>
          <cell r="G16">
            <v>4121.5737921749997</v>
          </cell>
          <cell r="H16">
            <v>32001.730733020977</v>
          </cell>
          <cell r="I16">
            <v>13921.760364679994</v>
          </cell>
          <cell r="J16">
            <v>10789.364282626995</v>
          </cell>
        </row>
        <row r="17">
          <cell r="C17">
            <v>87041.408997744948</v>
          </cell>
          <cell r="D17">
            <v>146722.06074668997</v>
          </cell>
          <cell r="E17">
            <v>95318.038065506902</v>
          </cell>
          <cell r="F17">
            <v>104449.69079729392</v>
          </cell>
          <cell r="G17">
            <v>29378.613095898989</v>
          </cell>
          <cell r="H17">
            <v>137282.59949585394</v>
          </cell>
          <cell r="I17">
            <v>55508.136268503004</v>
          </cell>
          <cell r="J17">
            <v>38510.265827686002</v>
          </cell>
        </row>
        <row r="18">
          <cell r="C18">
            <v>129686.69447676001</v>
          </cell>
          <cell r="D18">
            <v>274417.72420464136</v>
          </cell>
          <cell r="E18">
            <v>158813.88490656036</v>
          </cell>
          <cell r="F18">
            <v>141818.31068490035</v>
          </cell>
          <cell r="G18">
            <v>41994.056105099953</v>
          </cell>
          <cell r="H18">
            <v>250720.06830156193</v>
          </cell>
          <cell r="I18">
            <v>50336.309674799893</v>
          </cell>
          <cell r="J18">
            <v>24998.481883440007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"/>
  <sheetViews>
    <sheetView workbookViewId="0">
      <selection activeCell="B37" sqref="B37"/>
    </sheetView>
  </sheetViews>
  <sheetFormatPr baseColWidth="10" defaultRowHeight="12.75" x14ac:dyDescent="0.2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G41"/>
  <sheetViews>
    <sheetView topLeftCell="A6" workbookViewId="0">
      <selection activeCell="A9" sqref="A9"/>
    </sheetView>
  </sheetViews>
  <sheetFormatPr baseColWidth="10" defaultRowHeight="12.75" x14ac:dyDescent="0.2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72.75" customHeight="1" x14ac:dyDescent="0.2">
      <c r="A1" s="74" t="s">
        <v>62</v>
      </c>
      <c r="B1" s="74"/>
      <c r="C1" s="74"/>
      <c r="D1" s="74"/>
      <c r="E1" s="74"/>
      <c r="F1" s="74"/>
      <c r="G1" s="74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 x14ac:dyDescent="0.2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 x14ac:dyDescent="0.2">
      <c r="A5" s="6"/>
      <c r="B5" s="3"/>
      <c r="C5" s="3"/>
      <c r="D5" s="3"/>
      <c r="E5" s="3"/>
      <c r="F5" s="3"/>
      <c r="G5" s="3"/>
    </row>
    <row r="6" spans="1:7" x14ac:dyDescent="0.2">
      <c r="A6" s="3" t="s">
        <v>64</v>
      </c>
      <c r="B6" s="7">
        <f>[1]Sheet!D7</f>
        <v>12.802452963926262</v>
      </c>
      <c r="C6" s="7">
        <f>[1]Sheet!E7</f>
        <v>7.7714809109960505</v>
      </c>
      <c r="D6" s="7">
        <f>[1]Sheet!G7</f>
        <v>12.604074673100804</v>
      </c>
      <c r="E6" s="7">
        <f>[1]Sheet!H7</f>
        <v>7.5945059493597267</v>
      </c>
      <c r="F6" s="7">
        <f>[1]Sheet!J7</f>
        <v>12.973954841688609</v>
      </c>
      <c r="G6" s="7">
        <f>[1]Sheet!K7</f>
        <v>7.9246360690731903</v>
      </c>
    </row>
    <row r="7" spans="1:7" ht="7.5" customHeight="1" x14ac:dyDescent="0.2">
      <c r="A7" s="3"/>
      <c r="B7" s="7"/>
      <c r="C7" s="7"/>
      <c r="D7" s="7"/>
      <c r="E7" s="7"/>
      <c r="F7" s="7"/>
      <c r="G7" s="7"/>
    </row>
    <row r="8" spans="1:7" x14ac:dyDescent="0.2">
      <c r="A8" s="3" t="s">
        <v>32</v>
      </c>
      <c r="B8" s="7"/>
      <c r="C8" s="7"/>
      <c r="D8" s="7"/>
      <c r="E8" s="7"/>
      <c r="F8" s="7"/>
      <c r="G8" s="7"/>
    </row>
    <row r="9" spans="1:7" x14ac:dyDescent="0.2">
      <c r="A9" s="58" t="s">
        <v>44</v>
      </c>
      <c r="B9" s="8">
        <f>[1]Sheet!D8</f>
        <v>6.6498832982482954</v>
      </c>
      <c r="C9" s="8">
        <f>[1]Sheet!E8</f>
        <v>8.9666301206650392</v>
      </c>
      <c r="D9" s="8">
        <f>[1]Sheet!G8</f>
        <v>6.1585902022158701</v>
      </c>
      <c r="E9" s="8">
        <f>[1]Sheet!H8</f>
        <v>8.8427520938604633</v>
      </c>
      <c r="F9" s="8">
        <f>[1]Sheet!J8</f>
        <v>7.0452183166758635</v>
      </c>
      <c r="G9" s="8">
        <f>[1]Sheet!K8</f>
        <v>9.0668694817499027</v>
      </c>
    </row>
    <row r="10" spans="1:7" x14ac:dyDescent="0.2">
      <c r="A10" s="59" t="s">
        <v>35</v>
      </c>
      <c r="B10" s="8">
        <f>[1]Sheet!D9</f>
        <v>5.3924381901242597</v>
      </c>
      <c r="C10" s="8">
        <f>[1]Sheet!E9</f>
        <v>10.146759169415866</v>
      </c>
      <c r="D10" s="8">
        <f>[1]Sheet!G9</f>
        <v>4.7822194132828093</v>
      </c>
      <c r="E10" s="8">
        <f>[1]Sheet!H9</f>
        <v>10.08655229662425</v>
      </c>
      <c r="F10" s="8">
        <f>[1]Sheet!J9</f>
        <v>5.8639212175470199</v>
      </c>
      <c r="G10" s="8">
        <f>[1]Sheet!K9</f>
        <v>10.193746220955347</v>
      </c>
    </row>
    <row r="11" spans="1:7" x14ac:dyDescent="0.2">
      <c r="A11" s="59" t="s">
        <v>29</v>
      </c>
      <c r="B11" s="8">
        <f>[1]Sheet!D10</f>
        <v>3.9883009837809817</v>
      </c>
      <c r="C11" s="8">
        <f>[1]Sheet!E10</f>
        <v>9.2964649925430187</v>
      </c>
      <c r="D11" s="8">
        <f>[1]Sheet!G10</f>
        <v>3.4228187919463173</v>
      </c>
      <c r="E11" s="8">
        <f>[1]Sheet!H10</f>
        <v>9.3818278710365099</v>
      </c>
      <c r="F11" s="8">
        <f>[1]Sheet!J10</f>
        <v>4.4561671409731582</v>
      </c>
      <c r="G11" s="8">
        <f>[1]Sheet!K10</f>
        <v>9.225535055350548</v>
      </c>
    </row>
    <row r="12" spans="1:7" x14ac:dyDescent="0.2">
      <c r="A12" s="59" t="s">
        <v>30</v>
      </c>
      <c r="B12" s="8">
        <f>[1]Sheet!D11</f>
        <v>7.9838960634822138</v>
      </c>
      <c r="C12" s="8">
        <f>[1]Sheet!E11</f>
        <v>8.2938527263926431</v>
      </c>
      <c r="D12" s="8">
        <f>[1]Sheet!G11</f>
        <v>7.5576356387587795</v>
      </c>
      <c r="E12" s="8">
        <f>[1]Sheet!H11</f>
        <v>8.0944137737438044</v>
      </c>
      <c r="F12" s="8">
        <f>[1]Sheet!J11</f>
        <v>8.3309809456597002</v>
      </c>
      <c r="G12" s="8">
        <f>[1]Sheet!K11</f>
        <v>8.4569100715296628</v>
      </c>
    </row>
    <row r="13" spans="1:7" x14ac:dyDescent="0.2">
      <c r="A13" s="58" t="s">
        <v>31</v>
      </c>
      <c r="B13" s="8">
        <f>[1]Sheet!D12</f>
        <v>20.477437204886829</v>
      </c>
      <c r="C13" s="8">
        <f>[1]Sheet!E12</f>
        <v>6.0887970018393034</v>
      </c>
      <c r="D13" s="8">
        <f>[1]Sheet!G12</f>
        <v>19.983057228914848</v>
      </c>
      <c r="E13" s="8">
        <f>[1]Sheet!H12</f>
        <v>5.9817268677467883</v>
      </c>
      <c r="F13" s="8">
        <f>[1]Sheet!J12</f>
        <v>20.944608747858837</v>
      </c>
      <c r="G13" s="8">
        <f>[1]Sheet!K12</f>
        <v>6.1905956620265332</v>
      </c>
    </row>
    <row r="14" spans="1:7" x14ac:dyDescent="0.2">
      <c r="A14" s="9"/>
      <c r="B14" s="8"/>
      <c r="C14" s="8"/>
      <c r="D14" s="8"/>
      <c r="E14" s="8"/>
      <c r="F14" s="8"/>
      <c r="G14" s="8"/>
    </row>
    <row r="15" spans="1:7" x14ac:dyDescent="0.2">
      <c r="A15" s="3" t="s">
        <v>65</v>
      </c>
      <c r="B15" s="8"/>
      <c r="C15" s="8"/>
      <c r="D15" s="8"/>
      <c r="E15" s="8"/>
      <c r="F15" s="8"/>
      <c r="G15" s="8"/>
    </row>
    <row r="16" spans="1:7" x14ac:dyDescent="0.2">
      <c r="A16" s="58" t="s">
        <v>66</v>
      </c>
      <c r="B16" s="8">
        <f>[1]Sheet!D13</f>
        <v>23.657005136080954</v>
      </c>
      <c r="C16" s="8">
        <f>[1]Sheet!E13</f>
        <v>5.5831269343126566</v>
      </c>
      <c r="D16" s="8">
        <f>[1]Sheet!G13</f>
        <v>23.556838463006212</v>
      </c>
      <c r="E16" s="8">
        <f>[1]Sheet!H13</f>
        <v>5.4576961277487399</v>
      </c>
      <c r="F16" s="8">
        <f>[1]Sheet!J13</f>
        <v>23.74321048352455</v>
      </c>
      <c r="G16" s="8">
        <f>[1]Sheet!K13</f>
        <v>5.6915941412986557</v>
      </c>
    </row>
    <row r="17" spans="1:7" x14ac:dyDescent="0.2">
      <c r="A17" s="58" t="s">
        <v>67</v>
      </c>
      <c r="B17" s="8">
        <f>[1]Sheet!D14</f>
        <v>17.611945104008832</v>
      </c>
      <c r="C17" s="8">
        <f>[1]Sheet!E14</f>
        <v>6.4089999535295794</v>
      </c>
      <c r="D17" s="8">
        <f>[1]Sheet!G14</f>
        <v>16.91670482567903</v>
      </c>
      <c r="E17" s="8">
        <f>[1]Sheet!H14</f>
        <v>6.233898357569557</v>
      </c>
      <c r="F17" s="8">
        <f>[1]Sheet!J14</f>
        <v>18.205187268119918</v>
      </c>
      <c r="G17" s="8">
        <f>[1]Sheet!K14</f>
        <v>6.5592083056739874</v>
      </c>
    </row>
    <row r="18" spans="1:7" x14ac:dyDescent="0.2">
      <c r="A18" s="58" t="s">
        <v>68</v>
      </c>
      <c r="B18" s="8">
        <f>[1]Sheet!D15</f>
        <v>11.727068412496362</v>
      </c>
      <c r="C18" s="8">
        <f>[1]Sheet!E15</f>
        <v>7.1866935850536153</v>
      </c>
      <c r="D18" s="8">
        <f>[1]Sheet!G15</f>
        <v>11.661981503162847</v>
      </c>
      <c r="E18" s="8">
        <f>[1]Sheet!H15</f>
        <v>6.9743430839920482</v>
      </c>
      <c r="F18" s="8">
        <f>[1]Sheet!J15</f>
        <v>11.78360883808273</v>
      </c>
      <c r="G18" s="8">
        <f>[1]Sheet!K15</f>
        <v>7.3704113556113047</v>
      </c>
    </row>
    <row r="19" spans="1:7" x14ac:dyDescent="0.2">
      <c r="A19" s="58" t="s">
        <v>69</v>
      </c>
      <c r="B19" s="8">
        <f>[1]Sheet!D16</f>
        <v>7.663255174727218</v>
      </c>
      <c r="C19" s="8">
        <f>[1]Sheet!E16</f>
        <v>8.2604202564972624</v>
      </c>
      <c r="D19" s="8">
        <f>[1]Sheet!G16</f>
        <v>7.9745624402439557</v>
      </c>
      <c r="E19" s="8">
        <f>[1]Sheet!H16</f>
        <v>7.9898294269381402</v>
      </c>
      <c r="F19" s="8">
        <f>[1]Sheet!J16</f>
        <v>7.395485287509139</v>
      </c>
      <c r="G19" s="8">
        <f>[1]Sheet!K16</f>
        <v>8.4934703739212605</v>
      </c>
    </row>
    <row r="20" spans="1:7" x14ac:dyDescent="0.2">
      <c r="A20" s="58" t="s">
        <v>70</v>
      </c>
      <c r="B20" s="8">
        <f>[1]Sheet!D17</f>
        <v>3.1796566986828507</v>
      </c>
      <c r="C20" s="8">
        <f>[1]Sheet!E17</f>
        <v>10.953523240930812</v>
      </c>
      <c r="D20" s="8">
        <f>[1]Sheet!G17</f>
        <v>2.7992251415236473</v>
      </c>
      <c r="E20" s="8">
        <f>[1]Sheet!H17</f>
        <v>10.824621788336955</v>
      </c>
      <c r="F20" s="8">
        <f>[1]Sheet!J17</f>
        <v>3.5112671650023923</v>
      </c>
      <c r="G20" s="8">
        <f>[1]Sheet!K17</f>
        <v>11.065594002935224</v>
      </c>
    </row>
    <row r="21" spans="1:7" x14ac:dyDescent="0.2">
      <c r="A21" s="58" t="s">
        <v>71</v>
      </c>
      <c r="B21" s="8">
        <f>[1]Sheet!D18</f>
        <v>2.506824167200818</v>
      </c>
      <c r="C21" s="8">
        <f>[1]Sheet!E18</f>
        <v>10.587686683374578</v>
      </c>
      <c r="D21" s="8">
        <f>[1]Sheet!G18</f>
        <v>4.5740859458039642</v>
      </c>
      <c r="E21" s="8">
        <f>[1]Sheet!H18</f>
        <v>10.580754096576761</v>
      </c>
      <c r="F21" s="8">
        <f>[1]Sheet!J18</f>
        <v>0</v>
      </c>
      <c r="G21" s="8">
        <f>[1]Sheet!K18</f>
        <v>10.595708819778055</v>
      </c>
    </row>
    <row r="22" spans="1:7" x14ac:dyDescent="0.2">
      <c r="A22" s="9"/>
      <c r="B22" s="8"/>
      <c r="C22" s="8"/>
      <c r="D22" s="8"/>
      <c r="E22" s="8"/>
      <c r="F22" s="8"/>
      <c r="G22" s="8"/>
    </row>
    <row r="23" spans="1:7" x14ac:dyDescent="0.2">
      <c r="A23" s="3" t="s">
        <v>7</v>
      </c>
      <c r="B23" s="8"/>
      <c r="C23" s="8"/>
      <c r="D23" s="8"/>
      <c r="E23" s="8"/>
      <c r="F23" s="8"/>
      <c r="G23" s="8"/>
    </row>
    <row r="24" spans="1:7" x14ac:dyDescent="0.2">
      <c r="A24" s="58" t="s">
        <v>72</v>
      </c>
      <c r="B24" s="8">
        <f>[1]Sheet!D19</f>
        <v>3.992628611724411</v>
      </c>
      <c r="C24" s="8">
        <f>[1]Sheet!E19</f>
        <v>7.6763927758991883</v>
      </c>
      <c r="D24" s="8">
        <f>[1]Sheet!G19</f>
        <v>4.5654032942410394</v>
      </c>
      <c r="E24" s="8">
        <f>[1]Sheet!H19</f>
        <v>7.4220216249955424</v>
      </c>
      <c r="F24" s="8">
        <f>[1]Sheet!J19</f>
        <v>3.4015546407289059</v>
      </c>
      <c r="G24" s="8">
        <f>[1]Sheet!K19</f>
        <v>7.9367088877531566</v>
      </c>
    </row>
    <row r="25" spans="1:7" x14ac:dyDescent="0.2">
      <c r="A25" s="58" t="s">
        <v>73</v>
      </c>
      <c r="B25" s="8">
        <f>[1]Sheet!D20</f>
        <v>4.5999967220859954</v>
      </c>
      <c r="C25" s="8">
        <f>[1]Sheet!E20</f>
        <v>9.0161360949672407</v>
      </c>
      <c r="D25" s="8">
        <f>[1]Sheet!G20</f>
        <v>5.2944568328430233</v>
      </c>
      <c r="E25" s="8">
        <f>[1]Sheet!H20</f>
        <v>8.6355226885468852</v>
      </c>
      <c r="F25" s="8">
        <f>[1]Sheet!J20</f>
        <v>3.9520298496521855</v>
      </c>
      <c r="G25" s="8">
        <f>[1]Sheet!K20</f>
        <v>9.3661343399694843</v>
      </c>
    </row>
    <row r="26" spans="1:7" x14ac:dyDescent="0.2">
      <c r="A26" s="58" t="s">
        <v>74</v>
      </c>
      <c r="B26" s="8">
        <f>[1]Sheet!D21</f>
        <v>7.970512043163307</v>
      </c>
      <c r="C26" s="8">
        <f>[1]Sheet!E21</f>
        <v>8.6489256411755981</v>
      </c>
      <c r="D26" s="8">
        <f>[1]Sheet!G21</f>
        <v>9.5506207898730562</v>
      </c>
      <c r="E26" s="8">
        <f>[1]Sheet!H21</f>
        <v>8.2964385723222609</v>
      </c>
      <c r="F26" s="8">
        <f>[1]Sheet!J21</f>
        <v>6.7493622085928378</v>
      </c>
      <c r="G26" s="8">
        <f>[1]Sheet!K21</f>
        <v>8.9179135828720284</v>
      </c>
    </row>
    <row r="27" spans="1:7" x14ac:dyDescent="0.2">
      <c r="A27" s="58" t="s">
        <v>75</v>
      </c>
      <c r="B27" s="8">
        <f>[1]Sheet!D22</f>
        <v>9.5925408195765201</v>
      </c>
      <c r="C27" s="8">
        <f>[1]Sheet!E22</f>
        <v>7.919754562221005</v>
      </c>
      <c r="D27" s="8">
        <f>[1]Sheet!G22</f>
        <v>12.153467143458773</v>
      </c>
      <c r="E27" s="8">
        <f>[1]Sheet!H22</f>
        <v>7.5944986310299214</v>
      </c>
      <c r="F27" s="8">
        <f>[1]Sheet!J22</f>
        <v>7.4728799548588238</v>
      </c>
      <c r="G27" s="8">
        <f>[1]Sheet!K22</f>
        <v>8.1798700444807899</v>
      </c>
    </row>
    <row r="28" spans="1:7" x14ac:dyDescent="0.2">
      <c r="A28" s="58" t="s">
        <v>76</v>
      </c>
      <c r="B28" s="8">
        <f>[1]Sheet!D23</f>
        <v>11.470763163147181</v>
      </c>
      <c r="C28" s="8">
        <f>[1]Sheet!E23</f>
        <v>7.3878193624092452</v>
      </c>
      <c r="D28" s="8">
        <f>[1]Sheet!G23</f>
        <v>11.84931465570935</v>
      </c>
      <c r="E28" s="8">
        <f>[1]Sheet!H23</f>
        <v>7.291322204877857</v>
      </c>
      <c r="F28" s="8">
        <f>[1]Sheet!J23</f>
        <v>11.141566765123859</v>
      </c>
      <c r="G28" s="8">
        <f>[1]Sheet!K23</f>
        <v>7.4696911337832734</v>
      </c>
    </row>
    <row r="29" spans="1:7" x14ac:dyDescent="0.2">
      <c r="A29" s="58" t="s">
        <v>77</v>
      </c>
      <c r="B29" s="8">
        <f>[1]Sheet!D24</f>
        <v>19.203466521690789</v>
      </c>
      <c r="C29" s="8">
        <f>[1]Sheet!E24</f>
        <v>7.1960522911724265</v>
      </c>
      <c r="D29" s="8">
        <f>[1]Sheet!G24</f>
        <v>16.582208923280227</v>
      </c>
      <c r="E29" s="8">
        <f>[1]Sheet!H24</f>
        <v>7.2255971327314343</v>
      </c>
      <c r="F29" s="8">
        <f>[1]Sheet!J24</f>
        <v>21.241402317149337</v>
      </c>
      <c r="G29" s="8">
        <f>[1]Sheet!K24</f>
        <v>7.1714972587608825</v>
      </c>
    </row>
    <row r="30" spans="1:7" x14ac:dyDescent="0.2">
      <c r="A30" s="58" t="s">
        <v>78</v>
      </c>
      <c r="B30" s="8">
        <f>[1]Sheet!D25</f>
        <v>34.874928188113785</v>
      </c>
      <c r="C30" s="8">
        <f>[1]Sheet!E25</f>
        <v>5.6493756353164137</v>
      </c>
      <c r="D30" s="8">
        <f>[1]Sheet!G25</f>
        <v>32.789476350754029</v>
      </c>
      <c r="E30" s="8">
        <f>[1]Sheet!H25</f>
        <v>5.9193400281272286</v>
      </c>
      <c r="F30" s="8">
        <f>[1]Sheet!J25</f>
        <v>36.597320937385867</v>
      </c>
      <c r="G30" s="8">
        <f>[1]Sheet!K25</f>
        <v>5.4285698945794651</v>
      </c>
    </row>
    <row r="31" spans="1:7" x14ac:dyDescent="0.2">
      <c r="A31" s="9"/>
      <c r="B31" s="8"/>
      <c r="C31" s="8"/>
      <c r="D31" s="8"/>
      <c r="E31" s="8"/>
      <c r="F31" s="8"/>
      <c r="G31" s="8"/>
    </row>
    <row r="32" spans="1:7" x14ac:dyDescent="0.2">
      <c r="A32" s="3" t="s">
        <v>79</v>
      </c>
      <c r="B32" s="8"/>
      <c r="C32" s="8"/>
      <c r="D32" s="8"/>
      <c r="E32" s="8"/>
      <c r="F32" s="8"/>
      <c r="G32" s="8"/>
    </row>
    <row r="33" spans="1:7" x14ac:dyDescent="0.2">
      <c r="A33" s="60" t="s">
        <v>80</v>
      </c>
      <c r="B33" s="7">
        <f>[1]Sheet!D26</f>
        <v>8.0369808069904352</v>
      </c>
      <c r="C33" s="7">
        <f>[1]Sheet!E26</f>
        <v>8.7705551987844252</v>
      </c>
      <c r="D33" s="7">
        <f>[1]Sheet!G26</f>
        <v>10.495281079954083</v>
      </c>
      <c r="E33" s="7">
        <f>[1]Sheet!H26</f>
        <v>7.9821801251965017</v>
      </c>
      <c r="F33" s="7">
        <f>[1]Sheet!J26</f>
        <v>3.4719066485664563</v>
      </c>
      <c r="G33" s="7">
        <f>[1]Sheet!K26</f>
        <v>10.16476837373445</v>
      </c>
    </row>
    <row r="34" spans="1:7" x14ac:dyDescent="0.2">
      <c r="A34" s="59" t="s">
        <v>81</v>
      </c>
      <c r="B34" s="8">
        <f>[1]Sheet!D27</f>
        <v>0.44260546734592793</v>
      </c>
      <c r="C34" s="8">
        <f>[1]Sheet!E27</f>
        <v>12.342864528171708</v>
      </c>
      <c r="D34" s="8">
        <f>[1]Sheet!G27</f>
        <v>0.83785959338135896</v>
      </c>
      <c r="E34" s="8">
        <f>[1]Sheet!H27</f>
        <v>11.184591322978282</v>
      </c>
      <c r="F34" s="8">
        <f>[1]Sheet!J27</f>
        <v>0.14868458948003738</v>
      </c>
      <c r="G34" s="8">
        <f>[1]Sheet!K27</f>
        <v>13.203578815388315</v>
      </c>
    </row>
    <row r="35" spans="1:7" x14ac:dyDescent="0.2">
      <c r="A35" s="59" t="s">
        <v>82</v>
      </c>
      <c r="B35" s="8">
        <f>[1]Sheet!D28</f>
        <v>9.1387956341604912</v>
      </c>
      <c r="C35" s="8">
        <f>[1]Sheet!E28</f>
        <v>8.3273849850017285</v>
      </c>
      <c r="D35" s="8">
        <f>[1]Sheet!G28</f>
        <v>11.445828667311982</v>
      </c>
      <c r="E35" s="8">
        <f>[1]Sheet!H28</f>
        <v>7.6650010539046107</v>
      </c>
      <c r="F35" s="8">
        <f>[1]Sheet!J28</f>
        <v>2.8444900066542353</v>
      </c>
      <c r="G35" s="8">
        <f>[1]Sheet!K28</f>
        <v>10.016136244607429</v>
      </c>
    </row>
    <row r="36" spans="1:7" x14ac:dyDescent="0.2">
      <c r="A36" s="59" t="s">
        <v>83</v>
      </c>
      <c r="B36" s="8">
        <f>[1]Sheet!D29</f>
        <v>9.8466495217234336</v>
      </c>
      <c r="C36" s="8">
        <f>[1]Sheet!E29</f>
        <v>6.3178447333623851</v>
      </c>
      <c r="D36" s="8">
        <f>[1]Sheet!G29</f>
        <v>7.467412521322851</v>
      </c>
      <c r="E36" s="8">
        <f>[1]Sheet!H29</f>
        <v>6.0309682717233164</v>
      </c>
      <c r="F36" s="8">
        <f>[1]Sheet!J29</f>
        <v>10.061335077936866</v>
      </c>
      <c r="G36" s="8">
        <f>[1]Sheet!K29</f>
        <v>6.3451299654637046</v>
      </c>
    </row>
    <row r="37" spans="1:7" x14ac:dyDescent="0.2">
      <c r="A37" s="10" t="s">
        <v>84</v>
      </c>
      <c r="B37" s="11">
        <f>[1]Sheet!D30</f>
        <v>17.652155739886883</v>
      </c>
      <c r="C37" s="11">
        <f>[1]Sheet!E30</f>
        <v>6.476385406969019</v>
      </c>
      <c r="D37" s="11">
        <f>[1]Sheet!G30</f>
        <v>17.247092218581678</v>
      </c>
      <c r="E37" s="11">
        <f>[1]Sheet!H30</f>
        <v>6.4045605219869444</v>
      </c>
      <c r="F37" s="11">
        <f>[1]Sheet!J30</f>
        <v>18.246893062545507</v>
      </c>
      <c r="G37" s="11">
        <f>[1]Sheet!K30</f>
        <v>6.5819942566677909</v>
      </c>
    </row>
    <row r="38" spans="1:7" x14ac:dyDescent="0.2">
      <c r="A38" s="10" t="s">
        <v>85</v>
      </c>
      <c r="B38" s="11">
        <f>[1]Sheet!D31</f>
        <v>8.6291527782140349</v>
      </c>
      <c r="C38" s="11">
        <f>[1]Sheet!E31</f>
        <v>7.5501436259270012</v>
      </c>
      <c r="D38" s="11">
        <f>[1]Sheet!G31</f>
        <v>5.6291494578942247</v>
      </c>
      <c r="E38" s="11">
        <f>[1]Sheet!H31</f>
        <v>7.313771863442474</v>
      </c>
      <c r="F38" s="11">
        <f>[1]Sheet!J31</f>
        <v>12.037469717907982</v>
      </c>
      <c r="G38" s="11">
        <f>[1]Sheet!K31</f>
        <v>7.8346852371083529</v>
      </c>
    </row>
    <row r="39" spans="1:7" x14ac:dyDescent="0.2">
      <c r="A39" s="12" t="s">
        <v>86</v>
      </c>
      <c r="B39" s="13">
        <f>[1]Sheet!D32</f>
        <v>14.787993264443507</v>
      </c>
      <c r="C39" s="13">
        <f>[1]Sheet!E32</f>
        <v>7.6495351594619621</v>
      </c>
      <c r="D39" s="13">
        <f>[1]Sheet!G32</f>
        <v>13.551089302429808</v>
      </c>
      <c r="E39" s="13">
        <f>[1]Sheet!H32</f>
        <v>8.6010726908410202</v>
      </c>
      <c r="F39" s="13">
        <f>[1]Sheet!J32</f>
        <v>15.122323740611904</v>
      </c>
      <c r="G39" s="13">
        <f>[1]Sheet!K32</f>
        <v>7.396716844025863</v>
      </c>
    </row>
    <row r="40" spans="1:7" x14ac:dyDescent="0.2">
      <c r="A40" s="1" t="str">
        <f>[2]Resumen!A49</f>
        <v>Fuente: Instituto Nacional de Estadística (INE). XLIV Encuesta Permanente de Hogares de Propósitos Múltiples, mayo 2013.</v>
      </c>
      <c r="B40" s="11"/>
      <c r="C40" s="11"/>
      <c r="D40" s="11"/>
      <c r="E40" s="11"/>
      <c r="F40" s="11"/>
      <c r="G40" s="11"/>
    </row>
    <row r="41" spans="1:7" x14ac:dyDescent="0.2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P30"/>
  <sheetViews>
    <sheetView workbookViewId="0">
      <selection activeCell="A13" sqref="A13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ht="52.5" customHeight="1" x14ac:dyDescent="0.2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 x14ac:dyDescent="0.2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[1]Sheet!C40</f>
        <v>2670946.7882236391</v>
      </c>
      <c r="C6" s="16">
        <f>[1]Sheet!D40</f>
        <v>336783.91322648554</v>
      </c>
      <c r="D6" s="16">
        <f>[1]Sheet!E40</f>
        <v>1087430.3149529819</v>
      </c>
      <c r="E6" s="16">
        <f>[1]Sheet!F40</f>
        <v>631316.33155148092</v>
      </c>
      <c r="F6" s="16">
        <f>[1]Sheet!G40</f>
        <v>615416.22849263228</v>
      </c>
      <c r="G6" s="16">
        <f>+H6+I6+J6+K6</f>
        <v>1473571.2397526014</v>
      </c>
      <c r="H6" s="16">
        <f>[1]Sheet!H40</f>
        <v>146789.27224078754</v>
      </c>
      <c r="I6" s="16">
        <f>[1]Sheet!I40</f>
        <v>966872.63077787252</v>
      </c>
      <c r="J6" s="16">
        <f>[1]Sheet!J40</f>
        <v>204328.83876814591</v>
      </c>
      <c r="K6" s="16">
        <f>[1]Sheet!K40</f>
        <v>155580.49796579516</v>
      </c>
      <c r="L6" s="7">
        <f>+G6/B6*100</f>
        <v>55.170370531141366</v>
      </c>
      <c r="M6" s="7">
        <f>+H6/C6*100</f>
        <v>43.585594939646796</v>
      </c>
      <c r="N6" s="7">
        <f>+I6/D6*100</f>
        <v>88.913525536546956</v>
      </c>
      <c r="O6" s="7">
        <f>+J6/E6*100</f>
        <v>32.365523994286818</v>
      </c>
      <c r="P6" s="7">
        <f>+K6/F6*100</f>
        <v>25.280532225623258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[1]Sheet!C41</f>
        <v>1307087.3054673909</v>
      </c>
      <c r="C9" s="17">
        <f>[1]Sheet!D41</f>
        <v>169401.54414494795</v>
      </c>
      <c r="D9" s="17">
        <f>[1]Sheet!E41</f>
        <v>514077.12469642772</v>
      </c>
      <c r="E9" s="17">
        <f>[1]Sheet!F41</f>
        <v>297852.4193687627</v>
      </c>
      <c r="F9" s="17">
        <f>[1]Sheet!G41</f>
        <v>325756.21725725464</v>
      </c>
      <c r="G9" s="17">
        <f>+H9+I9+J9+K9</f>
        <v>783596.1724742204</v>
      </c>
      <c r="H9" s="17">
        <f>[1]Sheet!H41</f>
        <v>77110.245814546957</v>
      </c>
      <c r="I9" s="17">
        <f>[1]Sheet!I41</f>
        <v>450472.99540057377</v>
      </c>
      <c r="J9" s="17">
        <f>[1]Sheet!J41</f>
        <v>142737.55648066479</v>
      </c>
      <c r="K9" s="17">
        <f>[1]Sheet!K41</f>
        <v>113275.37477843487</v>
      </c>
      <c r="L9" s="8">
        <f t="shared" ref="L9:L29" si="0">+G9/B9*100</f>
        <v>59.949795946799476</v>
      </c>
      <c r="M9" s="8">
        <f t="shared" ref="M9:M29" si="1">+H9/C9*100</f>
        <v>45.519210703633135</v>
      </c>
      <c r="N9" s="8">
        <f t="shared" ref="N9:N29" si="2">+I9/D9*100</f>
        <v>87.627512246647157</v>
      </c>
      <c r="O9" s="8">
        <f t="shared" ref="O9:O29" si="3">+J9/E9*100</f>
        <v>47.92224175421098</v>
      </c>
      <c r="P9" s="8">
        <f t="shared" ref="P9:P29" si="4">+K9/F9*100</f>
        <v>34.773050759298194</v>
      </c>
    </row>
    <row r="10" spans="1:16" x14ac:dyDescent="0.2">
      <c r="A10" s="43" t="s">
        <v>35</v>
      </c>
      <c r="B10" s="17">
        <f>[1]Sheet!C42</f>
        <v>296865.23851814715</v>
      </c>
      <c r="C10" s="17">
        <f>[1]Sheet!D42</f>
        <v>40744.307951831004</v>
      </c>
      <c r="D10" s="17">
        <f>[1]Sheet!E42</f>
        <v>117345.93403928149</v>
      </c>
      <c r="E10" s="17">
        <f>[1]Sheet!F42</f>
        <v>63375.725076907882</v>
      </c>
      <c r="F10" s="17">
        <f>[1]Sheet!G42</f>
        <v>75399.271450127897</v>
      </c>
      <c r="G10" s="17">
        <f>+H10+I10+J10+K10</f>
        <v>192163.42098747927</v>
      </c>
      <c r="H10" s="17">
        <f>[1]Sheet!H42</f>
        <v>18248.640543870995</v>
      </c>
      <c r="I10" s="17">
        <f>[1]Sheet!I42</f>
        <v>104313.96119604929</v>
      </c>
      <c r="J10" s="17">
        <f>[1]Sheet!J42</f>
        <v>38843.811912192985</v>
      </c>
      <c r="K10" s="17">
        <f>[1]Sheet!K42</f>
        <v>30757.007335366001</v>
      </c>
      <c r="L10" s="8">
        <f t="shared" si="0"/>
        <v>64.730859681212721</v>
      </c>
      <c r="M10" s="8">
        <f t="shared" si="1"/>
        <v>44.788196097096602</v>
      </c>
      <c r="N10" s="8">
        <f t="shared" si="2"/>
        <v>88.894397620227934</v>
      </c>
      <c r="O10" s="8">
        <f t="shared" si="3"/>
        <v>61.291309669522732</v>
      </c>
      <c r="P10" s="8">
        <f t="shared" si="4"/>
        <v>40.792181069958907</v>
      </c>
    </row>
    <row r="11" spans="1:16" x14ac:dyDescent="0.2">
      <c r="A11" s="43" t="s">
        <v>29</v>
      </c>
      <c r="B11" s="17">
        <f>[1]Sheet!C43</f>
        <v>195692.32365246859</v>
      </c>
      <c r="C11" s="17">
        <f>[1]Sheet!D43</f>
        <v>20479.642220673981</v>
      </c>
      <c r="D11" s="17">
        <f>[1]Sheet!E43</f>
        <v>80782.84632663017</v>
      </c>
      <c r="E11" s="17">
        <f>[1]Sheet!F43</f>
        <v>47260.712816939966</v>
      </c>
      <c r="F11" s="17">
        <f>[1]Sheet!G43</f>
        <v>47169.122288224928</v>
      </c>
      <c r="G11" s="17">
        <f>+H11+I11+J11+K11</f>
        <v>113645.52802957204</v>
      </c>
      <c r="H11" s="17">
        <f>[1]Sheet!H43</f>
        <v>9030.8261312989962</v>
      </c>
      <c r="I11" s="17">
        <f>[1]Sheet!I43</f>
        <v>68857.759487937088</v>
      </c>
      <c r="J11" s="17">
        <f>[1]Sheet!J43</f>
        <v>18391.37816597199</v>
      </c>
      <c r="K11" s="17">
        <f>[1]Sheet!K43</f>
        <v>17365.564244363988</v>
      </c>
      <c r="L11" s="8">
        <f t="shared" si="0"/>
        <v>58.07357483852865</v>
      </c>
      <c r="M11" s="8">
        <f t="shared" si="1"/>
        <v>44.096601073345283</v>
      </c>
      <c r="N11" s="8">
        <f t="shared" si="2"/>
        <v>85.23809523809517</v>
      </c>
      <c r="O11" s="8">
        <f t="shared" si="3"/>
        <v>38.914728682170555</v>
      </c>
      <c r="P11" s="8">
        <f t="shared" si="4"/>
        <v>36.815533980582558</v>
      </c>
    </row>
    <row r="12" spans="1:16" x14ac:dyDescent="0.2">
      <c r="A12" s="43" t="s">
        <v>30</v>
      </c>
      <c r="B12" s="17">
        <f>[1]Sheet!C44</f>
        <v>814529.74329678691</v>
      </c>
      <c r="C12" s="17">
        <f>[1]Sheet!D44</f>
        <v>108177.59397244292</v>
      </c>
      <c r="D12" s="17">
        <f>[1]Sheet!E44</f>
        <v>315948.34433051862</v>
      </c>
      <c r="E12" s="17">
        <f>[1]Sheet!F44</f>
        <v>187215.98147491409</v>
      </c>
      <c r="F12" s="17">
        <f>[1]Sheet!G44</f>
        <v>203187.82351890116</v>
      </c>
      <c r="G12" s="17">
        <f>+H12+I12+J12+K12</f>
        <v>477787.22345716984</v>
      </c>
      <c r="H12" s="17">
        <f>[1]Sheet!H44</f>
        <v>49830.779139376995</v>
      </c>
      <c r="I12" s="17">
        <f>[1]Sheet!I44</f>
        <v>277301.27471658791</v>
      </c>
      <c r="J12" s="17">
        <f>[1]Sheet!J44</f>
        <v>85502.36640249996</v>
      </c>
      <c r="K12" s="17">
        <f>[1]Sheet!K44</f>
        <v>65152.803198704991</v>
      </c>
      <c r="L12" s="8">
        <f t="shared" si="0"/>
        <v>58.658045011756002</v>
      </c>
      <c r="M12" s="8">
        <f t="shared" si="1"/>
        <v>46.063863420803067</v>
      </c>
      <c r="N12" s="8">
        <f t="shared" si="2"/>
        <v>87.767915133145507</v>
      </c>
      <c r="O12" s="8">
        <f t="shared" si="3"/>
        <v>45.670442089879387</v>
      </c>
      <c r="P12" s="8">
        <f t="shared" si="4"/>
        <v>32.065308870560486</v>
      </c>
    </row>
    <row r="13" spans="1:16" x14ac:dyDescent="0.2">
      <c r="A13" s="42" t="s">
        <v>31</v>
      </c>
      <c r="B13" s="17">
        <f>[1]Sheet!C45</f>
        <v>1363859.4827562149</v>
      </c>
      <c r="C13" s="17">
        <f>[1]Sheet!D45</f>
        <v>167382.36908154056</v>
      </c>
      <c r="D13" s="17">
        <f>[1]Sheet!E45</f>
        <v>573353.19025649375</v>
      </c>
      <c r="E13" s="17">
        <f>[1]Sheet!F45</f>
        <v>333463.91218271846</v>
      </c>
      <c r="F13" s="17">
        <f>[1]Sheet!G45</f>
        <v>289660.01123538043</v>
      </c>
      <c r="G13" s="17">
        <f>+H13+I13+J13+K13</f>
        <v>689975.06727832847</v>
      </c>
      <c r="H13" s="17">
        <f>[1]Sheet!H45</f>
        <v>69679.026426239812</v>
      </c>
      <c r="I13" s="17">
        <f>[1]Sheet!I45</f>
        <v>516399.63537724887</v>
      </c>
      <c r="J13" s="17">
        <f>[1]Sheet!J45</f>
        <v>61591.2822874798</v>
      </c>
      <c r="K13" s="17">
        <f>[1]Sheet!K45</f>
        <v>42305.123187359954</v>
      </c>
      <c r="L13" s="8">
        <f t="shared" si="0"/>
        <v>50.58989404714643</v>
      </c>
      <c r="M13" s="8">
        <f t="shared" si="1"/>
        <v>41.628653488764741</v>
      </c>
      <c r="N13" s="8">
        <f t="shared" si="2"/>
        <v>90.066584463624196</v>
      </c>
      <c r="O13" s="8">
        <f t="shared" si="3"/>
        <v>18.470149253731368</v>
      </c>
      <c r="P13" s="8">
        <f t="shared" si="4"/>
        <v>14.605096163233391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[1]Sheet!C46</f>
        <v>1358130.937814238</v>
      </c>
      <c r="C15" s="16">
        <f>[1]Sheet!D46</f>
        <v>173877.91950224573</v>
      </c>
      <c r="D15" s="16">
        <f>[1]Sheet!E46</f>
        <v>559199.56137901905</v>
      </c>
      <c r="E15" s="16">
        <f>[1]Sheet!F46</f>
        <v>312680.24011282611</v>
      </c>
      <c r="F15" s="16">
        <f>[1]Sheet!G46</f>
        <v>312373.21682005888</v>
      </c>
      <c r="G15" s="16">
        <f>+H15+I15+J15+K15</f>
        <v>741377.98684962501</v>
      </c>
      <c r="H15" s="16">
        <f>[1]Sheet!H46</f>
        <v>79363.731004424917</v>
      </c>
      <c r="I15" s="16">
        <f>[1]Sheet!I46</f>
        <v>496935.21905573219</v>
      </c>
      <c r="J15" s="16">
        <f>[1]Sheet!J46</f>
        <v>100865.27917784511</v>
      </c>
      <c r="K15" s="16">
        <f>[1]Sheet!K46</f>
        <v>64213.757611622837</v>
      </c>
      <c r="L15" s="7">
        <f t="shared" si="0"/>
        <v>54.588108274949619</v>
      </c>
      <c r="M15" s="7">
        <f t="shared" si="1"/>
        <v>45.643363591890626</v>
      </c>
      <c r="N15" s="7">
        <f t="shared" si="2"/>
        <v>88.865452224293719</v>
      </c>
      <c r="O15" s="7">
        <f t="shared" si="3"/>
        <v>32.258283779444888</v>
      </c>
      <c r="P15" s="7">
        <f t="shared" si="4"/>
        <v>20.556742433078977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[1]Sheet!C47</f>
        <v>651273.41161680303</v>
      </c>
      <c r="C17" s="17">
        <f>[1]Sheet!D47</f>
        <v>85987.329350964952</v>
      </c>
      <c r="D17" s="17">
        <f>[1]Sheet!E47</f>
        <v>264901.8227354085</v>
      </c>
      <c r="E17" s="17">
        <f>[1]Sheet!F47</f>
        <v>140235.96123814685</v>
      </c>
      <c r="F17" s="17">
        <f>[1]Sheet!G47</f>
        <v>160148.29829228003</v>
      </c>
      <c r="G17" s="17">
        <f>+H17+I17+J17+K17</f>
        <v>392841.46059013618</v>
      </c>
      <c r="H17" s="17">
        <f>[1]Sheet!H47</f>
        <v>41526.662271344991</v>
      </c>
      <c r="I17" s="17">
        <f>[1]Sheet!I47</f>
        <v>233631.07333548318</v>
      </c>
      <c r="J17" s="17">
        <f>[1]Sheet!J47</f>
        <v>71738.088748045033</v>
      </c>
      <c r="K17" s="17">
        <f>[1]Sheet!K47</f>
        <v>45945.636235262966</v>
      </c>
      <c r="L17" s="8">
        <f t="shared" si="0"/>
        <v>60.318977188842574</v>
      </c>
      <c r="M17" s="8">
        <f t="shared" si="1"/>
        <v>48.293931890651251</v>
      </c>
      <c r="N17" s="8">
        <f t="shared" si="2"/>
        <v>88.195343815674903</v>
      </c>
      <c r="O17" s="8">
        <f t="shared" si="3"/>
        <v>51.155272951864582</v>
      </c>
      <c r="P17" s="8">
        <f t="shared" si="4"/>
        <v>28.689431436486128</v>
      </c>
    </row>
    <row r="18" spans="1:16" x14ac:dyDescent="0.2">
      <c r="A18" s="43" t="s">
        <v>35</v>
      </c>
      <c r="B18" s="17">
        <f>[1]Sheet!C48</f>
        <v>138949.53187761581</v>
      </c>
      <c r="C18" s="17">
        <f>[1]Sheet!D48</f>
        <v>20440.028834473997</v>
      </c>
      <c r="D18" s="17">
        <f>[1]Sheet!E48</f>
        <v>56937.309922215936</v>
      </c>
      <c r="E18" s="17">
        <f>[1]Sheet!F48</f>
        <v>28526.833411300995</v>
      </c>
      <c r="F18" s="17">
        <f>[1]Sheet!G48</f>
        <v>33045.359709624012</v>
      </c>
      <c r="G18" s="17">
        <f>+H18+I18+J18+K18</f>
        <v>90157.204982418974</v>
      </c>
      <c r="H18" s="17">
        <f>[1]Sheet!H48</f>
        <v>8901.3028795290029</v>
      </c>
      <c r="I18" s="17">
        <f>[1]Sheet!I48</f>
        <v>50983.715185798974</v>
      </c>
      <c r="J18" s="17">
        <f>[1]Sheet!J48</f>
        <v>18558.925611567</v>
      </c>
      <c r="K18" s="17">
        <f>[1]Sheet!K48</f>
        <v>11713.261305524004</v>
      </c>
      <c r="L18" s="8">
        <f t="shared" si="0"/>
        <v>64.88485694347483</v>
      </c>
      <c r="M18" s="8">
        <f t="shared" si="1"/>
        <v>43.548387096774213</v>
      </c>
      <c r="N18" s="8">
        <f t="shared" si="2"/>
        <v>89.543596730245284</v>
      </c>
      <c r="O18" s="8">
        <f t="shared" si="3"/>
        <v>65.057783820530261</v>
      </c>
      <c r="P18" s="8">
        <f t="shared" si="4"/>
        <v>35.44600938967136</v>
      </c>
    </row>
    <row r="19" spans="1:16" x14ac:dyDescent="0.2">
      <c r="A19" s="43" t="s">
        <v>29</v>
      </c>
      <c r="B19" s="17">
        <f>[1]Sheet!C49</f>
        <v>100236.67462569615</v>
      </c>
      <c r="C19" s="17">
        <f>[1]Sheet!D49</f>
        <v>11851.814415720995</v>
      </c>
      <c r="D19" s="17">
        <f>[1]Sheet!E49</f>
        <v>43047.54849604996</v>
      </c>
      <c r="E19" s="17">
        <f>[1]Sheet!F49</f>
        <v>22000.044997342986</v>
      </c>
      <c r="F19" s="17">
        <f>[1]Sheet!G49</f>
        <v>23337.26671658198</v>
      </c>
      <c r="G19" s="17">
        <f>+H19+I19+J19+K19</f>
        <v>59515.525559006972</v>
      </c>
      <c r="H19" s="17">
        <f>[1]Sheet!H49</f>
        <v>5367.2049826989987</v>
      </c>
      <c r="I19" s="17">
        <f>[1]Sheet!I49</f>
        <v>36746.120120457977</v>
      </c>
      <c r="J19" s="17">
        <f>[1]Sheet!J49</f>
        <v>9983.3676299349954</v>
      </c>
      <c r="K19" s="17">
        <f>[1]Sheet!K49</f>
        <v>7418.8328259149976</v>
      </c>
      <c r="L19" s="8">
        <f t="shared" si="0"/>
        <v>59.374999999999886</v>
      </c>
      <c r="M19" s="8">
        <f t="shared" si="1"/>
        <v>45.285935085007736</v>
      </c>
      <c r="N19" s="8">
        <f t="shared" si="2"/>
        <v>85.361702127659598</v>
      </c>
      <c r="O19" s="8">
        <f t="shared" si="3"/>
        <v>45.378850957535391</v>
      </c>
      <c r="P19" s="8">
        <f t="shared" si="4"/>
        <v>31.789638932496089</v>
      </c>
    </row>
    <row r="20" spans="1:16" x14ac:dyDescent="0.2">
      <c r="A20" s="43" t="s">
        <v>30</v>
      </c>
      <c r="B20" s="17">
        <f>[1]Sheet!C50</f>
        <v>412087.20511348965</v>
      </c>
      <c r="C20" s="17">
        <f>[1]Sheet!D50</f>
        <v>53695.486100769995</v>
      </c>
      <c r="D20" s="17">
        <f>[1]Sheet!E50</f>
        <v>164916.96431714192</v>
      </c>
      <c r="E20" s="17">
        <f>[1]Sheet!F50</f>
        <v>89709.082829502935</v>
      </c>
      <c r="F20" s="17">
        <f>[1]Sheet!G50</f>
        <v>103765.6718660739</v>
      </c>
      <c r="G20" s="17">
        <f>+H20+I20+J20+K20</f>
        <v>243168.73004870978</v>
      </c>
      <c r="H20" s="17">
        <f>[1]Sheet!H50</f>
        <v>27258.154409116993</v>
      </c>
      <c r="I20" s="17">
        <f>[1]Sheet!I50</f>
        <v>145901.23802922582</v>
      </c>
      <c r="J20" s="17">
        <f>[1]Sheet!J50</f>
        <v>43195.795506542978</v>
      </c>
      <c r="K20" s="17">
        <f>[1]Sheet!K50</f>
        <v>26813.542103824002</v>
      </c>
      <c r="L20" s="8">
        <f t="shared" si="0"/>
        <v>59.00904639389146</v>
      </c>
      <c r="M20" s="8">
        <f t="shared" si="1"/>
        <v>50.764331210191074</v>
      </c>
      <c r="N20" s="8">
        <f t="shared" si="2"/>
        <v>88.469514724180769</v>
      </c>
      <c r="O20" s="8">
        <f t="shared" si="3"/>
        <v>48.150972169271839</v>
      </c>
      <c r="P20" s="8">
        <f t="shared" si="4"/>
        <v>25.84047462096245</v>
      </c>
    </row>
    <row r="21" spans="1:16" x14ac:dyDescent="0.2">
      <c r="A21" s="42" t="s">
        <v>31</v>
      </c>
      <c r="B21" s="17">
        <f>[1]Sheet!C51</f>
        <v>706857.52619736642</v>
      </c>
      <c r="C21" s="17">
        <f>[1]Sheet!D51</f>
        <v>87890.590151279917</v>
      </c>
      <c r="D21" s="17">
        <f>[1]Sheet!E51</f>
        <v>294297.73864361999</v>
      </c>
      <c r="E21" s="17">
        <f>[1]Sheet!F51</f>
        <v>172444.27887468063</v>
      </c>
      <c r="F21" s="17">
        <f>[1]Sheet!G51</f>
        <v>152224.91852778054</v>
      </c>
      <c r="G21" s="17">
        <f>+H21+I21+J21+K21</f>
        <v>348536.52625950181</v>
      </c>
      <c r="H21" s="17">
        <f>[1]Sheet!H51</f>
        <v>37837.068733079985</v>
      </c>
      <c r="I21" s="17">
        <f>[1]Sheet!I51</f>
        <v>263304.14572026179</v>
      </c>
      <c r="J21" s="17">
        <f>[1]Sheet!J51</f>
        <v>29127.190429800019</v>
      </c>
      <c r="K21" s="17">
        <f>[1]Sheet!K51</f>
        <v>18268.121376360003</v>
      </c>
      <c r="L21" s="8">
        <f t="shared" si="0"/>
        <v>49.307889262281776</v>
      </c>
      <c r="M21" s="8">
        <f t="shared" si="1"/>
        <v>43.050193050193073</v>
      </c>
      <c r="N21" s="8">
        <f t="shared" si="2"/>
        <v>89.468626885750595</v>
      </c>
      <c r="O21" s="8">
        <f t="shared" si="3"/>
        <v>16.890783863561772</v>
      </c>
      <c r="P21" s="8">
        <f t="shared" si="4"/>
        <v>12.000743080066837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[1]Sheet!C52</f>
        <v>1312815.8504094463</v>
      </c>
      <c r="C23" s="16">
        <f>[1]Sheet!D52</f>
        <v>162905.99372424372</v>
      </c>
      <c r="D23" s="16">
        <f>[1]Sheet!E52</f>
        <v>528230.75357388856</v>
      </c>
      <c r="E23" s="16">
        <f>[1]Sheet!F52</f>
        <v>318636.09143865365</v>
      </c>
      <c r="F23" s="16">
        <f>[1]Sheet!G52</f>
        <v>303043.01167257351</v>
      </c>
      <c r="G23" s="16">
        <f>+H23+I23+J23+K23</f>
        <v>732193.25290291489</v>
      </c>
      <c r="H23" s="16">
        <f>[1]Sheet!H52</f>
        <v>67425.541236361838</v>
      </c>
      <c r="I23" s="16">
        <f>[1]Sheet!I52</f>
        <v>469937.41172208101</v>
      </c>
      <c r="J23" s="16">
        <f>[1]Sheet!J52</f>
        <v>103463.55959029996</v>
      </c>
      <c r="K23" s="16">
        <f>[1]Sheet!K52</f>
        <v>91366.740354172071</v>
      </c>
      <c r="L23" s="7">
        <f t="shared" si="0"/>
        <v>55.772731009802747</v>
      </c>
      <c r="M23" s="7">
        <f t="shared" si="1"/>
        <v>41.389232952653202</v>
      </c>
      <c r="N23" s="7">
        <f t="shared" si="2"/>
        <v>88.964417263211558</v>
      </c>
      <c r="O23" s="7">
        <f t="shared" si="3"/>
        <v>32.470759706836155</v>
      </c>
      <c r="P23" s="7">
        <f t="shared" si="4"/>
        <v>30.149759880584337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[1]Sheet!C53</f>
        <v>655813.89385059639</v>
      </c>
      <c r="C25" s="17">
        <f>[1]Sheet!D53</f>
        <v>83414.214793982974</v>
      </c>
      <c r="D25" s="17">
        <f>[1]Sheet!E53</f>
        <v>249175.30196102118</v>
      </c>
      <c r="E25" s="17">
        <f>[1]Sheet!F53</f>
        <v>157616.45813061501</v>
      </c>
      <c r="F25" s="17">
        <f>[1]Sheet!G53</f>
        <v>165607.91896497403</v>
      </c>
      <c r="G25" s="17">
        <f>+H25+I25+J25+K25</f>
        <v>390754.71188408497</v>
      </c>
      <c r="H25" s="17">
        <f>[1]Sheet!H53</f>
        <v>35583.583543201989</v>
      </c>
      <c r="I25" s="17">
        <f>[1]Sheet!I53</f>
        <v>216841.922065091</v>
      </c>
      <c r="J25" s="17">
        <f>[1]Sheet!J53</f>
        <v>70999.467732619974</v>
      </c>
      <c r="K25" s="17">
        <f>[1]Sheet!K53</f>
        <v>67329.738543172003</v>
      </c>
      <c r="L25" s="8">
        <f t="shared" si="0"/>
        <v>59.583170705606371</v>
      </c>
      <c r="M25" s="8">
        <f t="shared" si="1"/>
        <v>42.658896485552944</v>
      </c>
      <c r="N25" s="8">
        <f t="shared" si="2"/>
        <v>87.023842394705667</v>
      </c>
      <c r="O25" s="8">
        <f t="shared" si="3"/>
        <v>45.045719574400984</v>
      </c>
      <c r="P25" s="8">
        <f t="shared" si="4"/>
        <v>40.656110507259136</v>
      </c>
    </row>
    <row r="26" spans="1:16" x14ac:dyDescent="0.2">
      <c r="A26" s="43" t="s">
        <v>35</v>
      </c>
      <c r="B26" s="17">
        <f>[1]Sheet!C54</f>
        <v>157915.70664053367</v>
      </c>
      <c r="C26" s="17">
        <f>[1]Sheet!D54</f>
        <v>20304.279117356997</v>
      </c>
      <c r="D26" s="17">
        <f>[1]Sheet!E54</f>
        <v>60408.624117064894</v>
      </c>
      <c r="E26" s="17">
        <f>[1]Sheet!F54</f>
        <v>34848.891665607014</v>
      </c>
      <c r="F26" s="17">
        <f>[1]Sheet!G54</f>
        <v>42353.911740503972</v>
      </c>
      <c r="G26" s="17">
        <f>+H26+I26+J26+K26</f>
        <v>102006.21600505992</v>
      </c>
      <c r="H26" s="17">
        <f>[1]Sheet!H54</f>
        <v>9347.3376643419997</v>
      </c>
      <c r="I26" s="17">
        <f>[1]Sheet!I54</f>
        <v>53330.246010249924</v>
      </c>
      <c r="J26" s="17">
        <f>[1]Sheet!J54</f>
        <v>20284.886300626004</v>
      </c>
      <c r="K26" s="17">
        <f>[1]Sheet!K54</f>
        <v>19043.746029841997</v>
      </c>
      <c r="L26" s="8">
        <f t="shared" si="0"/>
        <v>64.595357976175535</v>
      </c>
      <c r="M26" s="8">
        <f t="shared" si="1"/>
        <v>46.036294173829994</v>
      </c>
      <c r="N26" s="8">
        <f t="shared" si="2"/>
        <v>88.282504012841116</v>
      </c>
      <c r="O26" s="8">
        <f t="shared" si="3"/>
        <v>58.208124652198087</v>
      </c>
      <c r="P26" s="8">
        <f t="shared" si="4"/>
        <v>44.963369963369985</v>
      </c>
    </row>
    <row r="27" spans="1:16" x14ac:dyDescent="0.2">
      <c r="A27" s="43" t="s">
        <v>29</v>
      </c>
      <c r="B27" s="17">
        <f>[1]Sheet!C55</f>
        <v>95455.649026773201</v>
      </c>
      <c r="C27" s="17">
        <f>[1]Sheet!D55</f>
        <v>8627.8278049529981</v>
      </c>
      <c r="D27" s="17">
        <f>[1]Sheet!E55</f>
        <v>37735.29783057997</v>
      </c>
      <c r="E27" s="17">
        <f>[1]Sheet!F55</f>
        <v>25260.66781959698</v>
      </c>
      <c r="F27" s="17">
        <f>[1]Sheet!G55</f>
        <v>23831.855571642973</v>
      </c>
      <c r="G27" s="17">
        <f>+H27+I27+J27+K27</f>
        <v>54130.00247056497</v>
      </c>
      <c r="H27" s="17">
        <f>[1]Sheet!H55</f>
        <v>3663.6211486000002</v>
      </c>
      <c r="I27" s="17">
        <f>[1]Sheet!I55</f>
        <v>32111.639367478972</v>
      </c>
      <c r="J27" s="17">
        <f>[1]Sheet!J55</f>
        <v>8408.0105360369962</v>
      </c>
      <c r="K27" s="17">
        <f>[1]Sheet!K55</f>
        <v>9946.7314184489969</v>
      </c>
      <c r="L27" s="8">
        <f t="shared" si="0"/>
        <v>56.706966033390749</v>
      </c>
      <c r="M27" s="8">
        <f t="shared" si="1"/>
        <v>42.462845010615723</v>
      </c>
      <c r="N27" s="8">
        <f t="shared" si="2"/>
        <v>85.097087378640765</v>
      </c>
      <c r="O27" s="8">
        <f t="shared" si="3"/>
        <v>33.284989122552588</v>
      </c>
      <c r="P27" s="8">
        <f t="shared" si="4"/>
        <v>41.737125288239852</v>
      </c>
    </row>
    <row r="28" spans="1:16" x14ac:dyDescent="0.2">
      <c r="A28" s="43" t="s">
        <v>30</v>
      </c>
      <c r="B28" s="17">
        <f>[1]Sheet!C56</f>
        <v>402442.5381832862</v>
      </c>
      <c r="C28" s="17">
        <f>[1]Sheet!D56</f>
        <v>54482.107871672983</v>
      </c>
      <c r="D28" s="17">
        <f>[1]Sheet!E56</f>
        <v>151031.38001337592</v>
      </c>
      <c r="E28" s="17">
        <f>[1]Sheet!F56</f>
        <v>97506.898645410911</v>
      </c>
      <c r="F28" s="17">
        <f>[1]Sheet!G56</f>
        <v>99422.151652826942</v>
      </c>
      <c r="G28" s="17">
        <f>+H28+I28+J28+K28</f>
        <v>234618.49340845991</v>
      </c>
      <c r="H28" s="17">
        <f>[1]Sheet!H56</f>
        <v>22572.624730259991</v>
      </c>
      <c r="I28" s="17">
        <f>[1]Sheet!I56</f>
        <v>131400.03668736192</v>
      </c>
      <c r="J28" s="17">
        <f>[1]Sheet!J56</f>
        <v>42306.570895956997</v>
      </c>
      <c r="K28" s="17">
        <f>[1]Sheet!K56</f>
        <v>38339.261094880996</v>
      </c>
      <c r="L28" s="8">
        <f t="shared" si="0"/>
        <v>58.298631766805563</v>
      </c>
      <c r="M28" s="8">
        <f t="shared" si="1"/>
        <v>41.431261770244824</v>
      </c>
      <c r="N28" s="8">
        <f t="shared" si="2"/>
        <v>87.001811594202891</v>
      </c>
      <c r="O28" s="8">
        <f t="shared" si="3"/>
        <v>43.388284812346583</v>
      </c>
      <c r="P28" s="8">
        <f t="shared" si="4"/>
        <v>38.562091503267993</v>
      </c>
    </row>
    <row r="29" spans="1:16" x14ac:dyDescent="0.2">
      <c r="A29" s="61" t="s">
        <v>31</v>
      </c>
      <c r="B29" s="18">
        <f>[1]Sheet!C57</f>
        <v>657001.95655878109</v>
      </c>
      <c r="C29" s="18">
        <f>[1]Sheet!D57</f>
        <v>79491.778930259869</v>
      </c>
      <c r="D29" s="18">
        <f>[1]Sheet!E57</f>
        <v>279055.45161288086</v>
      </c>
      <c r="E29" s="18">
        <f>[1]Sheet!F57</f>
        <v>161019.63330804041</v>
      </c>
      <c r="F29" s="18">
        <f>[1]Sheet!G57</f>
        <v>137435.09270760021</v>
      </c>
      <c r="G29" s="18">
        <f>+H29+I29+J29+K29</f>
        <v>341438.54101884196</v>
      </c>
      <c r="H29" s="18">
        <f>[1]Sheet!H57</f>
        <v>31841.95769316002</v>
      </c>
      <c r="I29" s="18">
        <f>[1]Sheet!I57</f>
        <v>253095.48965700192</v>
      </c>
      <c r="J29" s="18">
        <f>[1]Sheet!J57</f>
        <v>32464.091857680025</v>
      </c>
      <c r="K29" s="18">
        <f>[1]Sheet!K57</f>
        <v>24037.001811000009</v>
      </c>
      <c r="L29" s="13">
        <f t="shared" si="0"/>
        <v>51.969181767313941</v>
      </c>
      <c r="M29" s="13">
        <f t="shared" si="1"/>
        <v>40.056919245820083</v>
      </c>
      <c r="N29" s="13">
        <f t="shared" si="2"/>
        <v>90.697203080665176</v>
      </c>
      <c r="O29" s="13">
        <f t="shared" si="3"/>
        <v>20.161573586231086</v>
      </c>
      <c r="P29" s="13">
        <f t="shared" si="4"/>
        <v>17.489711934156357</v>
      </c>
    </row>
    <row r="30" spans="1:16" x14ac:dyDescent="0.2">
      <c r="A30" s="1" t="str">
        <f>Cuadro01!A40</f>
        <v>Fuente: Instituto Nacional de Estadística (INE). XLIV Encuesta Permanente de Hogares de Propósitos Múltiples, mayo 2013.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abSelected="1" topLeftCell="A16" workbookViewId="0">
      <selection activeCell="H35" sqref="H35"/>
    </sheetView>
  </sheetViews>
  <sheetFormatPr baseColWidth="10" defaultRowHeight="12.75" x14ac:dyDescent="0.2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 ht="58.5" customHeight="1" x14ac:dyDescent="0.2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2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15</v>
      </c>
      <c r="N3" s="75"/>
      <c r="O3" s="75"/>
      <c r="P3" s="75"/>
    </row>
    <row r="4" spans="1:16" ht="24.75" customHeight="1" x14ac:dyDescent="0.2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 x14ac:dyDescent="0.2">
      <c r="A6" s="41" t="s">
        <v>64</v>
      </c>
      <c r="B6" s="16">
        <f>+B15+B23</f>
        <v>2836378.4783455068</v>
      </c>
      <c r="C6" s="16">
        <f t="shared" ref="C6:K6" si="0">+C15+C23</f>
        <v>530698.86173819797</v>
      </c>
      <c r="D6" s="16">
        <f t="shared" si="0"/>
        <v>1060463.6095949844</v>
      </c>
      <c r="E6" s="16">
        <f t="shared" si="0"/>
        <v>613307.26032802789</v>
      </c>
      <c r="F6" s="16">
        <f t="shared" si="0"/>
        <v>631908.74668429676</v>
      </c>
      <c r="G6" s="16">
        <f t="shared" si="0"/>
        <v>1593410.2138929849</v>
      </c>
      <c r="H6" s="16">
        <f t="shared" si="0"/>
        <v>185377.07262031487</v>
      </c>
      <c r="I6" s="16">
        <f t="shared" si="0"/>
        <v>972214.49596720038</v>
      </c>
      <c r="J6" s="16">
        <f t="shared" si="0"/>
        <v>275331.42628024775</v>
      </c>
      <c r="K6" s="16">
        <f t="shared" si="0"/>
        <v>160487.219025222</v>
      </c>
      <c r="L6" s="7">
        <f>+G6/B6*100</f>
        <v>56.177630244269793</v>
      </c>
      <c r="M6" s="7">
        <f>+H6/C6*100</f>
        <v>34.930746226428546</v>
      </c>
      <c r="N6" s="7">
        <f>+I6/D6*100</f>
        <v>91.678251584560414</v>
      </c>
      <c r="O6" s="7">
        <f>+J6/E6*100</f>
        <v>44.892901827541799</v>
      </c>
      <c r="P6" s="7">
        <f>+K6/F6*100</f>
        <v>25.397214371112643</v>
      </c>
    </row>
    <row r="7" spans="1:16" x14ac:dyDescent="0.2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 x14ac:dyDescent="0.2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 x14ac:dyDescent="0.2">
      <c r="A9" s="42" t="s">
        <v>44</v>
      </c>
      <c r="B9" s="17">
        <f>+C9+D9+E9+F9</f>
        <v>1381432.8981385052</v>
      </c>
      <c r="C9" s="17">
        <f t="shared" ref="C9:F9" si="1">+C10+C11+C12</f>
        <v>266320.12064285792</v>
      </c>
      <c r="D9" s="17">
        <f t="shared" si="1"/>
        <v>503568.69587260438</v>
      </c>
      <c r="E9" s="17">
        <f t="shared" si="1"/>
        <v>284594.19085618679</v>
      </c>
      <c r="F9" s="17">
        <f t="shared" si="1"/>
        <v>326949.89076685603</v>
      </c>
      <c r="G9" s="17">
        <f>+H9+I9+J9+K9</f>
        <v>846820.93764332286</v>
      </c>
      <c r="H9" s="17">
        <f t="shared" ref="H9" si="2">+H10+H11+H12</f>
        <v>97005.742432814965</v>
      </c>
      <c r="I9" s="17">
        <f t="shared" ref="I9" si="3">+I10+I11+I12</f>
        <v>462149.317537778</v>
      </c>
      <c r="J9" s="17">
        <f t="shared" ref="J9" si="4">+J10+J11+J12</f>
        <v>171717.80906200793</v>
      </c>
      <c r="K9" s="17">
        <f t="shared" ref="K9" si="5">+K10+K11+K12</f>
        <v>115948.06861072201</v>
      </c>
      <c r="L9" s="8">
        <f t="shared" ref="L9:P29" si="6">+G9/B9*100</f>
        <v>61.300186117213705</v>
      </c>
      <c r="M9" s="8">
        <f t="shared" si="6"/>
        <v>36.42448876887606</v>
      </c>
      <c r="N9" s="8">
        <f t="shared" si="6"/>
        <v>91.774830589289664</v>
      </c>
      <c r="O9" s="8">
        <f t="shared" si="6"/>
        <v>60.337777291027571</v>
      </c>
      <c r="P9" s="8">
        <f t="shared" si="6"/>
        <v>35.463559366472815</v>
      </c>
    </row>
    <row r="10" spans="1:16" x14ac:dyDescent="0.2">
      <c r="A10" s="43" t="s">
        <v>35</v>
      </c>
      <c r="B10" s="17">
        <f t="shared" ref="B10:B13" si="7">+C10+D10+E10+F10</f>
        <v>315133.2718787503</v>
      </c>
      <c r="C10" s="17">
        <f>[3]Sheet1!C5</f>
        <v>64015.68802903092</v>
      </c>
      <c r="D10" s="17">
        <f>[3]Sheet1!D5</f>
        <v>120506.96316643458</v>
      </c>
      <c r="E10" s="17">
        <f>[3]Sheet1!E5</f>
        <v>58934.7700455089</v>
      </c>
      <c r="F10" s="17">
        <f>[3]Sheet1!F5</f>
        <v>71675.850637775875</v>
      </c>
      <c r="G10" s="17">
        <f t="shared" ref="G10:G13" si="8">+H10+I10+J10+K10</f>
        <v>206126.24903379942</v>
      </c>
      <c r="H10" s="17">
        <f>[3]Sheet1!G5</f>
        <v>24318.592180673983</v>
      </c>
      <c r="I10" s="17">
        <f>[3]Sheet1!H5</f>
        <v>111101.44705189943</v>
      </c>
      <c r="J10" s="17">
        <f>[3]Sheet1!I5</f>
        <v>40666.736684906988</v>
      </c>
      <c r="K10" s="17">
        <f>[3]Sheet1!J5</f>
        <v>30039.473116319008</v>
      </c>
      <c r="L10" s="8">
        <f t="shared" si="6"/>
        <v>65.409230769230845</v>
      </c>
      <c r="M10" s="8">
        <f t="shared" si="6"/>
        <v>37.98848833686764</v>
      </c>
      <c r="N10" s="8">
        <f t="shared" si="6"/>
        <v>92.195043450273488</v>
      </c>
      <c r="O10" s="8">
        <f t="shared" si="6"/>
        <v>69.002961500493683</v>
      </c>
      <c r="P10" s="8">
        <f t="shared" si="6"/>
        <v>41.910173160173244</v>
      </c>
    </row>
    <row r="11" spans="1:16" x14ac:dyDescent="0.2">
      <c r="A11" s="43" t="s">
        <v>29</v>
      </c>
      <c r="B11" s="17">
        <f t="shared" si="7"/>
        <v>206316.82498340908</v>
      </c>
      <c r="C11" s="17">
        <f>[3]Sheet1!C6</f>
        <v>36361.439899854966</v>
      </c>
      <c r="D11" s="17">
        <f>[3]Sheet1!D6</f>
        <v>75287.41460373014</v>
      </c>
      <c r="E11" s="17">
        <f>[3]Sheet1!E6</f>
        <v>45044.222022036956</v>
      </c>
      <c r="F11" s="17">
        <f>[3]Sheet1!F6</f>
        <v>49623.748457786991</v>
      </c>
      <c r="G11" s="17">
        <f t="shared" si="8"/>
        <v>123610.57755376403</v>
      </c>
      <c r="H11" s="17">
        <f>[3]Sheet1!G6</f>
        <v>9928.4133127059958</v>
      </c>
      <c r="I11" s="17">
        <f>[3]Sheet1!H6</f>
        <v>66256.588472431074</v>
      </c>
      <c r="J11" s="17">
        <f>[3]Sheet1!I6</f>
        <v>27422.204297270979</v>
      </c>
      <c r="K11" s="17">
        <f>[3]Sheet1!J6</f>
        <v>20003.371471355986</v>
      </c>
      <c r="L11" s="8">
        <f t="shared" si="6"/>
        <v>59.912989434431317</v>
      </c>
      <c r="M11" s="8">
        <f t="shared" si="6"/>
        <v>27.304785894206564</v>
      </c>
      <c r="N11" s="8">
        <f t="shared" si="6"/>
        <v>88.004866180048609</v>
      </c>
      <c r="O11" s="8">
        <f t="shared" si="6"/>
        <v>60.878405856039052</v>
      </c>
      <c r="P11" s="8">
        <f t="shared" si="6"/>
        <v>40.310077519379824</v>
      </c>
    </row>
    <row r="12" spans="1:16" x14ac:dyDescent="0.2">
      <c r="A12" s="43" t="s">
        <v>30</v>
      </c>
      <c r="B12" s="17">
        <f t="shared" si="7"/>
        <v>859982.80127634574</v>
      </c>
      <c r="C12" s="17">
        <f>[3]Sheet1!C7</f>
        <v>165942.99271397202</v>
      </c>
      <c r="D12" s="17">
        <f>[3]Sheet1!D7</f>
        <v>307774.31810243963</v>
      </c>
      <c r="E12" s="17">
        <f>[3]Sheet1!E7</f>
        <v>180615.19878864096</v>
      </c>
      <c r="F12" s="17">
        <f>[3]Sheet1!F7</f>
        <v>205650.29167129315</v>
      </c>
      <c r="G12" s="17">
        <f t="shared" si="8"/>
        <v>517084.11105575948</v>
      </c>
      <c r="H12" s="17">
        <f>[3]Sheet1!G7</f>
        <v>62758.736939434995</v>
      </c>
      <c r="I12" s="17">
        <f>[3]Sheet1!H7</f>
        <v>284791.28201344749</v>
      </c>
      <c r="J12" s="17">
        <f>[3]Sheet1!I7</f>
        <v>103628.86807982996</v>
      </c>
      <c r="K12" s="17">
        <f>[3]Sheet1!J7</f>
        <v>65905.22402304702</v>
      </c>
      <c r="L12" s="8">
        <f t="shared" si="6"/>
        <v>60.127261881089687</v>
      </c>
      <c r="M12" s="8">
        <f t="shared" si="6"/>
        <v>37.819455894476498</v>
      </c>
      <c r="N12" s="8">
        <f t="shared" si="6"/>
        <v>92.532503611512368</v>
      </c>
      <c r="O12" s="8">
        <f t="shared" si="6"/>
        <v>57.375497064949812</v>
      </c>
      <c r="P12" s="8">
        <f t="shared" si="6"/>
        <v>32.047230999501068</v>
      </c>
    </row>
    <row r="13" spans="1:16" x14ac:dyDescent="0.2">
      <c r="A13" s="42" t="s">
        <v>31</v>
      </c>
      <c r="B13" s="17">
        <f t="shared" si="7"/>
        <v>1454945.5802069921</v>
      </c>
      <c r="C13" s="17">
        <f>[3]Sheet1!C8</f>
        <v>264378.7410953418</v>
      </c>
      <c r="D13" s="17">
        <f>[3]Sheet1!D8</f>
        <v>556894.91372237238</v>
      </c>
      <c r="E13" s="17">
        <f>[3]Sheet1!E8</f>
        <v>328713.06947183877</v>
      </c>
      <c r="F13" s="17">
        <f>[3]Sheet1!F8</f>
        <v>304958.85591743939</v>
      </c>
      <c r="G13" s="17">
        <f t="shared" si="8"/>
        <v>746589.27624964865</v>
      </c>
      <c r="H13" s="17">
        <f>[3]Sheet1!G8</f>
        <v>88371.330187499916</v>
      </c>
      <c r="I13" s="17">
        <f>[3]Sheet1!H8</f>
        <v>510065.17842940893</v>
      </c>
      <c r="J13" s="17">
        <f>[3]Sheet1!I8</f>
        <v>103613.6172182399</v>
      </c>
      <c r="K13" s="17">
        <f>[3]Sheet1!J8</f>
        <v>44539.150414499934</v>
      </c>
      <c r="L13" s="8">
        <f t="shared" si="6"/>
        <v>51.313896987365872</v>
      </c>
      <c r="M13" s="8">
        <f t="shared" si="6"/>
        <v>33.426034870039317</v>
      </c>
      <c r="N13" s="8">
        <f t="shared" si="6"/>
        <v>91.590920631695809</v>
      </c>
      <c r="O13" s="8">
        <f t="shared" si="6"/>
        <v>31.520991052993896</v>
      </c>
      <c r="P13" s="8">
        <f t="shared" si="6"/>
        <v>14.604970326409502</v>
      </c>
    </row>
    <row r="14" spans="1:16" x14ac:dyDescent="0.2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 x14ac:dyDescent="0.2">
      <c r="A15" s="41" t="s">
        <v>2</v>
      </c>
      <c r="B15" s="16">
        <f>+B17+B21</f>
        <v>1438091.5843896405</v>
      </c>
      <c r="C15" s="16">
        <f>+C17+C21</f>
        <v>268301.88219937804</v>
      </c>
      <c r="D15" s="16">
        <f t="shared" ref="D15:K15" si="9">+D17+D21</f>
        <v>542531.19169598538</v>
      </c>
      <c r="E15" s="16">
        <f t="shared" si="9"/>
        <v>303315.2422705036</v>
      </c>
      <c r="F15" s="16">
        <f t="shared" si="9"/>
        <v>323943.26822377346</v>
      </c>
      <c r="G15" s="16">
        <f t="shared" si="9"/>
        <v>795693.5151588514</v>
      </c>
      <c r="H15" s="16">
        <f t="shared" si="9"/>
        <v>98693.174373353919</v>
      </c>
      <c r="I15" s="16">
        <f t="shared" si="9"/>
        <v>495583.07258224365</v>
      </c>
      <c r="J15" s="16">
        <f t="shared" si="9"/>
        <v>133185.90946469089</v>
      </c>
      <c r="K15" s="16">
        <f t="shared" si="9"/>
        <v>68231.358738562994</v>
      </c>
      <c r="L15" s="7">
        <f t="shared" si="6"/>
        <v>55.329822091724587</v>
      </c>
      <c r="M15" s="7">
        <f t="shared" si="6"/>
        <v>36.784376451006018</v>
      </c>
      <c r="N15" s="7">
        <f t="shared" si="6"/>
        <v>91.346466372379609</v>
      </c>
      <c r="O15" s="7">
        <f t="shared" si="6"/>
        <v>43.910061514782896</v>
      </c>
      <c r="P15" s="7">
        <f t="shared" si="6"/>
        <v>21.06274938592956</v>
      </c>
    </row>
    <row r="16" spans="1:16" x14ac:dyDescent="0.2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 x14ac:dyDescent="0.2">
      <c r="A17" s="42" t="s">
        <v>44</v>
      </c>
      <c r="B17" s="17">
        <f>+C17+D17+E17+F17</f>
        <v>687882.6184554986</v>
      </c>
      <c r="C17" s="17">
        <f t="shared" ref="C17" si="10">+C18+C19+C20</f>
        <v>133609.83558079798</v>
      </c>
      <c r="D17" s="17">
        <f t="shared" ref="D17" si="11">+D18+D19+D20</f>
        <v>260054.00217824485</v>
      </c>
      <c r="E17" s="17">
        <f t="shared" ref="E17" si="12">+E18+E19+E20</f>
        <v>133416.05770522292</v>
      </c>
      <c r="F17" s="17">
        <f t="shared" ref="F17" si="13">+F18+F19+F20</f>
        <v>160802.72299123288</v>
      </c>
      <c r="G17" s="17">
        <f>+H17+I17+J17+K17</f>
        <v>417153.15487408981</v>
      </c>
      <c r="H17" s="17">
        <f t="shared" ref="H17" si="14">+H18+H19+H20</f>
        <v>52315.900290954</v>
      </c>
      <c r="I17" s="17">
        <f t="shared" ref="I17" si="15">+I18+I19+I20</f>
        <v>236237.96245438178</v>
      </c>
      <c r="J17" s="17">
        <f t="shared" ref="J17" si="16">+J18+J19+J20</f>
        <v>79908.601921251015</v>
      </c>
      <c r="K17" s="17">
        <f t="shared" ref="K17" si="17">+K18+K19+K20</f>
        <v>48690.690207502994</v>
      </c>
      <c r="L17" s="8">
        <f t="shared" si="6"/>
        <v>60.643072478081059</v>
      </c>
      <c r="M17" s="8">
        <f t="shared" si="6"/>
        <v>39.155725372715516</v>
      </c>
      <c r="N17" s="8">
        <f t="shared" si="6"/>
        <v>90.841886867967062</v>
      </c>
      <c r="O17" s="8">
        <f t="shared" si="6"/>
        <v>59.894291058881123</v>
      </c>
      <c r="P17" s="8">
        <f t="shared" si="6"/>
        <v>30.279767221452875</v>
      </c>
    </row>
    <row r="18" spans="1:16" x14ac:dyDescent="0.2">
      <c r="A18" s="43" t="s">
        <v>35</v>
      </c>
      <c r="B18" s="17">
        <f t="shared" ref="B18:B21" si="18">+C18+D18+E18+F18</f>
        <v>152621.46767296994</v>
      </c>
      <c r="C18" s="17">
        <f>[3]Sheet1!C10</f>
        <v>32250.254223652999</v>
      </c>
      <c r="D18" s="17">
        <f>[3]Sheet1!D10</f>
        <v>59691.089898017926</v>
      </c>
      <c r="E18" s="17">
        <f>[3]Sheet1!E10</f>
        <v>26393.623570890992</v>
      </c>
      <c r="F18" s="17">
        <f>[3]Sheet1!F10</f>
        <v>34286.499980408007</v>
      </c>
      <c r="G18" s="17">
        <f t="shared" ref="G18:G21" si="19">+H18+I18+J18+K18</f>
        <v>97972.510125011962</v>
      </c>
      <c r="H18" s="17">
        <f>[3]Sheet1!G10</f>
        <v>13128.936926887009</v>
      </c>
      <c r="I18" s="17">
        <f>[3]Sheet1!H10</f>
        <v>54474.422197378954</v>
      </c>
      <c r="J18" s="17">
        <f>[3]Sheet1!I10</f>
        <v>18287.426177332996</v>
      </c>
      <c r="K18" s="17">
        <f>[3]Sheet1!J10</f>
        <v>12081.724823413004</v>
      </c>
      <c r="L18" s="8">
        <f t="shared" si="6"/>
        <v>64.193138500635328</v>
      </c>
      <c r="M18" s="8">
        <f t="shared" si="6"/>
        <v>40.709561034275431</v>
      </c>
      <c r="N18" s="8">
        <f t="shared" si="6"/>
        <v>91.260558804418494</v>
      </c>
      <c r="O18" s="8">
        <f t="shared" si="6"/>
        <v>69.287288758265987</v>
      </c>
      <c r="P18" s="8">
        <f t="shared" si="6"/>
        <v>35.237556561085974</v>
      </c>
    </row>
    <row r="19" spans="1:16" x14ac:dyDescent="0.2">
      <c r="A19" s="43" t="s">
        <v>29</v>
      </c>
      <c r="B19" s="17">
        <f t="shared" si="18"/>
        <v>108809.54811341989</v>
      </c>
      <c r="C19" s="17">
        <f>[3]Sheet1!C11</f>
        <v>22457.997640917987</v>
      </c>
      <c r="D19" s="17">
        <f>[3]Sheet1!D11</f>
        <v>39310.654924477945</v>
      </c>
      <c r="E19" s="17">
        <f>[3]Sheet1!E11</f>
        <v>21725.273411197988</v>
      </c>
      <c r="F19" s="17">
        <f>[3]Sheet1!F11</f>
        <v>25315.622136825976</v>
      </c>
      <c r="G19" s="17">
        <f t="shared" si="19"/>
        <v>62776.148381260959</v>
      </c>
      <c r="H19" s="17">
        <f>[3]Sheet1!G11</f>
        <v>5806.839520530998</v>
      </c>
      <c r="I19" s="17">
        <f>[3]Sheet1!H11</f>
        <v>34254.85773940997</v>
      </c>
      <c r="J19" s="17">
        <f>[3]Sheet1!I11</f>
        <v>13500.443932590993</v>
      </c>
      <c r="K19" s="17">
        <f>[3]Sheet1!J11</f>
        <v>9214.0071887289978</v>
      </c>
      <c r="L19" s="8">
        <f t="shared" si="6"/>
        <v>57.693602693602706</v>
      </c>
      <c r="M19" s="8">
        <f t="shared" si="6"/>
        <v>25.856443719412731</v>
      </c>
      <c r="N19" s="8">
        <f t="shared" si="6"/>
        <v>87.138863000932005</v>
      </c>
      <c r="O19" s="8">
        <f t="shared" si="6"/>
        <v>62.141652613828001</v>
      </c>
      <c r="P19" s="8">
        <f t="shared" si="6"/>
        <v>36.396526772793081</v>
      </c>
    </row>
    <row r="20" spans="1:16" x14ac:dyDescent="0.2">
      <c r="A20" s="43" t="s">
        <v>30</v>
      </c>
      <c r="B20" s="17">
        <f t="shared" si="18"/>
        <v>426451.60266910878</v>
      </c>
      <c r="C20" s="17">
        <f>[3]Sheet1!C12</f>
        <v>78901.583716226989</v>
      </c>
      <c r="D20" s="17">
        <f>[3]Sheet1!D12</f>
        <v>161052.25735574897</v>
      </c>
      <c r="E20" s="17">
        <f>[3]Sheet1!E12</f>
        <v>85297.160723133944</v>
      </c>
      <c r="F20" s="17">
        <f>[3]Sheet1!F12</f>
        <v>101200.60087399888</v>
      </c>
      <c r="G20" s="17">
        <f t="shared" si="19"/>
        <v>256404.49636781684</v>
      </c>
      <c r="H20" s="17">
        <f>[3]Sheet1!G12</f>
        <v>33380.123843535992</v>
      </c>
      <c r="I20" s="17">
        <f>[3]Sheet1!H12</f>
        <v>147508.68251759285</v>
      </c>
      <c r="J20" s="17">
        <f>[3]Sheet1!I12</f>
        <v>48120.73181132703</v>
      </c>
      <c r="K20" s="17">
        <f>[3]Sheet1!J12</f>
        <v>27394.958195360996</v>
      </c>
      <c r="L20" s="8">
        <f t="shared" si="6"/>
        <v>60.125110273478221</v>
      </c>
      <c r="M20" s="8">
        <f t="shared" si="6"/>
        <v>42.30602514087559</v>
      </c>
      <c r="N20" s="8">
        <f t="shared" si="6"/>
        <v>91.590571246549089</v>
      </c>
      <c r="O20" s="8">
        <f t="shared" si="6"/>
        <v>56.415396952686528</v>
      </c>
      <c r="P20" s="8">
        <f t="shared" si="6"/>
        <v>27.069956066238621</v>
      </c>
    </row>
    <row r="21" spans="1:16" x14ac:dyDescent="0.2">
      <c r="A21" s="42" t="s">
        <v>31</v>
      </c>
      <c r="B21" s="17">
        <f t="shared" si="18"/>
        <v>750208.96593414189</v>
      </c>
      <c r="C21" s="17">
        <f>[3]Sheet1!C13</f>
        <v>134692.04661858006</v>
      </c>
      <c r="D21" s="17">
        <f>[3]Sheet1!D13</f>
        <v>282477.18951774057</v>
      </c>
      <c r="E21" s="17">
        <f>[3]Sheet1!E13</f>
        <v>169899.18456528068</v>
      </c>
      <c r="F21" s="17">
        <f>[3]Sheet1!F13</f>
        <v>163140.54523254058</v>
      </c>
      <c r="G21" s="17">
        <f t="shared" si="19"/>
        <v>378540.36028476164</v>
      </c>
      <c r="H21" s="17">
        <f>[3]Sheet1!G13</f>
        <v>46377.274082399912</v>
      </c>
      <c r="I21" s="17">
        <f>[3]Sheet1!H13</f>
        <v>259345.11012786187</v>
      </c>
      <c r="J21" s="17">
        <f>[3]Sheet1!I13</f>
        <v>53277.307543439871</v>
      </c>
      <c r="K21" s="17">
        <f>[3]Sheet1!J13</f>
        <v>19540.668531060008</v>
      </c>
      <c r="L21" s="8">
        <f t="shared" si="6"/>
        <v>50.457989370123357</v>
      </c>
      <c r="M21" s="8">
        <f t="shared" si="6"/>
        <v>34.432080621456983</v>
      </c>
      <c r="N21" s="8">
        <f t="shared" si="6"/>
        <v>91.810992091300918</v>
      </c>
      <c r="O21" s="8">
        <f t="shared" si="6"/>
        <v>31.358189081224829</v>
      </c>
      <c r="P21" s="8">
        <f t="shared" si="6"/>
        <v>11.977812445831129</v>
      </c>
    </row>
    <row r="22" spans="1:16" x14ac:dyDescent="0.2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 x14ac:dyDescent="0.2">
      <c r="A23" s="41" t="s">
        <v>3</v>
      </c>
      <c r="B23" s="16">
        <f>+B25+B29</f>
        <v>1398286.8939558666</v>
      </c>
      <c r="C23" s="16">
        <f>+C25+C29</f>
        <v>262396.97953881993</v>
      </c>
      <c r="D23" s="16">
        <f t="shared" ref="D23:K23" si="20">+D25+D29</f>
        <v>517932.41789899918</v>
      </c>
      <c r="E23" s="16">
        <f t="shared" si="20"/>
        <v>309992.01805752423</v>
      </c>
      <c r="F23" s="16">
        <f t="shared" si="20"/>
        <v>307965.47846052324</v>
      </c>
      <c r="G23" s="16">
        <f t="shared" si="20"/>
        <v>797716.6987341335</v>
      </c>
      <c r="H23" s="16">
        <f t="shared" si="20"/>
        <v>86683.898246960947</v>
      </c>
      <c r="I23" s="16">
        <f t="shared" si="20"/>
        <v>476631.42338495672</v>
      </c>
      <c r="J23" s="16">
        <f t="shared" si="20"/>
        <v>142145.51681555688</v>
      </c>
      <c r="K23" s="16">
        <f t="shared" si="20"/>
        <v>92255.860286658994</v>
      </c>
      <c r="L23" s="7">
        <f t="shared" si="6"/>
        <v>57.049572743782825</v>
      </c>
      <c r="M23" s="7">
        <f t="shared" si="6"/>
        <v>33.035402465117414</v>
      </c>
      <c r="N23" s="7">
        <f t="shared" si="6"/>
        <v>92.025794662249453</v>
      </c>
      <c r="O23" s="7">
        <f t="shared" si="6"/>
        <v>45.854573193939267</v>
      </c>
      <c r="P23" s="7">
        <f t="shared" si="6"/>
        <v>29.956559010390794</v>
      </c>
    </row>
    <row r="24" spans="1:16" x14ac:dyDescent="0.2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 x14ac:dyDescent="0.2">
      <c r="A25" s="42" t="s">
        <v>44</v>
      </c>
      <c r="B25" s="17">
        <f>+C25+D25+E25+F25</f>
        <v>693550.27968300448</v>
      </c>
      <c r="C25" s="17">
        <f t="shared" ref="C25" si="21">+C26+C27+C28</f>
        <v>132710.28506205993</v>
      </c>
      <c r="D25" s="17">
        <f t="shared" ref="D25" si="22">+D26+D27+D28</f>
        <v>243514.69369435782</v>
      </c>
      <c r="E25" s="17">
        <f t="shared" ref="E25" si="23">+E26+E27+E28</f>
        <v>151178.13315096387</v>
      </c>
      <c r="F25" s="17">
        <f t="shared" ref="F25" si="24">+F26+F27+F28</f>
        <v>166147.16777562289</v>
      </c>
      <c r="G25" s="17">
        <f>+H25+I25+J25+K25</f>
        <v>429667.78276923177</v>
      </c>
      <c r="H25" s="17">
        <f t="shared" ref="H25" si="25">+H26+H27+H28</f>
        <v>44689.842141860994</v>
      </c>
      <c r="I25" s="17">
        <f t="shared" ref="I25" si="26">+I26+I27+I28</f>
        <v>225911.3550833948</v>
      </c>
      <c r="J25" s="17">
        <f t="shared" ref="J25" si="27">+J26+J27+J28</f>
        <v>91809.207140756989</v>
      </c>
      <c r="K25" s="17">
        <f t="shared" ref="K25" si="28">+K26+K27+K28</f>
        <v>67257.378403218987</v>
      </c>
      <c r="L25" s="8">
        <f t="shared" si="6"/>
        <v>61.951929853682216</v>
      </c>
      <c r="M25" s="8">
        <f t="shared" si="6"/>
        <v>33.674739015866386</v>
      </c>
      <c r="N25" s="8">
        <f t="shared" si="6"/>
        <v>92.771139045491253</v>
      </c>
      <c r="O25" s="8">
        <f t="shared" si="6"/>
        <v>60.729157866421005</v>
      </c>
      <c r="P25" s="8">
        <f t="shared" si="6"/>
        <v>40.480604817801172</v>
      </c>
    </row>
    <row r="26" spans="1:16" x14ac:dyDescent="0.2">
      <c r="A26" s="43" t="s">
        <v>35</v>
      </c>
      <c r="B26" s="17">
        <f t="shared" ref="B26:B29" si="29">+C26+D26+E26+F26</f>
        <v>162511.80420577986</v>
      </c>
      <c r="C26" s="17">
        <f>[3]Sheet1!C15</f>
        <v>31765.433805378012</v>
      </c>
      <c r="D26" s="17">
        <f>[3]Sheet1!D15</f>
        <v>60815.873268415882</v>
      </c>
      <c r="E26" s="17">
        <f>[3]Sheet1!E15</f>
        <v>32541.146474617984</v>
      </c>
      <c r="F26" s="17">
        <f>[3]Sheet1!F15</f>
        <v>37389.350657367992</v>
      </c>
      <c r="G26" s="17">
        <f t="shared" ref="G26:G29" si="30">+H26+I26+J26+K26</f>
        <v>108153.73890878691</v>
      </c>
      <c r="H26" s="17">
        <f>[3]Sheet1!G15</f>
        <v>11189.655253787007</v>
      </c>
      <c r="I26" s="17">
        <f>[3]Sheet1!H15</f>
        <v>56627.024854519899</v>
      </c>
      <c r="J26" s="17">
        <f>[3]Sheet1!I15</f>
        <v>22379.310507573995</v>
      </c>
      <c r="K26" s="17">
        <f>[3]Sheet1!J15</f>
        <v>17957.748292905999</v>
      </c>
      <c r="L26" s="8">
        <f t="shared" si="6"/>
        <v>66.551312649164686</v>
      </c>
      <c r="M26" s="8">
        <f t="shared" si="6"/>
        <v>35.225885225885236</v>
      </c>
      <c r="N26" s="8">
        <f t="shared" si="6"/>
        <v>93.112244897959201</v>
      </c>
      <c r="O26" s="8">
        <f t="shared" si="6"/>
        <v>68.772348033373078</v>
      </c>
      <c r="P26" s="8">
        <f t="shared" si="6"/>
        <v>48.029045643153538</v>
      </c>
    </row>
    <row r="27" spans="1:16" x14ac:dyDescent="0.2">
      <c r="A27" s="43" t="s">
        <v>29</v>
      </c>
      <c r="B27" s="17">
        <f t="shared" si="29"/>
        <v>97507.276869988928</v>
      </c>
      <c r="C27" s="17">
        <f>[3]Sheet1!C16</f>
        <v>13903.442258936993</v>
      </c>
      <c r="D27" s="17">
        <f>[3]Sheet1!D16</f>
        <v>35976.759679251969</v>
      </c>
      <c r="E27" s="17">
        <f>[3]Sheet1!E16</f>
        <v>23318.948610838983</v>
      </c>
      <c r="F27" s="17">
        <f>[3]Sheet1!F16</f>
        <v>24308.126320960971</v>
      </c>
      <c r="G27" s="17">
        <f t="shared" si="30"/>
        <v>60834.429172502962</v>
      </c>
      <c r="H27" s="17">
        <f>[3]Sheet1!G16</f>
        <v>4121.5737921749997</v>
      </c>
      <c r="I27" s="17">
        <f>[3]Sheet1!H16</f>
        <v>32001.730733020977</v>
      </c>
      <c r="J27" s="17">
        <f>[3]Sheet1!I16</f>
        <v>13921.760364679994</v>
      </c>
      <c r="K27" s="17">
        <f>[3]Sheet1!J16</f>
        <v>10789.364282626995</v>
      </c>
      <c r="L27" s="8">
        <f t="shared" si="6"/>
        <v>62.389629907946656</v>
      </c>
      <c r="M27" s="8">
        <f t="shared" si="6"/>
        <v>29.644268774703569</v>
      </c>
      <c r="N27" s="8">
        <f t="shared" si="6"/>
        <v>88.95112016293281</v>
      </c>
      <c r="O27" s="8">
        <f t="shared" si="6"/>
        <v>59.701492537313449</v>
      </c>
      <c r="P27" s="8">
        <f t="shared" si="6"/>
        <v>44.385832705350445</v>
      </c>
    </row>
    <row r="28" spans="1:16" x14ac:dyDescent="0.2">
      <c r="A28" s="43" t="s">
        <v>30</v>
      </c>
      <c r="B28" s="17">
        <f t="shared" si="29"/>
        <v>433531.19860723574</v>
      </c>
      <c r="C28" s="17">
        <f>[3]Sheet1!C17</f>
        <v>87041.408997744948</v>
      </c>
      <c r="D28" s="17">
        <f>[3]Sheet1!D17</f>
        <v>146722.06074668997</v>
      </c>
      <c r="E28" s="17">
        <f>[3]Sheet1!E17</f>
        <v>95318.038065506902</v>
      </c>
      <c r="F28" s="17">
        <f>[3]Sheet1!F17</f>
        <v>104449.69079729392</v>
      </c>
      <c r="G28" s="17">
        <f t="shared" si="30"/>
        <v>260679.61468794194</v>
      </c>
      <c r="H28" s="17">
        <f>[3]Sheet1!G17</f>
        <v>29378.613095898989</v>
      </c>
      <c r="I28" s="17">
        <f>[3]Sheet1!H17</f>
        <v>137282.59949585394</v>
      </c>
      <c r="J28" s="17">
        <f>[3]Sheet1!I17</f>
        <v>55508.136268503004</v>
      </c>
      <c r="K28" s="17">
        <f>[3]Sheet1!J17</f>
        <v>38510.265827686002</v>
      </c>
      <c r="L28" s="8">
        <f t="shared" si="6"/>
        <v>60.129378352792706</v>
      </c>
      <c r="M28" s="8">
        <f t="shared" si="6"/>
        <v>33.752455795677804</v>
      </c>
      <c r="N28" s="8">
        <f t="shared" si="6"/>
        <v>93.566433566433545</v>
      </c>
      <c r="O28" s="8">
        <f t="shared" si="6"/>
        <v>58.234660925726658</v>
      </c>
      <c r="P28" s="8">
        <f t="shared" si="6"/>
        <v>36.869679109364796</v>
      </c>
    </row>
    <row r="29" spans="1:16" x14ac:dyDescent="0.2">
      <c r="A29" s="61" t="s">
        <v>31</v>
      </c>
      <c r="B29" s="18">
        <f t="shared" si="29"/>
        <v>704736.61427286209</v>
      </c>
      <c r="C29" s="18">
        <f>[3]Sheet1!C18</f>
        <v>129686.69447676001</v>
      </c>
      <c r="D29" s="18">
        <f>[3]Sheet1!D18</f>
        <v>274417.72420464136</v>
      </c>
      <c r="E29" s="18">
        <f>[3]Sheet1!E18</f>
        <v>158813.88490656036</v>
      </c>
      <c r="F29" s="18">
        <f>[3]Sheet1!F18</f>
        <v>141818.31068490035</v>
      </c>
      <c r="G29" s="18">
        <f t="shared" si="30"/>
        <v>368048.9159649018</v>
      </c>
      <c r="H29" s="18">
        <f>[3]Sheet1!G18</f>
        <v>41994.056105099953</v>
      </c>
      <c r="I29" s="18">
        <f>[3]Sheet1!H18</f>
        <v>250720.06830156193</v>
      </c>
      <c r="J29" s="18">
        <f>[3]Sheet1!I18</f>
        <v>50336.309674799893</v>
      </c>
      <c r="K29" s="18">
        <f>[3]Sheet1!J18</f>
        <v>24998.481883440007</v>
      </c>
      <c r="L29" s="13">
        <f t="shared" si="6"/>
        <v>52.225031098270634</v>
      </c>
      <c r="M29" s="13">
        <f t="shared" si="6"/>
        <v>32.381160052333151</v>
      </c>
      <c r="N29" s="13">
        <f t="shared" si="6"/>
        <v>91.364385820280546</v>
      </c>
      <c r="O29" s="13">
        <f t="shared" si="6"/>
        <v>31.695156695156555</v>
      </c>
      <c r="P29" s="13">
        <f t="shared" si="6"/>
        <v>17.627118644067757</v>
      </c>
    </row>
    <row r="30" spans="1:16" x14ac:dyDescent="0.2">
      <c r="A30" s="1" t="str">
        <f>Cuadro01!A40</f>
        <v>Fuente: Instituto Nacional de Estadística (INE). XLIV Encuesta Permanente de Hogares de Propósitos Múltiples, mayo 2013.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A1:V32"/>
  <sheetViews>
    <sheetView workbookViewId="0">
      <selection activeCell="K34" sqref="K34"/>
    </sheetView>
  </sheetViews>
  <sheetFormatPr baseColWidth="10" defaultRowHeight="12.75" x14ac:dyDescent="0.2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5.5703125" bestFit="1" customWidth="1"/>
    <col min="17" max="17" width="7.7109375" bestFit="1" customWidth="1"/>
    <col min="18" max="18" width="6.42578125" customWidth="1"/>
    <col min="19" max="19" width="5.28515625" customWidth="1"/>
    <col min="20" max="20" width="7.7109375" bestFit="1" customWidth="1"/>
    <col min="21" max="21" width="6" customWidth="1"/>
    <col min="22" max="22" width="5.140625" bestFit="1" customWidth="1"/>
  </cols>
  <sheetData>
    <row r="1" spans="1:22" ht="63.75" customHeight="1" x14ac:dyDescent="0.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 x14ac:dyDescent="0.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 x14ac:dyDescent="0.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 x14ac:dyDescent="0.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">
      <c r="A7" s="45" t="s">
        <v>64</v>
      </c>
      <c r="B7" s="3">
        <f>+E7+H7+K7+N7+Q7+T7</f>
        <v>1100029.6133284406</v>
      </c>
      <c r="C7" s="3">
        <f>+F7+I7+L7+O7+R7+U7</f>
        <v>54992.549007494999</v>
      </c>
      <c r="D7" s="19">
        <f>+C7/B7*100</f>
        <v>4.9991880528652315</v>
      </c>
      <c r="E7" s="3">
        <f>[1]Sheet!C65</f>
        <v>209047.19575332344</v>
      </c>
      <c r="F7" s="3">
        <f>[1]Sheet!D65</f>
        <v>13040.735580681001</v>
      </c>
      <c r="G7" s="19">
        <f>+F7/E7*100</f>
        <v>6.238177715652844</v>
      </c>
      <c r="H7" s="3">
        <f>[1]Sheet!F65</f>
        <v>190799.10746656789</v>
      </c>
      <c r="I7" s="3">
        <f>[1]Sheet!G65</f>
        <v>10466.480527729002</v>
      </c>
      <c r="J7" s="19">
        <f>+I7/H7*100</f>
        <v>5.4856024573191231</v>
      </c>
      <c r="K7" s="3">
        <f>[1]Sheet!I65</f>
        <v>189693.67117213988</v>
      </c>
      <c r="L7" s="3">
        <f>[1]Sheet!J65</f>
        <v>11834.198017028</v>
      </c>
      <c r="M7" s="19">
        <f>+L7/K7*100</f>
        <v>6.2385834719224293</v>
      </c>
      <c r="N7" s="3">
        <f>[1]Sheet!L65</f>
        <v>186840.49498305478</v>
      </c>
      <c r="O7" s="3">
        <f>[1]Sheet!M65</f>
        <v>9134.0158465160021</v>
      </c>
      <c r="P7" s="19">
        <f>+O7/N7*100</f>
        <v>4.8886703320628628</v>
      </c>
      <c r="Q7" s="3">
        <f>[1]Sheet!O65</f>
        <v>162600.40563791379</v>
      </c>
      <c r="R7" s="3">
        <f>[1]Sheet!P65</f>
        <v>5874.8496744069998</v>
      </c>
      <c r="S7" s="19">
        <f>+R7/Q7*100</f>
        <v>3.6130596669539625</v>
      </c>
      <c r="T7" s="3">
        <f>[1]Sheet!R65</f>
        <v>161048.73831544063</v>
      </c>
      <c r="U7" s="3">
        <f>[1]Sheet!S65</f>
        <v>4642.2693611339992</v>
      </c>
      <c r="V7" s="19">
        <f>+U7/T7*100</f>
        <v>2.8825245138160263</v>
      </c>
    </row>
    <row r="8" spans="1:22" x14ac:dyDescent="0.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 x14ac:dyDescent="0.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 x14ac:dyDescent="0.2">
      <c r="A10" s="46" t="s">
        <v>44</v>
      </c>
      <c r="B10" s="17">
        <f t="shared" ref="B10:B30" si="0">+E10+H10+K10+N10+Q10+T10</f>
        <v>510218.14653781475</v>
      </c>
      <c r="C10" s="17">
        <f t="shared" ref="C10:C30" si="1">+F10+I10+L10+O10+R10+U10</f>
        <v>19587.459281174997</v>
      </c>
      <c r="D10" s="20">
        <f t="shared" ref="D10:D30" si="2">+C10/B10*100</f>
        <v>3.8390361875777135</v>
      </c>
      <c r="E10" s="23">
        <f>[1]Sheet!C66</f>
        <v>97034.767314061988</v>
      </c>
      <c r="F10" s="17">
        <f>[1]Sheet!D66</f>
        <v>4952.991441920999</v>
      </c>
      <c r="G10" s="20">
        <f t="shared" ref="G10:G30" si="3">+F10/E10*100</f>
        <v>5.1043472139116748</v>
      </c>
      <c r="H10" s="23">
        <f>[1]Sheet!F66</f>
        <v>90380.997547906969</v>
      </c>
      <c r="I10" s="17">
        <f>[1]Sheet!G66</f>
        <v>3396.7741127289996</v>
      </c>
      <c r="J10" s="20">
        <f t="shared" ref="J10:J30" si="4">+I10/H10*100</f>
        <v>3.7582834941919288</v>
      </c>
      <c r="K10" s="23">
        <f>[1]Sheet!I66</f>
        <v>85684.150394658951</v>
      </c>
      <c r="L10" s="17">
        <f>[1]Sheet!J66</f>
        <v>3293.9926677079998</v>
      </c>
      <c r="M10" s="20">
        <f t="shared" ref="M10:M30" si="5">+L10/K10*100</f>
        <v>3.8443430348973009</v>
      </c>
      <c r="N10" s="23">
        <f>[1]Sheet!L66</f>
        <v>86252.712110433946</v>
      </c>
      <c r="O10" s="17">
        <f>[1]Sheet!M66</f>
        <v>4072.1060533759996</v>
      </c>
      <c r="P10" s="20">
        <f t="shared" ref="P10:P30" si="6">+O10/N10*100</f>
        <v>4.7211339258089247</v>
      </c>
      <c r="Q10" s="23">
        <f>[1]Sheet!O66</f>
        <v>71910.211746292975</v>
      </c>
      <c r="R10" s="17">
        <f>[1]Sheet!P66</f>
        <v>2113.765861627</v>
      </c>
      <c r="S10" s="20">
        <f t="shared" ref="S10:S30" si="7">+R10/Q10*100</f>
        <v>2.9394515887181578</v>
      </c>
      <c r="T10" s="23">
        <f>[1]Sheet!R66</f>
        <v>78955.307424459956</v>
      </c>
      <c r="U10" s="17">
        <f>[1]Sheet!S66</f>
        <v>1757.8291438139997</v>
      </c>
      <c r="V10" s="20">
        <f t="shared" ref="V10:V30" si="8">+U10/T10*100</f>
        <v>2.2263596978528555</v>
      </c>
    </row>
    <row r="11" spans="1:22" x14ac:dyDescent="0.2">
      <c r="A11" s="47" t="s">
        <v>35</v>
      </c>
      <c r="B11" s="17">
        <f t="shared" si="0"/>
        <v>117462.29093966699</v>
      </c>
      <c r="C11" s="17">
        <f t="shared" si="1"/>
        <v>3199.8147606150001</v>
      </c>
      <c r="D11" s="20">
        <f t="shared" si="2"/>
        <v>2.7241208519068851</v>
      </c>
      <c r="E11" s="17">
        <f>[1]Sheet!C67</f>
        <v>23174.41599354499</v>
      </c>
      <c r="F11" s="23">
        <f>[1]Sheet!D67</f>
        <v>775.71266923999997</v>
      </c>
      <c r="G11" s="20">
        <f t="shared" si="3"/>
        <v>3.3472803347280347</v>
      </c>
      <c r="H11" s="17">
        <f>[1]Sheet!F67</f>
        <v>18966.174762917999</v>
      </c>
      <c r="I11" s="23">
        <f>[1]Sheet!G67</f>
        <v>620.570135392</v>
      </c>
      <c r="J11" s="20">
        <f t="shared" si="4"/>
        <v>3.2719836400818001</v>
      </c>
      <c r="K11" s="17">
        <f>[1]Sheet!I67</f>
        <v>17938.355476174991</v>
      </c>
      <c r="L11" s="23">
        <f>[1]Sheet!J67</f>
        <v>659.35576885399996</v>
      </c>
      <c r="M11" s="20">
        <f t="shared" si="5"/>
        <v>3.6756756756756772</v>
      </c>
      <c r="N11" s="17">
        <f>[1]Sheet!L67</f>
        <v>22165.989523532997</v>
      </c>
      <c r="O11" s="23">
        <f>[1]Sheet!M67</f>
        <v>484.82041827500001</v>
      </c>
      <c r="P11" s="20">
        <f t="shared" si="6"/>
        <v>2.1872265966754156</v>
      </c>
      <c r="Q11" s="17">
        <f>[1]Sheet!O67</f>
        <v>16949.321822894002</v>
      </c>
      <c r="R11" s="23">
        <f>[1]Sheet!P67</f>
        <v>232.71380077199998</v>
      </c>
      <c r="S11" s="20">
        <f t="shared" si="7"/>
        <v>1.3729977116704803</v>
      </c>
      <c r="T11" s="17">
        <f>[1]Sheet!R67</f>
        <v>18268.033360601999</v>
      </c>
      <c r="U11" s="23">
        <f>[1]Sheet!S67</f>
        <v>426.64196808199995</v>
      </c>
      <c r="V11" s="20">
        <f t="shared" si="8"/>
        <v>2.335456475583864</v>
      </c>
    </row>
    <row r="12" spans="1:22" x14ac:dyDescent="0.2">
      <c r="A12" s="47" t="s">
        <v>29</v>
      </c>
      <c r="B12" s="17">
        <f t="shared" si="0"/>
        <v>72429.790107821958</v>
      </c>
      <c r="C12" s="17">
        <f t="shared" si="1"/>
        <v>3425.4857739409995</v>
      </c>
      <c r="D12" s="20">
        <f t="shared" si="2"/>
        <v>4.7293879615579186</v>
      </c>
      <c r="E12" s="17">
        <f>[1]Sheet!C68</f>
        <v>12914.264548814994</v>
      </c>
      <c r="F12" s="17">
        <f>[1]Sheet!D68</f>
        <v>586.1793837759999</v>
      </c>
      <c r="G12" s="20">
        <f t="shared" si="3"/>
        <v>4.5390070921985837</v>
      </c>
      <c r="H12" s="17">
        <f>[1]Sheet!F68</f>
        <v>13683.624990020993</v>
      </c>
      <c r="I12" s="17">
        <f>[1]Sheet!G68</f>
        <v>860.95096992099991</v>
      </c>
      <c r="J12" s="20">
        <f t="shared" si="4"/>
        <v>6.291834002677378</v>
      </c>
      <c r="K12" s="17">
        <f>[1]Sheet!I68</f>
        <v>12511.266222468996</v>
      </c>
      <c r="L12" s="17">
        <f>[1]Sheet!J68</f>
        <v>274.77158614499996</v>
      </c>
      <c r="M12" s="20">
        <f t="shared" si="5"/>
        <v>2.196193265007321</v>
      </c>
      <c r="N12" s="17">
        <f>[1]Sheet!L68</f>
        <v>10459.638379252996</v>
      </c>
      <c r="O12" s="17">
        <f>[1]Sheet!M68</f>
        <v>714.40612397699988</v>
      </c>
      <c r="P12" s="20">
        <f t="shared" si="6"/>
        <v>6.8301225919439599</v>
      </c>
      <c r="Q12" s="17">
        <f>[1]Sheet!O68</f>
        <v>11833.496309977994</v>
      </c>
      <c r="R12" s="17">
        <f>[1]Sheet!P68</f>
        <v>0</v>
      </c>
      <c r="S12" s="20">
        <f t="shared" si="7"/>
        <v>0</v>
      </c>
      <c r="T12" s="17">
        <f>[1]Sheet!R68</f>
        <v>11027.499657285995</v>
      </c>
      <c r="U12" s="17">
        <f>[1]Sheet!S68</f>
        <v>989.17771012199989</v>
      </c>
      <c r="V12" s="20">
        <f t="shared" si="8"/>
        <v>8.9700996677740896</v>
      </c>
    </row>
    <row r="13" spans="1:22" x14ac:dyDescent="0.2">
      <c r="A13" s="47" t="s">
        <v>30</v>
      </c>
      <c r="B13" s="17">
        <f t="shared" si="0"/>
        <v>320326.06549032597</v>
      </c>
      <c r="C13" s="17">
        <f t="shared" si="1"/>
        <v>12962.158746618998</v>
      </c>
      <c r="D13" s="20">
        <f t="shared" si="2"/>
        <v>4.0465513559683961</v>
      </c>
      <c r="E13" s="17">
        <f>[1]Sheet!C69</f>
        <v>60946.086771702008</v>
      </c>
      <c r="F13" s="17">
        <f>[1]Sheet!D69</f>
        <v>3591.0993889049992</v>
      </c>
      <c r="G13" s="20">
        <f t="shared" si="3"/>
        <v>5.8922558922558901</v>
      </c>
      <c r="H13" s="17">
        <f>[1]Sheet!F69</f>
        <v>57731.197794968015</v>
      </c>
      <c r="I13" s="17">
        <f>[1]Sheet!G69</f>
        <v>1915.2530074159995</v>
      </c>
      <c r="J13" s="20">
        <f t="shared" si="4"/>
        <v>3.317535545023695</v>
      </c>
      <c r="K13" s="17">
        <f>[1]Sheet!I69</f>
        <v>55234.528696014975</v>
      </c>
      <c r="L13" s="17">
        <f>[1]Sheet!J69</f>
        <v>2359.8653127089997</v>
      </c>
      <c r="M13" s="20">
        <f t="shared" si="5"/>
        <v>4.2724458204334379</v>
      </c>
      <c r="N13" s="17">
        <f>[1]Sheet!L69</f>
        <v>53627.084207648004</v>
      </c>
      <c r="O13" s="17">
        <f>[1]Sheet!M69</f>
        <v>2872.8795111239992</v>
      </c>
      <c r="P13" s="20">
        <f t="shared" si="6"/>
        <v>5.3571428571428559</v>
      </c>
      <c r="Q13" s="17">
        <f>[1]Sheet!O69</f>
        <v>43127.39361342098</v>
      </c>
      <c r="R13" s="17">
        <f>[1]Sheet!P69</f>
        <v>1881.052060855</v>
      </c>
      <c r="S13" s="20">
        <f t="shared" si="7"/>
        <v>4.3616177636796216</v>
      </c>
      <c r="T13" s="17">
        <f>[1]Sheet!R69</f>
        <v>49659.774406571974</v>
      </c>
      <c r="U13" s="17">
        <f>[1]Sheet!S69</f>
        <v>342.00946560999995</v>
      </c>
      <c r="V13" s="20">
        <f t="shared" si="8"/>
        <v>0.68870523415977991</v>
      </c>
    </row>
    <row r="14" spans="1:22" x14ac:dyDescent="0.2">
      <c r="A14" s="46" t="s">
        <v>31</v>
      </c>
      <c r="B14" s="17">
        <f t="shared" si="0"/>
        <v>589811.46679061942</v>
      </c>
      <c r="C14" s="17">
        <f t="shared" si="1"/>
        <v>35405.089726319995</v>
      </c>
      <c r="D14" s="20">
        <f t="shared" si="2"/>
        <v>6.002780840964669</v>
      </c>
      <c r="E14" s="17">
        <f>[1]Sheet!C70</f>
        <v>112012.42843925989</v>
      </c>
      <c r="F14" s="17">
        <f>[1]Sheet!D70</f>
        <v>8087.7441387599993</v>
      </c>
      <c r="G14" s="20">
        <f t="shared" si="3"/>
        <v>7.2203988891694078</v>
      </c>
      <c r="H14" s="17">
        <f>[1]Sheet!F70</f>
        <v>100418.10991865999</v>
      </c>
      <c r="I14" s="17">
        <f>[1]Sheet!G70</f>
        <v>7069.7064150000006</v>
      </c>
      <c r="J14" s="20">
        <f t="shared" si="4"/>
        <v>7.0402703463813028</v>
      </c>
      <c r="K14" s="17">
        <f>[1]Sheet!I70</f>
        <v>104009.52077747999</v>
      </c>
      <c r="L14" s="17">
        <f>[1]Sheet!J70</f>
        <v>8540.2053493200001</v>
      </c>
      <c r="M14" s="20">
        <f t="shared" si="5"/>
        <v>8.2109842305600882</v>
      </c>
      <c r="N14" s="17">
        <f>[1]Sheet!L70</f>
        <v>100587.78287261989</v>
      </c>
      <c r="O14" s="17">
        <f>[1]Sheet!M70</f>
        <v>5061.9097931399992</v>
      </c>
      <c r="P14" s="20">
        <f t="shared" si="6"/>
        <v>5.0323306156873819</v>
      </c>
      <c r="Q14" s="17">
        <f>[1]Sheet!O70</f>
        <v>90690.193891619783</v>
      </c>
      <c r="R14" s="17">
        <f>[1]Sheet!P70</f>
        <v>3761.0838127799998</v>
      </c>
      <c r="S14" s="20">
        <f t="shared" si="7"/>
        <v>4.147178048019966</v>
      </c>
      <c r="T14" s="17">
        <f>[1]Sheet!R70</f>
        <v>82093.430890979784</v>
      </c>
      <c r="U14" s="17">
        <f>[1]Sheet!S70</f>
        <v>2884.4402173200006</v>
      </c>
      <c r="V14" s="20">
        <f t="shared" si="8"/>
        <v>3.5136066138477537</v>
      </c>
    </row>
    <row r="15" spans="1:22" x14ac:dyDescent="0.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 x14ac:dyDescent="0.2">
      <c r="A16" s="45" t="s">
        <v>2</v>
      </c>
      <c r="B16" s="16">
        <f t="shared" si="0"/>
        <v>557330.78965728544</v>
      </c>
      <c r="C16" s="16">
        <f t="shared" si="1"/>
        <v>33593.216225896002</v>
      </c>
      <c r="D16" s="19">
        <f t="shared" si="2"/>
        <v>6.0275184592893538</v>
      </c>
      <c r="E16" s="24">
        <f>[1]Sheet!C71</f>
        <v>107525.39775454192</v>
      </c>
      <c r="F16" s="24">
        <f>[1]Sheet!D71</f>
        <v>8426.4494005469987</v>
      </c>
      <c r="G16" s="19">
        <f t="shared" si="3"/>
        <v>7.8367060959707651</v>
      </c>
      <c r="H16" s="24">
        <f>[1]Sheet!F71</f>
        <v>102773.70360352004</v>
      </c>
      <c r="I16" s="24">
        <f>[1]Sheet!G71</f>
        <v>7353.0762883110001</v>
      </c>
      <c r="J16" s="19">
        <f t="shared" si="4"/>
        <v>7.1546281105891314</v>
      </c>
      <c r="K16" s="24">
        <f>[1]Sheet!I71</f>
        <v>91272.936245086952</v>
      </c>
      <c r="L16" s="24">
        <f>[1]Sheet!J71</f>
        <v>5833.2270629119994</v>
      </c>
      <c r="M16" s="19">
        <f t="shared" si="5"/>
        <v>6.3909711935294409</v>
      </c>
      <c r="N16" s="24">
        <f>[1]Sheet!L71</f>
        <v>98554.271062690997</v>
      </c>
      <c r="O16" s="24">
        <f>[1]Sheet!M71</f>
        <v>5315.0968767309996</v>
      </c>
      <c r="P16" s="19">
        <f t="shared" si="6"/>
        <v>5.3930659923911692</v>
      </c>
      <c r="Q16" s="24">
        <f>[1]Sheet!O71</f>
        <v>79735.161690152789</v>
      </c>
      <c r="R16" s="24">
        <f>[1]Sheet!P71</f>
        <v>4262.9566117870008</v>
      </c>
      <c r="S16" s="19">
        <f t="shared" si="7"/>
        <v>5.3463948920711495</v>
      </c>
      <c r="T16" s="24">
        <f>[1]Sheet!R71</f>
        <v>77469.31930129278</v>
      </c>
      <c r="U16" s="24">
        <f>[1]Sheet!S71</f>
        <v>2402.4099856080002</v>
      </c>
      <c r="V16" s="19">
        <f t="shared" si="8"/>
        <v>3.1011115203743755</v>
      </c>
    </row>
    <row r="17" spans="1:22" x14ac:dyDescent="0.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 x14ac:dyDescent="0.2">
      <c r="A18" s="46" t="s">
        <v>44</v>
      </c>
      <c r="B18" s="17">
        <f t="shared" si="0"/>
        <v>257490.40118430596</v>
      </c>
      <c r="C18" s="17">
        <f t="shared" si="1"/>
        <v>12327.539329575999</v>
      </c>
      <c r="D18" s="20">
        <f t="shared" si="2"/>
        <v>4.7875723805145727</v>
      </c>
      <c r="E18" s="23">
        <f>[1]Sheet!C72</f>
        <v>47404.614401382001</v>
      </c>
      <c r="F18" s="23">
        <f>[1]Sheet!D72</f>
        <v>3025.1936994869993</v>
      </c>
      <c r="G18" s="20">
        <f t="shared" si="3"/>
        <v>6.3816439342217386</v>
      </c>
      <c r="H18" s="23">
        <f>[1]Sheet!F72</f>
        <v>50090.251398940003</v>
      </c>
      <c r="I18" s="23">
        <f>[1]Sheet!G72</f>
        <v>2602.2335774309995</v>
      </c>
      <c r="J18" s="20">
        <f t="shared" si="4"/>
        <v>5.1950898722901346</v>
      </c>
      <c r="K18" s="23">
        <f>[1]Sheet!I72</f>
        <v>41417.366606506985</v>
      </c>
      <c r="L18" s="23">
        <f>[1]Sheet!J72</f>
        <v>1704.5185165519999</v>
      </c>
      <c r="M18" s="20">
        <f t="shared" si="5"/>
        <v>4.1154681144894596</v>
      </c>
      <c r="N18" s="23">
        <f>[1]Sheet!L72</f>
        <v>45644.58825283101</v>
      </c>
      <c r="O18" s="23">
        <f>[1]Sheet!M72</f>
        <v>1893.358971871</v>
      </c>
      <c r="P18" s="20">
        <f t="shared" si="6"/>
        <v>4.1480469960282056</v>
      </c>
      <c r="Q18" s="23">
        <f>[1]Sheet!O72</f>
        <v>36666.510209972963</v>
      </c>
      <c r="R18" s="23">
        <f>[1]Sheet!P72</f>
        <v>2113.765861627</v>
      </c>
      <c r="S18" s="20">
        <f t="shared" si="7"/>
        <v>5.7648405848344808</v>
      </c>
      <c r="T18" s="23">
        <f>[1]Sheet!R72</f>
        <v>36267.070314672972</v>
      </c>
      <c r="U18" s="23">
        <f>[1]Sheet!S72</f>
        <v>988.46870260799983</v>
      </c>
      <c r="V18" s="20">
        <f t="shared" si="8"/>
        <v>2.7255267492838646</v>
      </c>
    </row>
    <row r="19" spans="1:22" x14ac:dyDescent="0.2">
      <c r="A19" s="47" t="s">
        <v>35</v>
      </c>
      <c r="B19" s="17">
        <f t="shared" si="0"/>
        <v>55773.740918356016</v>
      </c>
      <c r="C19" s="17">
        <f t="shared" si="1"/>
        <v>1764.7463225209999</v>
      </c>
      <c r="D19" s="20">
        <f t="shared" si="2"/>
        <v>3.1641168289290671</v>
      </c>
      <c r="E19" s="17">
        <f>[1]Sheet!C73</f>
        <v>10394.549767816001</v>
      </c>
      <c r="F19" s="17">
        <f>[1]Sheet!D73</f>
        <v>193.92816730999999</v>
      </c>
      <c r="G19" s="20">
        <f t="shared" si="3"/>
        <v>1.8656716417910446</v>
      </c>
      <c r="H19" s="17">
        <f>[1]Sheet!F73</f>
        <v>8532.8393616400008</v>
      </c>
      <c r="I19" s="17">
        <f>[1]Sheet!G73</f>
        <v>387.85633461999998</v>
      </c>
      <c r="J19" s="20">
        <f t="shared" si="4"/>
        <v>4.545454545454545</v>
      </c>
      <c r="K19" s="17">
        <f>[1]Sheet!I73</f>
        <v>9134.0166803010034</v>
      </c>
      <c r="L19" s="17">
        <f>[1]Sheet!J73</f>
        <v>232.71380077199998</v>
      </c>
      <c r="M19" s="20">
        <f t="shared" si="5"/>
        <v>2.5477707006369412</v>
      </c>
      <c r="N19" s="17">
        <f>[1]Sheet!L73</f>
        <v>12333.831440916008</v>
      </c>
      <c r="O19" s="17">
        <f>[1]Sheet!M73</f>
        <v>290.89225096500002</v>
      </c>
      <c r="P19" s="20">
        <f t="shared" si="6"/>
        <v>2.3584905660377342</v>
      </c>
      <c r="Q19" s="17">
        <f>[1]Sheet!O73</f>
        <v>6806.8786725810005</v>
      </c>
      <c r="R19" s="17">
        <f>[1]Sheet!P73</f>
        <v>232.71380077199998</v>
      </c>
      <c r="S19" s="20">
        <f t="shared" si="7"/>
        <v>3.4188034188034186</v>
      </c>
      <c r="T19" s="17">
        <f>[1]Sheet!R73</f>
        <v>8571.6249951019981</v>
      </c>
      <c r="U19" s="17">
        <f>[1]Sheet!S73</f>
        <v>426.64196808199995</v>
      </c>
      <c r="V19" s="20">
        <f t="shared" si="8"/>
        <v>4.9773755656108598</v>
      </c>
    </row>
    <row r="20" spans="1:22" x14ac:dyDescent="0.2">
      <c r="A20" s="47" t="s">
        <v>29</v>
      </c>
      <c r="B20" s="17">
        <f t="shared" si="0"/>
        <v>37552.116773149988</v>
      </c>
      <c r="C20" s="17">
        <f t="shared" si="1"/>
        <v>1978.3554202439996</v>
      </c>
      <c r="D20" s="20">
        <f t="shared" si="2"/>
        <v>5.2682926829268295</v>
      </c>
      <c r="E20" s="17">
        <f>[1]Sheet!C74</f>
        <v>7015.8344995689986</v>
      </c>
      <c r="F20" s="17">
        <f>[1]Sheet!D74</f>
        <v>402.99832634599994</v>
      </c>
      <c r="G20" s="20">
        <f t="shared" si="3"/>
        <v>5.7441253263707575</v>
      </c>
      <c r="H20" s="17">
        <f>[1]Sheet!F74</f>
        <v>7766.8768350319961</v>
      </c>
      <c r="I20" s="17">
        <f>[1]Sheet!G74</f>
        <v>641.13370100499992</v>
      </c>
      <c r="J20" s="20">
        <f t="shared" si="4"/>
        <v>8.2547169811320789</v>
      </c>
      <c r="K20" s="17">
        <f>[1]Sheet!I74</f>
        <v>5367.2049826989987</v>
      </c>
      <c r="L20" s="17">
        <f>[1]Sheet!J74</f>
        <v>274.77158614499996</v>
      </c>
      <c r="M20" s="20">
        <f t="shared" si="5"/>
        <v>5.1194539249146764</v>
      </c>
      <c r="N20" s="17">
        <f>[1]Sheet!L74</f>
        <v>4616.1626472359994</v>
      </c>
      <c r="O20" s="17">
        <f>[1]Sheet!M74</f>
        <v>439.63453783199992</v>
      </c>
      <c r="P20" s="20">
        <f t="shared" si="6"/>
        <v>9.5238095238095237</v>
      </c>
      <c r="Q20" s="17">
        <f>[1]Sheet!O74</f>
        <v>6979.1982880829974</v>
      </c>
      <c r="R20" s="17">
        <f>[1]Sheet!P74</f>
        <v>0</v>
      </c>
      <c r="S20" s="20">
        <f t="shared" si="7"/>
        <v>0</v>
      </c>
      <c r="T20" s="17">
        <f>[1]Sheet!R74</f>
        <v>5806.8395205309971</v>
      </c>
      <c r="U20" s="17">
        <f>[1]Sheet!S74</f>
        <v>219.81726891599996</v>
      </c>
      <c r="V20" s="20">
        <f t="shared" si="8"/>
        <v>3.7854889589905376</v>
      </c>
    </row>
    <row r="21" spans="1:22" x14ac:dyDescent="0.2">
      <c r="A21" s="47" t="s">
        <v>30</v>
      </c>
      <c r="B21" s="17">
        <f t="shared" si="0"/>
        <v>164164.54349279997</v>
      </c>
      <c r="C21" s="17">
        <f t="shared" si="1"/>
        <v>8584.4375868109983</v>
      </c>
      <c r="D21" s="20">
        <f t="shared" si="2"/>
        <v>5.229166666666667</v>
      </c>
      <c r="E21" s="17">
        <f>[1]Sheet!C75</f>
        <v>29994.230133996985</v>
      </c>
      <c r="F21" s="17">
        <f>[1]Sheet!D75</f>
        <v>2428.2672058309995</v>
      </c>
      <c r="G21" s="20">
        <f t="shared" si="3"/>
        <v>8.0957810718358054</v>
      </c>
      <c r="H21" s="17">
        <f>[1]Sheet!F75</f>
        <v>33790.535202267987</v>
      </c>
      <c r="I21" s="17">
        <f>[1]Sheet!G75</f>
        <v>1573.2435418059995</v>
      </c>
      <c r="J21" s="20">
        <f t="shared" si="4"/>
        <v>4.6558704453441297</v>
      </c>
      <c r="K21" s="17">
        <f>[1]Sheet!I75</f>
        <v>26916.144943506995</v>
      </c>
      <c r="L21" s="17">
        <f>[1]Sheet!J75</f>
        <v>1197.033129635</v>
      </c>
      <c r="M21" s="20">
        <f t="shared" si="5"/>
        <v>4.4472681067344348</v>
      </c>
      <c r="N21" s="17">
        <f>[1]Sheet!L75</f>
        <v>28694.594164678994</v>
      </c>
      <c r="O21" s="17">
        <f>[1]Sheet!M75</f>
        <v>1162.8321830739997</v>
      </c>
      <c r="P21" s="20">
        <f t="shared" si="6"/>
        <v>4.0524433849821211</v>
      </c>
      <c r="Q21" s="17">
        <f>[1]Sheet!O75</f>
        <v>22880.433249309008</v>
      </c>
      <c r="R21" s="17">
        <f>[1]Sheet!P75</f>
        <v>1881.052060855</v>
      </c>
      <c r="S21" s="20">
        <f t="shared" si="7"/>
        <v>8.2212257100149451</v>
      </c>
      <c r="T21" s="17">
        <f>[1]Sheet!R75</f>
        <v>21888.60579904</v>
      </c>
      <c r="U21" s="17">
        <f>[1]Sheet!S75</f>
        <v>342.00946560999995</v>
      </c>
      <c r="V21" s="20">
        <f t="shared" si="8"/>
        <v>1.5624999999999998</v>
      </c>
    </row>
    <row r="22" spans="1:22" x14ac:dyDescent="0.2">
      <c r="A22" s="46" t="s">
        <v>31</v>
      </c>
      <c r="B22" s="17">
        <f t="shared" si="0"/>
        <v>299840.38847297942</v>
      </c>
      <c r="C22" s="17">
        <f t="shared" si="1"/>
        <v>21265.676896320001</v>
      </c>
      <c r="D22" s="20">
        <f t="shared" si="2"/>
        <v>7.0923323587664013</v>
      </c>
      <c r="E22" s="17">
        <f>[1]Sheet!C76</f>
        <v>60120.783353159837</v>
      </c>
      <c r="F22" s="17">
        <f>[1]Sheet!D76</f>
        <v>5401.2557010599994</v>
      </c>
      <c r="G22" s="20">
        <f t="shared" si="3"/>
        <v>8.9840075258702026</v>
      </c>
      <c r="H22" s="17">
        <f>[1]Sheet!F76</f>
        <v>52683.452204579873</v>
      </c>
      <c r="I22" s="17">
        <f>[1]Sheet!G76</f>
        <v>4750.8427108800006</v>
      </c>
      <c r="J22" s="20">
        <f t="shared" si="4"/>
        <v>9.0177133655394766</v>
      </c>
      <c r="K22" s="17">
        <f>[1]Sheet!I76</f>
        <v>49855.569638579895</v>
      </c>
      <c r="L22" s="17">
        <f>[1]Sheet!J76</f>
        <v>4128.7085463599997</v>
      </c>
      <c r="M22" s="20">
        <f t="shared" si="5"/>
        <v>8.2813386273397782</v>
      </c>
      <c r="N22" s="17">
        <f>[1]Sheet!L76</f>
        <v>52909.6828098599</v>
      </c>
      <c r="O22" s="17">
        <f>[1]Sheet!M76</f>
        <v>3421.7379048600001</v>
      </c>
      <c r="P22" s="20">
        <f t="shared" si="6"/>
        <v>6.4671298770710965</v>
      </c>
      <c r="Q22" s="17">
        <f>[1]Sheet!O76</f>
        <v>43068.651480179942</v>
      </c>
      <c r="R22" s="17">
        <f>[1]Sheet!P76</f>
        <v>2149.1907501599999</v>
      </c>
      <c r="S22" s="20">
        <f t="shared" si="7"/>
        <v>4.9901510177281745</v>
      </c>
      <c r="T22" s="17">
        <f>[1]Sheet!R76</f>
        <v>41202.248986619968</v>
      </c>
      <c r="U22" s="17">
        <f>[1]Sheet!S76</f>
        <v>1413.9412830000001</v>
      </c>
      <c r="V22" s="20">
        <f t="shared" si="8"/>
        <v>3.4317089910775596</v>
      </c>
    </row>
    <row r="23" spans="1:22" x14ac:dyDescent="0.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 x14ac:dyDescent="0.2">
      <c r="A24" s="45" t="s">
        <v>3</v>
      </c>
      <c r="B24" s="16">
        <f t="shared" si="0"/>
        <v>542698.82367114862</v>
      </c>
      <c r="C24" s="16">
        <f t="shared" si="1"/>
        <v>21399.332781599001</v>
      </c>
      <c r="D24" s="19">
        <f t="shared" si="2"/>
        <v>3.9431323320070515</v>
      </c>
      <c r="E24" s="24">
        <f>[1]Sheet!C77</f>
        <v>101521.79799878006</v>
      </c>
      <c r="F24" s="24">
        <f>[1]Sheet!D77</f>
        <v>4614.2861801339986</v>
      </c>
      <c r="G24" s="19">
        <f t="shared" si="3"/>
        <v>4.5451186553940328</v>
      </c>
      <c r="H24" s="24">
        <f>[1]Sheet!F77</f>
        <v>88025.403863046886</v>
      </c>
      <c r="I24" s="24">
        <f>[1]Sheet!G77</f>
        <v>3113.4042394179992</v>
      </c>
      <c r="J24" s="19">
        <f t="shared" si="4"/>
        <v>3.5369383186948467</v>
      </c>
      <c r="K24" s="24">
        <f>[1]Sheet!I77</f>
        <v>98420.73492705205</v>
      </c>
      <c r="L24" s="24">
        <f>[1]Sheet!J77</f>
        <v>6000.9709541159991</v>
      </c>
      <c r="M24" s="19">
        <f t="shared" si="5"/>
        <v>6.0972628974614214</v>
      </c>
      <c r="N24" s="24">
        <f>[1]Sheet!L77</f>
        <v>88286.223920362943</v>
      </c>
      <c r="O24" s="24">
        <f>[1]Sheet!M77</f>
        <v>3818.9189697850002</v>
      </c>
      <c r="P24" s="19">
        <f t="shared" si="6"/>
        <v>4.325611403688292</v>
      </c>
      <c r="Q24" s="24">
        <f>[1]Sheet!O77</f>
        <v>82865.243947759809</v>
      </c>
      <c r="R24" s="24">
        <f>[1]Sheet!P77</f>
        <v>1611.8930626200001</v>
      </c>
      <c r="S24" s="19">
        <f t="shared" si="7"/>
        <v>1.9451979935474217</v>
      </c>
      <c r="T24" s="24">
        <f>[1]Sheet!R77</f>
        <v>83579.419014146857</v>
      </c>
      <c r="U24" s="24">
        <f>[1]Sheet!S77</f>
        <v>2239.8593755259999</v>
      </c>
      <c r="V24" s="19">
        <f t="shared" si="8"/>
        <v>2.6799173791180286</v>
      </c>
    </row>
    <row r="25" spans="1:22" x14ac:dyDescent="0.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 x14ac:dyDescent="0.2">
      <c r="A26" s="46" t="s">
        <v>44</v>
      </c>
      <c r="B26" s="17">
        <f t="shared" si="0"/>
        <v>252727.74535350892</v>
      </c>
      <c r="C26" s="17">
        <f t="shared" si="1"/>
        <v>7259.9199515989985</v>
      </c>
      <c r="D26" s="20">
        <f t="shared" si="2"/>
        <v>2.8726248245692272</v>
      </c>
      <c r="E26" s="17">
        <f>[1]Sheet!C78</f>
        <v>49630.152912680001</v>
      </c>
      <c r="F26" s="17">
        <f>[1]Sheet!D78</f>
        <v>1927.7977424339997</v>
      </c>
      <c r="G26" s="20">
        <f t="shared" si="3"/>
        <v>3.8843276300715703</v>
      </c>
      <c r="H26" s="17">
        <f>[1]Sheet!F78</f>
        <v>40290.746148966988</v>
      </c>
      <c r="I26" s="17">
        <f>[1]Sheet!G78</f>
        <v>794.5405352979999</v>
      </c>
      <c r="J26" s="20">
        <f t="shared" si="4"/>
        <v>1.9720174264342114</v>
      </c>
      <c r="K26" s="17">
        <f>[1]Sheet!I78</f>
        <v>44266.783788151988</v>
      </c>
      <c r="L26" s="17">
        <f>[1]Sheet!J78</f>
        <v>1589.4741511559998</v>
      </c>
      <c r="M26" s="20">
        <f t="shared" si="5"/>
        <v>3.5906700580795814</v>
      </c>
      <c r="N26" s="17">
        <f>[1]Sheet!L78</f>
        <v>40608.123857603008</v>
      </c>
      <c r="O26" s="17">
        <f>[1]Sheet!M78</f>
        <v>2178.7470815049996</v>
      </c>
      <c r="P26" s="20">
        <f t="shared" si="6"/>
        <v>5.3652985524399588</v>
      </c>
      <c r="Q26" s="17">
        <f>[1]Sheet!O78</f>
        <v>35243.701536319983</v>
      </c>
      <c r="R26" s="17">
        <f>[1]Sheet!P78</f>
        <v>0</v>
      </c>
      <c r="S26" s="20">
        <f t="shared" si="7"/>
        <v>0</v>
      </c>
      <c r="T26" s="17">
        <f>[1]Sheet!R78</f>
        <v>42688.237109786991</v>
      </c>
      <c r="U26" s="17">
        <f>[1]Sheet!S78</f>
        <v>769.3604412059999</v>
      </c>
      <c r="V26" s="20">
        <f t="shared" si="8"/>
        <v>1.8022773796616005</v>
      </c>
    </row>
    <row r="27" spans="1:22" x14ac:dyDescent="0.2">
      <c r="A27" s="47" t="s">
        <v>35</v>
      </c>
      <c r="B27" s="17">
        <f t="shared" si="0"/>
        <v>61688.550021311006</v>
      </c>
      <c r="C27" s="17">
        <f t="shared" si="1"/>
        <v>1435.0684380939999</v>
      </c>
      <c r="D27" s="20">
        <f t="shared" si="2"/>
        <v>2.3263124803520903</v>
      </c>
      <c r="E27" s="17">
        <f>[1]Sheet!C79</f>
        <v>12779.866225729</v>
      </c>
      <c r="F27" s="17">
        <f>[1]Sheet!D79</f>
        <v>581.78450193000003</v>
      </c>
      <c r="G27" s="20">
        <f t="shared" si="3"/>
        <v>4.5523520485584221</v>
      </c>
      <c r="H27" s="17">
        <f>[1]Sheet!F79</f>
        <v>10433.335401278002</v>
      </c>
      <c r="I27" s="17">
        <f>[1]Sheet!G79</f>
        <v>232.71380077199998</v>
      </c>
      <c r="J27" s="20">
        <f t="shared" si="4"/>
        <v>2.2304832713754643</v>
      </c>
      <c r="K27" s="17">
        <f>[1]Sheet!I79</f>
        <v>8804.3387958739986</v>
      </c>
      <c r="L27" s="17">
        <f>[1]Sheet!J79</f>
        <v>426.64196808199995</v>
      </c>
      <c r="M27" s="20">
        <f t="shared" si="5"/>
        <v>4.8458149779735686</v>
      </c>
      <c r="N27" s="17">
        <f>[1]Sheet!L79</f>
        <v>9832.1580826170011</v>
      </c>
      <c r="O27" s="17">
        <f>[1]Sheet!M79</f>
        <v>193.92816730999999</v>
      </c>
      <c r="P27" s="20">
        <f t="shared" si="6"/>
        <v>1.9723865877712028</v>
      </c>
      <c r="Q27" s="17">
        <f>[1]Sheet!O79</f>
        <v>10142.443150313002</v>
      </c>
      <c r="R27" s="17">
        <f>[1]Sheet!P79</f>
        <v>0</v>
      </c>
      <c r="S27" s="20">
        <f t="shared" si="7"/>
        <v>0</v>
      </c>
      <c r="T27" s="17">
        <f>[1]Sheet!R79</f>
        <v>9696.4083654999995</v>
      </c>
      <c r="U27" s="17">
        <f>[1]Sheet!S79</f>
        <v>0</v>
      </c>
      <c r="V27" s="20">
        <f t="shared" si="8"/>
        <v>0</v>
      </c>
    </row>
    <row r="28" spans="1:22" x14ac:dyDescent="0.2">
      <c r="A28" s="47" t="s">
        <v>29</v>
      </c>
      <c r="B28" s="17">
        <f t="shared" si="0"/>
        <v>34877.673334671992</v>
      </c>
      <c r="C28" s="17">
        <f t="shared" si="1"/>
        <v>1447.1303536969999</v>
      </c>
      <c r="D28" s="20">
        <f t="shared" si="2"/>
        <v>4.1491596638655466</v>
      </c>
      <c r="E28" s="17">
        <f>[1]Sheet!C80</f>
        <v>5898.430049245997</v>
      </c>
      <c r="F28" s="17">
        <f>[1]Sheet!D80</f>
        <v>183.18105742999998</v>
      </c>
      <c r="G28" s="20">
        <f t="shared" si="3"/>
        <v>3.1055900621118027</v>
      </c>
      <c r="H28" s="17">
        <f>[1]Sheet!F80</f>
        <v>5916.7481549889981</v>
      </c>
      <c r="I28" s="17">
        <f>[1]Sheet!G80</f>
        <v>219.81726891599996</v>
      </c>
      <c r="J28" s="20">
        <f t="shared" si="4"/>
        <v>3.7151702786377716</v>
      </c>
      <c r="K28" s="17">
        <f>[1]Sheet!I80</f>
        <v>7144.0612397699979</v>
      </c>
      <c r="L28" s="17">
        <f>[1]Sheet!J80</f>
        <v>0</v>
      </c>
      <c r="M28" s="20">
        <f t="shared" si="5"/>
        <v>0</v>
      </c>
      <c r="N28" s="17">
        <f>[1]Sheet!L80</f>
        <v>5843.4757320169974</v>
      </c>
      <c r="O28" s="17">
        <f>[1]Sheet!M80</f>
        <v>274.77158614499996</v>
      </c>
      <c r="P28" s="20">
        <f t="shared" si="6"/>
        <v>4.702194357366773</v>
      </c>
      <c r="Q28" s="17">
        <f>[1]Sheet!O80</f>
        <v>4854.2980218949997</v>
      </c>
      <c r="R28" s="17">
        <f>[1]Sheet!P80</f>
        <v>0</v>
      </c>
      <c r="S28" s="20">
        <f t="shared" si="7"/>
        <v>0</v>
      </c>
      <c r="T28" s="17">
        <f>[1]Sheet!R80</f>
        <v>5220.6601367549993</v>
      </c>
      <c r="U28" s="17">
        <f>[1]Sheet!S80</f>
        <v>769.3604412059999</v>
      </c>
      <c r="V28" s="20">
        <f t="shared" si="8"/>
        <v>14.736842105263159</v>
      </c>
    </row>
    <row r="29" spans="1:22" x14ac:dyDescent="0.2">
      <c r="A29" s="47" t="s">
        <v>30</v>
      </c>
      <c r="B29" s="17">
        <f t="shared" si="0"/>
        <v>156161.52199752594</v>
      </c>
      <c r="C29" s="17">
        <f t="shared" si="1"/>
        <v>4377.7211598079994</v>
      </c>
      <c r="D29" s="20">
        <f t="shared" si="2"/>
        <v>2.8033289531318446</v>
      </c>
      <c r="E29" s="17">
        <f>[1]Sheet!C81</f>
        <v>30951.856637704986</v>
      </c>
      <c r="F29" s="17">
        <f>[1]Sheet!D81</f>
        <v>1162.8321830739997</v>
      </c>
      <c r="G29" s="20">
        <f t="shared" si="3"/>
        <v>3.7569060773480669</v>
      </c>
      <c r="H29" s="17">
        <f>[1]Sheet!F81</f>
        <v>23940.662592699991</v>
      </c>
      <c r="I29" s="17">
        <f>[1]Sheet!G81</f>
        <v>342.00946560999995</v>
      </c>
      <c r="J29" s="20">
        <f t="shared" si="4"/>
        <v>1.4285714285714288</v>
      </c>
      <c r="K29" s="17">
        <f>[1]Sheet!I81</f>
        <v>28318.383752507994</v>
      </c>
      <c r="L29" s="17">
        <f>[1]Sheet!J81</f>
        <v>1162.8321830739999</v>
      </c>
      <c r="M29" s="20">
        <f t="shared" si="5"/>
        <v>4.1062801932367154</v>
      </c>
      <c r="N29" s="17">
        <f>[1]Sheet!L81</f>
        <v>24932.490042968991</v>
      </c>
      <c r="O29" s="17">
        <f>[1]Sheet!M81</f>
        <v>1710.0473280499996</v>
      </c>
      <c r="P29" s="20">
        <f t="shared" si="6"/>
        <v>6.8587105624142666</v>
      </c>
      <c r="Q29" s="17">
        <f>[1]Sheet!O81</f>
        <v>20246.96036411199</v>
      </c>
      <c r="R29" s="17">
        <f>[1]Sheet!P81</f>
        <v>0</v>
      </c>
      <c r="S29" s="20">
        <f t="shared" si="7"/>
        <v>0</v>
      </c>
      <c r="T29" s="17">
        <f>[1]Sheet!R81</f>
        <v>27771.168607531992</v>
      </c>
      <c r="U29" s="17">
        <f>[1]Sheet!S81</f>
        <v>0</v>
      </c>
      <c r="V29" s="20">
        <f t="shared" si="8"/>
        <v>0</v>
      </c>
    </row>
    <row r="30" spans="1:22" x14ac:dyDescent="0.2">
      <c r="A30" s="49" t="s">
        <v>31</v>
      </c>
      <c r="B30" s="18">
        <f t="shared" si="0"/>
        <v>289971.07831763948</v>
      </c>
      <c r="C30" s="18">
        <f t="shared" si="1"/>
        <v>14139.412829999997</v>
      </c>
      <c r="D30" s="21">
        <f t="shared" si="2"/>
        <v>4.8761458942851652</v>
      </c>
      <c r="E30" s="18">
        <f>[1]Sheet!C82</f>
        <v>51891.645086099896</v>
      </c>
      <c r="F30" s="18">
        <f>[1]Sheet!D82</f>
        <v>2686.4884376999998</v>
      </c>
      <c r="G30" s="21">
        <f t="shared" si="3"/>
        <v>5.1771117166212637</v>
      </c>
      <c r="H30" s="18">
        <f>[1]Sheet!F82</f>
        <v>47734.657714079898</v>
      </c>
      <c r="I30" s="18">
        <f>[1]Sheet!G82</f>
        <v>2318.8637041200004</v>
      </c>
      <c r="J30" s="21">
        <f t="shared" si="4"/>
        <v>4.8578199052132813</v>
      </c>
      <c r="K30" s="18">
        <f>[1]Sheet!I82</f>
        <v>54153.951138899873</v>
      </c>
      <c r="L30" s="18">
        <f>[1]Sheet!J82</f>
        <v>4411.4968029599995</v>
      </c>
      <c r="M30" s="21">
        <f t="shared" si="5"/>
        <v>8.1462140992167278</v>
      </c>
      <c r="N30" s="18">
        <f>[1]Sheet!L82</f>
        <v>47678.100062759913</v>
      </c>
      <c r="O30" s="18">
        <f>[1]Sheet!M82</f>
        <v>1640.1718882800001</v>
      </c>
      <c r="P30" s="21">
        <f t="shared" si="6"/>
        <v>3.4400948991696385</v>
      </c>
      <c r="Q30" s="18">
        <f>[1]Sheet!O82</f>
        <v>47621.542411439914</v>
      </c>
      <c r="R30" s="18">
        <f>[1]Sheet!P82</f>
        <v>1611.8930626200001</v>
      </c>
      <c r="S30" s="21">
        <f t="shared" si="7"/>
        <v>3.3847980997624769</v>
      </c>
      <c r="T30" s="18">
        <f>[1]Sheet!R82</f>
        <v>40891.181904359961</v>
      </c>
      <c r="U30" s="18">
        <f>[1]Sheet!S82</f>
        <v>1470.49893432</v>
      </c>
      <c r="V30" s="21">
        <f t="shared" si="8"/>
        <v>3.5961272475795329</v>
      </c>
    </row>
    <row r="31" spans="1:22" x14ac:dyDescent="0.2">
      <c r="A31" s="1" t="str">
        <f>Cuadro01!A40</f>
        <v>Fuente: Instituto Nacional de Estadística (INE). XLIV Encuesta Permanente de Hogares de Propósitos Múltiples, mayo 2013.</v>
      </c>
    </row>
    <row r="32" spans="1:22" x14ac:dyDescent="0.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N42"/>
  <sheetViews>
    <sheetView workbookViewId="0">
      <selection activeCell="A41" sqref="A41"/>
    </sheetView>
  </sheetViews>
  <sheetFormatPr baseColWidth="10" defaultRowHeight="11.25" x14ac:dyDescent="0.2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109.5" customHeight="1" x14ac:dyDescent="0.2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 x14ac:dyDescent="0.2">
      <c r="A2" s="2"/>
      <c r="B2" s="2"/>
      <c r="C2" s="2"/>
      <c r="D2" s="2"/>
      <c r="E2" s="2"/>
      <c r="F2" s="2"/>
      <c r="G2" s="2"/>
    </row>
    <row r="3" spans="1:14" x14ac:dyDescent="0.2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 x14ac:dyDescent="0.2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 x14ac:dyDescent="0.2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 x14ac:dyDescent="0.2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 x14ac:dyDescent="0.2">
      <c r="A7" s="6"/>
      <c r="B7" s="3"/>
      <c r="C7" s="3"/>
      <c r="D7" s="3"/>
      <c r="E7" s="3"/>
      <c r="F7" s="3"/>
      <c r="G7" s="3"/>
    </row>
    <row r="8" spans="1:14" x14ac:dyDescent="0.2">
      <c r="A8" s="50" t="s">
        <v>64</v>
      </c>
      <c r="B8" s="63">
        <f>SUM(B11,B15)</f>
        <v>1193415.8859425429</v>
      </c>
      <c r="C8" s="64">
        <f t="shared" ref="C8:M8" si="0">SUM(C11,C15)</f>
        <v>99.999999999994543</v>
      </c>
      <c r="D8" s="63">
        <f t="shared" si="0"/>
        <v>87203.331746916854</v>
      </c>
      <c r="E8" s="64">
        <f t="shared" si="0"/>
        <v>100.00000000000004</v>
      </c>
      <c r="F8" s="63">
        <f t="shared" si="0"/>
        <v>46319.24547092602</v>
      </c>
      <c r="G8" s="64">
        <f t="shared" si="0"/>
        <v>100.00000000000026</v>
      </c>
      <c r="H8" s="63">
        <f t="shared" si="0"/>
        <v>40884.086275991016</v>
      </c>
      <c r="I8" s="64">
        <f t="shared" si="0"/>
        <v>100.00000000000016</v>
      </c>
      <c r="J8" s="63">
        <f t="shared" si="0"/>
        <v>34775.665952459021</v>
      </c>
      <c r="K8" s="64">
        <f t="shared" si="0"/>
        <v>100.00000000000006</v>
      </c>
      <c r="L8" s="63">
        <f t="shared" si="0"/>
        <v>50706.681041508011</v>
      </c>
      <c r="M8" s="64">
        <f t="shared" si="0"/>
        <v>100.00000000000028</v>
      </c>
      <c r="N8" s="23"/>
    </row>
    <row r="9" spans="1:14" x14ac:dyDescent="0.2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 x14ac:dyDescent="0.2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 x14ac:dyDescent="0.2">
      <c r="A11" s="51" t="s">
        <v>44</v>
      </c>
      <c r="B11" s="23">
        <f>+B12+B13+B14</f>
        <v>563391.92906340421</v>
      </c>
      <c r="C11" s="8">
        <f t="shared" ref="C11:M11" si="1">+C12+C13+C14</f>
        <v>47.208348380448662</v>
      </c>
      <c r="D11" s="23">
        <f t="shared" si="1"/>
        <v>31550.602848037001</v>
      </c>
      <c r="E11" s="40">
        <f t="shared" si="1"/>
        <v>36.180501611571181</v>
      </c>
      <c r="F11" s="23">
        <f t="shared" si="1"/>
        <v>17446.564472065995</v>
      </c>
      <c r="G11" s="40">
        <f t="shared" si="1"/>
        <v>37.665908187163836</v>
      </c>
      <c r="H11" s="23">
        <f t="shared" si="1"/>
        <v>14104.038375970997</v>
      </c>
      <c r="I11" s="40">
        <f t="shared" si="1"/>
        <v>34.497624040710306</v>
      </c>
      <c r="J11" s="23">
        <f t="shared" si="1"/>
        <v>8957.0981248789994</v>
      </c>
      <c r="K11" s="40">
        <f t="shared" si="1"/>
        <v>25.756798265557407</v>
      </c>
      <c r="L11" s="23">
        <f t="shared" si="1"/>
        <v>22399.576555847994</v>
      </c>
      <c r="M11" s="40">
        <f t="shared" si="1"/>
        <v>44.17480319311764</v>
      </c>
      <c r="N11" s="29"/>
    </row>
    <row r="12" spans="1:14" x14ac:dyDescent="0.2">
      <c r="A12" s="52" t="s">
        <v>35</v>
      </c>
      <c r="B12" s="28">
        <f>[1]Sheet!C116</f>
        <v>126984.16395458866</v>
      </c>
      <c r="C12" s="29">
        <f>[1]Sheet!D116</f>
        <v>10.64039497465642</v>
      </c>
      <c r="D12" s="28">
        <f>[1]Sheet!E116</f>
        <v>3742.8136290830003</v>
      </c>
      <c r="E12" s="29">
        <f>[1]Sheet!F116</f>
        <v>4.2920534733070355</v>
      </c>
      <c r="F12" s="28">
        <f>[1]Sheet!G116</f>
        <v>1900.496039638</v>
      </c>
      <c r="G12" s="29">
        <f>[1]Sheet!H116</f>
        <v>4.1030375609873024</v>
      </c>
      <c r="H12" s="28">
        <f>[1]Sheet!I116</f>
        <v>1842.3175894449996</v>
      </c>
      <c r="I12" s="29">
        <f>[1]Sheet!J116</f>
        <v>4.5061972939991932</v>
      </c>
      <c r="J12" s="28">
        <f>[1]Sheet!M116</f>
        <v>717.53421904699997</v>
      </c>
      <c r="K12" s="29">
        <f>[1]Sheet!N116</f>
        <v>2.0633227269548886</v>
      </c>
      <c r="L12" s="28">
        <f>[1]Sheet!Q116</f>
        <v>2831.3512427259998</v>
      </c>
      <c r="M12" s="29">
        <f>[1]Sheet!R116</f>
        <v>5.5837834079660835</v>
      </c>
      <c r="N12" s="29"/>
    </row>
    <row r="13" spans="1:14" x14ac:dyDescent="0.2">
      <c r="A13" s="52" t="s">
        <v>29</v>
      </c>
      <c r="B13" s="28">
        <f>[1]Sheet!C117</f>
        <v>87523.909240054199</v>
      </c>
      <c r="C13" s="29">
        <f>[1]Sheet!D117</f>
        <v>7.3338984566075442</v>
      </c>
      <c r="D13" s="28">
        <f>[1]Sheet!E117</f>
        <v>5953.3843664749984</v>
      </c>
      <c r="E13" s="29">
        <f>[1]Sheet!F117</f>
        <v>6.8270148023162989</v>
      </c>
      <c r="F13" s="28">
        <f>[1]Sheet!G117</f>
        <v>3370.531456711999</v>
      </c>
      <c r="G13" s="29">
        <f>[1]Sheet!H117</f>
        <v>7.2767408502533701</v>
      </c>
      <c r="H13" s="28">
        <f>[1]Sheet!I117</f>
        <v>2582.8529097629998</v>
      </c>
      <c r="I13" s="29">
        <f>[1]Sheet!J117</f>
        <v>6.317501857146242</v>
      </c>
      <c r="J13" s="28">
        <f>[1]Sheet!M117</f>
        <v>2014.9916317299999</v>
      </c>
      <c r="K13" s="29">
        <f>[1]Sheet!N117</f>
        <v>5.794257497425491</v>
      </c>
      <c r="L13" s="28">
        <f>[1]Sheet!Q117</f>
        <v>3938.3927347449985</v>
      </c>
      <c r="M13" s="29">
        <f>[1]Sheet!R117</f>
        <v>7.767009502201649</v>
      </c>
      <c r="N13" s="29"/>
    </row>
    <row r="14" spans="1:14" x14ac:dyDescent="0.2">
      <c r="A14" s="52" t="s">
        <v>30</v>
      </c>
      <c r="B14" s="28">
        <f>[1]Sheet!C118</f>
        <v>348883.85586876143</v>
      </c>
      <c r="C14" s="29">
        <f>[1]Sheet!D118</f>
        <v>29.234054949184696</v>
      </c>
      <c r="D14" s="28">
        <f>[1]Sheet!E118</f>
        <v>21854.404852479001</v>
      </c>
      <c r="E14" s="29">
        <f>[1]Sheet!F118</f>
        <v>25.061433335947847</v>
      </c>
      <c r="F14" s="28">
        <f>[1]Sheet!G118</f>
        <v>12175.536975715995</v>
      </c>
      <c r="G14" s="29">
        <f>[1]Sheet!H118</f>
        <v>26.286129775923161</v>
      </c>
      <c r="H14" s="28">
        <f>[1]Sheet!I118</f>
        <v>9678.8678767629972</v>
      </c>
      <c r="I14" s="29">
        <f>[1]Sheet!J118</f>
        <v>23.673924889564869</v>
      </c>
      <c r="J14" s="28">
        <f>[1]Sheet!M118</f>
        <v>6224.5722741019999</v>
      </c>
      <c r="K14" s="29">
        <f>[1]Sheet!N118</f>
        <v>17.899218041177029</v>
      </c>
      <c r="L14" s="28">
        <f>[1]Sheet!Q118</f>
        <v>15629.832578376996</v>
      </c>
      <c r="M14" s="29">
        <f>[1]Sheet!R118</f>
        <v>30.82401028294991</v>
      </c>
      <c r="N14" s="29"/>
    </row>
    <row r="15" spans="1:14" x14ac:dyDescent="0.2">
      <c r="A15" s="51" t="s">
        <v>31</v>
      </c>
      <c r="B15" s="28">
        <f>[1]Sheet!C119</f>
        <v>630023.95687913871</v>
      </c>
      <c r="C15" s="29">
        <f>[1]Sheet!D119</f>
        <v>52.791651619545888</v>
      </c>
      <c r="D15" s="28">
        <f>[1]Sheet!E119</f>
        <v>55652.728898879854</v>
      </c>
      <c r="E15" s="29">
        <f>[1]Sheet!F119</f>
        <v>63.819498388428862</v>
      </c>
      <c r="F15" s="28">
        <f>[1]Sheet!G119</f>
        <v>28872.680998860025</v>
      </c>
      <c r="G15" s="29">
        <f>[1]Sheet!H119</f>
        <v>62.334091812836412</v>
      </c>
      <c r="H15" s="28">
        <f>[1]Sheet!I119</f>
        <v>26780.047900020018</v>
      </c>
      <c r="I15" s="29">
        <f>[1]Sheet!J119</f>
        <v>65.50237595928985</v>
      </c>
      <c r="J15" s="28">
        <f>[1]Sheet!M119</f>
        <v>25818.567827580024</v>
      </c>
      <c r="K15" s="29">
        <f>[1]Sheet!N119</f>
        <v>74.24320173444265</v>
      </c>
      <c r="L15" s="28">
        <f>[1]Sheet!Q119</f>
        <v>28307.10448566002</v>
      </c>
      <c r="M15" s="29">
        <f>[1]Sheet!R119</f>
        <v>55.825196806882651</v>
      </c>
      <c r="N15" s="29"/>
    </row>
    <row r="16" spans="1:14" x14ac:dyDescent="0.2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 x14ac:dyDescent="0.2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 x14ac:dyDescent="0.2">
      <c r="A18" s="56">
        <v>1</v>
      </c>
      <c r="B18" s="28">
        <f>[1]Sheet!C121</f>
        <v>212717.38323978116</v>
      </c>
      <c r="C18" s="29">
        <f>[1]Sheet!D121</f>
        <v>17.824245993823716</v>
      </c>
      <c r="D18" s="28">
        <f>[1]Sheet!E121</f>
        <v>3787.8370970220003</v>
      </c>
      <c r="E18" s="29">
        <f>[1]Sheet!F121</f>
        <v>4.3436839179667288</v>
      </c>
      <c r="F18" s="28">
        <f>[1]Sheet!G121</f>
        <v>2459.9949097220001</v>
      </c>
      <c r="G18" s="29">
        <f>[1]Sheet!H121</f>
        <v>5.3109563524002406</v>
      </c>
      <c r="H18" s="28">
        <f>[1]Sheet!I121</f>
        <v>1327.8421873</v>
      </c>
      <c r="I18" s="29">
        <f>[1]Sheet!J121</f>
        <v>3.247821605541839</v>
      </c>
      <c r="J18" s="28">
        <f>[1]Sheet!M121</f>
        <v>0</v>
      </c>
      <c r="K18" s="29">
        <f>[1]Sheet!N121</f>
        <v>0</v>
      </c>
      <c r="L18" s="28">
        <f>[1]Sheet!Q121</f>
        <v>2882.914675902</v>
      </c>
      <c r="M18" s="29">
        <f>[1]Sheet!R121</f>
        <v>5.6854730317333946</v>
      </c>
      <c r="N18" s="29"/>
    </row>
    <row r="19" spans="1:14" x14ac:dyDescent="0.2">
      <c r="A19" s="51">
        <v>2</v>
      </c>
      <c r="B19" s="28">
        <f>[1]Sheet!C122</f>
        <v>210623.60527099023</v>
      </c>
      <c r="C19" s="29">
        <f>[1]Sheet!D122</f>
        <v>17.648801876357727</v>
      </c>
      <c r="D19" s="28">
        <f>[1]Sheet!E122</f>
        <v>8648.6836891670009</v>
      </c>
      <c r="E19" s="29">
        <f>[1]Sheet!F122</f>
        <v>9.9178362981214718</v>
      </c>
      <c r="F19" s="28">
        <f>[1]Sheet!G122</f>
        <v>5028.9727635640002</v>
      </c>
      <c r="G19" s="29">
        <f>[1]Sheet!H122</f>
        <v>10.857199232057079</v>
      </c>
      <c r="H19" s="28">
        <f>[1]Sheet!I122</f>
        <v>3619.7109256030003</v>
      </c>
      <c r="I19" s="29">
        <f>[1]Sheet!J122</f>
        <v>8.8535937948273631</v>
      </c>
      <c r="J19" s="28">
        <f>[1]Sheet!M122</f>
        <v>2127.3951199920002</v>
      </c>
      <c r="K19" s="29">
        <f>[1]Sheet!N122</f>
        <v>6.117482043047894</v>
      </c>
      <c r="L19" s="28">
        <f>[1]Sheet!Q122</f>
        <v>6181.9426612549996</v>
      </c>
      <c r="M19" s="29">
        <f>[1]Sheet!R122</f>
        <v>12.191574234950494</v>
      </c>
      <c r="N19" s="29"/>
    </row>
    <row r="20" spans="1:14" x14ac:dyDescent="0.2">
      <c r="A20" s="51">
        <v>3</v>
      </c>
      <c r="B20" s="28">
        <f>[1]Sheet!C123</f>
        <v>215418.34172487629</v>
      </c>
      <c r="C20" s="29">
        <f>[1]Sheet!D123</f>
        <v>18.050567640527941</v>
      </c>
      <c r="D20" s="28">
        <f>[1]Sheet!E123</f>
        <v>9430.4669929840002</v>
      </c>
      <c r="E20" s="29">
        <f>[1]Sheet!F123</f>
        <v>10.814342530344234</v>
      </c>
      <c r="F20" s="28">
        <f>[1]Sheet!G123</f>
        <v>4853.6702960340008</v>
      </c>
      <c r="G20" s="29">
        <f>[1]Sheet!H123</f>
        <v>10.478733508473487</v>
      </c>
      <c r="H20" s="28">
        <f>[1]Sheet!I123</f>
        <v>4576.7966969499985</v>
      </c>
      <c r="I20" s="29">
        <f>[1]Sheet!J123</f>
        <v>11.194567651711731</v>
      </c>
      <c r="J20" s="28">
        <f>[1]Sheet!M123</f>
        <v>2713.5046446400002</v>
      </c>
      <c r="K20" s="29">
        <f>[1]Sheet!N123</f>
        <v>7.8028833390266863</v>
      </c>
      <c r="L20" s="28">
        <f>[1]Sheet!Q123</f>
        <v>6523.0341810339987</v>
      </c>
      <c r="M20" s="29">
        <f>[1]Sheet!R123</f>
        <v>12.86424993127498</v>
      </c>
      <c r="N20" s="29"/>
    </row>
    <row r="21" spans="1:14" x14ac:dyDescent="0.2">
      <c r="A21" s="51">
        <v>4</v>
      </c>
      <c r="B21" s="28">
        <f>[1]Sheet!C124</f>
        <v>184115.88657082405</v>
      </c>
      <c r="C21" s="29">
        <f>[1]Sheet!D124</f>
        <v>15.427638322863608</v>
      </c>
      <c r="D21" s="28">
        <f>[1]Sheet!E124</f>
        <v>6354.8190355299994</v>
      </c>
      <c r="E21" s="29">
        <f>[1]Sheet!F124</f>
        <v>7.287358072479476</v>
      </c>
      <c r="F21" s="28">
        <f>[1]Sheet!G124</f>
        <v>3074.3470507100001</v>
      </c>
      <c r="G21" s="29">
        <f>[1]Sheet!H124</f>
        <v>6.637299505752388</v>
      </c>
      <c r="H21" s="28">
        <f>[1]Sheet!I124</f>
        <v>3280.4719848199993</v>
      </c>
      <c r="I21" s="29">
        <f>[1]Sheet!J124</f>
        <v>8.0238358824383127</v>
      </c>
      <c r="J21" s="28">
        <f>[1]Sheet!M124</f>
        <v>3221.2507758100001</v>
      </c>
      <c r="K21" s="29">
        <f>[1]Sheet!N124</f>
        <v>9.2629449000737925</v>
      </c>
      <c r="L21" s="28">
        <f>[1]Sheet!Q124</f>
        <v>2850.7800031199999</v>
      </c>
      <c r="M21" s="29">
        <f>[1]Sheet!R124</f>
        <v>5.6220993852592844</v>
      </c>
      <c r="N21" s="29"/>
    </row>
    <row r="22" spans="1:14" x14ac:dyDescent="0.2">
      <c r="A22" s="51">
        <v>5</v>
      </c>
      <c r="B22" s="28">
        <f>[1]Sheet!C125</f>
        <v>180311.38004034388</v>
      </c>
      <c r="C22" s="29">
        <f>[1]Sheet!D125</f>
        <v>15.108846979854526</v>
      </c>
      <c r="D22" s="28">
        <f>[1]Sheet!E125</f>
        <v>7563.4034109119993</v>
      </c>
      <c r="E22" s="29">
        <f>[1]Sheet!F125</f>
        <v>8.673296374572768</v>
      </c>
      <c r="F22" s="28">
        <f>[1]Sheet!G125</f>
        <v>3706.7251003339993</v>
      </c>
      <c r="G22" s="29">
        <f>[1]Sheet!H125</f>
        <v>8.0025593306796647</v>
      </c>
      <c r="H22" s="28">
        <f>[1]Sheet!I125</f>
        <v>3856.6783105779996</v>
      </c>
      <c r="I22" s="29">
        <f>[1]Sheet!J125</f>
        <v>9.4332016730011201</v>
      </c>
      <c r="J22" s="28">
        <f>[1]Sheet!M125</f>
        <v>2531.323283232</v>
      </c>
      <c r="K22" s="29">
        <f>[1]Sheet!N125</f>
        <v>7.2790073573070107</v>
      </c>
      <c r="L22" s="28">
        <f>[1]Sheet!Q125</f>
        <v>5032.0801276800003</v>
      </c>
      <c r="M22" s="29">
        <f>[1]Sheet!R125</f>
        <v>9.9238996209607997</v>
      </c>
      <c r="N22" s="29"/>
    </row>
    <row r="23" spans="1:14" x14ac:dyDescent="0.2">
      <c r="A23" s="51">
        <v>6</v>
      </c>
      <c r="B23" s="28">
        <f>[1]Sheet!C126</f>
        <v>190229.28909573396</v>
      </c>
      <c r="C23" s="29">
        <f>[1]Sheet!D126</f>
        <v>15.939899186567571</v>
      </c>
      <c r="D23" s="28">
        <f>[1]Sheet!E126</f>
        <v>51418.12152130188</v>
      </c>
      <c r="E23" s="29">
        <f>[1]Sheet!F126</f>
        <v>58.963482806515401</v>
      </c>
      <c r="F23" s="28">
        <f>[1]Sheet!G126</f>
        <v>27195.535350562015</v>
      </c>
      <c r="G23" s="29">
        <f>[1]Sheet!H126</f>
        <v>58.713252070637381</v>
      </c>
      <c r="H23" s="28">
        <f>[1]Sheet!I126</f>
        <v>24222.586170740011</v>
      </c>
      <c r="I23" s="29">
        <f>[1]Sheet!J126</f>
        <v>59.24697939247978</v>
      </c>
      <c r="J23" s="28">
        <f>[1]Sheet!M126</f>
        <v>24182.192128785016</v>
      </c>
      <c r="K23" s="29">
        <f>[1]Sheet!N126</f>
        <v>69.537682360544636</v>
      </c>
      <c r="L23" s="28">
        <f>[1]Sheet!Q126</f>
        <v>27235.92939251701</v>
      </c>
      <c r="M23" s="29">
        <f>[1]Sheet!R126</f>
        <v>53.712703795821326</v>
      </c>
      <c r="N23" s="29"/>
    </row>
    <row r="24" spans="1:14" x14ac:dyDescent="0.2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 x14ac:dyDescent="0.2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 x14ac:dyDescent="0.2">
      <c r="A26" s="71" t="s">
        <v>66</v>
      </c>
      <c r="B26" s="28">
        <f>[1]Sheet!C128</f>
        <v>345125.10129107139</v>
      </c>
      <c r="C26" s="29">
        <f>[1]Sheet!D128</f>
        <v>28.919097303491785</v>
      </c>
      <c r="D26" s="28">
        <f>[1]Sheet!E128</f>
        <v>31971.57135530603</v>
      </c>
      <c r="E26" s="29">
        <f>[1]Sheet!F128</f>
        <v>36.663245216472397</v>
      </c>
      <c r="F26" s="28">
        <f>[1]Sheet!G128</f>
        <v>17330.445557942014</v>
      </c>
      <c r="G26" s="29">
        <f>[1]Sheet!H128</f>
        <v>37.41521560151525</v>
      </c>
      <c r="H26" s="28">
        <f>[1]Sheet!I128</f>
        <v>14641.125797364004</v>
      </c>
      <c r="I26" s="29">
        <f>[1]Sheet!J128</f>
        <v>35.811307359367248</v>
      </c>
      <c r="J26" s="28">
        <f>[1]Sheet!M128</f>
        <v>14766.348264504009</v>
      </c>
      <c r="K26" s="29">
        <f>[1]Sheet!N128</f>
        <v>42.461726785306531</v>
      </c>
      <c r="L26" s="28">
        <f>[1]Sheet!Q128</f>
        <v>16583.088926282006</v>
      </c>
      <c r="M26" s="29">
        <f>[1]Sheet!R128</f>
        <v>32.703952587051191</v>
      </c>
      <c r="N26" s="29"/>
    </row>
    <row r="27" spans="1:14" x14ac:dyDescent="0.2">
      <c r="A27" s="71" t="s">
        <v>67</v>
      </c>
      <c r="B27" s="28">
        <f>[1]Sheet!C129</f>
        <v>316322.55675904575</v>
      </c>
      <c r="C27" s="29">
        <f>[1]Sheet!D129</f>
        <v>26.505643211645484</v>
      </c>
      <c r="D27" s="28">
        <f>[1]Sheet!E129</f>
        <v>19982.284415605012</v>
      </c>
      <c r="E27" s="29">
        <f>[1]Sheet!F129</f>
        <v>22.914588256327161</v>
      </c>
      <c r="F27" s="28">
        <f>[1]Sheet!G129</f>
        <v>10724.876830116003</v>
      </c>
      <c r="G27" s="29">
        <f>[1]Sheet!H129</f>
        <v>23.154256337892839</v>
      </c>
      <c r="H27" s="28">
        <f>[1]Sheet!I129</f>
        <v>9257.4075854889998</v>
      </c>
      <c r="I27" s="29">
        <f>[1]Sheet!J129</f>
        <v>22.64305853137137</v>
      </c>
      <c r="J27" s="28">
        <f>[1]Sheet!M129</f>
        <v>8562.5282230940011</v>
      </c>
      <c r="K27" s="29">
        <f>[1]Sheet!N129</f>
        <v>24.622183324395948</v>
      </c>
      <c r="L27" s="28">
        <f>[1]Sheet!Q129</f>
        <v>11080.410284591004</v>
      </c>
      <c r="M27" s="29">
        <f>[1]Sheet!R129</f>
        <v>21.851973067455781</v>
      </c>
      <c r="N27" s="29"/>
    </row>
    <row r="28" spans="1:14" x14ac:dyDescent="0.2">
      <c r="A28" s="71" t="s">
        <v>68</v>
      </c>
      <c r="B28" s="28">
        <f>[1]Sheet!C130</f>
        <v>239499.38263039524</v>
      </c>
      <c r="C28" s="29">
        <f>[1]Sheet!D130</f>
        <v>20.068392372808823</v>
      </c>
      <c r="D28" s="28">
        <f>[1]Sheet!E130</f>
        <v>14192.312173316001</v>
      </c>
      <c r="E28" s="29">
        <f>[1]Sheet!F130</f>
        <v>16.274965519098743</v>
      </c>
      <c r="F28" s="28">
        <f>[1]Sheet!G130</f>
        <v>6002.6121951640007</v>
      </c>
      <c r="G28" s="29">
        <f>[1]Sheet!H130</f>
        <v>12.959218428831655</v>
      </c>
      <c r="H28" s="28">
        <f>[1]Sheet!I130</f>
        <v>8189.6999781519999</v>
      </c>
      <c r="I28" s="29">
        <f>[1]Sheet!J130</f>
        <v>20.031510360453805</v>
      </c>
      <c r="J28" s="28">
        <f>[1]Sheet!M130</f>
        <v>4742.3988000919999</v>
      </c>
      <c r="K28" s="29">
        <f>[1]Sheet!N130</f>
        <v>13.637118571863502</v>
      </c>
      <c r="L28" s="28">
        <f>[1]Sheet!Q130</f>
        <v>8884.336860024001</v>
      </c>
      <c r="M28" s="29">
        <f>[1]Sheet!R130</f>
        <v>17.521038012232339</v>
      </c>
      <c r="N28" s="29"/>
    </row>
    <row r="29" spans="1:14" x14ac:dyDescent="0.2">
      <c r="A29" s="71" t="s">
        <v>69</v>
      </c>
      <c r="B29" s="28">
        <f>[1]Sheet!C131</f>
        <v>196042.72004628775</v>
      </c>
      <c r="C29" s="29">
        <f>[1]Sheet!D131</f>
        <v>16.427024506335048</v>
      </c>
      <c r="D29" s="28">
        <f>[1]Sheet!E131</f>
        <v>13964.478052768</v>
      </c>
      <c r="E29" s="29">
        <f>[1]Sheet!F131</f>
        <v>16.013697840463227</v>
      </c>
      <c r="F29" s="28">
        <f>[1]Sheet!G131</f>
        <v>8925.687516901</v>
      </c>
      <c r="G29" s="29">
        <f>[1]Sheet!H131</f>
        <v>19.269932888918838</v>
      </c>
      <c r="H29" s="28">
        <f>[1]Sheet!I131</f>
        <v>5038.7905358670005</v>
      </c>
      <c r="I29" s="29">
        <f>[1]Sheet!J131</f>
        <v>12.324576613629773</v>
      </c>
      <c r="J29" s="28">
        <f>[1]Sheet!M131</f>
        <v>5112.5545553689999</v>
      </c>
      <c r="K29" s="29">
        <f>[1]Sheet!N131</f>
        <v>14.701528828688005</v>
      </c>
      <c r="L29" s="28">
        <f>[1]Sheet!Q131</f>
        <v>8657.9953300889993</v>
      </c>
      <c r="M29" s="29">
        <f>[1]Sheet!R131</f>
        <v>17.074663835721513</v>
      </c>
      <c r="N29" s="29"/>
    </row>
    <row r="30" spans="1:14" x14ac:dyDescent="0.2">
      <c r="A30" s="71" t="s">
        <v>70</v>
      </c>
      <c r="B30" s="28">
        <f>[1]Sheet!C132</f>
        <v>94366.100511208075</v>
      </c>
      <c r="C30" s="29">
        <f>[1]Sheet!D132</f>
        <v>7.9072267784230075</v>
      </c>
      <c r="D30" s="28">
        <f>[1]Sheet!E132</f>
        <v>7092.6857499219977</v>
      </c>
      <c r="E30" s="29">
        <f>[1]Sheet!F132</f>
        <v>8.1335031676387413</v>
      </c>
      <c r="F30" s="28">
        <f>[1]Sheet!G132</f>
        <v>3335.6233708029995</v>
      </c>
      <c r="G30" s="29">
        <f>[1]Sheet!H132</f>
        <v>7.2013767428416653</v>
      </c>
      <c r="H30" s="28">
        <f>[1]Sheet!I132</f>
        <v>3757.0623791189996</v>
      </c>
      <c r="I30" s="29">
        <f>[1]Sheet!J132</f>
        <v>9.1895471351779285</v>
      </c>
      <c r="J30" s="28">
        <f>[1]Sheet!M132</f>
        <v>1591.8361093999999</v>
      </c>
      <c r="K30" s="29">
        <f>[1]Sheet!N132</f>
        <v>4.5774424897460237</v>
      </c>
      <c r="L30" s="28">
        <f>[1]Sheet!Q132</f>
        <v>5500.8496405219994</v>
      </c>
      <c r="M30" s="29">
        <f>[1]Sheet!R132</f>
        <v>10.84837249753947</v>
      </c>
      <c r="N30" s="29"/>
    </row>
    <row r="31" spans="1:14" x14ac:dyDescent="0.2">
      <c r="A31" s="51" t="s">
        <v>47</v>
      </c>
      <c r="B31" s="28">
        <f>[1]Sheet!C133</f>
        <v>2060.0247045339997</v>
      </c>
      <c r="C31" s="29">
        <f>[1]Sheet!D133</f>
        <v>0.17261582729032546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 x14ac:dyDescent="0.2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 x14ac:dyDescent="0.2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 x14ac:dyDescent="0.2">
      <c r="A34" s="51" t="s">
        <v>49</v>
      </c>
      <c r="B34" s="28">
        <f>[1]Sheet!C135</f>
        <v>208185.86990875457</v>
      </c>
      <c r="C34" s="29">
        <f>[1]Sheet!D135</f>
        <v>17.444536507432275</v>
      </c>
      <c r="D34" s="28">
        <f>[1]Sheet!E135</f>
        <v>19547.808229331014</v>
      </c>
      <c r="E34" s="29">
        <f>[1]Sheet!F135</f>
        <v>22.416354785689887</v>
      </c>
      <c r="F34" s="28">
        <f>[1]Sheet!G135</f>
        <v>10856.987183249003</v>
      </c>
      <c r="G34" s="29">
        <f>[1]Sheet!H135</f>
        <v>23.439473317983598</v>
      </c>
      <c r="H34" s="28">
        <f>[1]Sheet!I135</f>
        <v>8690.821046082001</v>
      </c>
      <c r="I34" s="29">
        <f>[1]Sheet!J135</f>
        <v>21.257222155862777</v>
      </c>
      <c r="J34" s="28">
        <f>[1]Sheet!M135</f>
        <v>7575.5019428639989</v>
      </c>
      <c r="K34" s="29">
        <f>[1]Sheet!N135</f>
        <v>21.783916239649557</v>
      </c>
      <c r="L34" s="28">
        <f>[1]Sheet!Q135</f>
        <v>11972.306286467001</v>
      </c>
      <c r="M34" s="29">
        <f>[1]Sheet!R135</f>
        <v>23.610904994287871</v>
      </c>
      <c r="N34" s="29"/>
    </row>
    <row r="35" spans="1:14" x14ac:dyDescent="0.2">
      <c r="A35" s="51" t="s">
        <v>50</v>
      </c>
      <c r="B35" s="28">
        <f>[1]Sheet!C136</f>
        <v>723992.47894073278</v>
      </c>
      <c r="C35" s="29">
        <f>[1]Sheet!D136</f>
        <v>60.665564072736821</v>
      </c>
      <c r="D35" s="28">
        <f>[1]Sheet!E136</f>
        <v>55464.804471384836</v>
      </c>
      <c r="E35" s="29">
        <f>[1]Sheet!F136</f>
        <v>63.603996957772047</v>
      </c>
      <c r="F35" s="28">
        <f>[1]Sheet!G136</f>
        <v>28302.683477735016</v>
      </c>
      <c r="G35" s="29">
        <f>[1]Sheet!H136</f>
        <v>61.103507170686335</v>
      </c>
      <c r="H35" s="28">
        <f>[1]Sheet!I136</f>
        <v>27162.120993650016</v>
      </c>
      <c r="I35" s="29">
        <f>[1]Sheet!J136</f>
        <v>66.43690361645892</v>
      </c>
      <c r="J35" s="28">
        <f>[1]Sheet!M136</f>
        <v>25900.863570653015</v>
      </c>
      <c r="K35" s="29">
        <f>[1]Sheet!N136</f>
        <v>74.479849231532981</v>
      </c>
      <c r="L35" s="28">
        <f>[1]Sheet!Q136</f>
        <v>28319.672571692015</v>
      </c>
      <c r="M35" s="29">
        <f>[1]Sheet!R136</f>
        <v>55.849982665025699</v>
      </c>
      <c r="N35" s="29"/>
    </row>
    <row r="36" spans="1:14" x14ac:dyDescent="0.2">
      <c r="A36" s="51" t="s">
        <v>51</v>
      </c>
      <c r="B36" s="28">
        <f>[1]Sheet!C137</f>
        <v>205583.3816774225</v>
      </c>
      <c r="C36" s="29">
        <f>[1]Sheet!D137</f>
        <v>17.226465987172983</v>
      </c>
      <c r="D36" s="28">
        <f>[1]Sheet!E137</f>
        <v>7790.3961647209981</v>
      </c>
      <c r="E36" s="29">
        <f>[1]Sheet!F137</f>
        <v>8.9335992199592056</v>
      </c>
      <c r="F36" s="28">
        <f>[1]Sheet!G137</f>
        <v>5388.9110598549996</v>
      </c>
      <c r="G36" s="29">
        <f>[1]Sheet!H137</f>
        <v>11.634280751048852</v>
      </c>
      <c r="H36" s="28">
        <f>[1]Sheet!I137</f>
        <v>2401.4851048660003</v>
      </c>
      <c r="I36" s="29">
        <f>[1]Sheet!J137</f>
        <v>5.8738871859691404</v>
      </c>
      <c r="J36" s="28">
        <f>[1]Sheet!M137</f>
        <v>1299.3004389419998</v>
      </c>
      <c r="K36" s="29">
        <f>[1]Sheet!N137</f>
        <v>3.7362345288174863</v>
      </c>
      <c r="L36" s="28">
        <f>[1]Sheet!Q137</f>
        <v>6014.3793018689985</v>
      </c>
      <c r="M36" s="29">
        <f>[1]Sheet!R137</f>
        <v>11.861118058477741</v>
      </c>
      <c r="N36" s="29"/>
    </row>
    <row r="37" spans="1:14" x14ac:dyDescent="0.2">
      <c r="A37" s="54" t="s">
        <v>52</v>
      </c>
      <c r="B37" s="28">
        <f>[1]Sheet!C138</f>
        <v>53227.867430155966</v>
      </c>
      <c r="C37" s="29">
        <f>[1]Sheet!D138</f>
        <v>4.4601272747525424</v>
      </c>
      <c r="D37" s="28">
        <f>[1]Sheet!E138</f>
        <v>4400.3228814799995</v>
      </c>
      <c r="E37" s="29">
        <f>[1]Sheet!F138</f>
        <v>5.0460490365789017</v>
      </c>
      <c r="F37" s="28">
        <f>[1]Sheet!G138</f>
        <v>1770.6637500869997</v>
      </c>
      <c r="G37" s="29">
        <f>[1]Sheet!H138</f>
        <v>3.8227387602814611</v>
      </c>
      <c r="H37" s="28">
        <f>[1]Sheet!I138</f>
        <v>2629.6591313929994</v>
      </c>
      <c r="I37" s="29">
        <f>[1]Sheet!J138</f>
        <v>6.4319870417093279</v>
      </c>
      <c r="J37" s="28">
        <f>[1]Sheet!M138</f>
        <v>0</v>
      </c>
      <c r="K37" s="29">
        <f>[1]Sheet!N138</f>
        <v>0</v>
      </c>
      <c r="L37" s="28">
        <f>[1]Sheet!Q138</f>
        <v>4400.3228814799995</v>
      </c>
      <c r="M37" s="29">
        <f>[1]Sheet!R138</f>
        <v>8.6779942822089833</v>
      </c>
      <c r="N37" s="29"/>
    </row>
    <row r="38" spans="1:14" x14ac:dyDescent="0.2">
      <c r="A38" s="54" t="s">
        <v>53</v>
      </c>
      <c r="B38" s="28">
        <f>[1]Sheet!C139</f>
        <v>2426.2879854879998</v>
      </c>
      <c r="C38" s="29">
        <f>[1]Sheet!D139</f>
        <v>0.20330615790082429</v>
      </c>
      <c r="D38" s="28">
        <f>[1]Sheet!E139</f>
        <v>0</v>
      </c>
      <c r="E38" s="29">
        <f>[1]Sheet!F139</f>
        <v>0</v>
      </c>
      <c r="F38" s="28">
        <f>[1]Sheet!G139</f>
        <v>0</v>
      </c>
      <c r="G38" s="29">
        <f>[1]Sheet!H139</f>
        <v>0</v>
      </c>
      <c r="H38" s="28">
        <f>[1]Sheet!I139</f>
        <v>0</v>
      </c>
      <c r="I38" s="29">
        <f>[1]Sheet!J139</f>
        <v>0</v>
      </c>
      <c r="J38" s="28">
        <f>[1]Sheet!M139</f>
        <v>0</v>
      </c>
      <c r="K38" s="29">
        <f>[1]Sheet!N139</f>
        <v>0</v>
      </c>
      <c r="L38" s="28">
        <f>[1]Sheet!Q139</f>
        <v>0</v>
      </c>
      <c r="M38" s="29">
        <f>[1]Sheet!R139</f>
        <v>0</v>
      </c>
      <c r="N38" s="29"/>
    </row>
    <row r="39" spans="1:14" x14ac:dyDescent="0.2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 x14ac:dyDescent="0.2">
      <c r="A40" s="32" t="str">
        <f>Cuadro01!A40</f>
        <v>Fuente: Instituto Nacional de Estadística (INE). XLIV Encuesta Permanente de Hogares de Propósitos Múltiples, mayo 2013.</v>
      </c>
    </row>
    <row r="41" spans="1:14" x14ac:dyDescent="0.2">
      <c r="A41" s="33" t="s">
        <v>54</v>
      </c>
    </row>
    <row r="42" spans="1:14" x14ac:dyDescent="0.2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M41"/>
  <sheetViews>
    <sheetView workbookViewId="0">
      <selection activeCell="A40" sqref="A40"/>
    </sheetView>
  </sheetViews>
  <sheetFormatPr baseColWidth="10" defaultRowHeight="11.25" x14ac:dyDescent="0.2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96" customHeight="1" x14ac:dyDescent="0.2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ht="12.75" customHeight="1" x14ac:dyDescent="0.2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 x14ac:dyDescent="0.2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 x14ac:dyDescent="0.2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 x14ac:dyDescent="0.2">
      <c r="A6" s="6"/>
      <c r="B6" s="3"/>
      <c r="C6" s="3"/>
      <c r="D6" s="3"/>
      <c r="E6" s="3"/>
      <c r="F6" s="3"/>
      <c r="G6" s="3"/>
      <c r="H6" s="3"/>
    </row>
    <row r="7" spans="1:13" x14ac:dyDescent="0.2">
      <c r="A7" s="3" t="s">
        <v>64</v>
      </c>
      <c r="B7" s="35">
        <f>SUM(B10,B14)</f>
        <v>1193415.8859425429</v>
      </c>
      <c r="C7" s="35">
        <f t="shared" ref="C7:K7" si="0">SUM(C10,C14)</f>
        <v>100</v>
      </c>
      <c r="D7" s="35">
        <f t="shared" si="0"/>
        <v>14320.436332427002</v>
      </c>
      <c r="E7" s="36">
        <f>+D7/B7*100</f>
        <v>1.1999535535859676</v>
      </c>
      <c r="F7" s="35">
        <f t="shared" si="0"/>
        <v>1179095.4496101113</v>
      </c>
      <c r="G7" s="36">
        <f>F7/$B7*100</f>
        <v>98.800046446413646</v>
      </c>
      <c r="H7" s="35">
        <f t="shared" si="0"/>
        <v>0</v>
      </c>
      <c r="I7" s="35">
        <f t="shared" si="0"/>
        <v>1120972.1405749945</v>
      </c>
      <c r="J7" s="36">
        <f>+I7/F7*100</f>
        <v>95.070517059977107</v>
      </c>
      <c r="K7" s="35">
        <f t="shared" si="0"/>
        <v>58123.309035116996</v>
      </c>
      <c r="L7" s="36">
        <f>+K7/F7*100</f>
        <v>4.929482940022921</v>
      </c>
      <c r="M7" s="62"/>
    </row>
    <row r="8" spans="1:13" x14ac:dyDescent="0.2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 x14ac:dyDescent="0.2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 x14ac:dyDescent="0.2">
      <c r="A10" s="58" t="s">
        <v>44</v>
      </c>
      <c r="B10" s="23">
        <f>+B11+B12+B13</f>
        <v>563391.92906340421</v>
      </c>
      <c r="C10" s="38">
        <f t="shared" ref="C10:C14" si="1">B10/B$7*100</f>
        <v>47.208348380451234</v>
      </c>
      <c r="D10" s="23">
        <f t="shared" ref="D10:K10" si="2">+D11+D12+D13</f>
        <v>4535.9626540669988</v>
      </c>
      <c r="E10" s="38">
        <f>+D10/B10*100</f>
        <v>0.80511672604321616</v>
      </c>
      <c r="F10" s="23">
        <f t="shared" si="2"/>
        <v>558855.96640933724</v>
      </c>
      <c r="G10" s="38">
        <f>+F10/B10*100</f>
        <v>99.194883273956791</v>
      </c>
      <c r="H10" s="23">
        <f t="shared" si="2"/>
        <v>0</v>
      </c>
      <c r="I10" s="23">
        <f t="shared" si="2"/>
        <v>539135.30262050033</v>
      </c>
      <c r="J10" s="38">
        <f>+I10/F10*100</f>
        <v>96.471243938658716</v>
      </c>
      <c r="K10" s="23">
        <f t="shared" si="2"/>
        <v>19720.663788836995</v>
      </c>
      <c r="L10" s="38">
        <f>+K10/F10*100</f>
        <v>3.5287560613413009</v>
      </c>
      <c r="M10" s="38"/>
    </row>
    <row r="11" spans="1:13" x14ac:dyDescent="0.2">
      <c r="A11" s="59" t="s">
        <v>35</v>
      </c>
      <c r="B11" s="37">
        <f>[1]Sheet!C146</f>
        <v>126984.16395458866</v>
      </c>
      <c r="C11" s="38">
        <f t="shared" si="1"/>
        <v>10.640394974656999</v>
      </c>
      <c r="D11" s="37">
        <f>[1]Sheet!I146</f>
        <v>193.92816730999999</v>
      </c>
      <c r="E11" s="38">
        <f>[1]Sheet!J146</f>
        <v>0.15271838729382939</v>
      </c>
      <c r="F11" s="37">
        <f t="shared" ref="F11:F37" si="3">+I11+K11</f>
        <v>126790.23578727857</v>
      </c>
      <c r="G11" s="38">
        <f t="shared" ref="G11:G37" si="4">F11/$B11*100</f>
        <v>99.847281612706098</v>
      </c>
      <c r="I11" s="37">
        <f>[1]Sheet!E146</f>
        <v>123590.42102666356</v>
      </c>
      <c r="J11" s="38">
        <f>[1]Sheet!F146</f>
        <v>97.327428222357909</v>
      </c>
      <c r="K11" s="37">
        <f>[1]Sheet!G146</f>
        <v>3199.8147606150001</v>
      </c>
      <c r="L11" s="38">
        <f>[1]Sheet!H146</f>
        <v>2.5198533903481852</v>
      </c>
      <c r="M11" s="38"/>
    </row>
    <row r="12" spans="1:13" x14ac:dyDescent="0.2">
      <c r="A12" s="59" t="s">
        <v>29</v>
      </c>
      <c r="B12" s="37">
        <f>[1]Sheet!C147</f>
        <v>87523.909240054199</v>
      </c>
      <c r="C12" s="38">
        <f t="shared" si="1"/>
        <v>7.3338984566079457</v>
      </c>
      <c r="D12" s="37">
        <f>[1]Sheet!I147</f>
        <v>1263.9492962669999</v>
      </c>
      <c r="E12" s="38">
        <f>[1]Sheet!J147</f>
        <v>1.4441188781917085</v>
      </c>
      <c r="F12" s="37">
        <f t="shared" si="3"/>
        <v>86259.959943787151</v>
      </c>
      <c r="G12" s="38">
        <f t="shared" si="4"/>
        <v>98.555881121808227</v>
      </c>
      <c r="I12" s="37">
        <f>[1]Sheet!E147</f>
        <v>83145.881967477151</v>
      </c>
      <c r="J12" s="38">
        <f>[1]Sheet!F147</f>
        <v>94.997907074089539</v>
      </c>
      <c r="K12" s="37">
        <f>[1]Sheet!G147</f>
        <v>3114.0779763099995</v>
      </c>
      <c r="L12" s="38">
        <f>[1]Sheet!H147</f>
        <v>3.5579740477187016</v>
      </c>
      <c r="M12" s="38"/>
    </row>
    <row r="13" spans="1:13" x14ac:dyDescent="0.2">
      <c r="A13" s="59" t="s">
        <v>30</v>
      </c>
      <c r="B13" s="37">
        <f>[1]Sheet!C148</f>
        <v>348883.85586876143</v>
      </c>
      <c r="C13" s="38">
        <f t="shared" si="1"/>
        <v>29.234054949186294</v>
      </c>
      <c r="D13" s="37">
        <f>[1]Sheet!I148</f>
        <v>3078.0851904899991</v>
      </c>
      <c r="E13" s="38">
        <f>[1]Sheet!J148</f>
        <v>0.88226644446622748</v>
      </c>
      <c r="F13" s="37">
        <f t="shared" si="3"/>
        <v>345805.77067827154</v>
      </c>
      <c r="G13" s="38">
        <f t="shared" si="4"/>
        <v>99.117733555533803</v>
      </c>
      <c r="I13" s="37">
        <f>[1]Sheet!E148</f>
        <v>332398.99962635955</v>
      </c>
      <c r="J13" s="38">
        <f>[1]Sheet!F148</f>
        <v>95.274973041858686</v>
      </c>
      <c r="K13" s="37">
        <f>[1]Sheet!G148</f>
        <v>13406.771051911996</v>
      </c>
      <c r="L13" s="38">
        <f>[1]Sheet!H148</f>
        <v>3.8427605136751239</v>
      </c>
      <c r="M13" s="38"/>
    </row>
    <row r="14" spans="1:13" x14ac:dyDescent="0.2">
      <c r="A14" s="58" t="s">
        <v>31</v>
      </c>
      <c r="B14" s="37">
        <f>[1]Sheet!C149</f>
        <v>630023.95687913871</v>
      </c>
      <c r="C14" s="38">
        <f t="shared" si="1"/>
        <v>52.791651619548766</v>
      </c>
      <c r="D14" s="37">
        <f>[1]Sheet!I149</f>
        <v>9784.4736783600019</v>
      </c>
      <c r="E14" s="38">
        <f>[1]Sheet!J149</f>
        <v>1.5530320032317464</v>
      </c>
      <c r="F14" s="37">
        <f t="shared" si="3"/>
        <v>620239.48320077418</v>
      </c>
      <c r="G14" s="38">
        <f t="shared" si="4"/>
        <v>98.446967996767526</v>
      </c>
      <c r="I14" s="37">
        <f>[1]Sheet!E149</f>
        <v>581836.83795449417</v>
      </c>
      <c r="J14" s="38">
        <f>[1]Sheet!F149</f>
        <v>92.351541810672984</v>
      </c>
      <c r="K14" s="37">
        <f>[1]Sheet!G149</f>
        <v>38402.645246280001</v>
      </c>
      <c r="L14" s="38">
        <f>[1]Sheet!H149</f>
        <v>6.0954261860945405</v>
      </c>
      <c r="M14" s="38"/>
    </row>
    <row r="15" spans="1:13" x14ac:dyDescent="0.2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 x14ac:dyDescent="0.2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 x14ac:dyDescent="0.2">
      <c r="A17" s="58">
        <v>1</v>
      </c>
      <c r="B17" s="37">
        <f>[1]Sheet!C151</f>
        <v>212717.38323978116</v>
      </c>
      <c r="C17" s="38">
        <f t="shared" ref="C17:C22" si="5">B17/B$7*100</f>
        <v>17.824245993824693</v>
      </c>
      <c r="D17" s="37">
        <f>[1]Sheet!I151</f>
        <v>5655.8786240279996</v>
      </c>
      <c r="E17" s="38">
        <f>[1]Sheet!J151</f>
        <v>2.6588699700449636</v>
      </c>
      <c r="F17" s="37">
        <f t="shared" si="3"/>
        <v>207061.50461575296</v>
      </c>
      <c r="G17" s="38">
        <f t="shared" si="4"/>
        <v>97.34113002995494</v>
      </c>
      <c r="I17" s="37">
        <f>[1]Sheet!E151</f>
        <v>196105.71236128497</v>
      </c>
      <c r="J17" s="38">
        <f>[1]Sheet!F151</f>
        <v>92.190731840767782</v>
      </c>
      <c r="K17" s="37">
        <f>[1]Sheet!G151</f>
        <v>10955.792254468</v>
      </c>
      <c r="L17" s="38">
        <f>[1]Sheet!H151</f>
        <v>5.1503981891871602</v>
      </c>
      <c r="M17" s="38"/>
    </row>
    <row r="18" spans="1:13" x14ac:dyDescent="0.2">
      <c r="A18" s="58">
        <v>2</v>
      </c>
      <c r="B18" s="37">
        <f>[1]Sheet!C152</f>
        <v>210623.60527099023</v>
      </c>
      <c r="C18" s="38">
        <f t="shared" si="5"/>
        <v>17.648801876358693</v>
      </c>
      <c r="D18" s="37">
        <f>[1]Sheet!I152</f>
        <v>1470.4989343200002</v>
      </c>
      <c r="E18" s="38">
        <f>[1]Sheet!J152</f>
        <v>0.69816435457366854</v>
      </c>
      <c r="F18" s="37">
        <f t="shared" si="3"/>
        <v>209153.10633666994</v>
      </c>
      <c r="G18" s="38">
        <f t="shared" si="4"/>
        <v>99.301835645426195</v>
      </c>
      <c r="I18" s="37">
        <f>[1]Sheet!E152</f>
        <v>196000.56461157394</v>
      </c>
      <c r="J18" s="38">
        <f>[1]Sheet!F152</f>
        <v>93.057264098863868</v>
      </c>
      <c r="K18" s="37">
        <f>[1]Sheet!G152</f>
        <v>13152.541725096004</v>
      </c>
      <c r="L18" s="38">
        <f>[1]Sheet!H152</f>
        <v>6.2445715465623257</v>
      </c>
      <c r="M18" s="38"/>
    </row>
    <row r="19" spans="1:13" x14ac:dyDescent="0.2">
      <c r="A19" s="58">
        <v>3</v>
      </c>
      <c r="B19" s="37">
        <f>[1]Sheet!C153</f>
        <v>215418.34172487629</v>
      </c>
      <c r="C19" s="38">
        <f t="shared" si="5"/>
        <v>18.050567640528929</v>
      </c>
      <c r="D19" s="37">
        <f>[1]Sheet!I153</f>
        <v>2050.5832470119999</v>
      </c>
      <c r="E19" s="38">
        <f>[1]Sheet!J153</f>
        <v>0.95190745160916834</v>
      </c>
      <c r="F19" s="37">
        <f t="shared" si="3"/>
        <v>213367.75847786406</v>
      </c>
      <c r="G19" s="38">
        <f t="shared" si="4"/>
        <v>99.048092548390727</v>
      </c>
      <c r="I19" s="37">
        <f>[1]Sheet!E153</f>
        <v>200543.80156273604</v>
      </c>
      <c r="J19" s="38">
        <f>[1]Sheet!F153</f>
        <v>93.0950447194801</v>
      </c>
      <c r="K19" s="37">
        <f>[1]Sheet!G153</f>
        <v>12823.956915128003</v>
      </c>
      <c r="L19" s="38">
        <f>[1]Sheet!H153</f>
        <v>5.9530478289106172</v>
      </c>
      <c r="M19" s="38"/>
    </row>
    <row r="20" spans="1:13" x14ac:dyDescent="0.2">
      <c r="A20" s="58">
        <v>4</v>
      </c>
      <c r="B20" s="37">
        <f>[1]Sheet!C154</f>
        <v>184115.88657082405</v>
      </c>
      <c r="C20" s="38">
        <f t="shared" si="5"/>
        <v>15.427638322864452</v>
      </c>
      <c r="D20" s="37">
        <f>[1]Sheet!I154</f>
        <v>2230.075053345</v>
      </c>
      <c r="E20" s="38">
        <f>[1]Sheet!J154</f>
        <v>1.2112344539519977</v>
      </c>
      <c r="F20" s="37">
        <f t="shared" si="3"/>
        <v>181885.81151747901</v>
      </c>
      <c r="G20" s="38">
        <f t="shared" si="4"/>
        <v>98.788765546047983</v>
      </c>
      <c r="I20" s="37">
        <f>[1]Sheet!E154</f>
        <v>173291.75691619303</v>
      </c>
      <c r="J20" s="38">
        <f>[1]Sheet!F154</f>
        <v>94.121023526958226</v>
      </c>
      <c r="K20" s="37">
        <f>[1]Sheet!G154</f>
        <v>8594.0546012859995</v>
      </c>
      <c r="L20" s="38">
        <f>[1]Sheet!H154</f>
        <v>4.6677420190897632</v>
      </c>
      <c r="M20" s="38"/>
    </row>
    <row r="21" spans="1:13" x14ac:dyDescent="0.2">
      <c r="A21" s="58">
        <v>5</v>
      </c>
      <c r="B21" s="37">
        <f>[1]Sheet!C155</f>
        <v>180311.38004034388</v>
      </c>
      <c r="C21" s="38">
        <f t="shared" si="5"/>
        <v>15.10884697985535</v>
      </c>
      <c r="D21" s="37">
        <f>[1]Sheet!I155</f>
        <v>748.75757062999992</v>
      </c>
      <c r="E21" s="38">
        <f>[1]Sheet!J155</f>
        <v>0.41525807770007012</v>
      </c>
      <c r="F21" s="37">
        <f t="shared" si="3"/>
        <v>179562.62246971379</v>
      </c>
      <c r="G21" s="38">
        <f t="shared" si="4"/>
        <v>99.584741922299884</v>
      </c>
      <c r="I21" s="37">
        <f>[1]Sheet!E155</f>
        <v>172924.24450248681</v>
      </c>
      <c r="J21" s="38">
        <f>[1]Sheet!F155</f>
        <v>95.903122955298642</v>
      </c>
      <c r="K21" s="37">
        <f>[1]Sheet!G155</f>
        <v>6638.3779672270002</v>
      </c>
      <c r="L21" s="38">
        <f>[1]Sheet!H155</f>
        <v>3.6816189670012469</v>
      </c>
      <c r="M21" s="38"/>
    </row>
    <row r="22" spans="1:13" x14ac:dyDescent="0.2">
      <c r="A22" s="58">
        <v>6</v>
      </c>
      <c r="B22" s="37">
        <f>[1]Sheet!C156</f>
        <v>190229.28909573396</v>
      </c>
      <c r="C22" s="38">
        <f t="shared" si="5"/>
        <v>15.939899186568439</v>
      </c>
      <c r="D22" s="37">
        <f>[1]Sheet!I156</f>
        <v>2164.6429030919999</v>
      </c>
      <c r="E22" s="38">
        <f>[1]Sheet!J156</f>
        <v>1.1379125230303684</v>
      </c>
      <c r="F22" s="37">
        <f t="shared" si="3"/>
        <v>188064.64619264184</v>
      </c>
      <c r="G22" s="38">
        <f t="shared" si="4"/>
        <v>98.862087476969577</v>
      </c>
      <c r="I22" s="37">
        <f>[1]Sheet!E156</f>
        <v>182106.06062072984</v>
      </c>
      <c r="J22" s="38">
        <f>[1]Sheet!F156</f>
        <v>95.7297698405864</v>
      </c>
      <c r="K22" s="37">
        <f>[1]Sheet!G156</f>
        <v>5958.5855719119991</v>
      </c>
      <c r="L22" s="38">
        <f>[1]Sheet!H156</f>
        <v>3.1323176363831688</v>
      </c>
      <c r="M22" s="38"/>
    </row>
    <row r="23" spans="1:13" x14ac:dyDescent="0.2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 x14ac:dyDescent="0.2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 x14ac:dyDescent="0.2">
      <c r="A25" s="58">
        <v>1</v>
      </c>
      <c r="B25" s="37">
        <f>[1]Sheet!C158</f>
        <v>345125.10129107139</v>
      </c>
      <c r="C25" s="38">
        <f t="shared" ref="C25:C30" si="6">B25/B$7*100</f>
        <v>28.919097303493363</v>
      </c>
      <c r="D25" s="37">
        <f>[1]Sheet!I158</f>
        <v>6373.6212036300003</v>
      </c>
      <c r="E25" s="38">
        <f>[1]Sheet!J158</f>
        <v>1.8467567788570152</v>
      </c>
      <c r="F25" s="37">
        <f t="shared" si="3"/>
        <v>338751.48008744279</v>
      </c>
      <c r="G25" s="38">
        <f t="shared" si="4"/>
        <v>98.153243221143399</v>
      </c>
      <c r="I25" s="37">
        <f>[1]Sheet!E158</f>
        <v>316179.15688265179</v>
      </c>
      <c r="J25" s="38">
        <f>[1]Sheet!F158</f>
        <v>91.612912448229267</v>
      </c>
      <c r="K25" s="37">
        <f>[1]Sheet!G158</f>
        <v>22572.323204791017</v>
      </c>
      <c r="L25" s="38">
        <f>[1]Sheet!H158</f>
        <v>6.5403307729141336</v>
      </c>
      <c r="M25" s="38"/>
    </row>
    <row r="26" spans="1:13" x14ac:dyDescent="0.2">
      <c r="A26" s="58">
        <v>2</v>
      </c>
      <c r="B26" s="37">
        <f>[1]Sheet!C159</f>
        <v>316322.55675904575</v>
      </c>
      <c r="C26" s="38">
        <f t="shared" si="6"/>
        <v>26.505643211646934</v>
      </c>
      <c r="D26" s="37">
        <f>[1]Sheet!I159</f>
        <v>4672.8068959279999</v>
      </c>
      <c r="E26" s="38">
        <f>[1]Sheet!J159</f>
        <v>1.4772284796267137</v>
      </c>
      <c r="F26" s="37">
        <f t="shared" si="3"/>
        <v>311649.74986311933</v>
      </c>
      <c r="G26" s="38">
        <f t="shared" si="4"/>
        <v>98.52277152037378</v>
      </c>
      <c r="I26" s="37">
        <f>[1]Sheet!E159</f>
        <v>291873.8930609363</v>
      </c>
      <c r="J26" s="38">
        <f>[1]Sheet!F159</f>
        <v>92.270970509152505</v>
      </c>
      <c r="K26" s="37">
        <f>[1]Sheet!G159</f>
        <v>19775.856802183014</v>
      </c>
      <c r="L26" s="38">
        <f>[1]Sheet!H159</f>
        <v>6.251801011221275</v>
      </c>
      <c r="M26" s="38"/>
    </row>
    <row r="27" spans="1:13" x14ac:dyDescent="0.2">
      <c r="A27" s="58">
        <v>3</v>
      </c>
      <c r="B27" s="37">
        <f>[1]Sheet!C160</f>
        <v>239499.38263039524</v>
      </c>
      <c r="C27" s="38">
        <f t="shared" si="6"/>
        <v>20.068392372809921</v>
      </c>
      <c r="D27" s="37">
        <f>[1]Sheet!I160</f>
        <v>2037.756574284</v>
      </c>
      <c r="E27" s="38">
        <f>[1]Sheet!J160</f>
        <v>0.8508400113200898</v>
      </c>
      <c r="F27" s="37">
        <f t="shared" si="3"/>
        <v>237461.62605611113</v>
      </c>
      <c r="G27" s="38">
        <f t="shared" si="4"/>
        <v>99.14915998867987</v>
      </c>
      <c r="I27" s="37">
        <f>[1]Sheet!E160</f>
        <v>232091.72784031913</v>
      </c>
      <c r="J27" s="38">
        <f>[1]Sheet!F160</f>
        <v>96.907025517678306</v>
      </c>
      <c r="K27" s="37">
        <f>[1]Sheet!G160</f>
        <v>5369.8982157920009</v>
      </c>
      <c r="L27" s="38">
        <f>[1]Sheet!H160</f>
        <v>2.2421344710015543</v>
      </c>
      <c r="M27" s="38"/>
    </row>
    <row r="28" spans="1:13" x14ac:dyDescent="0.2">
      <c r="A28" s="58">
        <v>4</v>
      </c>
      <c r="B28" s="37">
        <f>[1]Sheet!C161</f>
        <v>196042.72004628775</v>
      </c>
      <c r="C28" s="38">
        <f t="shared" si="6"/>
        <v>16.427024506335943</v>
      </c>
      <c r="D28" s="37">
        <f>[1]Sheet!I161</f>
        <v>1236.2516585850001</v>
      </c>
      <c r="E28" s="38">
        <f>[1]Sheet!J161</f>
        <v>0.63060319622840777</v>
      </c>
      <c r="F28" s="37">
        <f t="shared" si="3"/>
        <v>194806.46838770265</v>
      </c>
      <c r="G28" s="38">
        <f t="shared" si="4"/>
        <v>99.369396803771551</v>
      </c>
      <c r="I28" s="37">
        <f>[1]Sheet!E161</f>
        <v>186054.52893272866</v>
      </c>
      <c r="J28" s="38">
        <f>[1]Sheet!F161</f>
        <v>94.905094608358425</v>
      </c>
      <c r="K28" s="37">
        <f>[1]Sheet!G161</f>
        <v>8751.9394549739991</v>
      </c>
      <c r="L28" s="38">
        <f>[1]Sheet!H161</f>
        <v>4.4643021954131088</v>
      </c>
      <c r="M28" s="38"/>
    </row>
    <row r="29" spans="1:13" x14ac:dyDescent="0.2">
      <c r="A29" s="58">
        <v>5</v>
      </c>
      <c r="B29" s="37">
        <f>[1]Sheet!C162</f>
        <v>94366.100511208075</v>
      </c>
      <c r="C29" s="38">
        <f t="shared" si="6"/>
        <v>7.9072267784234391</v>
      </c>
      <c r="D29" s="37">
        <f>[1]Sheet!I162</f>
        <v>0</v>
      </c>
      <c r="E29" s="38">
        <f>[1]Sheet!J162</f>
        <v>0</v>
      </c>
      <c r="F29" s="37">
        <f t="shared" si="3"/>
        <v>94366.100511208075</v>
      </c>
      <c r="G29" s="38">
        <f t="shared" si="4"/>
        <v>100</v>
      </c>
      <c r="I29" s="37">
        <f>[1]Sheet!E162</f>
        <v>92712.809153831069</v>
      </c>
      <c r="J29" s="38">
        <f>[1]Sheet!F162</f>
        <v>98.248002886184068</v>
      </c>
      <c r="K29" s="37">
        <f>[1]Sheet!G162</f>
        <v>1653.2913573769997</v>
      </c>
      <c r="L29" s="38">
        <f>[1]Sheet!H162</f>
        <v>1.7519971138159243</v>
      </c>
      <c r="M29" s="38"/>
    </row>
    <row r="30" spans="1:13" x14ac:dyDescent="0.2">
      <c r="A30" s="58" t="s">
        <v>47</v>
      </c>
      <c r="B30" s="37">
        <f>[1]Sheet!C163</f>
        <v>2060.0247045339997</v>
      </c>
      <c r="C30" s="38">
        <f t="shared" si="6"/>
        <v>0.17261582729033487</v>
      </c>
      <c r="D30" s="37">
        <f>[1]Sheet!I163</f>
        <v>0</v>
      </c>
      <c r="E30" s="38">
        <f>[1]Sheet!J163</f>
        <v>0</v>
      </c>
      <c r="F30" s="37">
        <f t="shared" si="3"/>
        <v>2060.0247045339997</v>
      </c>
      <c r="G30" s="38">
        <f t="shared" si="4"/>
        <v>100</v>
      </c>
      <c r="I30" s="37">
        <f>[1]Sheet!E163</f>
        <v>2060.0247045339997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 x14ac:dyDescent="0.2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 x14ac:dyDescent="0.2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 x14ac:dyDescent="0.2">
      <c r="A33" s="58" t="s">
        <v>49</v>
      </c>
      <c r="B33" s="37">
        <f>[1]Sheet!C165</f>
        <v>208185.86990875457</v>
      </c>
      <c r="C33" s="38">
        <f>B33/B$7*100</f>
        <v>17.444536507433224</v>
      </c>
      <c r="D33" s="37">
        <f>[1]Sheet!I165</f>
        <v>3619.1638390839998</v>
      </c>
      <c r="E33" s="38">
        <f>[1]Sheet!J165</f>
        <v>1.7384291453931227</v>
      </c>
      <c r="F33" s="37">
        <f t="shared" si="3"/>
        <v>204566.70606967033</v>
      </c>
      <c r="G33" s="38">
        <f t="shared" si="4"/>
        <v>98.261570854606759</v>
      </c>
      <c r="I33" s="37">
        <f>[1]Sheet!E165</f>
        <v>187963.02518375032</v>
      </c>
      <c r="J33" s="38">
        <f>[1]Sheet!F165</f>
        <v>90.286158837836737</v>
      </c>
      <c r="K33" s="37">
        <f>[1]Sheet!G165</f>
        <v>16603.680885920006</v>
      </c>
      <c r="L33" s="38">
        <f>[1]Sheet!H165</f>
        <v>7.9754120167700169</v>
      </c>
      <c r="M33" s="38"/>
    </row>
    <row r="34" spans="1:13" x14ac:dyDescent="0.2">
      <c r="A34" s="58" t="s">
        <v>50</v>
      </c>
      <c r="B34" s="37">
        <f>[1]Sheet!C166</f>
        <v>723992.47894073278</v>
      </c>
      <c r="C34" s="38">
        <f>B34/B$7*100</f>
        <v>60.665564072740139</v>
      </c>
      <c r="D34" s="37">
        <f>[1]Sheet!I166</f>
        <v>10079.138328823003</v>
      </c>
      <c r="E34" s="38">
        <f>[1]Sheet!J166</f>
        <v>1.3921606400621322</v>
      </c>
      <c r="F34" s="37">
        <f t="shared" si="3"/>
        <v>713913.34061190451</v>
      </c>
      <c r="G34" s="38">
        <f t="shared" si="4"/>
        <v>98.607839359937145</v>
      </c>
      <c r="I34" s="37">
        <f>[1]Sheet!E166</f>
        <v>678747.98539970454</v>
      </c>
      <c r="J34" s="38">
        <f>[1]Sheet!F166</f>
        <v>93.750695641586617</v>
      </c>
      <c r="K34" s="37">
        <f>[1]Sheet!G166</f>
        <v>35165.355212200004</v>
      </c>
      <c r="L34" s="38">
        <f>[1]Sheet!H166</f>
        <v>4.8571437183505184</v>
      </c>
      <c r="M34" s="38"/>
    </row>
    <row r="35" spans="1:13" x14ac:dyDescent="0.2">
      <c r="A35" s="58" t="s">
        <v>51</v>
      </c>
      <c r="B35" s="37">
        <f>[1]Sheet!C167</f>
        <v>205583.3816774225</v>
      </c>
      <c r="C35" s="38">
        <f>B35/B$7*100</f>
        <v>17.226465987173924</v>
      </c>
      <c r="D35" s="37">
        <f>[1]Sheet!I167</f>
        <v>622.13416452000001</v>
      </c>
      <c r="E35" s="38">
        <f>[1]Sheet!J167</f>
        <v>0.30261889820266724</v>
      </c>
      <c r="F35" s="37">
        <f t="shared" si="3"/>
        <v>204961.24751290245</v>
      </c>
      <c r="G35" s="38">
        <f t="shared" si="4"/>
        <v>99.697381101797305</v>
      </c>
      <c r="I35" s="37">
        <f>[1]Sheet!E167</f>
        <v>199382.68724514544</v>
      </c>
      <c r="J35" s="38">
        <f>[1]Sheet!F167</f>
        <v>96.983854248488598</v>
      </c>
      <c r="K35" s="37">
        <f>[1]Sheet!G167</f>
        <v>5578.5602677569996</v>
      </c>
      <c r="L35" s="38">
        <f>[1]Sheet!H167</f>
        <v>2.7135268533087111</v>
      </c>
      <c r="M35" s="38"/>
    </row>
    <row r="36" spans="1:13" x14ac:dyDescent="0.2">
      <c r="A36" s="10" t="s">
        <v>52</v>
      </c>
      <c r="B36" s="37">
        <f>[1]Sheet!C168</f>
        <v>53227.867430155966</v>
      </c>
      <c r="C36" s="38">
        <f>B36/B$7*100</f>
        <v>4.4601272747527867</v>
      </c>
      <c r="D36" s="37">
        <f>[1]Sheet!I168</f>
        <v>0</v>
      </c>
      <c r="E36" s="38">
        <f>[1]Sheet!J168</f>
        <v>0</v>
      </c>
      <c r="F36" s="37">
        <f t="shared" si="3"/>
        <v>53227.867430155959</v>
      </c>
      <c r="G36" s="38">
        <f t="shared" si="4"/>
        <v>99.999999999999986</v>
      </c>
      <c r="I36" s="37">
        <f>[1]Sheet!E168</f>
        <v>52452.154760915961</v>
      </c>
      <c r="J36" s="38">
        <f>[1]Sheet!F168</f>
        <v>98.542656869997884</v>
      </c>
      <c r="K36" s="37">
        <f>[1]Sheet!G168</f>
        <v>775.71266923999997</v>
      </c>
      <c r="L36" s="38">
        <f>[1]Sheet!H168</f>
        <v>1.4573431300020938</v>
      </c>
      <c r="M36" s="38"/>
    </row>
    <row r="37" spans="1:13" x14ac:dyDescent="0.2">
      <c r="A37" s="10" t="s">
        <v>53</v>
      </c>
      <c r="B37" s="37">
        <f>[1]Sheet!C169</f>
        <v>2426.2879854879998</v>
      </c>
      <c r="C37" s="38">
        <f>B37/B$7*100</f>
        <v>0.20330615790083539</v>
      </c>
      <c r="D37" s="37">
        <f>[1]Sheet!I169</f>
        <v>0</v>
      </c>
      <c r="E37" s="38">
        <f>[1]Sheet!J169</f>
        <v>0</v>
      </c>
      <c r="F37" s="37">
        <f t="shared" si="3"/>
        <v>2426.2879854879998</v>
      </c>
      <c r="G37" s="38">
        <f t="shared" si="4"/>
        <v>100</v>
      </c>
      <c r="I37" s="37">
        <f>[1]Sheet!E169</f>
        <v>2426.2879854879998</v>
      </c>
      <c r="J37" s="38">
        <f>[1]Sheet!F169</f>
        <v>100</v>
      </c>
      <c r="K37" s="37">
        <f>[1]Sheet!G169</f>
        <v>0</v>
      </c>
      <c r="L37" s="38">
        <f>[1]Sheet!H169</f>
        <v>0</v>
      </c>
      <c r="M37" s="38"/>
    </row>
    <row r="38" spans="1:13" x14ac:dyDescent="0.2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 x14ac:dyDescent="0.2">
      <c r="A39" s="32" t="str">
        <f>Cuadro01!A40</f>
        <v>Fuente: Instituto Nacional de Estadística (INE). XLIV Encuesta Permanente de Hogares de Propósitos Múltiples, mayo 2013.</v>
      </c>
    </row>
    <row r="40" spans="1:13" x14ac:dyDescent="0.2">
      <c r="A40" s="33" t="s">
        <v>54</v>
      </c>
    </row>
    <row r="41" spans="1:13" x14ac:dyDescent="0.2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paula</cp:lastModifiedBy>
  <cp:lastPrinted>2011-12-08T18:35:15Z</cp:lastPrinted>
  <dcterms:created xsi:type="dcterms:W3CDTF">2006-11-13T16:32:12Z</dcterms:created>
  <dcterms:modified xsi:type="dcterms:W3CDTF">2020-12-11T16:20:57Z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