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Documents\2016\JUNIO 2016\publicacion final\"/>
    </mc:Choice>
  </mc:AlternateContent>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s>
  <calcPr calcId="152511"/>
</workbook>
</file>

<file path=xl/calcChain.xml><?xml version="1.0" encoding="utf-8"?>
<calcChain xmlns="http://schemas.openxmlformats.org/spreadsheetml/2006/main">
  <c r="O50" i="17" l="1"/>
  <c r="N50" i="17"/>
  <c r="M50" i="17"/>
  <c r="L50" i="17"/>
  <c r="K50" i="17"/>
  <c r="J50" i="17"/>
  <c r="I50" i="17"/>
  <c r="H50" i="17"/>
  <c r="G50" i="17"/>
  <c r="F50" i="17"/>
  <c r="E50" i="17"/>
  <c r="D50" i="17"/>
  <c r="C50" i="17"/>
  <c r="B50" i="17"/>
  <c r="O49" i="17"/>
  <c r="N49" i="17"/>
  <c r="M49" i="17"/>
  <c r="L49" i="17"/>
  <c r="K49" i="17"/>
  <c r="J49" i="17"/>
  <c r="I49" i="17"/>
  <c r="H49" i="17"/>
  <c r="G49" i="17"/>
  <c r="F49" i="17"/>
  <c r="E49" i="17"/>
  <c r="D49" i="17"/>
  <c r="C49" i="17"/>
  <c r="B49" i="17"/>
  <c r="O48" i="17"/>
  <c r="N48" i="17"/>
  <c r="M48" i="17"/>
  <c r="L48" i="17"/>
  <c r="K48" i="17"/>
  <c r="J48" i="17"/>
  <c r="I48" i="17"/>
  <c r="H48" i="17"/>
  <c r="G48" i="17"/>
  <c r="F48" i="17"/>
  <c r="E48" i="17"/>
  <c r="D48" i="17"/>
  <c r="C48" i="17"/>
  <c r="B48" i="17"/>
  <c r="O47" i="17"/>
  <c r="N47" i="17"/>
  <c r="M47" i="17"/>
  <c r="L47" i="17"/>
  <c r="K47" i="17"/>
  <c r="J47" i="17"/>
  <c r="I47" i="17"/>
  <c r="H47" i="17"/>
  <c r="G47" i="17"/>
  <c r="F47" i="17"/>
  <c r="E47" i="17"/>
  <c r="D47" i="17"/>
  <c r="C47" i="17"/>
  <c r="B47" i="17"/>
  <c r="B44" i="17"/>
  <c r="C44" i="17"/>
  <c r="D44" i="17"/>
  <c r="E44" i="17"/>
  <c r="F44" i="17"/>
  <c r="G44" i="17"/>
  <c r="H44" i="17"/>
  <c r="I44" i="17"/>
  <c r="J44" i="17"/>
  <c r="K44" i="17"/>
  <c r="L44" i="17"/>
  <c r="M44" i="17"/>
  <c r="N44" i="17"/>
  <c r="O44" i="17"/>
  <c r="O43" i="17" l="1"/>
  <c r="N43" i="17"/>
  <c r="M43" i="17"/>
  <c r="L43" i="17"/>
  <c r="K43" i="17"/>
  <c r="J43" i="17"/>
  <c r="I43" i="17"/>
  <c r="H43" i="17"/>
  <c r="G43" i="17"/>
  <c r="F43" i="17"/>
  <c r="E43" i="17"/>
  <c r="D43" i="17"/>
  <c r="C43" i="17"/>
  <c r="B43" i="17"/>
  <c r="O42" i="17"/>
  <c r="N42" i="17"/>
  <c r="M42" i="17"/>
  <c r="L42" i="17"/>
  <c r="K42" i="17"/>
  <c r="J42" i="17"/>
  <c r="I42" i="17"/>
  <c r="H42" i="17"/>
  <c r="G42" i="17"/>
  <c r="F42" i="17"/>
  <c r="E42" i="17"/>
  <c r="D42" i="17"/>
  <c r="C42" i="17"/>
  <c r="B42" i="17"/>
  <c r="O41" i="17"/>
  <c r="N41" i="17"/>
  <c r="M41" i="17"/>
  <c r="L41" i="17"/>
  <c r="K41" i="17"/>
  <c r="J41" i="17"/>
  <c r="I41" i="17"/>
  <c r="H41" i="17"/>
  <c r="G41" i="17"/>
  <c r="F41" i="17"/>
  <c r="E41" i="17"/>
  <c r="D41" i="17"/>
  <c r="C41" i="17"/>
  <c r="B41" i="17"/>
  <c r="O40" i="17"/>
  <c r="N40" i="17"/>
  <c r="M40" i="17"/>
  <c r="L40" i="17"/>
  <c r="K40" i="17"/>
  <c r="J40" i="17"/>
  <c r="I40" i="17"/>
  <c r="H40" i="17"/>
  <c r="G40" i="17"/>
  <c r="F40" i="17"/>
  <c r="E40" i="17"/>
  <c r="D40" i="17"/>
  <c r="C40" i="17"/>
  <c r="B40" i="17"/>
  <c r="O39" i="17"/>
  <c r="N39" i="17"/>
  <c r="M39" i="17"/>
  <c r="L39" i="17"/>
  <c r="K39" i="17"/>
  <c r="J39" i="17"/>
  <c r="I39" i="17"/>
  <c r="H39" i="17"/>
  <c r="G39" i="17"/>
  <c r="F39" i="17"/>
  <c r="E39" i="17"/>
  <c r="D39" i="17"/>
  <c r="C39" i="17"/>
  <c r="B39" i="17"/>
  <c r="O35" i="17"/>
  <c r="N35" i="17"/>
  <c r="M35" i="17"/>
  <c r="L35" i="17"/>
  <c r="K35" i="17"/>
  <c r="J35" i="17"/>
  <c r="I35" i="17"/>
  <c r="H35" i="17"/>
  <c r="G35" i="17"/>
  <c r="F35" i="17"/>
  <c r="E35" i="17"/>
  <c r="D35" i="17"/>
  <c r="C35" i="17"/>
  <c r="B35" i="17"/>
  <c r="O34" i="17"/>
  <c r="N34" i="17"/>
  <c r="M34" i="17"/>
  <c r="L34" i="17"/>
  <c r="K34" i="17"/>
  <c r="J34" i="17"/>
  <c r="I34" i="17"/>
  <c r="H34" i="17"/>
  <c r="G34" i="17"/>
  <c r="F34" i="17"/>
  <c r="E34" i="17"/>
  <c r="D34" i="17"/>
  <c r="C34" i="17"/>
  <c r="B34" i="17"/>
  <c r="O33" i="17"/>
  <c r="N33" i="17"/>
  <c r="M33" i="17"/>
  <c r="L33" i="17"/>
  <c r="K33" i="17"/>
  <c r="J33" i="17"/>
  <c r="I33" i="17"/>
  <c r="H33" i="17"/>
  <c r="G33" i="17"/>
  <c r="F33" i="17"/>
  <c r="E33" i="17"/>
  <c r="D33" i="17"/>
  <c r="C33" i="17"/>
  <c r="B33" i="17"/>
  <c r="O30" i="17"/>
  <c r="N30" i="17"/>
  <c r="M30" i="17"/>
  <c r="L30" i="17"/>
  <c r="K30" i="17"/>
  <c r="J30" i="17"/>
  <c r="I30" i="17"/>
  <c r="H30" i="17"/>
  <c r="G30" i="17"/>
  <c r="F30" i="17"/>
  <c r="E30" i="17"/>
  <c r="D30" i="17"/>
  <c r="C30" i="17"/>
  <c r="B30" i="17"/>
  <c r="O29" i="17"/>
  <c r="N29" i="17"/>
  <c r="M29" i="17"/>
  <c r="L29" i="17"/>
  <c r="K29" i="17"/>
  <c r="J29" i="17"/>
  <c r="I29" i="17"/>
  <c r="H29" i="17"/>
  <c r="G29" i="17"/>
  <c r="F29" i="17"/>
  <c r="E29" i="17"/>
  <c r="D29" i="17"/>
  <c r="C29" i="17"/>
  <c r="B29" i="17"/>
  <c r="O28" i="17"/>
  <c r="N28" i="17"/>
  <c r="M28" i="17"/>
  <c r="L28" i="17"/>
  <c r="K28" i="17"/>
  <c r="J28" i="17"/>
  <c r="I28" i="17"/>
  <c r="H28" i="17"/>
  <c r="G28" i="17"/>
  <c r="F28" i="17"/>
  <c r="E28" i="17"/>
  <c r="D28" i="17"/>
  <c r="C28" i="17"/>
  <c r="B28" i="17"/>
  <c r="O25" i="17"/>
  <c r="N25" i="17"/>
  <c r="M25" i="17"/>
  <c r="L25" i="17"/>
  <c r="K25" i="17"/>
  <c r="J25" i="17"/>
  <c r="I25" i="17"/>
  <c r="H25" i="17"/>
  <c r="G25" i="17"/>
  <c r="F25" i="17"/>
  <c r="E25" i="17"/>
  <c r="D25" i="17"/>
  <c r="C25" i="17"/>
  <c r="B25" i="17"/>
  <c r="O24" i="17"/>
  <c r="N24" i="17"/>
  <c r="M24" i="17"/>
  <c r="L24" i="17"/>
  <c r="K24" i="17"/>
  <c r="J24" i="17"/>
  <c r="I24" i="17"/>
  <c r="H24" i="17"/>
  <c r="G24" i="17"/>
  <c r="F24" i="17"/>
  <c r="E24" i="17"/>
  <c r="D24" i="17"/>
  <c r="C24" i="17"/>
  <c r="B24" i="17"/>
  <c r="O21" i="17"/>
  <c r="N21" i="17"/>
  <c r="M21" i="17"/>
  <c r="L21" i="17"/>
  <c r="K21" i="17"/>
  <c r="J21" i="17"/>
  <c r="I21" i="17"/>
  <c r="H21" i="17"/>
  <c r="G21" i="17"/>
  <c r="F21" i="17"/>
  <c r="E21" i="17"/>
  <c r="D21" i="17"/>
  <c r="C21" i="17"/>
  <c r="B21" i="17"/>
  <c r="O20" i="17"/>
  <c r="N20" i="17"/>
  <c r="M20" i="17"/>
  <c r="L20" i="17"/>
  <c r="K20" i="17"/>
  <c r="J20" i="17"/>
  <c r="I20" i="17"/>
  <c r="H20" i="17"/>
  <c r="G20" i="17"/>
  <c r="F20" i="17"/>
  <c r="E20" i="17"/>
  <c r="D20" i="17"/>
  <c r="C20" i="17"/>
  <c r="B20" i="17"/>
  <c r="O19" i="17"/>
  <c r="N19" i="17"/>
  <c r="M19" i="17"/>
  <c r="L19" i="17"/>
  <c r="K19" i="17"/>
  <c r="J19" i="17"/>
  <c r="I19" i="17"/>
  <c r="H19" i="17"/>
  <c r="G19" i="17"/>
  <c r="F19" i="17"/>
  <c r="E19" i="17"/>
  <c r="D19" i="17"/>
  <c r="C19" i="17"/>
  <c r="B19" i="17"/>
  <c r="O18" i="17"/>
  <c r="N18" i="17"/>
  <c r="M18" i="17"/>
  <c r="L18" i="17"/>
  <c r="K18" i="17"/>
  <c r="J18" i="17"/>
  <c r="I18" i="17"/>
  <c r="H18" i="17"/>
  <c r="G18" i="17"/>
  <c r="F18" i="17"/>
  <c r="E18" i="17"/>
  <c r="D18" i="17"/>
  <c r="C18" i="17"/>
  <c r="B18" i="17"/>
  <c r="O17" i="17"/>
  <c r="N17" i="17"/>
  <c r="M17" i="17"/>
  <c r="L17" i="17"/>
  <c r="K17" i="17"/>
  <c r="J17" i="17"/>
  <c r="I17" i="17"/>
  <c r="H17" i="17"/>
  <c r="G17" i="17"/>
  <c r="F17" i="17"/>
  <c r="E17" i="17"/>
  <c r="D17" i="17"/>
  <c r="C17" i="17"/>
  <c r="B17" i="17"/>
  <c r="O14" i="17"/>
  <c r="N14" i="17"/>
  <c r="M14" i="17"/>
  <c r="L14" i="17"/>
  <c r="K14" i="17"/>
  <c r="J14" i="17"/>
  <c r="I14" i="17"/>
  <c r="H14" i="17"/>
  <c r="G14" i="17"/>
  <c r="F14" i="17"/>
  <c r="E14" i="17"/>
  <c r="D14" i="17"/>
  <c r="C14" i="17"/>
  <c r="B14" i="17"/>
  <c r="O13" i="17"/>
  <c r="N13" i="17"/>
  <c r="M13" i="17"/>
  <c r="L13" i="17"/>
  <c r="K13" i="17"/>
  <c r="J13" i="17"/>
  <c r="I13" i="17"/>
  <c r="H13" i="17"/>
  <c r="G13" i="17"/>
  <c r="F13" i="17"/>
  <c r="E13" i="17"/>
  <c r="D13" i="17"/>
  <c r="C13" i="17"/>
  <c r="B13" i="17"/>
  <c r="O12" i="17"/>
  <c r="N12" i="17"/>
  <c r="M12" i="17"/>
  <c r="L12" i="17"/>
  <c r="K12" i="17"/>
  <c r="J12" i="17"/>
  <c r="I12" i="17"/>
  <c r="H12" i="17"/>
  <c r="G12" i="17"/>
  <c r="F12" i="17"/>
  <c r="E12" i="17"/>
  <c r="D12" i="17"/>
  <c r="C12" i="17"/>
  <c r="B12" i="17"/>
  <c r="O11" i="17"/>
  <c r="N11" i="17"/>
  <c r="M11" i="17"/>
  <c r="L11" i="17"/>
  <c r="K11" i="17"/>
  <c r="J11" i="17"/>
  <c r="I11" i="17"/>
  <c r="H11" i="17"/>
  <c r="G11" i="17"/>
  <c r="F11" i="17"/>
  <c r="E11" i="17"/>
  <c r="D11" i="17"/>
  <c r="C11" i="17"/>
  <c r="B11" i="17"/>
  <c r="O10" i="17"/>
  <c r="N10" i="17"/>
  <c r="M10" i="17"/>
  <c r="L10" i="17"/>
  <c r="K10" i="17"/>
  <c r="J10" i="17"/>
  <c r="I10" i="17"/>
  <c r="H10" i="17"/>
  <c r="G10" i="17"/>
  <c r="F10" i="17"/>
  <c r="E10" i="17"/>
  <c r="D10" i="17"/>
  <c r="C10" i="17"/>
  <c r="B10" i="17"/>
  <c r="O7" i="17"/>
  <c r="N7" i="17"/>
  <c r="M7" i="17"/>
  <c r="L7" i="17"/>
  <c r="K7" i="17"/>
  <c r="J7" i="17"/>
  <c r="I7" i="17"/>
  <c r="H7" i="17"/>
  <c r="G7" i="17"/>
  <c r="F7" i="17"/>
  <c r="E7" i="17"/>
  <c r="D7" i="17"/>
  <c r="C7" i="17"/>
  <c r="B7" i="17"/>
  <c r="O30" i="16"/>
  <c r="N30" i="16"/>
  <c r="M30" i="16"/>
  <c r="L30" i="16"/>
  <c r="K30" i="16"/>
  <c r="J30" i="16"/>
  <c r="I30" i="16"/>
  <c r="H30" i="16"/>
  <c r="G30" i="16"/>
  <c r="F30" i="16"/>
  <c r="E30" i="16"/>
  <c r="D30" i="16"/>
  <c r="C30" i="16"/>
  <c r="B30" i="16"/>
  <c r="O29" i="16"/>
  <c r="N29" i="16"/>
  <c r="M29" i="16"/>
  <c r="L29" i="16"/>
  <c r="K29" i="16"/>
  <c r="J29" i="16"/>
  <c r="I29" i="16"/>
  <c r="H29" i="16"/>
  <c r="G29" i="16"/>
  <c r="F29" i="16"/>
  <c r="E29" i="16"/>
  <c r="D29" i="16"/>
  <c r="C29" i="16"/>
  <c r="B29" i="16"/>
  <c r="O26" i="16"/>
  <c r="N26" i="16"/>
  <c r="M26" i="16"/>
  <c r="L26" i="16"/>
  <c r="K26" i="16"/>
  <c r="J26" i="16"/>
  <c r="I26" i="16"/>
  <c r="H26" i="16"/>
  <c r="G26" i="16"/>
  <c r="F26" i="16"/>
  <c r="E26" i="16"/>
  <c r="D26" i="16"/>
  <c r="C26" i="16"/>
  <c r="B26" i="16"/>
  <c r="O25" i="16"/>
  <c r="N25" i="16"/>
  <c r="M25" i="16"/>
  <c r="L25" i="16"/>
  <c r="K25" i="16"/>
  <c r="J25" i="16"/>
  <c r="I25" i="16"/>
  <c r="H25" i="16"/>
  <c r="G25" i="16"/>
  <c r="F25" i="16"/>
  <c r="E25" i="16"/>
  <c r="D25" i="16"/>
  <c r="C25" i="16"/>
  <c r="B25" i="16"/>
  <c r="O24" i="16"/>
  <c r="N24" i="16"/>
  <c r="M24" i="16"/>
  <c r="L24" i="16"/>
  <c r="K24" i="16"/>
  <c r="J24" i="16"/>
  <c r="I24" i="16"/>
  <c r="H24" i="16"/>
  <c r="G24" i="16"/>
  <c r="F24" i="16"/>
  <c r="E24" i="16"/>
  <c r="D24" i="16"/>
  <c r="C24" i="16"/>
  <c r="B24" i="16"/>
  <c r="O21" i="16"/>
  <c r="N21" i="16"/>
  <c r="M21" i="16"/>
  <c r="L21" i="16"/>
  <c r="K21" i="16"/>
  <c r="J21" i="16"/>
  <c r="I21" i="16"/>
  <c r="H21" i="16"/>
  <c r="G21" i="16"/>
  <c r="F21" i="16"/>
  <c r="E21" i="16"/>
  <c r="D21" i="16"/>
  <c r="C21" i="16"/>
  <c r="B21" i="16"/>
  <c r="O20" i="16"/>
  <c r="N20" i="16"/>
  <c r="M20" i="16"/>
  <c r="L20" i="16"/>
  <c r="K20" i="16"/>
  <c r="J20" i="16"/>
  <c r="I20" i="16"/>
  <c r="H20" i="16"/>
  <c r="G20" i="16"/>
  <c r="F20" i="16"/>
  <c r="E20" i="16"/>
  <c r="D20" i="16"/>
  <c r="C20" i="16"/>
  <c r="B20" i="16"/>
  <c r="O19" i="16"/>
  <c r="N19" i="16"/>
  <c r="M19" i="16"/>
  <c r="L19" i="16"/>
  <c r="K19" i="16"/>
  <c r="J19" i="16"/>
  <c r="I19" i="16"/>
  <c r="H19" i="16"/>
  <c r="G19" i="16"/>
  <c r="F19" i="16"/>
  <c r="E19" i="16"/>
  <c r="D19" i="16"/>
  <c r="C19" i="16"/>
  <c r="B19" i="16"/>
  <c r="O18" i="16"/>
  <c r="N18" i="16"/>
  <c r="M18" i="16"/>
  <c r="L18" i="16"/>
  <c r="K18" i="16"/>
  <c r="J18" i="16"/>
  <c r="I18" i="16"/>
  <c r="H18" i="16"/>
  <c r="G18" i="16"/>
  <c r="F18" i="16"/>
  <c r="E18" i="16"/>
  <c r="D18" i="16"/>
  <c r="C18" i="16"/>
  <c r="B18" i="16"/>
  <c r="O17" i="16"/>
  <c r="N17" i="16"/>
  <c r="M17" i="16"/>
  <c r="L17" i="16"/>
  <c r="K17" i="16"/>
  <c r="J17" i="16"/>
  <c r="I17" i="16"/>
  <c r="H17" i="16"/>
  <c r="G17" i="16"/>
  <c r="F17" i="16"/>
  <c r="E17" i="16"/>
  <c r="D17" i="16"/>
  <c r="C17" i="16"/>
  <c r="B17" i="16"/>
  <c r="O14" i="16"/>
  <c r="N14" i="16"/>
  <c r="M14" i="16"/>
  <c r="L14" i="16"/>
  <c r="K14" i="16"/>
  <c r="J14" i="16"/>
  <c r="I14" i="16"/>
  <c r="H14" i="16"/>
  <c r="G14" i="16"/>
  <c r="F14" i="16"/>
  <c r="E14" i="16"/>
  <c r="D14" i="16"/>
  <c r="C14" i="16"/>
  <c r="B14" i="16"/>
  <c r="O13" i="16"/>
  <c r="N13" i="16"/>
  <c r="M13" i="16"/>
  <c r="L13" i="16"/>
  <c r="K13" i="16"/>
  <c r="J13" i="16"/>
  <c r="I13" i="16"/>
  <c r="H13" i="16"/>
  <c r="G13" i="16"/>
  <c r="F13" i="16"/>
  <c r="E13" i="16"/>
  <c r="D13" i="16"/>
  <c r="C13" i="16"/>
  <c r="B13" i="16"/>
  <c r="O12" i="16"/>
  <c r="N12" i="16"/>
  <c r="M12" i="16"/>
  <c r="L12" i="16"/>
  <c r="K12" i="16"/>
  <c r="J12" i="16"/>
  <c r="I12" i="16"/>
  <c r="H12" i="16"/>
  <c r="G12" i="16"/>
  <c r="F12" i="16"/>
  <c r="E12" i="16"/>
  <c r="D12" i="16"/>
  <c r="C12" i="16"/>
  <c r="B12" i="16"/>
  <c r="O11" i="16"/>
  <c r="N11" i="16"/>
  <c r="M11" i="16"/>
  <c r="L11" i="16"/>
  <c r="K11" i="16"/>
  <c r="J11" i="16"/>
  <c r="I11" i="16"/>
  <c r="H11" i="16"/>
  <c r="G11" i="16"/>
  <c r="F11" i="16"/>
  <c r="E11" i="16"/>
  <c r="D11" i="16"/>
  <c r="C11" i="16"/>
  <c r="B11" i="16"/>
  <c r="O7" i="16"/>
  <c r="N7" i="16"/>
  <c r="M7" i="16"/>
  <c r="L7" i="16"/>
  <c r="K7" i="16"/>
  <c r="J7" i="16"/>
  <c r="I7" i="16"/>
  <c r="H7" i="16"/>
  <c r="G7" i="16"/>
  <c r="F7" i="16"/>
  <c r="E7" i="16"/>
  <c r="D7" i="16"/>
  <c r="C7" i="16"/>
  <c r="B7" i="16"/>
  <c r="O50" i="15"/>
  <c r="N50" i="15"/>
  <c r="M50" i="15"/>
  <c r="L50" i="15"/>
  <c r="J50" i="15"/>
  <c r="H50" i="15"/>
  <c r="F50" i="15"/>
  <c r="C50" i="15"/>
  <c r="B50" i="15"/>
  <c r="O49" i="15"/>
  <c r="N49" i="15"/>
  <c r="M49" i="15"/>
  <c r="L49" i="15"/>
  <c r="J49" i="15"/>
  <c r="H49" i="15"/>
  <c r="F49" i="15"/>
  <c r="C49" i="15"/>
  <c r="B49" i="15"/>
  <c r="O48" i="15"/>
  <c r="N48" i="15"/>
  <c r="M48" i="15"/>
  <c r="L48" i="15"/>
  <c r="J48" i="15"/>
  <c r="H48" i="15"/>
  <c r="F48" i="15"/>
  <c r="C48" i="15"/>
  <c r="B48" i="15"/>
  <c r="O47" i="15"/>
  <c r="N47" i="15"/>
  <c r="M47" i="15"/>
  <c r="L47" i="15"/>
  <c r="J47" i="15"/>
  <c r="H47" i="15"/>
  <c r="F47" i="15"/>
  <c r="C47" i="15"/>
  <c r="B47" i="15"/>
  <c r="O44" i="15"/>
  <c r="N44" i="15"/>
  <c r="M44" i="15"/>
  <c r="L44" i="15"/>
  <c r="J44" i="15"/>
  <c r="H44" i="15"/>
  <c r="F44" i="15"/>
  <c r="C44" i="15"/>
  <c r="B44" i="15"/>
  <c r="O43" i="15"/>
  <c r="N43" i="15"/>
  <c r="M43" i="15"/>
  <c r="L43" i="15"/>
  <c r="J43" i="15"/>
  <c r="H43" i="15"/>
  <c r="F43" i="15"/>
  <c r="C43" i="15"/>
  <c r="B43" i="15"/>
  <c r="O42" i="15"/>
  <c r="N42" i="15"/>
  <c r="M42" i="15"/>
  <c r="L42" i="15"/>
  <c r="J42" i="15"/>
  <c r="H42" i="15"/>
  <c r="F42" i="15"/>
  <c r="C42" i="15"/>
  <c r="B42" i="15"/>
  <c r="O41" i="15"/>
  <c r="N41" i="15"/>
  <c r="M41" i="15"/>
  <c r="L41" i="15"/>
  <c r="J41" i="15"/>
  <c r="H41" i="15"/>
  <c r="F41" i="15"/>
  <c r="C41" i="15"/>
  <c r="B41" i="15"/>
  <c r="O40" i="15"/>
  <c r="N40" i="15"/>
  <c r="M40" i="15"/>
  <c r="L40" i="15"/>
  <c r="J40" i="15"/>
  <c r="H40" i="15"/>
  <c r="F40" i="15"/>
  <c r="C40" i="15"/>
  <c r="B40" i="15"/>
  <c r="O39" i="15"/>
  <c r="N39" i="15"/>
  <c r="M39" i="15"/>
  <c r="L39" i="15"/>
  <c r="J39" i="15"/>
  <c r="H39" i="15"/>
  <c r="F39" i="15"/>
  <c r="C39" i="15"/>
  <c r="B39" i="15"/>
  <c r="D43" i="15" l="1"/>
  <c r="I43" i="15" s="1"/>
  <c r="D47" i="15"/>
  <c r="G47" i="15" s="1"/>
  <c r="G10" i="16"/>
  <c r="O10" i="16"/>
  <c r="D41" i="15"/>
  <c r="E41" i="15" s="1"/>
  <c r="D39" i="15"/>
  <c r="E39" i="15" s="1"/>
  <c r="D40" i="15"/>
  <c r="E40" i="15" s="1"/>
  <c r="D50" i="15"/>
  <c r="E50" i="15" s="1"/>
  <c r="N10" i="16"/>
  <c r="D10" i="16"/>
  <c r="L10" i="16"/>
  <c r="D44" i="15"/>
  <c r="E44" i="15" s="1"/>
  <c r="I10" i="16"/>
  <c r="D48" i="15"/>
  <c r="E48" i="15" s="1"/>
  <c r="D42" i="15"/>
  <c r="E42" i="15" s="1"/>
  <c r="E10" i="16"/>
  <c r="M10" i="16"/>
  <c r="H10" i="16"/>
  <c r="B10" i="16"/>
  <c r="D49" i="15"/>
  <c r="E49" i="15" s="1"/>
  <c r="J10" i="16"/>
  <c r="C10" i="16"/>
  <c r="K10" i="16"/>
  <c r="F10" i="16"/>
  <c r="C98" i="4"/>
  <c r="C97" i="4"/>
  <c r="C96" i="4"/>
  <c r="C93" i="4"/>
  <c r="C92" i="4"/>
  <c r="C90" i="4"/>
  <c r="C88" i="4"/>
  <c r="C87" i="4"/>
  <c r="C86" i="4"/>
  <c r="C83" i="4"/>
  <c r="C82" i="4"/>
  <c r="C80" i="4"/>
  <c r="C78" i="4"/>
  <c r="C77" i="4"/>
  <c r="C76" i="4"/>
  <c r="C73" i="4"/>
  <c r="C72" i="4"/>
  <c r="C70" i="4"/>
  <c r="C97" i="2"/>
  <c r="C96" i="2"/>
  <c r="C95" i="2"/>
  <c r="C92" i="2"/>
  <c r="C91" i="2"/>
  <c r="C89" i="2"/>
  <c r="C87" i="2"/>
  <c r="C86" i="2"/>
  <c r="C85" i="2"/>
  <c r="C82" i="2"/>
  <c r="C81" i="2"/>
  <c r="C79" i="2"/>
  <c r="C77" i="2"/>
  <c r="C76" i="2"/>
  <c r="C75" i="2"/>
  <c r="C72" i="2"/>
  <c r="C71" i="2"/>
  <c r="C69" i="2"/>
  <c r="I47" i="15" l="1"/>
  <c r="K43" i="15"/>
  <c r="E43" i="15"/>
  <c r="G43" i="15"/>
  <c r="E47" i="15"/>
  <c r="K47" i="15"/>
  <c r="K41" i="15"/>
  <c r="I41" i="15"/>
  <c r="G40" i="15"/>
  <c r="G41" i="15"/>
  <c r="G39" i="15"/>
  <c r="I39" i="15"/>
  <c r="G49" i="15"/>
  <c r="I40" i="15"/>
  <c r="K39" i="15"/>
  <c r="I42" i="15"/>
  <c r="I50" i="15"/>
  <c r="I44" i="15"/>
  <c r="K40" i="15"/>
  <c r="K48" i="15"/>
  <c r="G42" i="15"/>
  <c r="K50" i="15"/>
  <c r="I48" i="15"/>
  <c r="G50" i="15"/>
  <c r="K42" i="15"/>
  <c r="G48" i="15"/>
  <c r="K49" i="15"/>
  <c r="G44" i="15"/>
  <c r="K44" i="15"/>
  <c r="I49" i="15"/>
  <c r="C35" i="4"/>
  <c r="C34" i="4"/>
  <c r="C33" i="4"/>
  <c r="C30" i="4"/>
  <c r="C29" i="4"/>
  <c r="C27" i="4"/>
  <c r="C25" i="4"/>
  <c r="C24" i="4"/>
  <c r="C23" i="4"/>
  <c r="C20" i="4"/>
  <c r="C19" i="4"/>
  <c r="C17" i="4"/>
  <c r="C15" i="4"/>
  <c r="C14" i="4"/>
  <c r="C13" i="4"/>
  <c r="C10" i="4"/>
  <c r="C9" i="4"/>
  <c r="C7" i="4"/>
  <c r="C36" i="2"/>
  <c r="C35" i="2"/>
  <c r="C34" i="2"/>
  <c r="C31" i="2"/>
  <c r="C30" i="2"/>
  <c r="C28" i="2"/>
  <c r="C26" i="2"/>
  <c r="C25" i="2"/>
  <c r="C24" i="2"/>
  <c r="C21" i="2"/>
  <c r="C20" i="2"/>
  <c r="C18" i="2"/>
  <c r="C16" i="2"/>
  <c r="C15" i="2"/>
  <c r="C14" i="2"/>
  <c r="C11" i="2"/>
  <c r="C10" i="2"/>
  <c r="C8" i="2"/>
  <c r="A39" i="1" l="1"/>
  <c r="P7" i="17" l="1"/>
  <c r="Q7" i="17"/>
  <c r="A32" i="16" l="1"/>
  <c r="A52" i="15"/>
  <c r="A100" i="4"/>
  <c r="A37" i="4"/>
  <c r="A42" i="14" s="1"/>
  <c r="A98" i="14" s="1"/>
  <c r="A38" i="2"/>
  <c r="A99" i="2" s="1"/>
  <c r="A52" i="17"/>
  <c r="R56" i="14"/>
  <c r="Q56" i="14"/>
  <c r="P56" i="14"/>
  <c r="A56" i="14"/>
  <c r="A103" i="1"/>
  <c r="O35" i="15" l="1"/>
  <c r="N35" i="15"/>
  <c r="M35" i="15"/>
  <c r="L35" i="15"/>
  <c r="J35" i="15"/>
  <c r="H35" i="15"/>
  <c r="F35" i="15"/>
  <c r="C35" i="15"/>
  <c r="O34" i="15"/>
  <c r="N34" i="15"/>
  <c r="M34" i="15"/>
  <c r="L34" i="15"/>
  <c r="J34" i="15"/>
  <c r="H34" i="15"/>
  <c r="F34" i="15"/>
  <c r="C34" i="15"/>
  <c r="O33" i="15"/>
  <c r="M33" i="15"/>
  <c r="C33" i="15"/>
  <c r="O30" i="15"/>
  <c r="M30" i="15"/>
  <c r="C30" i="15"/>
  <c r="O29" i="15"/>
  <c r="M29" i="15"/>
  <c r="C29" i="15"/>
  <c r="O28" i="15"/>
  <c r="N28" i="15"/>
  <c r="M28" i="15"/>
  <c r="L28" i="15"/>
  <c r="J28" i="15"/>
  <c r="H28" i="15"/>
  <c r="F28" i="15"/>
  <c r="C28" i="15"/>
  <c r="O25" i="15"/>
  <c r="M25" i="15"/>
  <c r="C25" i="15"/>
  <c r="O24" i="15"/>
  <c r="M24" i="15"/>
  <c r="C24" i="15"/>
  <c r="O21" i="15"/>
  <c r="M21" i="15"/>
  <c r="C21" i="15"/>
  <c r="O20" i="15"/>
  <c r="N20" i="15"/>
  <c r="M20" i="15"/>
  <c r="L20" i="15"/>
  <c r="J20" i="15"/>
  <c r="H20" i="15"/>
  <c r="F20" i="15"/>
  <c r="C20" i="15"/>
  <c r="O19" i="15"/>
  <c r="N19" i="15"/>
  <c r="M19" i="15"/>
  <c r="L19" i="15"/>
  <c r="J19" i="15"/>
  <c r="H19" i="15"/>
  <c r="F19" i="15"/>
  <c r="C19" i="15"/>
  <c r="O18" i="15"/>
  <c r="N18" i="15"/>
  <c r="M18" i="15"/>
  <c r="L18" i="15"/>
  <c r="J18" i="15"/>
  <c r="H18" i="15"/>
  <c r="F18" i="15"/>
  <c r="C18" i="15"/>
  <c r="O17" i="15"/>
  <c r="N17" i="15"/>
  <c r="M17" i="15"/>
  <c r="L17" i="15"/>
  <c r="J17" i="15"/>
  <c r="H17" i="15"/>
  <c r="F17" i="15"/>
  <c r="C17" i="15"/>
  <c r="O14" i="15"/>
  <c r="N14" i="15"/>
  <c r="M14" i="15"/>
  <c r="L14" i="15"/>
  <c r="J14" i="15"/>
  <c r="H14" i="15"/>
  <c r="F14" i="15"/>
  <c r="C14" i="15"/>
  <c r="O13" i="15"/>
  <c r="N13" i="15"/>
  <c r="M13" i="15"/>
  <c r="L13" i="15"/>
  <c r="J13" i="15"/>
  <c r="H13" i="15"/>
  <c r="F13" i="15"/>
  <c r="C13" i="15"/>
  <c r="O12" i="15"/>
  <c r="N12" i="15"/>
  <c r="M12" i="15"/>
  <c r="L12" i="15"/>
  <c r="J12" i="15"/>
  <c r="H12" i="15"/>
  <c r="F12" i="15"/>
  <c r="C12" i="15"/>
  <c r="O11" i="15"/>
  <c r="N11" i="15"/>
  <c r="M11" i="15"/>
  <c r="L11" i="15"/>
  <c r="J11" i="15"/>
  <c r="H11" i="15"/>
  <c r="F11" i="15"/>
  <c r="C11" i="15"/>
  <c r="O10" i="15"/>
  <c r="N10" i="15"/>
  <c r="M10" i="15"/>
  <c r="L10" i="15"/>
  <c r="J10" i="15"/>
  <c r="H10" i="15"/>
  <c r="F10" i="15"/>
  <c r="C10" i="15"/>
  <c r="O7" i="15"/>
  <c r="N7" i="15"/>
  <c r="M7" i="15"/>
  <c r="L7" i="15"/>
  <c r="J7" i="15"/>
  <c r="H7" i="15"/>
  <c r="F7" i="15"/>
  <c r="C7" i="15"/>
  <c r="B35" i="15"/>
  <c r="B34" i="15"/>
  <c r="B28" i="15"/>
  <c r="B20" i="15"/>
  <c r="B19" i="15"/>
  <c r="B18" i="15"/>
  <c r="B17" i="15"/>
  <c r="B14" i="15"/>
  <c r="B13" i="15"/>
  <c r="B12" i="15"/>
  <c r="B11" i="15"/>
  <c r="B10" i="15"/>
  <c r="B7" i="15"/>
  <c r="O96" i="14"/>
  <c r="N96" i="14"/>
  <c r="M96" i="14"/>
  <c r="L96" i="14"/>
  <c r="K96" i="14"/>
  <c r="J96" i="14"/>
  <c r="I96" i="14"/>
  <c r="H96" i="14"/>
  <c r="G96" i="14"/>
  <c r="F96" i="14"/>
  <c r="B96" i="14"/>
  <c r="O95" i="14"/>
  <c r="N95" i="14"/>
  <c r="M95" i="14"/>
  <c r="L95" i="14"/>
  <c r="K95" i="14"/>
  <c r="J95" i="14"/>
  <c r="I95" i="14"/>
  <c r="H95" i="14"/>
  <c r="G95" i="14"/>
  <c r="F95" i="14"/>
  <c r="B95" i="14"/>
  <c r="O94" i="14"/>
  <c r="N94" i="14"/>
  <c r="M94" i="14"/>
  <c r="L94" i="14"/>
  <c r="K94" i="14"/>
  <c r="J94" i="14"/>
  <c r="I94" i="14"/>
  <c r="H94" i="14"/>
  <c r="G94" i="14"/>
  <c r="F94" i="14"/>
  <c r="B94" i="14"/>
  <c r="O93" i="14"/>
  <c r="N93" i="14"/>
  <c r="M93" i="14"/>
  <c r="L93" i="14"/>
  <c r="K93" i="14"/>
  <c r="J93" i="14"/>
  <c r="I93" i="14"/>
  <c r="H93" i="14"/>
  <c r="G93" i="14"/>
  <c r="F93" i="14"/>
  <c r="B93" i="14"/>
  <c r="O92" i="14"/>
  <c r="N92" i="14"/>
  <c r="M92" i="14"/>
  <c r="L92" i="14"/>
  <c r="K92" i="14"/>
  <c r="J92" i="14"/>
  <c r="I92" i="14"/>
  <c r="H92" i="14"/>
  <c r="G92" i="14"/>
  <c r="F92" i="14"/>
  <c r="B92" i="14"/>
  <c r="O91" i="14"/>
  <c r="N91" i="14"/>
  <c r="M91" i="14"/>
  <c r="L91" i="14"/>
  <c r="K91" i="14"/>
  <c r="J91" i="14"/>
  <c r="I91" i="14"/>
  <c r="H91" i="14"/>
  <c r="G91" i="14"/>
  <c r="F91" i="14"/>
  <c r="B91" i="14"/>
  <c r="O90" i="14"/>
  <c r="N90" i="14"/>
  <c r="M90" i="14"/>
  <c r="L90" i="14"/>
  <c r="K90" i="14"/>
  <c r="J90" i="14"/>
  <c r="I90" i="14"/>
  <c r="H90" i="14"/>
  <c r="G90" i="14"/>
  <c r="F90" i="14"/>
  <c r="B90" i="14"/>
  <c r="O89" i="14"/>
  <c r="N89" i="14"/>
  <c r="M89" i="14"/>
  <c r="L89" i="14"/>
  <c r="K89" i="14"/>
  <c r="J89" i="14"/>
  <c r="I89" i="14"/>
  <c r="H89" i="14"/>
  <c r="G89" i="14"/>
  <c r="F89" i="14"/>
  <c r="B89" i="14"/>
  <c r="O88" i="14"/>
  <c r="N88" i="14"/>
  <c r="M88" i="14"/>
  <c r="L88" i="14"/>
  <c r="K88" i="14"/>
  <c r="J88" i="14"/>
  <c r="I88" i="14"/>
  <c r="H88" i="14"/>
  <c r="G88" i="14"/>
  <c r="F88" i="14"/>
  <c r="B88" i="14"/>
  <c r="O87" i="14"/>
  <c r="N87" i="14"/>
  <c r="M87" i="14"/>
  <c r="L87" i="14"/>
  <c r="K87" i="14"/>
  <c r="J87" i="14"/>
  <c r="I87" i="14"/>
  <c r="H87" i="14"/>
  <c r="G87" i="14"/>
  <c r="F87" i="14"/>
  <c r="B87" i="14"/>
  <c r="O86" i="14"/>
  <c r="N86" i="14"/>
  <c r="M86" i="14"/>
  <c r="L86" i="14"/>
  <c r="K86" i="14"/>
  <c r="J86" i="14"/>
  <c r="I86" i="14"/>
  <c r="H86" i="14"/>
  <c r="G86" i="14"/>
  <c r="F86" i="14"/>
  <c r="B86" i="14"/>
  <c r="O85" i="14"/>
  <c r="N85" i="14"/>
  <c r="M85" i="14"/>
  <c r="L85" i="14"/>
  <c r="K85" i="14"/>
  <c r="J85" i="14"/>
  <c r="I85" i="14"/>
  <c r="H85" i="14"/>
  <c r="G85" i="14"/>
  <c r="F85" i="14"/>
  <c r="B85" i="14"/>
  <c r="O84" i="14"/>
  <c r="N84" i="14"/>
  <c r="M84" i="14"/>
  <c r="L84" i="14"/>
  <c r="K84" i="14"/>
  <c r="J84" i="14"/>
  <c r="I84" i="14"/>
  <c r="H84" i="14"/>
  <c r="G84" i="14"/>
  <c r="F84" i="14"/>
  <c r="B84" i="14"/>
  <c r="O82" i="14"/>
  <c r="N82" i="14"/>
  <c r="M82" i="14"/>
  <c r="L82" i="14"/>
  <c r="K82" i="14"/>
  <c r="J82" i="14"/>
  <c r="I82" i="14"/>
  <c r="H82" i="14"/>
  <c r="G82" i="14"/>
  <c r="F82" i="14"/>
  <c r="B82" i="14"/>
  <c r="O81" i="14"/>
  <c r="N81" i="14"/>
  <c r="M81" i="14"/>
  <c r="L81" i="14"/>
  <c r="K81" i="14"/>
  <c r="J81" i="14"/>
  <c r="I81" i="14"/>
  <c r="H81" i="14"/>
  <c r="G81" i="14"/>
  <c r="F81" i="14"/>
  <c r="B81" i="14"/>
  <c r="O80" i="14"/>
  <c r="N80" i="14"/>
  <c r="M80" i="14"/>
  <c r="L80" i="14"/>
  <c r="K80" i="14"/>
  <c r="J80" i="14"/>
  <c r="I80" i="14"/>
  <c r="H80" i="14"/>
  <c r="G80" i="14"/>
  <c r="F80" i="14"/>
  <c r="B80" i="14"/>
  <c r="O79" i="14"/>
  <c r="N79" i="14"/>
  <c r="M79" i="14"/>
  <c r="L79" i="14"/>
  <c r="K79" i="14"/>
  <c r="J79" i="14"/>
  <c r="I79" i="14"/>
  <c r="H79" i="14"/>
  <c r="G79" i="14"/>
  <c r="F79" i="14"/>
  <c r="B79" i="14"/>
  <c r="O78" i="14"/>
  <c r="N78" i="14"/>
  <c r="M78" i="14"/>
  <c r="L78" i="14"/>
  <c r="K78" i="14"/>
  <c r="J78" i="14"/>
  <c r="I78" i="14"/>
  <c r="H78" i="14"/>
  <c r="G78" i="14"/>
  <c r="F78" i="14"/>
  <c r="B78" i="14"/>
  <c r="O77" i="14"/>
  <c r="N77" i="14"/>
  <c r="M77" i="14"/>
  <c r="L77" i="14"/>
  <c r="K77" i="14"/>
  <c r="J77" i="14"/>
  <c r="I77" i="14"/>
  <c r="H77" i="14"/>
  <c r="G77" i="14"/>
  <c r="F77" i="14"/>
  <c r="B77" i="14"/>
  <c r="O76" i="14"/>
  <c r="N76" i="14"/>
  <c r="M76" i="14"/>
  <c r="L76" i="14"/>
  <c r="K76" i="14"/>
  <c r="J76" i="14"/>
  <c r="I76" i="14"/>
  <c r="H76" i="14"/>
  <c r="G76" i="14"/>
  <c r="F76" i="14"/>
  <c r="B76" i="14"/>
  <c r="O75" i="14"/>
  <c r="N75" i="14"/>
  <c r="M75" i="14"/>
  <c r="L75" i="14"/>
  <c r="K75" i="14"/>
  <c r="J75" i="14"/>
  <c r="I75" i="14"/>
  <c r="H75" i="14"/>
  <c r="G75" i="14"/>
  <c r="F75" i="14"/>
  <c r="B75" i="14"/>
  <c r="O74" i="14"/>
  <c r="N74" i="14"/>
  <c r="M74" i="14"/>
  <c r="L74" i="14"/>
  <c r="K74" i="14"/>
  <c r="J74" i="14"/>
  <c r="I74" i="14"/>
  <c r="H74" i="14"/>
  <c r="G74" i="14"/>
  <c r="F74" i="14"/>
  <c r="B74" i="14"/>
  <c r="O73" i="14"/>
  <c r="N73" i="14"/>
  <c r="M73" i="14"/>
  <c r="L73" i="14"/>
  <c r="K73" i="14"/>
  <c r="J73" i="14"/>
  <c r="I73" i="14"/>
  <c r="H73" i="14"/>
  <c r="G73" i="14"/>
  <c r="F73" i="14"/>
  <c r="B73" i="14"/>
  <c r="O72" i="14"/>
  <c r="N72" i="14"/>
  <c r="M72" i="14"/>
  <c r="L72" i="14"/>
  <c r="K72" i="14"/>
  <c r="J72" i="14"/>
  <c r="I72" i="14"/>
  <c r="H72" i="14"/>
  <c r="G72" i="14"/>
  <c r="F72" i="14"/>
  <c r="B72" i="14"/>
  <c r="O71" i="14"/>
  <c r="N71" i="14"/>
  <c r="M71" i="14"/>
  <c r="L71" i="14"/>
  <c r="K71" i="14"/>
  <c r="J71" i="14"/>
  <c r="I71" i="14"/>
  <c r="H71" i="14"/>
  <c r="G71" i="14"/>
  <c r="F71" i="14"/>
  <c r="B71" i="14"/>
  <c r="O70" i="14"/>
  <c r="N70" i="14"/>
  <c r="M70" i="14"/>
  <c r="L70" i="14"/>
  <c r="K70" i="14"/>
  <c r="J70" i="14"/>
  <c r="I70" i="14"/>
  <c r="H70" i="14"/>
  <c r="G70" i="14"/>
  <c r="F70" i="14"/>
  <c r="B70" i="14"/>
  <c r="O69" i="14"/>
  <c r="N69" i="14"/>
  <c r="M69" i="14"/>
  <c r="L69" i="14"/>
  <c r="K69" i="14"/>
  <c r="J69" i="14"/>
  <c r="I69" i="14"/>
  <c r="H69" i="14"/>
  <c r="G69" i="14"/>
  <c r="F69" i="14"/>
  <c r="B69" i="14"/>
  <c r="O68" i="14"/>
  <c r="N68" i="14"/>
  <c r="M68" i="14"/>
  <c r="L68" i="14"/>
  <c r="K68" i="14"/>
  <c r="J68" i="14"/>
  <c r="I68" i="14"/>
  <c r="H68" i="14"/>
  <c r="G68" i="14"/>
  <c r="F68" i="14"/>
  <c r="B68" i="14"/>
  <c r="O67" i="14"/>
  <c r="N67" i="14"/>
  <c r="M67" i="14"/>
  <c r="L67" i="14"/>
  <c r="K67" i="14"/>
  <c r="J67" i="14"/>
  <c r="I67" i="14"/>
  <c r="H67" i="14"/>
  <c r="G67" i="14"/>
  <c r="F67" i="14"/>
  <c r="B67" i="14"/>
  <c r="O66" i="14"/>
  <c r="N66" i="14"/>
  <c r="M66" i="14"/>
  <c r="L66" i="14"/>
  <c r="K66" i="14"/>
  <c r="J66" i="14"/>
  <c r="I66" i="14"/>
  <c r="H66" i="14"/>
  <c r="G66" i="14"/>
  <c r="F66" i="14"/>
  <c r="B66" i="14"/>
  <c r="O65" i="14"/>
  <c r="N65" i="14"/>
  <c r="M65" i="14"/>
  <c r="L65" i="14"/>
  <c r="K65" i="14"/>
  <c r="J65" i="14"/>
  <c r="I65" i="14"/>
  <c r="H65" i="14"/>
  <c r="G65" i="14"/>
  <c r="F65" i="14"/>
  <c r="B65" i="14"/>
  <c r="O64" i="14"/>
  <c r="N64" i="14"/>
  <c r="M64" i="14"/>
  <c r="L64" i="14"/>
  <c r="K64" i="14"/>
  <c r="J64" i="14"/>
  <c r="I64" i="14"/>
  <c r="H64" i="14"/>
  <c r="G64" i="14"/>
  <c r="F64" i="14"/>
  <c r="B64" i="14"/>
  <c r="O63" i="14"/>
  <c r="N63" i="14"/>
  <c r="M63" i="14"/>
  <c r="L63" i="14"/>
  <c r="K63" i="14"/>
  <c r="J63" i="14"/>
  <c r="I63" i="14"/>
  <c r="H63" i="14"/>
  <c r="G63" i="14"/>
  <c r="F63" i="14"/>
  <c r="B63" i="14"/>
  <c r="O62" i="14"/>
  <c r="N62" i="14"/>
  <c r="M62" i="14"/>
  <c r="L62" i="14"/>
  <c r="K62" i="14"/>
  <c r="J62" i="14"/>
  <c r="I62" i="14"/>
  <c r="H62" i="14"/>
  <c r="G62" i="14"/>
  <c r="F62" i="14"/>
  <c r="B62" i="14"/>
  <c r="O61" i="14"/>
  <c r="N61" i="14"/>
  <c r="M61" i="14"/>
  <c r="L61" i="14"/>
  <c r="K61" i="14"/>
  <c r="J61" i="14"/>
  <c r="I61" i="14"/>
  <c r="H61" i="14"/>
  <c r="G61" i="14"/>
  <c r="F61" i="14"/>
  <c r="B61" i="14"/>
  <c r="O60" i="14"/>
  <c r="N60" i="14"/>
  <c r="M60" i="14"/>
  <c r="L60" i="14"/>
  <c r="K60" i="14"/>
  <c r="J60" i="14"/>
  <c r="I60" i="14"/>
  <c r="H60" i="14"/>
  <c r="G60" i="14"/>
  <c r="F60" i="14"/>
  <c r="B60" i="14"/>
  <c r="O59" i="14"/>
  <c r="N59" i="14"/>
  <c r="M59" i="14"/>
  <c r="L59" i="14"/>
  <c r="K59" i="14"/>
  <c r="J59" i="14"/>
  <c r="I59" i="14"/>
  <c r="H59" i="14"/>
  <c r="G59" i="14"/>
  <c r="F59" i="14"/>
  <c r="B59" i="14"/>
  <c r="N40" i="14"/>
  <c r="L40" i="14"/>
  <c r="J40" i="14"/>
  <c r="H40" i="14"/>
  <c r="F40" i="14"/>
  <c r="N39" i="14"/>
  <c r="L39" i="14"/>
  <c r="J39" i="14"/>
  <c r="H39" i="14"/>
  <c r="F39" i="14"/>
  <c r="N38" i="14"/>
  <c r="L38" i="14"/>
  <c r="J38" i="14"/>
  <c r="H38" i="14"/>
  <c r="F38" i="14"/>
  <c r="N37" i="14"/>
  <c r="L37" i="14"/>
  <c r="J37" i="14"/>
  <c r="H37" i="14"/>
  <c r="F37" i="14"/>
  <c r="N36" i="14"/>
  <c r="L36" i="14"/>
  <c r="J36" i="14"/>
  <c r="H36" i="14"/>
  <c r="F36" i="14"/>
  <c r="N35" i="14"/>
  <c r="L35" i="14"/>
  <c r="J35" i="14"/>
  <c r="H35" i="14"/>
  <c r="F35" i="14"/>
  <c r="N34" i="14"/>
  <c r="L34" i="14"/>
  <c r="J34" i="14"/>
  <c r="H34" i="14"/>
  <c r="F34" i="14"/>
  <c r="N32" i="14"/>
  <c r="L32" i="14"/>
  <c r="J32" i="14"/>
  <c r="H32" i="14"/>
  <c r="F32" i="14"/>
  <c r="C32" i="14"/>
  <c r="N30" i="14"/>
  <c r="L30" i="14"/>
  <c r="J30" i="14"/>
  <c r="H30" i="14"/>
  <c r="F30" i="14"/>
  <c r="N29" i="14"/>
  <c r="L29" i="14"/>
  <c r="J29" i="14"/>
  <c r="H29" i="14"/>
  <c r="F29" i="14"/>
  <c r="N26" i="14"/>
  <c r="L26" i="14"/>
  <c r="J26" i="14"/>
  <c r="H26" i="14"/>
  <c r="F26" i="14"/>
  <c r="N25" i="14"/>
  <c r="L25" i="14"/>
  <c r="J25" i="14"/>
  <c r="H25" i="14"/>
  <c r="F25" i="14"/>
  <c r="N24" i="14"/>
  <c r="L24" i="14"/>
  <c r="J24" i="14"/>
  <c r="H24" i="14"/>
  <c r="F24" i="14"/>
  <c r="N21" i="14"/>
  <c r="L21" i="14"/>
  <c r="J21" i="14"/>
  <c r="H21" i="14"/>
  <c r="F21" i="14"/>
  <c r="N20" i="14"/>
  <c r="L20" i="14"/>
  <c r="J20" i="14"/>
  <c r="H20" i="14"/>
  <c r="F20" i="14"/>
  <c r="N19" i="14"/>
  <c r="L19" i="14"/>
  <c r="J19" i="14"/>
  <c r="H19" i="14"/>
  <c r="F19" i="14"/>
  <c r="N18" i="14"/>
  <c r="L18" i="14"/>
  <c r="J18" i="14"/>
  <c r="H18" i="14"/>
  <c r="F18" i="14"/>
  <c r="N17" i="14"/>
  <c r="L17" i="14"/>
  <c r="J17" i="14"/>
  <c r="H17" i="14"/>
  <c r="F17" i="14"/>
  <c r="N14" i="14"/>
  <c r="L14" i="14"/>
  <c r="J14" i="14"/>
  <c r="H14" i="14"/>
  <c r="F14" i="14"/>
  <c r="N13" i="14"/>
  <c r="L13" i="14"/>
  <c r="J13" i="14"/>
  <c r="H13" i="14"/>
  <c r="F13" i="14"/>
  <c r="N12" i="14"/>
  <c r="L12" i="14"/>
  <c r="J12" i="14"/>
  <c r="H12" i="14"/>
  <c r="F12" i="14"/>
  <c r="N11" i="14"/>
  <c r="L11" i="14"/>
  <c r="J11" i="14"/>
  <c r="H11" i="14"/>
  <c r="F11" i="14"/>
  <c r="N7" i="14"/>
  <c r="L7" i="14"/>
  <c r="J7" i="14"/>
  <c r="H7" i="14"/>
  <c r="F7" i="14"/>
  <c r="B40" i="14"/>
  <c r="B39" i="14"/>
  <c r="B38" i="14"/>
  <c r="B37" i="14"/>
  <c r="B36" i="14"/>
  <c r="B35" i="14"/>
  <c r="B34" i="14"/>
  <c r="B32" i="14"/>
  <c r="B30" i="14"/>
  <c r="B29" i="14"/>
  <c r="B26" i="14"/>
  <c r="B25" i="14"/>
  <c r="B24" i="14"/>
  <c r="B21" i="14"/>
  <c r="B20" i="14"/>
  <c r="B19" i="14"/>
  <c r="B18" i="14"/>
  <c r="B17" i="14"/>
  <c r="B14" i="14"/>
  <c r="B13" i="14"/>
  <c r="B12" i="14"/>
  <c r="B11" i="14"/>
  <c r="B7" i="14"/>
  <c r="B56" i="14" s="1"/>
  <c r="E98" i="4"/>
  <c r="D98" i="4"/>
  <c r="E97" i="4"/>
  <c r="D97" i="4"/>
  <c r="E96" i="4"/>
  <c r="D96" i="4"/>
  <c r="E93" i="4"/>
  <c r="D93" i="4"/>
  <c r="E92" i="4"/>
  <c r="D92" i="4"/>
  <c r="E90" i="4"/>
  <c r="D90" i="4"/>
  <c r="E88" i="4"/>
  <c r="D88" i="4"/>
  <c r="E87" i="4"/>
  <c r="D87" i="4"/>
  <c r="E86" i="4"/>
  <c r="D86" i="4"/>
  <c r="E83" i="4"/>
  <c r="D83" i="4"/>
  <c r="E82" i="4"/>
  <c r="D82" i="4"/>
  <c r="E80" i="4"/>
  <c r="D80" i="4"/>
  <c r="E78" i="4"/>
  <c r="D78" i="4"/>
  <c r="E77" i="4"/>
  <c r="D77" i="4"/>
  <c r="E76" i="4"/>
  <c r="D76" i="4"/>
  <c r="E73" i="4"/>
  <c r="D73" i="4"/>
  <c r="E72" i="4"/>
  <c r="D72" i="4"/>
  <c r="E70" i="4"/>
  <c r="D70" i="4"/>
  <c r="E35" i="4"/>
  <c r="D35" i="4"/>
  <c r="E34" i="4"/>
  <c r="D34" i="4"/>
  <c r="E33" i="4"/>
  <c r="D33" i="4"/>
  <c r="E30" i="4"/>
  <c r="D30" i="4"/>
  <c r="E29" i="4"/>
  <c r="D29" i="4"/>
  <c r="E27" i="4"/>
  <c r="D27" i="4"/>
  <c r="E25" i="4"/>
  <c r="D25" i="4"/>
  <c r="E24" i="4"/>
  <c r="D24" i="4"/>
  <c r="E23" i="4"/>
  <c r="D23" i="4"/>
  <c r="E20" i="4"/>
  <c r="D20" i="4"/>
  <c r="E19" i="4"/>
  <c r="D19" i="4"/>
  <c r="E17" i="4"/>
  <c r="D17" i="4"/>
  <c r="E15" i="4"/>
  <c r="D15" i="4"/>
  <c r="E14" i="4"/>
  <c r="D14" i="4"/>
  <c r="E13" i="4"/>
  <c r="D13" i="4"/>
  <c r="E10" i="4"/>
  <c r="D10" i="4"/>
  <c r="E9" i="4"/>
  <c r="D9" i="4"/>
  <c r="E7" i="4"/>
  <c r="D7" i="4"/>
  <c r="B9" i="4"/>
  <c r="B10" i="4"/>
  <c r="B12" i="4"/>
  <c r="B13" i="4"/>
  <c r="B14" i="4"/>
  <c r="B15" i="4"/>
  <c r="B18" i="4"/>
  <c r="B19" i="4"/>
  <c r="B20" i="4"/>
  <c r="B22" i="4"/>
  <c r="B23" i="4"/>
  <c r="B24" i="4"/>
  <c r="B25" i="4"/>
  <c r="B28" i="4"/>
  <c r="B29" i="4"/>
  <c r="B30" i="4"/>
  <c r="B32" i="4"/>
  <c r="B33" i="4"/>
  <c r="B34" i="4"/>
  <c r="B35" i="4"/>
  <c r="B71" i="4"/>
  <c r="B72" i="4"/>
  <c r="B73" i="4"/>
  <c r="B75" i="4"/>
  <c r="B76" i="4"/>
  <c r="B77" i="4"/>
  <c r="B78" i="4"/>
  <c r="B81" i="4"/>
  <c r="B82" i="4"/>
  <c r="B83" i="4"/>
  <c r="B85" i="4"/>
  <c r="B86" i="4"/>
  <c r="B87" i="4"/>
  <c r="B88" i="4"/>
  <c r="B91" i="4"/>
  <c r="B92" i="4"/>
  <c r="B93" i="4"/>
  <c r="B95" i="4"/>
  <c r="B96" i="4"/>
  <c r="B97" i="4"/>
  <c r="B98" i="4"/>
  <c r="B8" i="4"/>
  <c r="G97" i="2"/>
  <c r="F97" i="2"/>
  <c r="E97" i="2"/>
  <c r="D97" i="2"/>
  <c r="G96" i="2"/>
  <c r="F96" i="2"/>
  <c r="E96" i="2"/>
  <c r="D96" i="2"/>
  <c r="G95" i="2"/>
  <c r="F95" i="2"/>
  <c r="E95" i="2"/>
  <c r="D95" i="2"/>
  <c r="G92" i="2"/>
  <c r="F92" i="2"/>
  <c r="E92" i="2"/>
  <c r="D92" i="2"/>
  <c r="G91" i="2"/>
  <c r="F91" i="2"/>
  <c r="E91" i="2"/>
  <c r="D91" i="2"/>
  <c r="G89" i="2"/>
  <c r="F89" i="2"/>
  <c r="E89" i="2"/>
  <c r="D89" i="2"/>
  <c r="G87" i="2"/>
  <c r="F87" i="2"/>
  <c r="E87" i="2"/>
  <c r="D87" i="2"/>
  <c r="G86" i="2"/>
  <c r="F86" i="2"/>
  <c r="E86" i="2"/>
  <c r="D86" i="2"/>
  <c r="G85" i="2"/>
  <c r="F85" i="2"/>
  <c r="E85" i="2"/>
  <c r="D85" i="2"/>
  <c r="G82" i="2"/>
  <c r="F82" i="2"/>
  <c r="E82" i="2"/>
  <c r="D82" i="2"/>
  <c r="G81" i="2"/>
  <c r="F81" i="2"/>
  <c r="E81" i="2"/>
  <c r="D81" i="2"/>
  <c r="G79" i="2"/>
  <c r="F79" i="2"/>
  <c r="E79" i="2"/>
  <c r="D79" i="2"/>
  <c r="G77" i="2"/>
  <c r="F77" i="2"/>
  <c r="E77" i="2"/>
  <c r="D77" i="2"/>
  <c r="G76" i="2"/>
  <c r="F76" i="2"/>
  <c r="E76" i="2"/>
  <c r="D76" i="2"/>
  <c r="G75" i="2"/>
  <c r="F75" i="2"/>
  <c r="E75" i="2"/>
  <c r="D75" i="2"/>
  <c r="G72" i="2"/>
  <c r="F72" i="2"/>
  <c r="E72" i="2"/>
  <c r="D72" i="2"/>
  <c r="G71" i="2"/>
  <c r="F71" i="2"/>
  <c r="E71" i="2"/>
  <c r="D71" i="2"/>
  <c r="G69" i="2"/>
  <c r="F69" i="2"/>
  <c r="E69" i="2"/>
  <c r="D69" i="2"/>
  <c r="G36" i="2"/>
  <c r="F36" i="2"/>
  <c r="E36" i="2"/>
  <c r="D36" i="2"/>
  <c r="G35" i="2"/>
  <c r="F35" i="2"/>
  <c r="E35" i="2"/>
  <c r="D35" i="2"/>
  <c r="G34" i="2"/>
  <c r="F34" i="2"/>
  <c r="E34" i="2"/>
  <c r="D34" i="2"/>
  <c r="G31" i="2"/>
  <c r="F31" i="2"/>
  <c r="E31" i="2"/>
  <c r="D31" i="2"/>
  <c r="G30" i="2"/>
  <c r="F30" i="2"/>
  <c r="E30" i="2"/>
  <c r="D30" i="2"/>
  <c r="G28" i="2"/>
  <c r="F28" i="2"/>
  <c r="E28" i="2"/>
  <c r="D28" i="2"/>
  <c r="G26" i="2"/>
  <c r="F26" i="2"/>
  <c r="E26" i="2"/>
  <c r="D26" i="2"/>
  <c r="G25" i="2"/>
  <c r="F25" i="2"/>
  <c r="E25" i="2"/>
  <c r="D25" i="2"/>
  <c r="G24" i="2"/>
  <c r="F24" i="2"/>
  <c r="E24" i="2"/>
  <c r="D24" i="2"/>
  <c r="G21" i="2"/>
  <c r="F21" i="2"/>
  <c r="E21" i="2"/>
  <c r="D21" i="2"/>
  <c r="G20" i="2"/>
  <c r="F20" i="2"/>
  <c r="E20" i="2"/>
  <c r="D20" i="2"/>
  <c r="G18" i="2"/>
  <c r="F18" i="2"/>
  <c r="E18" i="2"/>
  <c r="D18" i="2"/>
  <c r="G16" i="2"/>
  <c r="F16" i="2"/>
  <c r="E16" i="2"/>
  <c r="D16" i="2"/>
  <c r="G15" i="2"/>
  <c r="F15" i="2"/>
  <c r="E15" i="2"/>
  <c r="D15" i="2"/>
  <c r="G14" i="2"/>
  <c r="F14" i="2"/>
  <c r="E14" i="2"/>
  <c r="D14" i="2"/>
  <c r="G11" i="2"/>
  <c r="F11" i="2"/>
  <c r="E11" i="2"/>
  <c r="D11" i="2"/>
  <c r="G10" i="2"/>
  <c r="F10" i="2"/>
  <c r="E10" i="2"/>
  <c r="D10" i="2"/>
  <c r="G8" i="2"/>
  <c r="F8" i="2"/>
  <c r="E8" i="2"/>
  <c r="D8" i="2"/>
  <c r="B10" i="2"/>
  <c r="B11" i="2"/>
  <c r="B14" i="2"/>
  <c r="B15" i="2"/>
  <c r="B16" i="2"/>
  <c r="B18" i="2"/>
  <c r="B20" i="2"/>
  <c r="B21" i="2"/>
  <c r="B24" i="2"/>
  <c r="B25" i="2"/>
  <c r="B26" i="2"/>
  <c r="B28" i="2"/>
  <c r="B30" i="2"/>
  <c r="B31" i="2"/>
  <c r="B34" i="2"/>
  <c r="B35" i="2"/>
  <c r="B36" i="2"/>
  <c r="B69" i="2"/>
  <c r="B71" i="2"/>
  <c r="B72" i="2"/>
  <c r="B75" i="2"/>
  <c r="B76" i="2"/>
  <c r="B77" i="2"/>
  <c r="B79" i="2"/>
  <c r="B81" i="2"/>
  <c r="B82" i="2"/>
  <c r="B85" i="2"/>
  <c r="B86" i="2"/>
  <c r="B87" i="2"/>
  <c r="B89" i="2"/>
  <c r="B91" i="2"/>
  <c r="B92" i="2"/>
  <c r="B95" i="2"/>
  <c r="B96" i="2"/>
  <c r="B97" i="2"/>
  <c r="B8" i="2"/>
  <c r="L101" i="1"/>
  <c r="J101" i="1"/>
  <c r="H101" i="1"/>
  <c r="F101" i="1"/>
  <c r="C101" i="1"/>
  <c r="L100" i="1"/>
  <c r="J100" i="1"/>
  <c r="H100" i="1"/>
  <c r="F100" i="1"/>
  <c r="C100" i="1"/>
  <c r="L99" i="1"/>
  <c r="J99" i="1"/>
  <c r="H99" i="1"/>
  <c r="F99" i="1"/>
  <c r="C99" i="1"/>
  <c r="L96" i="1"/>
  <c r="J96" i="1"/>
  <c r="H96" i="1"/>
  <c r="F96" i="1"/>
  <c r="C96" i="1"/>
  <c r="L95" i="1"/>
  <c r="J95" i="1"/>
  <c r="H95" i="1"/>
  <c r="F95" i="1"/>
  <c r="C95" i="1"/>
  <c r="L91" i="1"/>
  <c r="J91" i="1"/>
  <c r="H91" i="1"/>
  <c r="F91" i="1"/>
  <c r="C91" i="1"/>
  <c r="L90" i="1"/>
  <c r="J90" i="1"/>
  <c r="H90" i="1"/>
  <c r="F90" i="1"/>
  <c r="C90" i="1"/>
  <c r="L89" i="1"/>
  <c r="J89" i="1"/>
  <c r="H89" i="1"/>
  <c r="F89" i="1"/>
  <c r="C89" i="1"/>
  <c r="L86" i="1"/>
  <c r="J86" i="1"/>
  <c r="H86" i="1"/>
  <c r="F86" i="1"/>
  <c r="C86" i="1"/>
  <c r="L85" i="1"/>
  <c r="J85" i="1"/>
  <c r="H85" i="1"/>
  <c r="F85" i="1"/>
  <c r="C85" i="1"/>
  <c r="L81" i="1"/>
  <c r="J81" i="1"/>
  <c r="H81" i="1"/>
  <c r="F81" i="1"/>
  <c r="C81" i="1"/>
  <c r="L80" i="1"/>
  <c r="J80" i="1"/>
  <c r="H80" i="1"/>
  <c r="F80" i="1"/>
  <c r="C80" i="1"/>
  <c r="L79" i="1"/>
  <c r="J79" i="1"/>
  <c r="H79" i="1"/>
  <c r="F79" i="1"/>
  <c r="C79" i="1"/>
  <c r="L76" i="1"/>
  <c r="J76" i="1"/>
  <c r="H76" i="1"/>
  <c r="F76" i="1"/>
  <c r="C76" i="1"/>
  <c r="L75" i="1"/>
  <c r="J75" i="1"/>
  <c r="H75" i="1"/>
  <c r="F75" i="1"/>
  <c r="C75" i="1"/>
  <c r="L37" i="1"/>
  <c r="J37" i="1"/>
  <c r="H37" i="1"/>
  <c r="F37" i="1"/>
  <c r="C37" i="1"/>
  <c r="L36" i="1"/>
  <c r="J36" i="1"/>
  <c r="H36" i="1"/>
  <c r="F36" i="1"/>
  <c r="C36" i="1"/>
  <c r="L35" i="1"/>
  <c r="J35" i="1"/>
  <c r="H35" i="1"/>
  <c r="F35" i="1"/>
  <c r="C35" i="1"/>
  <c r="L32" i="1"/>
  <c r="J32" i="1"/>
  <c r="H32" i="1"/>
  <c r="F32" i="1"/>
  <c r="C32" i="1"/>
  <c r="L31" i="1"/>
  <c r="J31" i="1"/>
  <c r="H31" i="1"/>
  <c r="F31" i="1"/>
  <c r="C31" i="1"/>
  <c r="L27" i="1"/>
  <c r="J27" i="1"/>
  <c r="H27" i="1"/>
  <c r="F27" i="1"/>
  <c r="C27" i="1"/>
  <c r="L26" i="1"/>
  <c r="J26" i="1"/>
  <c r="H26" i="1"/>
  <c r="F26" i="1"/>
  <c r="C26" i="1"/>
  <c r="L25" i="1"/>
  <c r="J25" i="1"/>
  <c r="H25" i="1"/>
  <c r="F25" i="1"/>
  <c r="C25" i="1"/>
  <c r="L22" i="1"/>
  <c r="J22" i="1"/>
  <c r="H22" i="1"/>
  <c r="F22" i="1"/>
  <c r="C22" i="1"/>
  <c r="L21" i="1"/>
  <c r="J21" i="1"/>
  <c r="H21" i="1"/>
  <c r="F21" i="1"/>
  <c r="C21" i="1"/>
  <c r="L17" i="1"/>
  <c r="J17" i="1"/>
  <c r="H17" i="1"/>
  <c r="F17" i="1"/>
  <c r="C17" i="1"/>
  <c r="L16" i="1"/>
  <c r="J16" i="1"/>
  <c r="H16" i="1"/>
  <c r="F16" i="1"/>
  <c r="C16" i="1"/>
  <c r="L15" i="1"/>
  <c r="J15" i="1"/>
  <c r="H15" i="1"/>
  <c r="F15" i="1"/>
  <c r="C15" i="1"/>
  <c r="L12" i="1"/>
  <c r="J12" i="1"/>
  <c r="H12" i="1"/>
  <c r="F12" i="1"/>
  <c r="C12" i="1"/>
  <c r="L11" i="1"/>
  <c r="J11" i="1"/>
  <c r="H11" i="1"/>
  <c r="F11" i="1"/>
  <c r="C11" i="1"/>
  <c r="L9" i="1"/>
  <c r="J9" i="1"/>
  <c r="H9" i="1"/>
  <c r="F9" i="1"/>
  <c r="C9" i="1"/>
  <c r="B11" i="1"/>
  <c r="B12" i="1"/>
  <c r="B15" i="1"/>
  <c r="B16" i="1"/>
  <c r="B17" i="1"/>
  <c r="B21" i="1"/>
  <c r="B22" i="1"/>
  <c r="B25" i="1"/>
  <c r="B26" i="1"/>
  <c r="B27" i="1"/>
  <c r="B31" i="1"/>
  <c r="B32" i="1"/>
  <c r="B35" i="1"/>
  <c r="B36" i="1"/>
  <c r="B37" i="1"/>
  <c r="B75" i="1"/>
  <c r="B76" i="1"/>
  <c r="B79" i="1"/>
  <c r="B80" i="1"/>
  <c r="B81" i="1"/>
  <c r="B85" i="1"/>
  <c r="B86" i="1"/>
  <c r="B89" i="1"/>
  <c r="B90" i="1"/>
  <c r="B91" i="1"/>
  <c r="B95" i="1"/>
  <c r="B96" i="1"/>
  <c r="B99" i="1"/>
  <c r="B100" i="1"/>
  <c r="B101" i="1"/>
  <c r="B9" i="1"/>
  <c r="D85" i="1" l="1"/>
  <c r="E85" i="1" s="1"/>
  <c r="D100" i="1"/>
  <c r="E100" i="1" s="1"/>
  <c r="D96" i="1"/>
  <c r="I96" i="1" s="1"/>
  <c r="C13" i="14"/>
  <c r="C25" i="14"/>
  <c r="D59" i="14"/>
  <c r="E59" i="14" s="1"/>
  <c r="D67" i="14"/>
  <c r="E67" i="14" s="1"/>
  <c r="D75" i="14"/>
  <c r="E75" i="14" s="1"/>
  <c r="D92" i="14"/>
  <c r="E92" i="14" s="1"/>
  <c r="D80" i="1"/>
  <c r="E80" i="1" s="1"/>
  <c r="D81" i="1"/>
  <c r="E81" i="1" s="1"/>
  <c r="C62" i="14"/>
  <c r="C70" i="14"/>
  <c r="D84" i="14"/>
  <c r="E84" i="14" s="1"/>
  <c r="M85" i="1"/>
  <c r="K95" i="1"/>
  <c r="D99" i="1"/>
  <c r="G99" i="1" s="1"/>
  <c r="M100" i="1"/>
  <c r="M12" i="14"/>
  <c r="O17" i="14"/>
  <c r="K19" i="14"/>
  <c r="M24" i="14"/>
  <c r="K36" i="14"/>
  <c r="C78" i="14"/>
  <c r="C87" i="14"/>
  <c r="C95" i="14"/>
  <c r="D86" i="1"/>
  <c r="I86" i="1" s="1"/>
  <c r="D101" i="1"/>
  <c r="G101" i="1" s="1"/>
  <c r="O36" i="14"/>
  <c r="M75" i="1"/>
  <c r="K85" i="1"/>
  <c r="D89" i="1"/>
  <c r="E89" i="1" s="1"/>
  <c r="M90" i="1"/>
  <c r="K100" i="1"/>
  <c r="K12" i="14"/>
  <c r="M17" i="14"/>
  <c r="I19" i="14"/>
  <c r="K24" i="14"/>
  <c r="I36" i="14"/>
  <c r="C59" i="14"/>
  <c r="D64" i="14"/>
  <c r="E64" i="14" s="1"/>
  <c r="C67" i="14"/>
  <c r="D72" i="14"/>
  <c r="E72" i="14" s="1"/>
  <c r="C75" i="14"/>
  <c r="D80" i="14"/>
  <c r="E80" i="14" s="1"/>
  <c r="C84" i="14"/>
  <c r="D89" i="14"/>
  <c r="E89" i="14" s="1"/>
  <c r="C92" i="14"/>
  <c r="K21" i="14"/>
  <c r="I21" i="1"/>
  <c r="I36" i="1"/>
  <c r="M21" i="14"/>
  <c r="K21" i="1"/>
  <c r="K36" i="1"/>
  <c r="D75" i="1"/>
  <c r="I75" i="1" s="1"/>
  <c r="D90" i="1"/>
  <c r="E90" i="1" s="1"/>
  <c r="O21" i="14"/>
  <c r="I26" i="14"/>
  <c r="I16" i="1"/>
  <c r="D76" i="1"/>
  <c r="E76" i="1" s="1"/>
  <c r="D91" i="1"/>
  <c r="I91" i="1" s="1"/>
  <c r="M95" i="1"/>
  <c r="C29" i="14"/>
  <c r="O12" i="14"/>
  <c r="K14" i="14"/>
  <c r="M19" i="14"/>
  <c r="I21" i="14"/>
  <c r="O24" i="14"/>
  <c r="K26" i="14"/>
  <c r="M36" i="14"/>
  <c r="I38" i="14"/>
  <c r="D62" i="14"/>
  <c r="E62" i="14" s="1"/>
  <c r="C65" i="14"/>
  <c r="D70" i="14"/>
  <c r="E70" i="14" s="1"/>
  <c r="C73" i="14"/>
  <c r="D78" i="14"/>
  <c r="E78" i="14" s="1"/>
  <c r="C81" i="14"/>
  <c r="D87" i="14"/>
  <c r="E87" i="14" s="1"/>
  <c r="C90" i="14"/>
  <c r="D95" i="14"/>
  <c r="E95" i="14" s="1"/>
  <c r="I11" i="1"/>
  <c r="K16" i="1"/>
  <c r="I26" i="1"/>
  <c r="C18" i="14"/>
  <c r="M14" i="14"/>
  <c r="O19" i="14"/>
  <c r="M26" i="14"/>
  <c r="I30" i="14"/>
  <c r="K38" i="14"/>
  <c r="C60" i="14"/>
  <c r="D65" i="14"/>
  <c r="E65" i="14" s="1"/>
  <c r="C68" i="14"/>
  <c r="D73" i="14"/>
  <c r="E73" i="14" s="1"/>
  <c r="C76" i="14"/>
  <c r="D81" i="14"/>
  <c r="E81" i="14" s="1"/>
  <c r="C85" i="14"/>
  <c r="D90" i="14"/>
  <c r="E90" i="14" s="1"/>
  <c r="C93" i="14"/>
  <c r="K11" i="1"/>
  <c r="M16" i="1"/>
  <c r="K26" i="1"/>
  <c r="O14" i="14"/>
  <c r="D20" i="14"/>
  <c r="O26" i="14"/>
  <c r="K30" i="14"/>
  <c r="M38" i="14"/>
  <c r="I40" i="14"/>
  <c r="D60" i="14"/>
  <c r="E60" i="14" s="1"/>
  <c r="C63" i="14"/>
  <c r="D68" i="14"/>
  <c r="E68" i="14" s="1"/>
  <c r="C71" i="14"/>
  <c r="D76" i="14"/>
  <c r="E76" i="14" s="1"/>
  <c r="C79" i="14"/>
  <c r="D85" i="14"/>
  <c r="E85" i="14" s="1"/>
  <c r="C88" i="14"/>
  <c r="D93" i="14"/>
  <c r="E93" i="14" s="1"/>
  <c r="C96" i="14"/>
  <c r="C20" i="14"/>
  <c r="M30" i="14"/>
  <c r="O38" i="14"/>
  <c r="K40" i="14"/>
  <c r="D63" i="14"/>
  <c r="E63" i="14" s="1"/>
  <c r="C66" i="14"/>
  <c r="D71" i="14"/>
  <c r="E71" i="14" s="1"/>
  <c r="C74" i="14"/>
  <c r="D79" i="14"/>
  <c r="E79" i="14" s="1"/>
  <c r="C82" i="14"/>
  <c r="D88" i="14"/>
  <c r="E88" i="14" s="1"/>
  <c r="C91" i="14"/>
  <c r="D96" i="14"/>
  <c r="E96" i="14" s="1"/>
  <c r="I14" i="14"/>
  <c r="M21" i="1"/>
  <c r="K31" i="1"/>
  <c r="M36" i="1"/>
  <c r="K80" i="1"/>
  <c r="I17" i="14"/>
  <c r="O30" i="14"/>
  <c r="M40" i="14"/>
  <c r="C61" i="14"/>
  <c r="D66" i="14"/>
  <c r="E66" i="14" s="1"/>
  <c r="C69" i="14"/>
  <c r="D74" i="14"/>
  <c r="E74" i="14" s="1"/>
  <c r="C77" i="14"/>
  <c r="D82" i="14"/>
  <c r="E82" i="14" s="1"/>
  <c r="C86" i="14"/>
  <c r="D91" i="14"/>
  <c r="E91" i="14" s="1"/>
  <c r="C94" i="14"/>
  <c r="M11" i="1"/>
  <c r="M26" i="1"/>
  <c r="I31" i="1"/>
  <c r="M31" i="1"/>
  <c r="K75" i="1"/>
  <c r="D79" i="1"/>
  <c r="G79" i="1" s="1"/>
  <c r="M80" i="1"/>
  <c r="K90" i="1"/>
  <c r="D95" i="1"/>
  <c r="E95" i="1" s="1"/>
  <c r="I12" i="14"/>
  <c r="K17" i="14"/>
  <c r="I24" i="14"/>
  <c r="O40" i="14"/>
  <c r="D61" i="14"/>
  <c r="E61" i="14" s="1"/>
  <c r="C64" i="14"/>
  <c r="D69" i="14"/>
  <c r="E69" i="14" s="1"/>
  <c r="C72" i="14"/>
  <c r="D77" i="14"/>
  <c r="E77" i="14" s="1"/>
  <c r="C80" i="14"/>
  <c r="D86" i="14"/>
  <c r="E86" i="14" s="1"/>
  <c r="C89" i="14"/>
  <c r="D94" i="14"/>
  <c r="E94" i="14" s="1"/>
  <c r="G11" i="1"/>
  <c r="D11" i="1"/>
  <c r="E11" i="1" s="1"/>
  <c r="G16" i="1"/>
  <c r="D16" i="1"/>
  <c r="E16" i="1" s="1"/>
  <c r="G21" i="1"/>
  <c r="D21" i="1"/>
  <c r="E21" i="1" s="1"/>
  <c r="D26" i="1"/>
  <c r="E26" i="1" s="1"/>
  <c r="G26" i="1"/>
  <c r="G31" i="1"/>
  <c r="D31" i="1"/>
  <c r="E31" i="1" s="1"/>
  <c r="G36" i="1"/>
  <c r="D36" i="1"/>
  <c r="E36" i="1" s="1"/>
  <c r="C11" i="14"/>
  <c r="B10" i="14"/>
  <c r="C10" i="14" s="1"/>
  <c r="C37" i="14"/>
  <c r="C39" i="14"/>
  <c r="D7" i="14"/>
  <c r="G7" i="14"/>
  <c r="G56" i="14" s="1"/>
  <c r="F56" i="14"/>
  <c r="I7" i="14"/>
  <c r="I56" i="14" s="1"/>
  <c r="H56" i="14"/>
  <c r="K7" i="14"/>
  <c r="K56" i="14" s="1"/>
  <c r="J56" i="14"/>
  <c r="M7" i="14"/>
  <c r="M56" i="14" s="1"/>
  <c r="L56" i="14"/>
  <c r="O7" i="14"/>
  <c r="O56" i="14" s="1"/>
  <c r="N56" i="14"/>
  <c r="G12" i="14"/>
  <c r="D12" i="14"/>
  <c r="E12" i="14" s="1"/>
  <c r="G14" i="14"/>
  <c r="D14" i="14"/>
  <c r="E14" i="14" s="1"/>
  <c r="D17" i="14"/>
  <c r="E17" i="14" s="1"/>
  <c r="G17" i="14"/>
  <c r="G19" i="14"/>
  <c r="D19" i="14"/>
  <c r="E19" i="14" s="1"/>
  <c r="D21" i="14"/>
  <c r="E21" i="14" s="1"/>
  <c r="G21" i="14"/>
  <c r="D24" i="14"/>
  <c r="E24" i="14" s="1"/>
  <c r="G24" i="14"/>
  <c r="G26" i="14"/>
  <c r="D26" i="14"/>
  <c r="E26" i="14" s="1"/>
  <c r="G30" i="14"/>
  <c r="D30" i="14"/>
  <c r="E30" i="14" s="1"/>
  <c r="D34" i="14"/>
  <c r="F33" i="14"/>
  <c r="G34" i="14"/>
  <c r="H33" i="14"/>
  <c r="I34" i="14"/>
  <c r="J33" i="14"/>
  <c r="K34" i="14"/>
  <c r="L33" i="14"/>
  <c r="M34" i="14"/>
  <c r="N33" i="14"/>
  <c r="O34" i="14"/>
  <c r="G36" i="14"/>
  <c r="D36" i="14"/>
  <c r="E36" i="14" s="1"/>
  <c r="D38" i="14"/>
  <c r="E38" i="14" s="1"/>
  <c r="G38" i="14"/>
  <c r="G40" i="14"/>
  <c r="D40" i="14"/>
  <c r="E40" i="14" s="1"/>
  <c r="B25" i="15"/>
  <c r="B30" i="15"/>
  <c r="B33" i="15"/>
  <c r="D7" i="15"/>
  <c r="E7" i="15" s="1"/>
  <c r="D11" i="15"/>
  <c r="E11" i="15" s="1"/>
  <c r="D13" i="15"/>
  <c r="E13" i="15" s="1"/>
  <c r="D18" i="15"/>
  <c r="E18" i="15" s="1"/>
  <c r="D20" i="15"/>
  <c r="E20" i="15" s="1"/>
  <c r="F25" i="15"/>
  <c r="H25" i="15"/>
  <c r="J25" i="15"/>
  <c r="L25" i="15"/>
  <c r="N25" i="15"/>
  <c r="D28" i="15"/>
  <c r="E28" i="15" s="1"/>
  <c r="F30" i="15"/>
  <c r="H30" i="15"/>
  <c r="J30" i="15"/>
  <c r="L30" i="15"/>
  <c r="N30" i="15"/>
  <c r="F33" i="15"/>
  <c r="H33" i="15"/>
  <c r="J33" i="15"/>
  <c r="L33" i="15"/>
  <c r="N33" i="15"/>
  <c r="D35" i="15"/>
  <c r="E35" i="15" s="1"/>
  <c r="G100" i="1"/>
  <c r="G9" i="1"/>
  <c r="D9" i="1"/>
  <c r="E9" i="1" s="1"/>
  <c r="I9" i="1"/>
  <c r="K9" i="1"/>
  <c r="M9" i="1"/>
  <c r="G12" i="1"/>
  <c r="D12" i="1"/>
  <c r="E12" i="1" s="1"/>
  <c r="I12" i="1"/>
  <c r="K12" i="1"/>
  <c r="M12" i="1"/>
  <c r="G15" i="1"/>
  <c r="D15" i="1"/>
  <c r="E15" i="1" s="1"/>
  <c r="I15" i="1"/>
  <c r="K15" i="1"/>
  <c r="M15" i="1"/>
  <c r="D17" i="1"/>
  <c r="E17" i="1" s="1"/>
  <c r="G17" i="1"/>
  <c r="I17" i="1"/>
  <c r="K17" i="1"/>
  <c r="M17" i="1"/>
  <c r="G22" i="1"/>
  <c r="D22" i="1"/>
  <c r="E22" i="1" s="1"/>
  <c r="I22" i="1"/>
  <c r="K22" i="1"/>
  <c r="M22" i="1"/>
  <c r="G25" i="1"/>
  <c r="D25" i="1"/>
  <c r="E25" i="1" s="1"/>
  <c r="I25" i="1"/>
  <c r="K25" i="1"/>
  <c r="M25" i="1"/>
  <c r="G27" i="1"/>
  <c r="D27" i="1"/>
  <c r="E27" i="1" s="1"/>
  <c r="I27" i="1"/>
  <c r="K27" i="1"/>
  <c r="M27" i="1"/>
  <c r="D32" i="1"/>
  <c r="E32" i="1" s="1"/>
  <c r="G32" i="1"/>
  <c r="I32" i="1"/>
  <c r="K32" i="1"/>
  <c r="M32" i="1"/>
  <c r="D35" i="1"/>
  <c r="E35" i="1" s="1"/>
  <c r="G35" i="1"/>
  <c r="I35" i="1"/>
  <c r="K35" i="1"/>
  <c r="M35" i="1"/>
  <c r="G37" i="1"/>
  <c r="D37" i="1"/>
  <c r="E37" i="1" s="1"/>
  <c r="I37" i="1"/>
  <c r="K37" i="1"/>
  <c r="M37" i="1"/>
  <c r="K76" i="1"/>
  <c r="M76" i="1"/>
  <c r="K79" i="1"/>
  <c r="M79" i="1"/>
  <c r="K81" i="1"/>
  <c r="M81" i="1"/>
  <c r="K86" i="1"/>
  <c r="M86" i="1"/>
  <c r="K89" i="1"/>
  <c r="M89" i="1"/>
  <c r="K91" i="1"/>
  <c r="M91" i="1"/>
  <c r="K96" i="1"/>
  <c r="M96" i="1"/>
  <c r="K99" i="1"/>
  <c r="M99" i="1"/>
  <c r="K101" i="1"/>
  <c r="M101" i="1"/>
  <c r="C12" i="14"/>
  <c r="C14" i="14"/>
  <c r="C17" i="14"/>
  <c r="C19" i="14"/>
  <c r="C21" i="14"/>
  <c r="C24" i="14"/>
  <c r="C26" i="14"/>
  <c r="C30" i="14"/>
  <c r="B33" i="14"/>
  <c r="C33" i="14" s="1"/>
  <c r="C38" i="14"/>
  <c r="C40" i="14"/>
  <c r="F10" i="14"/>
  <c r="D11" i="14"/>
  <c r="G11" i="14"/>
  <c r="H10" i="14"/>
  <c r="I11" i="14"/>
  <c r="J10" i="14"/>
  <c r="K11" i="14"/>
  <c r="L10" i="14"/>
  <c r="M11" i="14"/>
  <c r="O11" i="14"/>
  <c r="N10" i="14"/>
  <c r="G13" i="14"/>
  <c r="D13" i="14"/>
  <c r="E13" i="14" s="1"/>
  <c r="I13" i="14"/>
  <c r="K13" i="14"/>
  <c r="M13" i="14"/>
  <c r="O13" i="14"/>
  <c r="D18" i="14"/>
  <c r="E18" i="14" s="1"/>
  <c r="G18" i="14"/>
  <c r="I18" i="14"/>
  <c r="K18" i="14"/>
  <c r="M18" i="14"/>
  <c r="O18" i="14"/>
  <c r="G25" i="14"/>
  <c r="D25" i="14"/>
  <c r="E25" i="14" s="1"/>
  <c r="I25" i="14"/>
  <c r="K25" i="14"/>
  <c r="M25" i="14"/>
  <c r="O25" i="14"/>
  <c r="D29" i="14"/>
  <c r="E29" i="14" s="1"/>
  <c r="G29" i="14"/>
  <c r="I29" i="14"/>
  <c r="K29" i="14"/>
  <c r="M29" i="14"/>
  <c r="O29" i="14"/>
  <c r="G32" i="14"/>
  <c r="D32" i="14"/>
  <c r="E32" i="14" s="1"/>
  <c r="I32" i="14"/>
  <c r="K32" i="14"/>
  <c r="M32" i="14"/>
  <c r="O32" i="14"/>
  <c r="G35" i="14"/>
  <c r="D35" i="14"/>
  <c r="E35" i="14" s="1"/>
  <c r="I35" i="14"/>
  <c r="K35" i="14"/>
  <c r="M35" i="14"/>
  <c r="O35" i="14"/>
  <c r="G37" i="14"/>
  <c r="D37" i="14"/>
  <c r="E37" i="14" s="1"/>
  <c r="I37" i="14"/>
  <c r="K37" i="14"/>
  <c r="M37" i="14"/>
  <c r="O37" i="14"/>
  <c r="G39" i="14"/>
  <c r="D39" i="14"/>
  <c r="E39" i="14" s="1"/>
  <c r="I39" i="14"/>
  <c r="K39" i="14"/>
  <c r="M39" i="14"/>
  <c r="O39" i="14"/>
  <c r="B21" i="15"/>
  <c r="B24" i="15"/>
  <c r="B29" i="15"/>
  <c r="D10" i="15"/>
  <c r="E10" i="15" s="1"/>
  <c r="D12" i="15"/>
  <c r="E12" i="15" s="1"/>
  <c r="D14" i="15"/>
  <c r="E14" i="15" s="1"/>
  <c r="D17" i="15"/>
  <c r="E17" i="15" s="1"/>
  <c r="D19" i="15"/>
  <c r="E19" i="15" s="1"/>
  <c r="F21" i="15"/>
  <c r="H21" i="15"/>
  <c r="J21" i="15"/>
  <c r="L21" i="15"/>
  <c r="N21" i="15"/>
  <c r="F24" i="15"/>
  <c r="H24" i="15"/>
  <c r="J24" i="15"/>
  <c r="L24" i="15"/>
  <c r="N24" i="15"/>
  <c r="F29" i="15"/>
  <c r="H29" i="15"/>
  <c r="J29" i="15"/>
  <c r="L29" i="15"/>
  <c r="N29" i="15"/>
  <c r="D34" i="15"/>
  <c r="E34" i="15" s="1"/>
  <c r="G85" i="1" l="1"/>
  <c r="I81" i="1"/>
  <c r="E86" i="1"/>
  <c r="G96" i="1"/>
  <c r="G86" i="1"/>
  <c r="M10" i="14"/>
  <c r="I100" i="1"/>
  <c r="G81" i="1"/>
  <c r="I85" i="1"/>
  <c r="I10" i="14"/>
  <c r="E79" i="1"/>
  <c r="E96" i="1"/>
  <c r="G91" i="1"/>
  <c r="E91" i="1"/>
  <c r="I80" i="1"/>
  <c r="K19" i="15"/>
  <c r="G80" i="1"/>
  <c r="K10" i="14"/>
  <c r="G75" i="1"/>
  <c r="E75" i="1"/>
  <c r="E99" i="1"/>
  <c r="K17" i="15"/>
  <c r="I10" i="15"/>
  <c r="G90" i="1"/>
  <c r="K34" i="15"/>
  <c r="K10" i="15"/>
  <c r="G10" i="14"/>
  <c r="I101" i="1"/>
  <c r="G76" i="1"/>
  <c r="I99" i="1"/>
  <c r="K12" i="15"/>
  <c r="O10" i="14"/>
  <c r="E101" i="1"/>
  <c r="G95" i="1"/>
  <c r="K35" i="15"/>
  <c r="G89" i="1"/>
  <c r="K14" i="15"/>
  <c r="I35" i="15"/>
  <c r="G35" i="15"/>
  <c r="I90" i="1"/>
  <c r="I89" i="1"/>
  <c r="I17" i="15"/>
  <c r="I95" i="1"/>
  <c r="G17" i="15"/>
  <c r="G10" i="15"/>
  <c r="K20" i="15"/>
  <c r="K13" i="15"/>
  <c r="I7" i="15"/>
  <c r="I28" i="15"/>
  <c r="I20" i="15"/>
  <c r="I13" i="15"/>
  <c r="G18" i="15"/>
  <c r="G11" i="15"/>
  <c r="G20" i="15"/>
  <c r="G13" i="15"/>
  <c r="K18" i="15"/>
  <c r="K11" i="15"/>
  <c r="I76" i="1"/>
  <c r="I18" i="15"/>
  <c r="I11" i="15"/>
  <c r="I79" i="1"/>
  <c r="E11" i="14"/>
  <c r="D10" i="14"/>
  <c r="E10" i="14" s="1"/>
  <c r="D33" i="15"/>
  <c r="K33" i="15" s="1"/>
  <c r="D30" i="15"/>
  <c r="E30" i="15" s="1"/>
  <c r="D25" i="15"/>
  <c r="E25" i="15" s="1"/>
  <c r="O33" i="14"/>
  <c r="M33" i="14"/>
  <c r="K33" i="14"/>
  <c r="I33" i="14"/>
  <c r="G33" i="14"/>
  <c r="E7" i="14"/>
  <c r="E56" i="14" s="1"/>
  <c r="D56" i="14"/>
  <c r="C36" i="14"/>
  <c r="C34" i="14"/>
  <c r="I34" i="15"/>
  <c r="G34" i="15"/>
  <c r="D29" i="15"/>
  <c r="E29" i="15" s="1"/>
  <c r="D24" i="15"/>
  <c r="E24" i="15" s="1"/>
  <c r="D21" i="15"/>
  <c r="E21" i="15" s="1"/>
  <c r="I19" i="15"/>
  <c r="G19" i="15"/>
  <c r="I14" i="15"/>
  <c r="G14" i="15"/>
  <c r="I12" i="15"/>
  <c r="G12" i="15"/>
  <c r="K28" i="15"/>
  <c r="G28" i="15"/>
  <c r="K7" i="15"/>
  <c r="G7" i="15"/>
  <c r="E34" i="14"/>
  <c r="D33" i="14"/>
  <c r="E33" i="14" s="1"/>
  <c r="C7" i="14"/>
  <c r="C56" i="14" s="1"/>
  <c r="C35" i="14"/>
  <c r="G33" i="15" l="1"/>
  <c r="G29" i="15"/>
  <c r="K29" i="15"/>
  <c r="G21" i="15"/>
  <c r="K21" i="15"/>
  <c r="K24" i="15"/>
  <c r="I25" i="15"/>
  <c r="I30" i="15"/>
  <c r="I21" i="15"/>
  <c r="G24" i="15"/>
  <c r="I24" i="15"/>
  <c r="I29" i="15"/>
  <c r="G25" i="15"/>
  <c r="K25" i="15"/>
  <c r="G30" i="15"/>
  <c r="K30" i="15"/>
  <c r="I33" i="15"/>
  <c r="E33" i="15"/>
</calcChain>
</file>

<file path=xl/sharedStrings.xml><?xml version="1.0" encoding="utf-8"?>
<sst xmlns="http://schemas.openxmlformats.org/spreadsheetml/2006/main" count="525" uniqueCount="145">
  <si>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</si>
  <si>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</si>
  <si>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</si>
  <si>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</si>
  <si>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</si>
  <si>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</si>
  <si>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</si>
  <si>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</si>
  <si>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</si>
  <si>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</si>
  <si>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</si>
  <si>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</si>
  <si>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</si>
  <si>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</si>
  <si>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</si>
  <si>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</si>
  <si>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</si>
  <si>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</si>
  <si>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</si>
  <si>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</si>
  <si>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</si>
  <si>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</si>
  <si>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</si>
  <si>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</si>
  <si>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</si>
  <si>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</si>
  <si>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</si>
  <si>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</si>
  <si>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</si>
  <si>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</si>
  <si>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</si>
  <si>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</si>
  <si>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</si>
  <si>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</si>
  <si>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</si>
  <si>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</si>
  <si>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</si>
  <si>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</si>
  <si>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</si>
  <si>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</si>
  <si>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</si>
  <si>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</si>
  <si>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</si>
  <si>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</si>
  <si>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</si>
  <si>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</si>
  <si>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</si>
  <si>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</si>
  <si>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</si>
  <si>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</si>
  <si>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</si>
  <si>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</si>
  <si>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</si>
  <si>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</si>
  <si>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</si>
  <si>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</si>
  <si>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</si>
  <si>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</si>
  <si>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</si>
  <si>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</si>
  <si>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</si>
  <si>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</si>
  <si>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</si>
  <si>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</si>
  <si>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</si>
  <si>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</si>
  <si>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</si>
  <si>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</si>
  <si>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</si>
  <si>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</si>
  <si>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</si>
  <si>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</si>
  <si>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</si>
  <si>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</si>
  <si>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</si>
  <si>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</si>
  <si>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</si>
  <si>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</si>
  <si>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</si>
  <si>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</si>
  <si>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</si>
  <si>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</si>
  <si>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</si>
  <si>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</si>
  <si>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</si>
  <si>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</si>
  <si>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</si>
  <si>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</si>
  <si>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</si>
  <si>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</si>
  <si>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</si>
  <si>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</si>
  <si>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</si>
  <si>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</si>
  <si>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</si>
  <si>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</si>
  <si>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</si>
  <si>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</si>
  <si>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</si>
  <si>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</si>
  <si>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</si>
  <si>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</si>
  <si>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</si>
  <si>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</si>
  <si>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</si>
  <si>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</si>
  <si>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</si>
  <si>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</si>
  <si>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</si>
  <si>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</si>
  <si>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</si>
  <si>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</si>
  <si>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</si>
  <si>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</si>
  <si>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</si>
  <si>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</si>
  <si>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</si>
  <si>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</si>
  <si>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</si>
  <si>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</si>
  <si>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</si>
  <si>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</si>
  <si>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</si>
  <si>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</si>
  <si>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</si>
  <si>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</si>
  <si>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</si>
  <si>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</si>
  <si>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</si>
  <si>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</si>
  <si>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</si>
  <si>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</si>
  <si>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</si>
  <si>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</si>
  <si>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</si>
  <si>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</si>
  <si>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</si>
  <si>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</si>
  <si>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</si>
  <si>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</si>
  <si>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</si>
  <si>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</si>
  <si>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</si>
  <si>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 xml:space="preserve">Ocupación </t>
  </si>
  <si>
    <t>Rama de actividad NO especificadas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</si>
</sst>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8">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1" fillId="0" borderId="0" xfId="1" applyNumberFormat="1" applyFont="1" applyFill="1" applyBorder="1"/>
    <xf numFmtId="166" fontId="2" fillId="0" borderId="0" xfId="0" applyNumberFormat="1" applyFont="1"/>
    <xf numFmtId="166" fontId="0" fillId="0" borderId="0" xfId="0" applyNumberFormat="1"/>
    <xf numFmtId="167" fontId="1" fillId="0" borderId="0" xfId="6" applyNumberFormat="1" applyFont="1" applyFill="1" applyBorder="1" applyAlignment="1">
      <alignment horizontal="left" indent="1"/>
    </xf>
    <xf numFmtId="167" fontId="2" fillId="0" borderId="0" xfId="1" applyNumberFormat="1" applyFont="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1" xfId="1" applyNumberFormat="1" applyFont="1" applyBorder="1" applyAlignment="1">
      <alignment horizontal="center" vertical="center" wrapText="1"/>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7" fontId="2" fillId="0" borderId="2" xfId="1" applyNumberFormat="1" applyFont="1" applyBorder="1" applyAlignment="1">
      <alignment horizontal="center" vertical="center"/>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INFANTIL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parche%20urban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Juv"/>
    </sheetNames>
    <sheetDataSet>
      <sheetData sheetId="0">
        <row r="7">
          <cell r="E7">
            <v>2472797.5521289716</v>
          </cell>
          <cell r="F7">
            <v>100</v>
          </cell>
          <cell r="G7">
            <v>136177.52141583862</v>
          </cell>
          <cell r="I7">
            <v>212366.45996075307</v>
          </cell>
          <cell r="K7">
            <v>1840490.7685372452</v>
          </cell>
          <cell r="M7">
            <v>283762.80221527419</v>
          </cell>
        </row>
        <row r="8">
          <cell r="E8">
            <v>1236762.8919312605</v>
          </cell>
          <cell r="F8">
            <v>50.014724855516832</v>
          </cell>
          <cell r="G8">
            <v>87619.358775468965</v>
          </cell>
          <cell r="I8">
            <v>168236.75811018827</v>
          </cell>
          <cell r="K8">
            <v>878986.17733744299</v>
          </cell>
          <cell r="M8">
            <v>101920.59770819792</v>
          </cell>
        </row>
        <row r="9">
          <cell r="E9">
            <v>1236034.6601980419</v>
          </cell>
          <cell r="F9">
            <v>49.985275144496548</v>
          </cell>
          <cell r="G9">
            <v>48558.162640369701</v>
          </cell>
          <cell r="I9">
            <v>44129.701850565318</v>
          </cell>
          <cell r="K9">
            <v>961504.59120007325</v>
          </cell>
          <cell r="M9">
            <v>181842.20450707831</v>
          </cell>
        </row>
        <row r="11">
          <cell r="E11">
            <v>921236.30062112038</v>
          </cell>
          <cell r="F11">
            <v>37.254820954832141</v>
          </cell>
          <cell r="G11">
            <v>9191.1904727330875</v>
          </cell>
          <cell r="I11">
            <v>1427.6110266303358</v>
          </cell>
          <cell r="K11">
            <v>850322.66734091123</v>
          </cell>
          <cell r="M11">
            <v>60294.831780836488</v>
          </cell>
        </row>
        <row r="12">
          <cell r="E12">
            <v>912281.77907405247</v>
          </cell>
          <cell r="F12">
            <v>36.892699860876895</v>
          </cell>
          <cell r="G12">
            <v>62917.045426517827</v>
          </cell>
          <cell r="I12">
            <v>66371.99348997089</v>
          </cell>
          <cell r="K12">
            <v>703006.34934504144</v>
          </cell>
          <cell r="M12">
            <v>79986.390812499681</v>
          </cell>
        </row>
        <row r="13">
          <cell r="E13">
            <v>639279.4724342</v>
          </cell>
          <cell r="F13">
            <v>25.852479184307185</v>
          </cell>
          <cell r="G13">
            <v>64069.285516587581</v>
          </cell>
          <cell r="I13">
            <v>144566.85544415249</v>
          </cell>
          <cell r="K13">
            <v>287161.75185151777</v>
          </cell>
          <cell r="M13">
            <v>143481.57962194053</v>
          </cell>
        </row>
        <row r="20">
          <cell r="E20">
            <v>598636.3456871222</v>
          </cell>
          <cell r="F20">
            <v>49.776673293916161</v>
          </cell>
          <cell r="G20">
            <v>27323.2730658656</v>
          </cell>
          <cell r="I20">
            <v>37384.413598205276</v>
          </cell>
          <cell r="K20">
            <v>478923.75690894324</v>
          </cell>
          <cell r="M20">
            <v>55004.902114105527</v>
          </cell>
        </row>
        <row r="21">
          <cell r="E21">
            <v>604007.99768303172</v>
          </cell>
          <cell r="F21">
            <v>50.223326706084272</v>
          </cell>
          <cell r="G21">
            <v>26323.102595476357</v>
          </cell>
          <cell r="I21">
            <v>15316.887000988125</v>
          </cell>
          <cell r="K21">
            <v>508932.57258716429</v>
          </cell>
          <cell r="M21">
            <v>53435.435499401232</v>
          </cell>
        </row>
        <row r="23">
          <cell r="E23">
            <v>462704.94859542669</v>
          </cell>
          <cell r="F23">
            <v>38.473963740501773</v>
          </cell>
          <cell r="G23">
            <v>2500.9954149776236</v>
          </cell>
          <cell r="I23">
            <v>246.98836937937116</v>
          </cell>
          <cell r="K23">
            <v>430779.97306777566</v>
          </cell>
          <cell r="M23">
            <v>29176.991743292921</v>
          </cell>
        </row>
        <row r="24">
          <cell r="E24">
            <v>419399.92973501387</v>
          </cell>
          <cell r="F24">
            <v>34.873146998699298</v>
          </cell>
          <cell r="G24">
            <v>16310.560528372303</v>
          </cell>
          <cell r="I24">
            <v>12260.121699301415</v>
          </cell>
          <cell r="K24">
            <v>366219.6813325627</v>
          </cell>
          <cell r="M24">
            <v>24609.566174775369</v>
          </cell>
        </row>
        <row r="25">
          <cell r="E25">
            <v>320539.46503970807</v>
          </cell>
          <cell r="F25">
            <v>26.652889260798922</v>
          </cell>
          <cell r="G25">
            <v>34834.81971799201</v>
          </cell>
          <cell r="I25">
            <v>40194.190530512598</v>
          </cell>
          <cell r="K25">
            <v>190856.67509576204</v>
          </cell>
          <cell r="M25">
            <v>54653.779695438629</v>
          </cell>
        </row>
        <row r="32">
          <cell r="E32">
            <v>638126.54624414362</v>
          </cell>
          <cell r="F32">
            <v>50.2401239349349</v>
          </cell>
          <cell r="G32">
            <v>60296.08570960311</v>
          </cell>
          <cell r="I32">
            <v>130852.34451198294</v>
          </cell>
          <cell r="K32">
            <v>400062.42042846238</v>
          </cell>
          <cell r="M32">
            <v>46915.695594092031</v>
          </cell>
        </row>
        <row r="33">
          <cell r="E33">
            <v>632026.66251501371</v>
          </cell>
          <cell r="F33">
            <v>49.759876065066578</v>
          </cell>
          <cell r="G33">
            <v>22235.060044893165</v>
          </cell>
          <cell r="I33">
            <v>28812.81484957712</v>
          </cell>
          <cell r="K33">
            <v>452572.01861286029</v>
          </cell>
          <cell r="M33">
            <v>128406.76900767734</v>
          </cell>
        </row>
        <row r="35">
          <cell r="E35">
            <v>458531.3520256505</v>
          </cell>
          <cell r="F35">
            <v>36.100475821622133</v>
          </cell>
          <cell r="G35">
            <v>6690.1950577554653</v>
          </cell>
          <cell r="I35">
            <v>1180.6226572509645</v>
          </cell>
          <cell r="K35">
            <v>419542.69427310239</v>
          </cell>
          <cell r="M35">
            <v>31117.840037543294</v>
          </cell>
        </row>
        <row r="36">
          <cell r="E36">
            <v>492881.84933899902</v>
          </cell>
          <cell r="F36">
            <v>38.804913134889787</v>
          </cell>
          <cell r="G36">
            <v>46606.484898145383</v>
          </cell>
          <cell r="I36">
            <v>54111.871790669378</v>
          </cell>
          <cell r="K36">
            <v>336786.66801246785</v>
          </cell>
          <cell r="M36">
            <v>55376.824637724043</v>
          </cell>
        </row>
        <row r="37">
          <cell r="E37">
            <v>318740.00739449007</v>
          </cell>
          <cell r="F37">
            <v>25.094611043488165</v>
          </cell>
          <cell r="G37">
            <v>29234.465798595324</v>
          </cell>
          <cell r="I37">
            <v>104372.66491363957</v>
          </cell>
          <cell r="K37">
            <v>96305.076755757909</v>
          </cell>
          <cell r="M37">
            <v>88827.799926501742</v>
          </cell>
        </row>
        <row r="44">
          <cell r="E44">
            <v>129034.59833972451</v>
          </cell>
          <cell r="F44">
            <v>48.335778824619318</v>
          </cell>
          <cell r="G44">
            <v>4246.8648758560776</v>
          </cell>
          <cell r="I44">
            <v>3813.9320487057003</v>
          </cell>
          <cell r="K44">
            <v>113304.7056199275</v>
          </cell>
          <cell r="M44">
            <v>7669.0957952352492</v>
          </cell>
        </row>
        <row r="45">
          <cell r="E45">
            <v>137920.02922076339</v>
          </cell>
          <cell r="F45">
            <v>51.664221175380035</v>
          </cell>
          <cell r="G45">
            <v>5669.3584507787436</v>
          </cell>
          <cell r="I45">
            <v>1113.2558412438264</v>
          </cell>
          <cell r="K45">
            <v>122602.45347920471</v>
          </cell>
          <cell r="M45">
            <v>8534.961449536002</v>
          </cell>
        </row>
        <row r="47">
          <cell r="E47">
            <v>103821.41512044304</v>
          </cell>
          <cell r="F47">
            <v>38.891034056683651</v>
          </cell>
          <cell r="G47">
            <v>515.39622279806781</v>
          </cell>
          <cell r="I47">
            <v>0</v>
          </cell>
          <cell r="K47">
            <v>98255.135914223792</v>
          </cell>
          <cell r="M47">
            <v>5050.8829834210628</v>
          </cell>
        </row>
        <row r="48">
          <cell r="E48">
            <v>91245.747284169978</v>
          </cell>
          <cell r="F48">
            <v>34.180245578808879</v>
          </cell>
          <cell r="G48">
            <v>2535.7494161664927</v>
          </cell>
          <cell r="I48">
            <v>1587.4203662180489</v>
          </cell>
          <cell r="K48">
            <v>85328.998646448104</v>
          </cell>
          <cell r="M48">
            <v>1793.5788553372759</v>
          </cell>
        </row>
        <row r="49">
          <cell r="E49">
            <v>71887.465155874495</v>
          </cell>
          <cell r="F49">
            <v>26.928720364506663</v>
          </cell>
          <cell r="G49">
            <v>6865.0776876702612</v>
          </cell>
          <cell r="I49">
            <v>3339.7675237314784</v>
          </cell>
          <cell r="K49">
            <v>52323.024538459846</v>
          </cell>
          <cell r="M49">
            <v>9359.5954060129079</v>
          </cell>
        </row>
        <row r="56">
          <cell r="E56">
            <v>85478.558169376964</v>
          </cell>
          <cell r="F56">
            <v>48.527693386305351</v>
          </cell>
          <cell r="G56">
            <v>5783.6443163002768</v>
          </cell>
          <cell r="I56">
            <v>4075.3080947596245</v>
          </cell>
          <cell r="K56">
            <v>62652.716365900465</v>
          </cell>
          <cell r="M56">
            <v>12966.889392416993</v>
          </cell>
        </row>
        <row r="57">
          <cell r="E57">
            <v>90665.313926343733</v>
          </cell>
          <cell r="F57">
            <v>51.472306613694926</v>
          </cell>
          <cell r="G57">
            <v>2963.8604325524543</v>
          </cell>
          <cell r="I57">
            <v>2181.7305961844454</v>
          </cell>
          <cell r="K57">
            <v>72100.021494661196</v>
          </cell>
          <cell r="M57">
            <v>13419.701402945841</v>
          </cell>
        </row>
        <row r="59">
          <cell r="E59">
            <v>62632.13400178546</v>
          </cell>
          <cell r="F59">
            <v>35.557373218041818</v>
          </cell>
          <cell r="G59">
            <v>0</v>
          </cell>
          <cell r="I59">
            <v>246.98836937937116</v>
          </cell>
          <cell r="K59">
            <v>55551.800746243527</v>
          </cell>
          <cell r="M59">
            <v>6833.3448861626021</v>
          </cell>
        </row>
        <row r="60">
          <cell r="E60">
            <v>63311.352017578691</v>
          </cell>
          <cell r="F60">
            <v>35.942977331152342</v>
          </cell>
          <cell r="G60">
            <v>2511.0484220236071</v>
          </cell>
          <cell r="I60">
            <v>1358.4360315865415</v>
          </cell>
          <cell r="K60">
            <v>52546.775585461161</v>
          </cell>
          <cell r="M60">
            <v>6895.0919785074493</v>
          </cell>
        </row>
        <row r="61">
          <cell r="E61">
            <v>50200.38607635715</v>
          </cell>
          <cell r="F61">
            <v>28.499649450806459</v>
          </cell>
          <cell r="G61">
            <v>6236.4563268291222</v>
          </cell>
          <cell r="I61">
            <v>4651.614289978158</v>
          </cell>
          <cell r="K61">
            <v>26654.161528857141</v>
          </cell>
          <cell r="M61">
            <v>12658.153930692777</v>
          </cell>
        </row>
        <row r="68">
          <cell r="E68">
            <v>384123.18917801481</v>
          </cell>
          <cell r="F68">
            <v>50.572745852939669</v>
          </cell>
          <cell r="G68">
            <v>17292.76387370922</v>
          </cell>
          <cell r="I68">
            <v>29495.173454739979</v>
          </cell>
          <cell r="K68">
            <v>302966.33492310921</v>
          </cell>
          <cell r="M68">
            <v>34368.916926453443</v>
          </cell>
        </row>
        <row r="69">
          <cell r="E69">
            <v>375422.65453591855</v>
          </cell>
          <cell r="F69">
            <v>49.427254147060083</v>
          </cell>
          <cell r="G69">
            <v>17689.883712145136</v>
          </cell>
          <cell r="I69">
            <v>12021.900563559857</v>
          </cell>
          <cell r="K69">
            <v>314230.09761329129</v>
          </cell>
          <cell r="M69">
            <v>31480.77264691954</v>
          </cell>
        </row>
        <row r="71">
          <cell r="E71">
            <v>296251.39947319293</v>
          </cell>
          <cell r="F71">
            <v>39.003754931317737</v>
          </cell>
          <cell r="G71">
            <v>1985.5991921795558</v>
          </cell>
          <cell r="I71">
            <v>0</v>
          </cell>
          <cell r="K71">
            <v>276973.03640730353</v>
          </cell>
          <cell r="M71">
            <v>17292.763873709227</v>
          </cell>
        </row>
        <row r="72">
          <cell r="E72">
            <v>264842.83043326065</v>
          </cell>
          <cell r="F72">
            <v>34.868577403868642</v>
          </cell>
          <cell r="G72">
            <v>11263.762690182208</v>
          </cell>
          <cell r="I72">
            <v>9314.2653014968291</v>
          </cell>
          <cell r="K72">
            <v>228343.90710065051</v>
          </cell>
          <cell r="M72">
            <v>15920.89534093062</v>
          </cell>
        </row>
        <row r="73">
          <cell r="E73">
            <v>198451.61380747386</v>
          </cell>
          <cell r="F73">
            <v>26.127667664812591</v>
          </cell>
          <cell r="G73">
            <v>21733.285703492613</v>
          </cell>
          <cell r="I73">
            <v>32202.808716803018</v>
          </cell>
          <cell r="K73">
            <v>111879.48902844405</v>
          </cell>
          <cell r="M73">
            <v>32636.030358733104</v>
          </cell>
        </row>
        <row r="88">
          <cell r="E88">
            <v>4.6104477887132349</v>
          </cell>
          <cell r="F88">
            <v>6.5266880075580245</v>
          </cell>
          <cell r="G88">
            <v>5.8241048799427881</v>
          </cell>
          <cell r="H88">
            <v>4.1446839747527324</v>
          </cell>
          <cell r="I88">
            <v>5.9351069354923887</v>
          </cell>
        </row>
        <row r="89">
          <cell r="E89">
            <v>4.4806209528943102</v>
          </cell>
          <cell r="F89">
            <v>6.154282834105655</v>
          </cell>
          <cell r="G89">
            <v>5.7967101982263376</v>
          </cell>
          <cell r="H89">
            <v>3.9205044094305039</v>
          </cell>
          <cell r="I89">
            <v>5.9700141211231852</v>
          </cell>
        </row>
        <row r="90">
          <cell r="E90">
            <v>4.73845196774813</v>
          </cell>
          <cell r="F90">
            <v>7.197231968766947</v>
          </cell>
          <cell r="G90">
            <v>5.9268744013306955</v>
          </cell>
          <cell r="H90">
            <v>4.3476123207683628</v>
          </cell>
          <cell r="I90">
            <v>5.9199357992331869</v>
          </cell>
        </row>
        <row r="92">
          <cell r="E92">
            <v>1.3693125727059965</v>
          </cell>
          <cell r="F92">
            <v>2.54471880865897</v>
          </cell>
          <cell r="G92">
            <v>3</v>
          </cell>
          <cell r="H92">
            <v>1.3428948332476724</v>
          </cell>
          <cell r="I92">
            <v>1.8686645556624542</v>
          </cell>
        </row>
        <row r="93">
          <cell r="E93">
            <v>5.0808352861699166</v>
          </cell>
          <cell r="F93">
            <v>5.4733729668820263</v>
          </cell>
          <cell r="G93">
            <v>5.0962968519305401</v>
          </cell>
          <cell r="H93">
            <v>5.0391000176884138</v>
          </cell>
          <cell r="I93">
            <v>5.1373913596337433</v>
          </cell>
        </row>
        <row r="94">
          <cell r="E94">
            <v>7.6817436669740085</v>
          </cell>
          <cell r="F94">
            <v>8.1848616994335472</v>
          </cell>
          <cell r="G94">
            <v>6.1402179021665315</v>
          </cell>
          <cell r="H94">
            <v>8.7776285685293391</v>
          </cell>
          <cell r="I94">
            <v>6.7337332231118134</v>
          </cell>
        </row>
        <row r="100">
          <cell r="E100">
            <v>4.884133037417989</v>
          </cell>
          <cell r="F100">
            <v>7.3756974153973438</v>
          </cell>
          <cell r="G100">
            <v>6.1766154116082541</v>
          </cell>
          <cell r="H100">
            <v>4.5442497154786103</v>
          </cell>
          <cell r="I100">
            <v>6.2607007051820363</v>
          </cell>
        </row>
        <row r="101">
          <cell r="E101">
            <v>4.7434026130253564</v>
          </cell>
          <cell r="F101">
            <v>7.1939205551204264</v>
          </cell>
          <cell r="G101">
            <v>6.0976191132759396</v>
          </cell>
          <cell r="H101">
            <v>4.3423950661468069</v>
          </cell>
          <cell r="I101">
            <v>6.3400801179522475</v>
          </cell>
        </row>
        <row r="102">
          <cell r="E102">
            <v>5.0212361332401301</v>
          </cell>
          <cell r="F102">
            <v>7.5668906936862061</v>
          </cell>
          <cell r="G102">
            <v>6.3651160317020974</v>
          </cell>
          <cell r="H102">
            <v>4.7324680945964781</v>
          </cell>
          <cell r="I102">
            <v>6.1898600352431927</v>
          </cell>
        </row>
        <row r="104">
          <cell r="E104">
            <v>1.417833439590237</v>
          </cell>
          <cell r="F104">
            <v>2.3608743470497</v>
          </cell>
          <cell r="G104">
            <v>3</v>
          </cell>
          <cell r="H104">
            <v>1.3957672159334451</v>
          </cell>
          <cell r="I104">
            <v>2.0315883550667335</v>
          </cell>
        </row>
        <row r="105">
          <cell r="E105">
            <v>5.3168068349910591</v>
          </cell>
          <cell r="F105">
            <v>5.8768594096675644</v>
          </cell>
          <cell r="G105">
            <v>5.1989399257989239</v>
          </cell>
          <cell r="H105">
            <v>5.29932233303603</v>
          </cell>
          <cell r="I105">
            <v>5.249403870284941</v>
          </cell>
        </row>
        <row r="106">
          <cell r="E106">
            <v>8.3049909073163253</v>
          </cell>
          <cell r="F106">
            <v>8.4608264064137124</v>
          </cell>
          <cell r="G106">
            <v>6.4729007980605378</v>
          </cell>
          <cell r="H106">
            <v>8.9154924275297258</v>
          </cell>
          <cell r="I106">
            <v>7.3466650496526933</v>
          </cell>
        </row>
        <row r="112">
          <cell r="E112">
            <v>4.3481671518081848</v>
          </cell>
          <cell r="F112">
            <v>5.970772442588725</v>
          </cell>
          <cell r="G112">
            <v>5.7034574468085095</v>
          </cell>
          <cell r="H112">
            <v>3.6768438610486602</v>
          </cell>
          <cell r="I112">
            <v>5.7409788469514735</v>
          </cell>
        </row>
        <row r="113">
          <cell r="E113">
            <v>4.2317458749135435</v>
          </cell>
          <cell r="F113">
            <v>5.6751075011944572</v>
          </cell>
          <cell r="G113">
            <v>5.7080529125087045</v>
          </cell>
          <cell r="H113">
            <v>3.4095149253731361</v>
          </cell>
          <cell r="I113">
            <v>5.4559426229508174</v>
          </cell>
        </row>
        <row r="114">
          <cell r="E114">
            <v>4.4642786756011041</v>
          </cell>
          <cell r="F114">
            <v>6.7631241997439169</v>
          </cell>
          <cell r="G114">
            <v>5.6827225130890024</v>
          </cell>
          <cell r="H114">
            <v>3.9105613701236939</v>
          </cell>
          <cell r="I114">
            <v>5.8133125325013015</v>
          </cell>
        </row>
        <row r="116">
          <cell r="E116">
            <v>1.3199495148694493</v>
          </cell>
          <cell r="F116">
            <v>2.6134453781512605</v>
          </cell>
          <cell r="G116">
            <v>3</v>
          </cell>
          <cell r="H116">
            <v>1.2888652887835947</v>
          </cell>
          <cell r="I116">
            <v>1.6170212765957448</v>
          </cell>
        </row>
        <row r="117">
          <cell r="E117">
            <v>4.8752289242039337</v>
          </cell>
          <cell r="F117">
            <v>5.3313106796116481</v>
          </cell>
          <cell r="G117">
            <v>5.0722748815165888</v>
          </cell>
          <cell r="H117">
            <v>4.7555853066688885</v>
          </cell>
          <cell r="I117">
            <v>5.0859756097560984</v>
          </cell>
        </row>
        <row r="118">
          <cell r="E118">
            <v>7.043168099506123</v>
          </cell>
          <cell r="F118">
            <v>7.8461538461538449</v>
          </cell>
          <cell r="G118">
            <v>6.0098149186763834</v>
          </cell>
          <cell r="H118">
            <v>8.5023626698168897</v>
          </cell>
          <cell r="I118">
            <v>6.3587174348697362</v>
          </cell>
        </row>
        <row r="124">
          <cell r="E124">
            <v>5.1172126973349146</v>
          </cell>
          <cell r="F124">
            <v>7.7898089171974529</v>
          </cell>
          <cell r="G124">
            <v>6.6610878661087867</v>
          </cell>
          <cell r="H124">
            <v>4.875715375810759</v>
          </cell>
          <cell r="I124">
            <v>6.6547619047619051</v>
          </cell>
        </row>
        <row r="125">
          <cell r="E125">
            <v>4.914976186276232</v>
          </cell>
          <cell r="F125">
            <v>7.0408163265306118</v>
          </cell>
          <cell r="G125">
            <v>6.14054054054054</v>
          </cell>
          <cell r="H125">
            <v>4.6964499401675281</v>
          </cell>
          <cell r="I125">
            <v>6.5656934306569337</v>
          </cell>
        </row>
        <row r="126">
          <cell r="E126">
            <v>5.3047603468018956</v>
          </cell>
          <cell r="F126">
            <v>8.3236363636363642</v>
          </cell>
          <cell r="G126">
            <v>8.4444444444444429</v>
          </cell>
          <cell r="H126">
            <v>5.0400365630713013</v>
          </cell>
          <cell r="I126">
            <v>6.7324840764331224</v>
          </cell>
        </row>
        <row r="128">
          <cell r="E128">
            <v>1.4427149783107929</v>
          </cell>
          <cell r="F128">
            <v>2</v>
          </cell>
          <cell r="G128">
            <v>0</v>
          </cell>
          <cell r="H128">
            <v>1.4314084139012284</v>
          </cell>
          <cell r="I128">
            <v>1.8805970149253732</v>
          </cell>
        </row>
        <row r="129">
          <cell r="E129">
            <v>5.5345768880800703</v>
          </cell>
          <cell r="F129">
            <v>6.7235772357723569</v>
          </cell>
          <cell r="G129">
            <v>5.1948051948051948</v>
          </cell>
          <cell r="H129">
            <v>5.4945507386776464</v>
          </cell>
          <cell r="I129">
            <v>6.2089552238805972</v>
          </cell>
        </row>
        <row r="130">
          <cell r="E130">
            <v>8.741563311220073</v>
          </cell>
          <cell r="F130">
            <v>8.643962848297214</v>
          </cell>
          <cell r="G130">
            <v>7.3580246913580245</v>
          </cell>
          <cell r="H130">
            <v>9.0791139240506311</v>
          </cell>
          <cell r="I130">
            <v>7.4251101321585917</v>
          </cell>
        </row>
        <row r="136">
          <cell r="E136">
            <v>5.1728984012377488</v>
          </cell>
          <cell r="F136">
            <v>7.9082352941176461</v>
          </cell>
          <cell r="G136">
            <v>6.8223684210526319</v>
          </cell>
          <cell r="H136">
            <v>4.649508579043812</v>
          </cell>
          <cell r="I136">
            <v>6.6162109375</v>
          </cell>
        </row>
        <row r="137">
          <cell r="E137">
            <v>5.1406414300736074</v>
          </cell>
          <cell r="F137">
            <v>7.9181494661921707</v>
          </cell>
          <cell r="G137">
            <v>7.3434343434343425</v>
          </cell>
          <cell r="H137">
            <v>4.3825717321997892</v>
          </cell>
          <cell r="I137">
            <v>6.9800796812749013</v>
          </cell>
        </row>
        <row r="138">
          <cell r="E138">
            <v>5.2039473684210522</v>
          </cell>
          <cell r="F138">
            <v>7.8888888888888893</v>
          </cell>
          <cell r="G138">
            <v>5.8490566037735858</v>
          </cell>
          <cell r="H138">
            <v>4.8864779874213813</v>
          </cell>
          <cell r="I138">
            <v>6.2662835249042148</v>
          </cell>
        </row>
        <row r="140">
          <cell r="E140">
            <v>1.3318872017353569</v>
          </cell>
          <cell r="F140">
            <v>0</v>
          </cell>
          <cell r="G140">
            <v>3</v>
          </cell>
          <cell r="H140">
            <v>1.2824180895246886</v>
          </cell>
          <cell r="I140">
            <v>2.0238095238095237</v>
          </cell>
        </row>
        <row r="141">
          <cell r="E141">
            <v>5.5183847669074204</v>
          </cell>
          <cell r="F141">
            <v>6.1803278688524586</v>
          </cell>
          <cell r="G141">
            <v>6</v>
          </cell>
          <cell r="H141">
            <v>5.43047395221308</v>
          </cell>
          <cell r="I141">
            <v>5.8852459016393439</v>
          </cell>
        </row>
        <row r="142">
          <cell r="E142">
            <v>8.4166320166320236</v>
          </cell>
          <cell r="F142">
            <v>8.6039603960396054</v>
          </cell>
          <cell r="G142">
            <v>7.2654867256637168</v>
          </cell>
          <cell r="H142">
            <v>8.7825409197194091</v>
          </cell>
          <cell r="I142">
            <v>7.9679595278246218</v>
          </cell>
        </row>
        <row r="148">
          <cell r="E148">
            <v>4.7351693805958543</v>
          </cell>
          <cell r="F148">
            <v>7.1236897274633133</v>
          </cell>
          <cell r="G148">
            <v>6.0137236962488565</v>
          </cell>
          <cell r="H148">
            <v>4.3952202377169085</v>
          </cell>
          <cell r="I148">
            <v>6.0030326004548922</v>
          </cell>
        </row>
        <row r="149">
          <cell r="E149">
            <v>4.5945804012183533</v>
          </cell>
          <cell r="F149">
            <v>6.9874739039665954</v>
          </cell>
          <cell r="G149">
            <v>5.9090909090909101</v>
          </cell>
          <cell r="H149">
            <v>4.2015928972450656</v>
          </cell>
          <cell r="I149">
            <v>5.9836867862969001</v>
          </cell>
        </row>
        <row r="150">
          <cell r="E150">
            <v>4.8749216955523131</v>
          </cell>
          <cell r="F150">
            <v>7.2610526315789468</v>
          </cell>
          <cell r="G150">
            <v>6.2631578947368416</v>
          </cell>
          <cell r="H150">
            <v>4.5788952192221988</v>
          </cell>
          <cell r="I150">
            <v>6.0198300283286121</v>
          </cell>
        </row>
        <row r="152">
          <cell r="E152">
            <v>1.4266563944530049</v>
          </cell>
          <cell r="F152">
            <v>2.4545454545454546</v>
          </cell>
          <cell r="G152">
            <v>0</v>
          </cell>
          <cell r="H152">
            <v>1.4056021522392781</v>
          </cell>
          <cell r="I152">
            <v>2.0862068965517238</v>
          </cell>
        </row>
        <row r="153">
          <cell r="E153">
            <v>5.1928976095067068</v>
          </cell>
          <cell r="F153">
            <v>5.6185897435897436</v>
          </cell>
          <cell r="G153">
            <v>5.0663716814159292</v>
          </cell>
          <cell r="H153">
            <v>5.1963636363636363</v>
          </cell>
          <cell r="I153">
            <v>4.855614973262032</v>
          </cell>
        </row>
        <row r="154">
          <cell r="E154">
            <v>8.1155994043186901</v>
          </cell>
          <cell r="F154">
            <v>8.3611584327086863</v>
          </cell>
          <cell r="G154">
            <v>6.2606689734717413</v>
          </cell>
          <cell r="H154">
            <v>8.8705082550987449</v>
          </cell>
          <cell r="I154">
            <v>7.0687575392038609</v>
          </cell>
        </row>
        <row r="169">
          <cell r="E169">
            <v>1966.5013677370152</v>
          </cell>
          <cell r="F169">
            <v>1868.6403581913876</v>
          </cell>
          <cell r="G169">
            <v>2029.2302920837333</v>
          </cell>
        </row>
        <row r="170">
          <cell r="E170">
            <v>1829.6982604971397</v>
          </cell>
          <cell r="F170">
            <v>1638.1659319407527</v>
          </cell>
          <cell r="G170">
            <v>1881.5727221505315</v>
          </cell>
        </row>
        <row r="171">
          <cell r="E171">
            <v>2416.9177495330814</v>
          </cell>
          <cell r="F171">
            <v>2354.8941199315782</v>
          </cell>
          <cell r="G171">
            <v>2606.8389352372392</v>
          </cell>
        </row>
        <row r="172">
          <cell r="E172">
            <v>1966.5013677370152</v>
          </cell>
        </row>
        <row r="173">
          <cell r="E173">
            <v>180</v>
          </cell>
          <cell r="F173">
            <v>180</v>
          </cell>
          <cell r="G173">
            <v>0</v>
          </cell>
        </row>
        <row r="174">
          <cell r="E174">
            <v>1417.4336979231916</v>
          </cell>
          <cell r="F174">
            <v>832.50942151006257</v>
          </cell>
          <cell r="G174">
            <v>1650.8067824990485</v>
          </cell>
        </row>
        <row r="175">
          <cell r="E175">
            <v>2136.5040020061306</v>
          </cell>
          <cell r="F175">
            <v>2308.9474465382132</v>
          </cell>
          <cell r="G175">
            <v>2143.3631607377702</v>
          </cell>
        </row>
        <row r="181">
          <cell r="E181">
            <v>2404.2420444367144</v>
          </cell>
          <cell r="F181">
            <v>2196.366272424701</v>
          </cell>
          <cell r="G181">
            <v>2614.4520557890105</v>
          </cell>
        </row>
        <row r="182">
          <cell r="E182">
            <v>2446.7823017035244</v>
          </cell>
          <cell r="F182">
            <v>2267.7244396101682</v>
          </cell>
          <cell r="G182">
            <v>2618.9764157110376</v>
          </cell>
        </row>
        <row r="183">
          <cell r="E183">
            <v>2301.2032297217265</v>
          </cell>
          <cell r="F183">
            <v>2067.6912669316589</v>
          </cell>
          <cell r="G183">
            <v>2602.2837085418914</v>
          </cell>
        </row>
        <row r="184">
          <cell r="E184">
            <v>2404.2420444367144</v>
          </cell>
        </row>
        <row r="185">
          <cell r="E185">
            <v>0</v>
          </cell>
          <cell r="F185">
            <v>0</v>
          </cell>
          <cell r="G185">
            <v>0</v>
          </cell>
        </row>
        <row r="186">
          <cell r="E186">
            <v>1097.0055767995359</v>
          </cell>
          <cell r="F186">
            <v>921.30588971480029</v>
          </cell>
          <cell r="G186">
            <v>1196.1033607024244</v>
          </cell>
        </row>
        <row r="187">
          <cell r="E187">
            <v>2602.4635352061564</v>
          </cell>
          <cell r="F187">
            <v>2369.1625599951526</v>
          </cell>
          <cell r="G187">
            <v>2867.5803161761137</v>
          </cell>
        </row>
        <row r="193">
          <cell r="E193">
            <v>1708.5627322092023</v>
          </cell>
          <cell r="F193">
            <v>1529.8591549295777</v>
          </cell>
          <cell r="G193">
            <v>1771.9939155332859</v>
          </cell>
        </row>
        <row r="194">
          <cell r="E194">
            <v>1508.7744119743409</v>
          </cell>
          <cell r="F194">
            <v>1052.4876847290639</v>
          </cell>
          <cell r="G194">
            <v>1595.5420277296355</v>
          </cell>
        </row>
        <row r="195">
          <cell r="E195">
            <v>2517.518037518038</v>
          </cell>
          <cell r="F195">
            <v>2726.2345679012346</v>
          </cell>
          <cell r="G195">
            <v>2609.9588477366251</v>
          </cell>
        </row>
        <row r="196">
          <cell r="E196">
            <v>1708.5627322092023</v>
          </cell>
        </row>
        <row r="197">
          <cell r="E197">
            <v>180</v>
          </cell>
          <cell r="F197">
            <v>180</v>
          </cell>
          <cell r="G197">
            <v>0</v>
          </cell>
        </row>
        <row r="198">
          <cell r="E198">
            <v>1503.0511811023628</v>
          </cell>
          <cell r="F198">
            <v>808.57692307692309</v>
          </cell>
          <cell r="G198">
            <v>1764.1689008042899</v>
          </cell>
        </row>
        <row r="199">
          <cell r="E199">
            <v>1799.1754953497773</v>
          </cell>
          <cell r="F199">
            <v>2204.4630872483226</v>
          </cell>
          <cell r="G199">
            <v>1774.8442382812491</v>
          </cell>
        </row>
        <row r="205">
          <cell r="E205">
            <v>2960.0746268656717</v>
          </cell>
          <cell r="F205">
            <v>2933.0357142857147</v>
          </cell>
          <cell r="G205">
            <v>3935.4430379746832</v>
          </cell>
        </row>
        <row r="206">
          <cell r="E206">
            <v>3082.1895424836598</v>
          </cell>
          <cell r="F206">
            <v>3519.1176470588239</v>
          </cell>
          <cell r="G206">
            <v>3974.9999999999995</v>
          </cell>
        </row>
        <row r="207">
          <cell r="E207">
            <v>2570.8333333333339</v>
          </cell>
          <cell r="F207">
            <v>2027.2727272727275</v>
          </cell>
          <cell r="G207">
            <v>3766.6666666666665</v>
          </cell>
        </row>
        <row r="208">
          <cell r="E208">
            <v>2960.0746268656717</v>
          </cell>
        </row>
        <row r="209">
          <cell r="E209">
            <v>0</v>
          </cell>
          <cell r="F209">
            <v>0</v>
          </cell>
          <cell r="G209">
            <v>0</v>
          </cell>
        </row>
        <row r="210">
          <cell r="E210">
            <v>2273.0769230769229</v>
          </cell>
          <cell r="F210">
            <v>1963.6363636363637</v>
          </cell>
          <cell r="G210">
            <v>2500</v>
          </cell>
        </row>
        <row r="211">
          <cell r="E211">
            <v>3062.1428571428573</v>
          </cell>
          <cell r="F211">
            <v>3079.1095890410961</v>
          </cell>
          <cell r="G211">
            <v>4271.875</v>
          </cell>
        </row>
        <row r="217">
          <cell r="E217">
            <v>3622.7811634349036</v>
          </cell>
          <cell r="F217">
            <v>3290.6474820143885</v>
          </cell>
          <cell r="G217">
            <v>4142.1200000000008</v>
          </cell>
        </row>
        <row r="218">
          <cell r="E218">
            <v>3989.1984435797667</v>
          </cell>
          <cell r="F218">
            <v>3228.5714285714284</v>
          </cell>
          <cell r="G218">
            <v>4929.875</v>
          </cell>
        </row>
        <row r="219">
          <cell r="E219">
            <v>2717.3076923076924</v>
          </cell>
          <cell r="F219">
            <v>3660</v>
          </cell>
          <cell r="G219">
            <v>2741.6666666666665</v>
          </cell>
        </row>
        <row r="220">
          <cell r="E220">
            <v>3622.7811634349036</v>
          </cell>
        </row>
        <row r="221">
          <cell r="E221">
            <v>0</v>
          </cell>
          <cell r="F221">
            <v>0</v>
          </cell>
          <cell r="G221">
            <v>0</v>
          </cell>
        </row>
        <row r="222">
          <cell r="E222">
            <v>2301</v>
          </cell>
          <cell r="F222">
            <v>0</v>
          </cell>
          <cell r="G222">
            <v>2301</v>
          </cell>
        </row>
        <row r="223">
          <cell r="E223">
            <v>3716.9139465875378</v>
          </cell>
          <cell r="F223">
            <v>3290.6474820143885</v>
          </cell>
          <cell r="G223">
            <v>4393.1818181818189</v>
          </cell>
        </row>
        <row r="229">
          <cell r="E229">
            <v>2080.8324786324788</v>
          </cell>
          <cell r="F229">
            <v>1638.2411347517732</v>
          </cell>
          <cell r="G229">
            <v>2224.3218085106391</v>
          </cell>
        </row>
        <row r="230">
          <cell r="E230">
            <v>2033.2515337423313</v>
          </cell>
          <cell r="F230">
            <v>1445.8333333333333</v>
          </cell>
          <cell r="G230">
            <v>2133.0308529945551</v>
          </cell>
        </row>
        <row r="231">
          <cell r="E231">
            <v>2190.0676056338029</v>
          </cell>
          <cell r="F231">
            <v>1921.7894736842106</v>
          </cell>
          <cell r="G231">
            <v>2474.5771144278601</v>
          </cell>
        </row>
        <row r="232">
          <cell r="E232">
            <v>2080.8324786324788</v>
          </cell>
        </row>
        <row r="233">
          <cell r="E233">
            <v>0</v>
          </cell>
          <cell r="F233">
            <v>0</v>
          </cell>
          <cell r="G233">
            <v>0</v>
          </cell>
        </row>
        <row r="234">
          <cell r="E234">
            <v>791.07142857142844</v>
          </cell>
          <cell r="F234">
            <v>609.52380952380952</v>
          </cell>
          <cell r="G234">
            <v>867.54385964912274</v>
          </cell>
        </row>
        <row r="235">
          <cell r="E235">
            <v>2297.0798403193612</v>
          </cell>
          <cell r="F235">
            <v>1818.2666666666667</v>
          </cell>
          <cell r="G235">
            <v>2466.7554858934163</v>
          </cell>
        </row>
        <row r="250">
          <cell r="C250">
            <v>348543.98137658526</v>
          </cell>
          <cell r="E250">
            <v>1428.0128441940371</v>
          </cell>
          <cell r="G250">
            <v>115858.5820602341</v>
          </cell>
          <cell r="I250">
            <v>11946.490562913817</v>
          </cell>
          <cell r="K250">
            <v>22510.146895017257</v>
          </cell>
          <cell r="M250">
            <v>196800.74901423263</v>
          </cell>
        </row>
        <row r="251">
          <cell r="C251">
            <v>14843.411216584347</v>
          </cell>
          <cell r="E251">
            <v>247.39018694307251</v>
          </cell>
          <cell r="G251">
            <v>5112.7305301568304</v>
          </cell>
          <cell r="I251">
            <v>659.70716518152676</v>
          </cell>
          <cell r="K251">
            <v>948.32904994844466</v>
          </cell>
          <cell r="M251">
            <v>7875.2542843544734</v>
          </cell>
        </row>
        <row r="252">
          <cell r="C252">
            <v>15004.543439796809</v>
          </cell>
          <cell r="E252">
            <v>0</v>
          </cell>
          <cell r="G252">
            <v>5248.502849311637</v>
          </cell>
          <cell r="I252">
            <v>1481.9302162762272</v>
          </cell>
          <cell r="K252">
            <v>246.98836937937116</v>
          </cell>
          <cell r="M252">
            <v>8027.1220048295654</v>
          </cell>
        </row>
        <row r="253">
          <cell r="C253">
            <v>76499.721604153965</v>
          </cell>
          <cell r="E253">
            <v>0</v>
          </cell>
          <cell r="G253">
            <v>28953.646402327377</v>
          </cell>
          <cell r="I253">
            <v>5054.252489184325</v>
          </cell>
          <cell r="K253">
            <v>4223.9110088183279</v>
          </cell>
          <cell r="M253">
            <v>38267.911703824175</v>
          </cell>
        </row>
        <row r="254">
          <cell r="C254">
            <v>242196.30511605612</v>
          </cell>
          <cell r="E254">
            <v>1180.6226572509647</v>
          </cell>
          <cell r="G254">
            <v>76543.702278437922</v>
          </cell>
          <cell r="I254">
            <v>4750.6006922717379</v>
          </cell>
          <cell r="K254">
            <v>17090.918466871102</v>
          </cell>
          <cell r="M254">
            <v>142630.46102122471</v>
          </cell>
        </row>
        <row r="256">
          <cell r="C256">
            <v>15960.997950067625</v>
          </cell>
          <cell r="E256">
            <v>0</v>
          </cell>
          <cell r="G256">
            <v>7143.5416039863858</v>
          </cell>
          <cell r="I256">
            <v>1103.7283177702084</v>
          </cell>
          <cell r="K256">
            <v>281.10063267880111</v>
          </cell>
          <cell r="M256">
            <v>7432.6273956322311</v>
          </cell>
        </row>
        <row r="257">
          <cell r="C257">
            <v>250504.24690826991</v>
          </cell>
          <cell r="E257">
            <v>899.52202457216345</v>
          </cell>
          <cell r="G257">
            <v>85950.204640709955</v>
          </cell>
          <cell r="I257">
            <v>6480.0258781688244</v>
          </cell>
          <cell r="K257">
            <v>18263.161292137174</v>
          </cell>
          <cell r="M257">
            <v>138911.33307268284</v>
          </cell>
        </row>
        <row r="258">
          <cell r="C258">
            <v>81230.794209483749</v>
          </cell>
          <cell r="E258">
            <v>528.49081962187358</v>
          </cell>
          <cell r="G258">
            <v>22483.735182858796</v>
          </cell>
          <cell r="I258">
            <v>4362.7363669747838</v>
          </cell>
          <cell r="K258">
            <v>3965.8849702012744</v>
          </cell>
          <cell r="M258">
            <v>49889.946869826912</v>
          </cell>
        </row>
        <row r="259">
          <cell r="C259">
            <v>566.84167609121346</v>
          </cell>
          <cell r="E259">
            <v>0</v>
          </cell>
          <cell r="G259">
            <v>0</v>
          </cell>
          <cell r="I259">
            <v>0</v>
          </cell>
          <cell r="K259">
            <v>0</v>
          </cell>
          <cell r="M259">
            <v>566.84167609121346</v>
          </cell>
        </row>
        <row r="260">
          <cell r="C260">
            <v>281.10063267880111</v>
          </cell>
          <cell r="E260">
            <v>0</v>
          </cell>
          <cell r="G260">
            <v>281.10063267880111</v>
          </cell>
          <cell r="I260">
            <v>0</v>
          </cell>
          <cell r="K260">
            <v>0</v>
          </cell>
          <cell r="M260">
            <v>0</v>
          </cell>
        </row>
        <row r="262">
          <cell r="C262">
            <v>10618.801499363424</v>
          </cell>
          <cell r="E262">
            <v>0</v>
          </cell>
          <cell r="G262">
            <v>281.10063267880111</v>
          </cell>
          <cell r="I262">
            <v>0</v>
          </cell>
          <cell r="K262">
            <v>281.10063267880111</v>
          </cell>
          <cell r="M262">
            <v>10056.600234005822</v>
          </cell>
        </row>
        <row r="263">
          <cell r="C263">
            <v>129289.03891648917</v>
          </cell>
          <cell r="E263">
            <v>0</v>
          </cell>
          <cell r="G263">
            <v>28547.283733977431</v>
          </cell>
          <cell r="I263">
            <v>3434.4029773847356</v>
          </cell>
          <cell r="K263">
            <v>4935.9682403798224</v>
          </cell>
          <cell r="M263">
            <v>92371.383964746798</v>
          </cell>
        </row>
        <row r="264">
          <cell r="C264">
            <v>208636.14096073908</v>
          </cell>
          <cell r="E264">
            <v>1428.0128441940371</v>
          </cell>
          <cell r="G264">
            <v>87030.197693577662</v>
          </cell>
          <cell r="I264">
            <v>8512.0875855290833</v>
          </cell>
          <cell r="K264">
            <v>17293.078021958623</v>
          </cell>
          <cell r="M264">
            <v>94372.764815480536</v>
          </cell>
        </row>
        <row r="271">
          <cell r="C271">
            <v>255856.11688565629</v>
          </cell>
          <cell r="E271">
            <v>618.4213918933624</v>
          </cell>
          <cell r="G271">
            <v>98512.833617358207</v>
          </cell>
          <cell r="I271">
            <v>608.00640432110856</v>
          </cell>
          <cell r="K271">
            <v>17537.520961239839</v>
          </cell>
          <cell r="M271">
            <v>138579.33451084484</v>
          </cell>
        </row>
        <row r="272">
          <cell r="C272">
            <v>92687.864490935201</v>
          </cell>
          <cell r="E272">
            <v>809.59145230067475</v>
          </cell>
          <cell r="G272">
            <v>17345.748442875851</v>
          </cell>
          <cell r="I272">
            <v>11338.48415859271</v>
          </cell>
          <cell r="K272">
            <v>4972.6259337774063</v>
          </cell>
          <cell r="M272">
            <v>58221.414503388369</v>
          </cell>
        </row>
        <row r="273">
          <cell r="C273">
            <v>145533.48569984338</v>
          </cell>
          <cell r="D273">
            <v>100</v>
          </cell>
          <cell r="E273">
            <v>899.52202457216345</v>
          </cell>
          <cell r="G273">
            <v>114654.26212725595</v>
          </cell>
          <cell r="I273">
            <v>11946.490562913817</v>
          </cell>
          <cell r="K273">
            <v>18033.210985101428</v>
          </cell>
          <cell r="M273">
            <v>0</v>
          </cell>
        </row>
        <row r="274">
          <cell r="C274">
            <v>70394.805917725433</v>
          </cell>
          <cell r="E274">
            <v>618.4213918933624</v>
          </cell>
          <cell r="G274">
            <v>52129.492379069365</v>
          </cell>
          <cell r="I274">
            <v>3871.5830032658992</v>
          </cell>
          <cell r="K274">
            <v>13775.309143496608</v>
          </cell>
          <cell r="M274">
            <v>0</v>
          </cell>
        </row>
        <row r="275">
          <cell r="C275">
            <v>71031.224698794933</v>
          </cell>
          <cell r="E275">
            <v>281.10063267880111</v>
          </cell>
          <cell r="G275">
            <v>58417.314664863276</v>
          </cell>
          <cell r="I275">
            <v>8074.9075596479179</v>
          </cell>
          <cell r="K275">
            <v>4257.9018416048184</v>
          </cell>
          <cell r="M275">
            <v>0</v>
          </cell>
        </row>
        <row r="276">
          <cell r="C276">
            <v>281.10063267880111</v>
          </cell>
          <cell r="E276">
            <v>0</v>
          </cell>
          <cell r="G276">
            <v>281.10063267880111</v>
          </cell>
          <cell r="I276">
            <v>0</v>
          </cell>
          <cell r="K276">
            <v>0</v>
          </cell>
          <cell r="M276">
            <v>0</v>
          </cell>
        </row>
        <row r="277">
          <cell r="C277">
            <v>3826.3544506442113</v>
          </cell>
          <cell r="E277">
            <v>0</v>
          </cell>
          <cell r="G277">
            <v>3826.3544506442113</v>
          </cell>
          <cell r="I277">
            <v>0</v>
          </cell>
          <cell r="K277">
            <v>0</v>
          </cell>
          <cell r="M277">
            <v>0</v>
          </cell>
        </row>
        <row r="278">
          <cell r="C278">
            <v>0</v>
          </cell>
          <cell r="E278">
            <v>0</v>
          </cell>
          <cell r="G278">
            <v>0</v>
          </cell>
          <cell r="I278">
            <v>0</v>
          </cell>
          <cell r="K278">
            <v>0</v>
          </cell>
          <cell r="M278">
            <v>0</v>
          </cell>
        </row>
        <row r="279">
          <cell r="C279">
            <v>0</v>
          </cell>
          <cell r="E279">
            <v>0</v>
          </cell>
          <cell r="G279">
            <v>0</v>
          </cell>
          <cell r="I279">
            <v>0</v>
          </cell>
          <cell r="K279">
            <v>0</v>
          </cell>
          <cell r="M279">
            <v>0</v>
          </cell>
        </row>
        <row r="280">
          <cell r="C280">
            <v>0</v>
          </cell>
          <cell r="E280">
            <v>0</v>
          </cell>
          <cell r="G280">
            <v>0</v>
          </cell>
          <cell r="I280">
            <v>0</v>
          </cell>
          <cell r="K280">
            <v>0</v>
          </cell>
          <cell r="M280">
            <v>0</v>
          </cell>
        </row>
        <row r="282">
          <cell r="C282">
            <v>181027.28697490343</v>
          </cell>
          <cell r="E282">
            <v>0</v>
          </cell>
          <cell r="F282">
            <v>0</v>
          </cell>
          <cell r="G282">
            <v>60701.969041006494</v>
          </cell>
          <cell r="H282">
            <v>33.531944302640888</v>
          </cell>
          <cell r="I282">
            <v>0</v>
          </cell>
          <cell r="J282">
            <v>0</v>
          </cell>
          <cell r="K282">
            <v>13262.147350140182</v>
          </cell>
          <cell r="L282">
            <v>7.3260487806894927</v>
          </cell>
          <cell r="M282">
            <v>107063.17058375666</v>
          </cell>
          <cell r="N282">
            <v>59.142006916669565</v>
          </cell>
        </row>
        <row r="283">
          <cell r="C283">
            <v>562.20126535760221</v>
          </cell>
          <cell r="E283">
            <v>0</v>
          </cell>
          <cell r="F283">
            <v>0</v>
          </cell>
          <cell r="G283">
            <v>562.20126535760221</v>
          </cell>
          <cell r="H283">
            <v>100</v>
          </cell>
          <cell r="I283">
            <v>0</v>
          </cell>
          <cell r="J283">
            <v>0</v>
          </cell>
          <cell r="K283">
            <v>0</v>
          </cell>
          <cell r="L283">
            <v>0</v>
          </cell>
          <cell r="M283">
            <v>0</v>
          </cell>
          <cell r="N283">
            <v>0</v>
          </cell>
        </row>
        <row r="284">
          <cell r="C284">
            <v>32560.48659536364</v>
          </cell>
          <cell r="E284">
            <v>0</v>
          </cell>
          <cell r="F284">
            <v>0</v>
          </cell>
          <cell r="G284">
            <v>11718.309880712361</v>
          </cell>
          <cell r="H284">
            <v>35.989357365380883</v>
          </cell>
          <cell r="I284">
            <v>0</v>
          </cell>
          <cell r="J284">
            <v>0</v>
          </cell>
          <cell r="K284">
            <v>1507.5284288932721</v>
          </cell>
          <cell r="L284">
            <v>4.6299321248716607</v>
          </cell>
          <cell r="M284">
            <v>19334.648285757987</v>
          </cell>
          <cell r="N284">
            <v>59.380710509747395</v>
          </cell>
        </row>
        <row r="285">
          <cell r="C285">
            <v>0</v>
          </cell>
          <cell r="E285">
            <v>0</v>
          </cell>
          <cell r="F285">
            <v>0</v>
          </cell>
          <cell r="G285">
            <v>0</v>
          </cell>
          <cell r="H285">
            <v>0</v>
          </cell>
          <cell r="I285">
            <v>0</v>
          </cell>
          <cell r="J285">
            <v>0</v>
          </cell>
          <cell r="K285">
            <v>0</v>
          </cell>
          <cell r="L285">
            <v>0</v>
          </cell>
          <cell r="M285">
            <v>0</v>
          </cell>
          <cell r="N285">
            <v>0</v>
          </cell>
        </row>
        <row r="286">
          <cell r="C286">
            <v>2305.0251879661691</v>
          </cell>
          <cell r="E286">
            <v>0</v>
          </cell>
          <cell r="F286">
            <v>0</v>
          </cell>
          <cell r="G286">
            <v>2023.9245552873679</v>
          </cell>
          <cell r="H286">
            <v>87.804878048780481</v>
          </cell>
          <cell r="I286">
            <v>0</v>
          </cell>
          <cell r="J286">
            <v>0</v>
          </cell>
          <cell r="K286">
            <v>281.10063267880111</v>
          </cell>
          <cell r="L286">
            <v>12.195121951219512</v>
          </cell>
          <cell r="M286">
            <v>0</v>
          </cell>
          <cell r="N286">
            <v>0</v>
          </cell>
        </row>
        <row r="287">
          <cell r="C287">
            <v>14176.482270938133</v>
          </cell>
          <cell r="E287">
            <v>0</v>
          </cell>
          <cell r="F287">
            <v>0</v>
          </cell>
          <cell r="G287">
            <v>13047.439329489318</v>
          </cell>
          <cell r="H287">
            <v>92.035803241800267</v>
          </cell>
          <cell r="I287">
            <v>0</v>
          </cell>
          <cell r="J287">
            <v>0</v>
          </cell>
          <cell r="K287">
            <v>281.10063267880111</v>
          </cell>
          <cell r="L287">
            <v>1.9828658993568449</v>
          </cell>
          <cell r="M287">
            <v>847.94230877001451</v>
          </cell>
          <cell r="N287">
            <v>5.9813308588428944</v>
          </cell>
        </row>
        <row r="288">
          <cell r="C288">
            <v>75676.258970229464</v>
          </cell>
          <cell r="E288">
            <v>0</v>
          </cell>
          <cell r="F288">
            <v>0</v>
          </cell>
          <cell r="G288">
            <v>14540.888695869106</v>
          </cell>
          <cell r="H288">
            <v>19.214597674006843</v>
          </cell>
          <cell r="I288">
            <v>0</v>
          </cell>
          <cell r="J288">
            <v>0</v>
          </cell>
          <cell r="K288">
            <v>2852.8004957745147</v>
          </cell>
          <cell r="L288">
            <v>3.7697430271979844</v>
          </cell>
          <cell r="M288">
            <v>58282.569778585756</v>
          </cell>
          <cell r="N288">
            <v>77.015659298795057</v>
          </cell>
        </row>
        <row r="289">
          <cell r="C289">
            <v>3228.4122864103156</v>
          </cell>
          <cell r="E289">
            <v>0</v>
          </cell>
          <cell r="F289">
            <v>0</v>
          </cell>
          <cell r="G289">
            <v>2078.4770121128995</v>
          </cell>
          <cell r="H289">
            <v>64.380780015676578</v>
          </cell>
          <cell r="I289">
            <v>0</v>
          </cell>
          <cell r="J289">
            <v>0</v>
          </cell>
          <cell r="K289">
            <v>247.39018694307251</v>
          </cell>
          <cell r="L289">
            <v>7.662905632729661</v>
          </cell>
          <cell r="M289">
            <v>902.54508735434365</v>
          </cell>
          <cell r="N289">
            <v>27.956314351593768</v>
          </cell>
        </row>
        <row r="290">
          <cell r="C290">
            <v>15098.581799995207</v>
          </cell>
          <cell r="E290">
            <v>0</v>
          </cell>
          <cell r="F290">
            <v>0</v>
          </cell>
          <cell r="G290">
            <v>7306.0090755506026</v>
          </cell>
          <cell r="H290">
            <v>48.388710756615048</v>
          </cell>
          <cell r="I290">
            <v>0</v>
          </cell>
          <cell r="J290">
            <v>0</v>
          </cell>
          <cell r="K290">
            <v>281.10063267880111</v>
          </cell>
          <cell r="L290">
            <v>1.8617684521793323</v>
          </cell>
          <cell r="M290">
            <v>7511.4720917658033</v>
          </cell>
          <cell r="N290">
            <v>49.749520791205619</v>
          </cell>
        </row>
        <row r="291">
          <cell r="C291">
            <v>1204.3199329781407</v>
          </cell>
          <cell r="E291">
            <v>0</v>
          </cell>
          <cell r="F291">
            <v>0</v>
          </cell>
          <cell r="G291">
            <v>923.21930029933969</v>
          </cell>
          <cell r="H291">
            <v>76.658973667929558</v>
          </cell>
          <cell r="I291">
            <v>0</v>
          </cell>
          <cell r="J291">
            <v>0</v>
          </cell>
          <cell r="K291">
            <v>0</v>
          </cell>
          <cell r="L291">
            <v>0</v>
          </cell>
          <cell r="M291">
            <v>281.10063267880111</v>
          </cell>
          <cell r="N291">
            <v>23.341026332070456</v>
          </cell>
        </row>
        <row r="292">
          <cell r="C292">
            <v>0</v>
          </cell>
          <cell r="E292">
            <v>0</v>
          </cell>
          <cell r="F292">
            <v>0</v>
          </cell>
          <cell r="G292">
            <v>0</v>
          </cell>
          <cell r="H292">
            <v>0</v>
          </cell>
          <cell r="I292">
            <v>0</v>
          </cell>
          <cell r="J292">
            <v>0</v>
          </cell>
          <cell r="K292">
            <v>0</v>
          </cell>
          <cell r="L292">
            <v>0</v>
          </cell>
          <cell r="M292">
            <v>0</v>
          </cell>
          <cell r="N292">
            <v>0</v>
          </cell>
        </row>
        <row r="293">
          <cell r="C293">
            <v>0</v>
          </cell>
          <cell r="E293">
            <v>0</v>
          </cell>
          <cell r="F293">
            <v>0</v>
          </cell>
          <cell r="G293">
            <v>0</v>
          </cell>
          <cell r="H293">
            <v>0</v>
          </cell>
          <cell r="I293">
            <v>0</v>
          </cell>
          <cell r="J293">
            <v>0</v>
          </cell>
          <cell r="K293">
            <v>0</v>
          </cell>
          <cell r="L293">
            <v>0</v>
          </cell>
          <cell r="M293">
            <v>0</v>
          </cell>
          <cell r="N293">
            <v>0</v>
          </cell>
        </row>
        <row r="294">
          <cell r="C294">
            <v>361.01803494173743</v>
          </cell>
          <cell r="E294">
            <v>0</v>
          </cell>
          <cell r="F294">
            <v>0</v>
          </cell>
          <cell r="G294">
            <v>361.01803494173743</v>
          </cell>
          <cell r="H294">
            <v>100</v>
          </cell>
          <cell r="I294">
            <v>0</v>
          </cell>
          <cell r="J294">
            <v>0</v>
          </cell>
          <cell r="K294">
            <v>0</v>
          </cell>
          <cell r="L294">
            <v>0</v>
          </cell>
          <cell r="M294">
            <v>0</v>
          </cell>
          <cell r="N294">
            <v>0</v>
          </cell>
        </row>
        <row r="295">
          <cell r="C295">
            <v>486.92427382827714</v>
          </cell>
          <cell r="E295">
            <v>0</v>
          </cell>
          <cell r="F295">
            <v>0</v>
          </cell>
          <cell r="G295">
            <v>486.92427382827714</v>
          </cell>
          <cell r="H295">
            <v>100</v>
          </cell>
          <cell r="I295">
            <v>0</v>
          </cell>
          <cell r="J295">
            <v>0</v>
          </cell>
          <cell r="K295">
            <v>0</v>
          </cell>
          <cell r="L295">
            <v>0</v>
          </cell>
          <cell r="M295">
            <v>0</v>
          </cell>
          <cell r="N295">
            <v>0</v>
          </cell>
        </row>
        <row r="296">
          <cell r="C296">
            <v>899.52202457216356</v>
          </cell>
          <cell r="E296">
            <v>899.52202457216356</v>
          </cell>
          <cell r="F296">
            <v>100</v>
          </cell>
          <cell r="G296">
            <v>0</v>
          </cell>
          <cell r="H296">
            <v>0</v>
          </cell>
          <cell r="I296">
            <v>0</v>
          </cell>
          <cell r="J296">
            <v>0</v>
          </cell>
          <cell r="K296">
            <v>0</v>
          </cell>
          <cell r="L296">
            <v>0</v>
          </cell>
          <cell r="M296">
            <v>0</v>
          </cell>
          <cell r="N296">
            <v>0</v>
          </cell>
        </row>
        <row r="297">
          <cell r="C297">
            <v>680.61182887315738</v>
          </cell>
          <cell r="E297">
            <v>247.39018694307251</v>
          </cell>
          <cell r="F297">
            <v>36.34820560680815</v>
          </cell>
          <cell r="G297">
            <v>0</v>
          </cell>
          <cell r="H297">
            <v>0</v>
          </cell>
          <cell r="I297">
            <v>0</v>
          </cell>
          <cell r="J297">
            <v>0</v>
          </cell>
          <cell r="K297">
            <v>433.2216419300849</v>
          </cell>
          <cell r="L297">
            <v>63.65179439319185</v>
          </cell>
          <cell r="M297">
            <v>0</v>
          </cell>
          <cell r="N297">
            <v>0</v>
          </cell>
        </row>
        <row r="298">
          <cell r="C298">
            <v>1105.0648932162073</v>
          </cell>
          <cell r="E298">
            <v>281.10063267880111</v>
          </cell>
          <cell r="F298">
            <v>25.437477419147676</v>
          </cell>
          <cell r="G298">
            <v>823.96426053740629</v>
          </cell>
          <cell r="H298">
            <v>74.562522580852331</v>
          </cell>
          <cell r="I298">
            <v>0</v>
          </cell>
          <cell r="J298">
            <v>0</v>
          </cell>
          <cell r="K298">
            <v>0</v>
          </cell>
          <cell r="L298">
            <v>0</v>
          </cell>
          <cell r="M298">
            <v>0</v>
          </cell>
          <cell r="N298">
            <v>0</v>
          </cell>
        </row>
        <row r="299">
          <cell r="C299">
            <v>722.03606988347485</v>
          </cell>
          <cell r="E299">
            <v>0</v>
          </cell>
          <cell r="F299">
            <v>0</v>
          </cell>
          <cell r="G299">
            <v>361.01803494173743</v>
          </cell>
          <cell r="H299">
            <v>50</v>
          </cell>
          <cell r="I299">
            <v>0</v>
          </cell>
          <cell r="J299">
            <v>0</v>
          </cell>
          <cell r="K299">
            <v>0</v>
          </cell>
          <cell r="L299">
            <v>0</v>
          </cell>
          <cell r="M299">
            <v>361.01803494173743</v>
          </cell>
          <cell r="N299">
            <v>50</v>
          </cell>
        </row>
        <row r="300">
          <cell r="C300">
            <v>6503.2584042208819</v>
          </cell>
          <cell r="E300">
            <v>0</v>
          </cell>
          <cell r="F300">
            <v>0</v>
          </cell>
          <cell r="G300">
            <v>923.21930029933969</v>
          </cell>
          <cell r="H300">
            <v>14.196257366924439</v>
          </cell>
          <cell r="I300">
            <v>0</v>
          </cell>
          <cell r="J300">
            <v>0</v>
          </cell>
          <cell r="K300">
            <v>3363.7568932997187</v>
          </cell>
          <cell r="L300">
            <v>51.724177085082488</v>
          </cell>
          <cell r="M300">
            <v>2216.282210621825</v>
          </cell>
          <cell r="N300">
            <v>34.079565547993091</v>
          </cell>
        </row>
        <row r="301">
          <cell r="C301">
            <v>11946.490562913817</v>
          </cell>
          <cell r="E301">
            <v>0</v>
          </cell>
          <cell r="F301">
            <v>0</v>
          </cell>
          <cell r="G301">
            <v>0</v>
          </cell>
          <cell r="H301">
            <v>0</v>
          </cell>
          <cell r="I301">
            <v>11946.490562913817</v>
          </cell>
          <cell r="J301">
            <v>100</v>
          </cell>
          <cell r="K301">
            <v>0</v>
          </cell>
          <cell r="L301">
            <v>0</v>
          </cell>
          <cell r="M301">
            <v>0</v>
          </cell>
          <cell r="N301">
            <v>0</v>
          </cell>
        </row>
        <row r="302">
          <cell r="C302">
            <v>0</v>
          </cell>
          <cell r="E302">
            <v>0</v>
          </cell>
          <cell r="F302">
            <v>0</v>
          </cell>
          <cell r="G302">
            <v>0</v>
          </cell>
          <cell r="H302">
            <v>0</v>
          </cell>
          <cell r="I302">
            <v>0</v>
          </cell>
          <cell r="J302">
            <v>0</v>
          </cell>
          <cell r="K302">
            <v>0</v>
          </cell>
          <cell r="L302">
            <v>0</v>
          </cell>
          <cell r="M302">
            <v>0</v>
          </cell>
          <cell r="N302">
            <v>0</v>
          </cell>
        </row>
        <row r="303">
          <cell r="C303">
            <v>0</v>
          </cell>
          <cell r="E303">
            <v>0</v>
          </cell>
          <cell r="F303">
            <v>0</v>
          </cell>
          <cell r="G303">
            <v>0</v>
          </cell>
          <cell r="H303">
            <v>0</v>
          </cell>
          <cell r="I303">
            <v>0</v>
          </cell>
          <cell r="J303">
            <v>0</v>
          </cell>
          <cell r="K303">
            <v>0</v>
          </cell>
          <cell r="L303">
            <v>0</v>
          </cell>
          <cell r="M303">
            <v>0</v>
          </cell>
          <cell r="N303">
            <v>0</v>
          </cell>
        </row>
        <row r="304">
          <cell r="C304">
            <v>0</v>
          </cell>
          <cell r="E304">
            <v>0</v>
          </cell>
          <cell r="F304">
            <v>0</v>
          </cell>
          <cell r="G304">
            <v>0</v>
          </cell>
          <cell r="H304">
            <v>0</v>
          </cell>
          <cell r="I304">
            <v>0</v>
          </cell>
          <cell r="J304">
            <v>0</v>
          </cell>
          <cell r="K304">
            <v>0</v>
          </cell>
          <cell r="L304">
            <v>0</v>
          </cell>
          <cell r="M304">
            <v>0</v>
          </cell>
          <cell r="N304">
            <v>0</v>
          </cell>
        </row>
        <row r="305">
          <cell r="C305">
            <v>0</v>
          </cell>
          <cell r="E305">
            <v>0</v>
          </cell>
          <cell r="F305">
            <v>0</v>
          </cell>
          <cell r="G305">
            <v>0</v>
          </cell>
          <cell r="H305">
            <v>0</v>
          </cell>
          <cell r="I305">
            <v>0</v>
          </cell>
          <cell r="J305">
            <v>0</v>
          </cell>
          <cell r="K305">
            <v>0</v>
          </cell>
          <cell r="L305">
            <v>0</v>
          </cell>
          <cell r="M305">
            <v>0</v>
          </cell>
          <cell r="N305">
            <v>0</v>
          </cell>
        </row>
        <row r="307">
          <cell r="C307">
            <v>0</v>
          </cell>
          <cell r="E307">
            <v>0</v>
          </cell>
          <cell r="F307">
            <v>0</v>
          </cell>
          <cell r="G307">
            <v>0</v>
          </cell>
          <cell r="H307">
            <v>0</v>
          </cell>
          <cell r="I307">
            <v>0</v>
          </cell>
          <cell r="J307">
            <v>0</v>
          </cell>
          <cell r="K307">
            <v>0</v>
          </cell>
          <cell r="L307">
            <v>0</v>
          </cell>
          <cell r="M307">
            <v>0</v>
          </cell>
          <cell r="N307">
            <v>0</v>
          </cell>
        </row>
        <row r="308">
          <cell r="C308">
            <v>281.10063267880111</v>
          </cell>
          <cell r="E308">
            <v>0</v>
          </cell>
          <cell r="F308">
            <v>0</v>
          </cell>
          <cell r="G308">
            <v>281.10063267880111</v>
          </cell>
          <cell r="H308">
            <v>100</v>
          </cell>
          <cell r="I308">
            <v>0</v>
          </cell>
          <cell r="J308">
            <v>0</v>
          </cell>
          <cell r="K308">
            <v>0</v>
          </cell>
          <cell r="L308">
            <v>0</v>
          </cell>
          <cell r="M308">
            <v>0</v>
          </cell>
          <cell r="N308">
            <v>0</v>
          </cell>
        </row>
        <row r="309">
          <cell r="C309">
            <v>1998.559609849963</v>
          </cell>
          <cell r="E309">
            <v>562.20126535760221</v>
          </cell>
          <cell r="F309">
            <v>28.130322587666427</v>
          </cell>
          <cell r="G309">
            <v>361.01803494173743</v>
          </cell>
          <cell r="H309">
            <v>18.063911287031363</v>
          </cell>
          <cell r="I309">
            <v>0</v>
          </cell>
          <cell r="J309">
            <v>0</v>
          </cell>
          <cell r="K309">
            <v>794.23967687182233</v>
          </cell>
          <cell r="L309">
            <v>39.740604831468993</v>
          </cell>
          <cell r="M309">
            <v>281.10063267880111</v>
          </cell>
          <cell r="N309">
            <v>14.065161293833214</v>
          </cell>
        </row>
        <row r="310">
          <cell r="C310">
            <v>772.66531724068943</v>
          </cell>
          <cell r="E310">
            <v>0</v>
          </cell>
          <cell r="F310">
            <v>0</v>
          </cell>
          <cell r="G310">
            <v>411.64728229895201</v>
          </cell>
          <cell r="H310">
            <v>53.276272807094514</v>
          </cell>
          <cell r="I310">
            <v>0</v>
          </cell>
          <cell r="J310">
            <v>0</v>
          </cell>
          <cell r="K310">
            <v>0</v>
          </cell>
          <cell r="L310">
            <v>0</v>
          </cell>
          <cell r="M310">
            <v>361.01803494173743</v>
          </cell>
          <cell r="N310">
            <v>46.723727192905486</v>
          </cell>
        </row>
        <row r="311">
          <cell r="C311">
            <v>85092.662906968195</v>
          </cell>
          <cell r="E311">
            <v>247.39018694307251</v>
          </cell>
          <cell r="F311">
            <v>0.29073033854110808</v>
          </cell>
          <cell r="G311">
            <v>15690.715473501319</v>
          </cell>
          <cell r="H311">
            <v>18.439563338916752</v>
          </cell>
          <cell r="I311">
            <v>2706.9941482263193</v>
          </cell>
          <cell r="J311">
            <v>3.1812309730932684</v>
          </cell>
          <cell r="K311">
            <v>3766.0066260653016</v>
          </cell>
          <cell r="L311">
            <v>4.4257712679443078</v>
          </cell>
          <cell r="M311">
            <v>62681.556472232085</v>
          </cell>
          <cell r="N311">
            <v>73.662704081504444</v>
          </cell>
        </row>
        <row r="312">
          <cell r="C312">
            <v>16752.20798289802</v>
          </cell>
          <cell r="E312">
            <v>0</v>
          </cell>
          <cell r="F312">
            <v>0</v>
          </cell>
          <cell r="G312">
            <v>3846.6658801588706</v>
          </cell>
          <cell r="H312">
            <v>22.962142567032664</v>
          </cell>
          <cell r="I312">
            <v>0</v>
          </cell>
          <cell r="J312">
            <v>0</v>
          </cell>
          <cell r="K312">
            <v>10235.086092290538</v>
          </cell>
          <cell r="L312">
            <v>61.096937805090064</v>
          </cell>
          <cell r="M312">
            <v>2670.4560104486104</v>
          </cell>
          <cell r="N312">
            <v>15.940919627877252</v>
          </cell>
        </row>
        <row r="313">
          <cell r="C313">
            <v>35928.88333611039</v>
          </cell>
          <cell r="E313">
            <v>0</v>
          </cell>
          <cell r="F313">
            <v>0</v>
          </cell>
          <cell r="G313">
            <v>14501.142928344063</v>
          </cell>
          <cell r="H313">
            <v>40.360683611253968</v>
          </cell>
          <cell r="I313">
            <v>0</v>
          </cell>
          <cell r="J313">
            <v>0</v>
          </cell>
          <cell r="K313">
            <v>2350.8303269296753</v>
          </cell>
          <cell r="L313">
            <v>6.5430097143235431</v>
          </cell>
          <cell r="M313">
            <v>19076.910080836609</v>
          </cell>
          <cell r="N313">
            <v>53.09630667442238</v>
          </cell>
        </row>
        <row r="314">
          <cell r="C314">
            <v>2812.7914728842488</v>
          </cell>
          <cell r="E314">
            <v>0</v>
          </cell>
          <cell r="F314">
            <v>0</v>
          </cell>
          <cell r="G314">
            <v>1809.6547703219728</v>
          </cell>
          <cell r="H314">
            <v>64.336613210304733</v>
          </cell>
          <cell r="I314">
            <v>0</v>
          </cell>
          <cell r="J314">
            <v>0</v>
          </cell>
          <cell r="K314">
            <v>0</v>
          </cell>
          <cell r="L314">
            <v>0</v>
          </cell>
          <cell r="M314">
            <v>1003.136702562276</v>
          </cell>
          <cell r="N314">
            <v>35.663386789695259</v>
          </cell>
        </row>
        <row r="315">
          <cell r="C315">
            <v>204905.11011796145</v>
          </cell>
          <cell r="E315">
            <v>618.4213918933624</v>
          </cell>
          <cell r="F315">
            <v>0.30180867209087392</v>
          </cell>
          <cell r="G315">
            <v>78956.63705798809</v>
          </cell>
          <cell r="H315">
            <v>38.533268893359313</v>
          </cell>
          <cell r="I315">
            <v>9239.4964146874991</v>
          </cell>
          <cell r="J315">
            <v>4.5091586097430314</v>
          </cell>
          <cell r="K315">
            <v>5363.9841728599104</v>
          </cell>
          <cell r="L315">
            <v>2.6177893610227332</v>
          </cell>
          <cell r="M315">
            <v>110726.57108053289</v>
          </cell>
          <cell r="N315">
            <v>54.037974463784188</v>
          </cell>
        </row>
        <row r="316">
          <cell r="C316">
            <v>0</v>
          </cell>
          <cell r="E316">
            <v>0</v>
          </cell>
          <cell r="F316">
            <v>0</v>
          </cell>
          <cell r="G316">
            <v>0</v>
          </cell>
          <cell r="H316">
            <v>0</v>
          </cell>
          <cell r="I316">
            <v>0</v>
          </cell>
          <cell r="J316">
            <v>0</v>
          </cell>
          <cell r="K316">
            <v>0</v>
          </cell>
          <cell r="L316">
            <v>0</v>
          </cell>
          <cell r="M316">
            <v>0</v>
          </cell>
          <cell r="N316">
            <v>0</v>
          </cell>
        </row>
        <row r="317">
          <cell r="C317">
            <v>0</v>
          </cell>
          <cell r="E317">
            <v>0</v>
          </cell>
          <cell r="F317">
            <v>0</v>
          </cell>
          <cell r="G317">
            <v>0</v>
          </cell>
          <cell r="H317">
            <v>0</v>
          </cell>
          <cell r="I317">
            <v>0</v>
          </cell>
          <cell r="J317">
            <v>0</v>
          </cell>
          <cell r="K317">
            <v>0</v>
          </cell>
          <cell r="L317">
            <v>0</v>
          </cell>
          <cell r="M317">
            <v>0</v>
          </cell>
          <cell r="N317">
            <v>0</v>
          </cell>
        </row>
        <row r="318">
          <cell r="C318">
            <v>0</v>
          </cell>
          <cell r="E318">
            <v>0</v>
          </cell>
          <cell r="F318">
            <v>0</v>
          </cell>
          <cell r="G318">
            <v>0</v>
          </cell>
          <cell r="H318">
            <v>0</v>
          </cell>
          <cell r="I318">
            <v>0</v>
          </cell>
          <cell r="J318">
            <v>0</v>
          </cell>
          <cell r="K318">
            <v>0</v>
          </cell>
          <cell r="L318">
            <v>0</v>
          </cell>
          <cell r="M318">
            <v>0</v>
          </cell>
          <cell r="N318">
            <v>0</v>
          </cell>
        </row>
        <row r="319">
          <cell r="C319">
            <v>0</v>
          </cell>
          <cell r="E319">
            <v>0</v>
          </cell>
          <cell r="F319">
            <v>0</v>
          </cell>
          <cell r="G319">
            <v>0</v>
          </cell>
          <cell r="H319">
            <v>0</v>
          </cell>
          <cell r="I319">
            <v>0</v>
          </cell>
          <cell r="J319">
            <v>0</v>
          </cell>
          <cell r="K319">
            <v>0</v>
          </cell>
          <cell r="L319">
            <v>0</v>
          </cell>
          <cell r="M319">
            <v>0</v>
          </cell>
          <cell r="N319">
            <v>0</v>
          </cell>
        </row>
        <row r="328">
          <cell r="C328">
            <v>348543.98137658526</v>
          </cell>
          <cell r="D328">
            <v>100</v>
          </cell>
          <cell r="E328">
            <v>1428.0128441940371</v>
          </cell>
          <cell r="G328">
            <v>115858.5820602341</v>
          </cell>
          <cell r="I328">
            <v>11946.490562913817</v>
          </cell>
          <cell r="K328">
            <v>22510.146895017257</v>
          </cell>
          <cell r="L328">
            <v>6.458337569368644</v>
          </cell>
          <cell r="M328">
            <v>196800.74901423263</v>
          </cell>
          <cell r="N328">
            <v>56.463677334769045</v>
          </cell>
        </row>
        <row r="329">
          <cell r="C329">
            <v>71723.000564982591</v>
          </cell>
          <cell r="D329">
            <v>100</v>
          </cell>
          <cell r="E329">
            <v>0</v>
          </cell>
          <cell r="G329">
            <v>27306.963869273572</v>
          </cell>
          <cell r="I329">
            <v>1124.4025307152044</v>
          </cell>
          <cell r="K329">
            <v>4111.5050874333801</v>
          </cell>
          <cell r="L329">
            <v>5.7324778035579644</v>
          </cell>
          <cell r="M329">
            <v>39180.129077560159</v>
          </cell>
          <cell r="N329">
            <v>54.627007750550135</v>
          </cell>
        </row>
        <row r="330">
          <cell r="C330">
            <v>237091.96046633643</v>
          </cell>
          <cell r="D330">
            <v>100</v>
          </cell>
          <cell r="E330">
            <v>1146.9122115152361</v>
          </cell>
          <cell r="G330">
            <v>80872.203964244094</v>
          </cell>
          <cell r="I330">
            <v>6009.0186784857851</v>
          </cell>
          <cell r="K330">
            <v>16753.386437401052</v>
          </cell>
          <cell r="L330">
            <v>7.0661976072275072</v>
          </cell>
          <cell r="M330">
            <v>132310.43917469148</v>
          </cell>
          <cell r="N330">
            <v>55.805535925575015</v>
          </cell>
        </row>
        <row r="331">
          <cell r="C331">
            <v>31929.858081691807</v>
          </cell>
          <cell r="D331">
            <v>100</v>
          </cell>
          <cell r="E331">
            <v>281.10063267880111</v>
          </cell>
          <cell r="G331">
            <v>6416.6089463229528</v>
          </cell>
          <cell r="I331">
            <v>2564.6522895646935</v>
          </cell>
          <cell r="K331">
            <v>1645.2553701828144</v>
          </cell>
          <cell r="L331">
            <v>5.1527174532798314</v>
          </cell>
          <cell r="M331">
            <v>21022.240842942523</v>
          </cell>
          <cell r="N331">
            <v>65.838817038139041</v>
          </cell>
        </row>
        <row r="332">
          <cell r="C332">
            <v>6069.0900475513845</v>
          </cell>
          <cell r="D332">
            <v>100</v>
          </cell>
          <cell r="E332">
            <v>0</v>
          </cell>
          <cell r="G332">
            <v>453.21382809254851</v>
          </cell>
          <cell r="I332">
            <v>2248.4170641481328</v>
          </cell>
          <cell r="K332">
            <v>0</v>
          </cell>
          <cell r="L332">
            <v>0</v>
          </cell>
          <cell r="M332">
            <v>3367.4591553107039</v>
          </cell>
          <cell r="N332">
            <v>55.485404383962432</v>
          </cell>
        </row>
        <row r="333">
          <cell r="C333">
            <v>1730.0722160287876</v>
          </cell>
          <cell r="D333">
            <v>100</v>
          </cell>
          <cell r="E333">
            <v>0</v>
          </cell>
          <cell r="G333">
            <v>809.59145230067475</v>
          </cell>
          <cell r="I333">
            <v>0</v>
          </cell>
          <cell r="K333">
            <v>0</v>
          </cell>
          <cell r="L333">
            <v>0</v>
          </cell>
          <cell r="M333">
            <v>920.48076372811306</v>
          </cell>
          <cell r="N333">
            <v>53.204759616392607</v>
          </cell>
        </row>
        <row r="335">
          <cell r="C335">
            <v>10536.463437342756</v>
          </cell>
          <cell r="D335">
            <v>100</v>
          </cell>
          <cell r="E335">
            <v>281.10063267880111</v>
          </cell>
          <cell r="G335">
            <v>4791.5516175901512</v>
          </cell>
          <cell r="I335">
            <v>722.03606988347485</v>
          </cell>
          <cell r="K335">
            <v>1461.7232899297658</v>
          </cell>
          <cell r="L335">
            <v>13.872997316625293</v>
          </cell>
          <cell r="M335">
            <v>3280.0518272605646</v>
          </cell>
          <cell r="N335">
            <v>31.130481748131778</v>
          </cell>
        </row>
        <row r="336">
          <cell r="C336">
            <v>13887.751231743088</v>
          </cell>
          <cell r="D336">
            <v>100</v>
          </cell>
          <cell r="E336">
            <v>0</v>
          </cell>
          <cell r="G336">
            <v>5316.1095466224742</v>
          </cell>
          <cell r="I336">
            <v>487.25912179802822</v>
          </cell>
          <cell r="K336">
            <v>889.50885456361107</v>
          </cell>
          <cell r="L336">
            <v>6.4049883938766845</v>
          </cell>
          <cell r="M336">
            <v>7194.8737087589743</v>
          </cell>
          <cell r="N336">
            <v>51.807334309918559</v>
          </cell>
        </row>
        <row r="337">
          <cell r="C337">
            <v>94629.94334836959</v>
          </cell>
          <cell r="D337">
            <v>100</v>
          </cell>
          <cell r="E337">
            <v>281.10063267880111</v>
          </cell>
          <cell r="G337">
            <v>32288.821043877946</v>
          </cell>
          <cell r="I337">
            <v>3307.7738932461689</v>
          </cell>
          <cell r="K337">
            <v>5805.5447338290705</v>
          </cell>
          <cell r="L337">
            <v>6.1349975794200828</v>
          </cell>
          <cell r="M337">
            <v>52946.703044737173</v>
          </cell>
          <cell r="N337">
            <v>55.951320661600512</v>
          </cell>
        </row>
        <row r="338">
          <cell r="C338">
            <v>115737.97308899743</v>
          </cell>
          <cell r="D338">
            <v>100</v>
          </cell>
          <cell r="E338">
            <v>0</v>
          </cell>
          <cell r="G338">
            <v>35792.363652523061</v>
          </cell>
          <cell r="I338">
            <v>4803.0813975562132</v>
          </cell>
          <cell r="K338">
            <v>9209.8535624372271</v>
          </cell>
          <cell r="L338">
            <v>7.9575037618424966</v>
          </cell>
          <cell r="M338">
            <v>65932.674476480432</v>
          </cell>
          <cell r="N338">
            <v>56.967192976311324</v>
          </cell>
        </row>
        <row r="339">
          <cell r="C339">
            <v>113751.85027013978</v>
          </cell>
          <cell r="D339">
            <v>100</v>
          </cell>
          <cell r="E339">
            <v>865.81157883643505</v>
          </cell>
          <cell r="G339">
            <v>37669.736199619823</v>
          </cell>
          <cell r="I339">
            <v>2626.3400804299308</v>
          </cell>
          <cell r="K339">
            <v>5143.516454257574</v>
          </cell>
          <cell r="L339">
            <v>4.5216991565786975</v>
          </cell>
          <cell r="M339">
            <v>67446.445956995609</v>
          </cell>
          <cell r="N339">
            <v>59.292614403038435</v>
          </cell>
        </row>
        <row r="341">
          <cell r="C341">
            <v>246128.30420402123</v>
          </cell>
          <cell r="D341">
            <v>100</v>
          </cell>
          <cell r="E341">
            <v>1180.6226572509647</v>
          </cell>
          <cell r="G341">
            <v>76212.571738581551</v>
          </cell>
          <cell r="I341">
            <v>6296.4173250325221</v>
          </cell>
          <cell r="K341">
            <v>15606.673913618139</v>
          </cell>
          <cell r="L341">
            <v>6.3408692324477309</v>
          </cell>
          <cell r="M341">
            <v>146832.01856953904</v>
          </cell>
          <cell r="N341">
            <v>59.656697771673883</v>
          </cell>
        </row>
        <row r="342">
          <cell r="C342">
            <v>102415.67717257018</v>
          </cell>
          <cell r="D342">
            <v>100</v>
          </cell>
          <cell r="E342">
            <v>247.39018694307251</v>
          </cell>
          <cell r="G342">
            <v>39646.010321652291</v>
          </cell>
          <cell r="I342">
            <v>5650.0732378812945</v>
          </cell>
          <cell r="K342">
            <v>6903.4729813991071</v>
          </cell>
          <cell r="L342">
            <v>6.7406408588860574</v>
          </cell>
          <cell r="M342">
            <v>49968.730444694069</v>
          </cell>
          <cell r="N342">
            <v>48.790118685147071</v>
          </cell>
        </row>
        <row r="344">
          <cell r="C344">
            <v>304263.39652401413</v>
          </cell>
          <cell r="D344">
            <v>100</v>
          </cell>
          <cell r="E344">
            <v>1180.6226572509647</v>
          </cell>
          <cell r="G344">
            <v>90838.635183796447</v>
          </cell>
          <cell r="I344">
            <v>10410.440749899662</v>
          </cell>
          <cell r="K344">
            <v>18382.380382179577</v>
          </cell>
          <cell r="L344">
            <v>6.0416009918329889</v>
          </cell>
          <cell r="M344">
            <v>183451.3175508914</v>
          </cell>
          <cell r="N344">
            <v>60.293587610829306</v>
          </cell>
        </row>
        <row r="345">
          <cell r="C345">
            <v>3470.6157704819966</v>
          </cell>
          <cell r="D345">
            <v>100</v>
          </cell>
          <cell r="E345">
            <v>0</v>
          </cell>
          <cell r="G345">
            <v>2159.446463610881</v>
          </cell>
          <cell r="I345">
            <v>205.823641149476</v>
          </cell>
          <cell r="K345">
            <v>337.32075921456135</v>
          </cell>
          <cell r="L345">
            <v>9.7193345942675329</v>
          </cell>
          <cell r="M345">
            <v>768.02490650707819</v>
          </cell>
          <cell r="N345">
            <v>22.12935563306149</v>
          </cell>
        </row>
        <row r="346">
          <cell r="C346">
            <v>40809.969082091717</v>
          </cell>
          <cell r="D346">
            <v>100</v>
          </cell>
          <cell r="E346">
            <v>247.39018694307251</v>
          </cell>
          <cell r="G346">
            <v>22860.500412826612</v>
          </cell>
          <cell r="I346">
            <v>1330.2261718646803</v>
          </cell>
          <cell r="K346">
            <v>3790.4457536231107</v>
          </cell>
          <cell r="L346">
            <v>9.288038777972119</v>
          </cell>
          <cell r="M346">
            <v>12581.406556834174</v>
          </cell>
          <cell r="N346">
            <v>30.829247950484636</v>
          </cell>
        </row>
        <row r="348">
          <cell r="C348">
            <v>190886.64919365352</v>
          </cell>
          <cell r="D348">
            <v>100</v>
          </cell>
          <cell r="E348">
            <v>899.52202457216345</v>
          </cell>
          <cell r="G348">
            <v>58792.577691031089</v>
          </cell>
          <cell r="I348">
            <v>4202.3111558256669</v>
          </cell>
          <cell r="K348">
            <v>13607.551832605517</v>
          </cell>
          <cell r="L348">
            <v>7.128603226096093</v>
          </cell>
          <cell r="M348">
            <v>113384.68648961926</v>
          </cell>
          <cell r="N348">
            <v>59.398961094754767</v>
          </cell>
        </row>
        <row r="349">
          <cell r="C349">
            <v>65815.262912037986</v>
          </cell>
          <cell r="D349">
            <v>100</v>
          </cell>
          <cell r="E349">
            <v>247.39018694307251</v>
          </cell>
          <cell r="G349">
            <v>25623.511488030854</v>
          </cell>
          <cell r="I349">
            <v>2845.7529222434946</v>
          </cell>
          <cell r="K349">
            <v>4196.1198034479739</v>
          </cell>
          <cell r="L349">
            <v>6.3756028887343081</v>
          </cell>
          <cell r="M349">
            <v>32902.488511372409</v>
          </cell>
          <cell r="N349">
            <v>49.992185787279375</v>
          </cell>
        </row>
        <row r="350">
          <cell r="C350">
            <v>91842.069270900567</v>
          </cell>
          <cell r="D350">
            <v>100</v>
          </cell>
          <cell r="E350">
            <v>281.10063267880111</v>
          </cell>
          <cell r="G350">
            <v>31442.492881171682</v>
          </cell>
          <cell r="I350">
            <v>4898.4264848446546</v>
          </cell>
          <cell r="K350">
            <v>4706.4752589637556</v>
          </cell>
          <cell r="L350">
            <v>5.124530943528038</v>
          </cell>
          <cell r="M350">
            <v>50513.574013241261</v>
          </cell>
          <cell r="N350">
            <v>55.00047463460853</v>
          </cell>
        </row>
        <row r="353">
          <cell r="C353">
            <v>114036.38789213117</v>
          </cell>
          <cell r="D353">
            <v>100</v>
          </cell>
          <cell r="E353">
            <v>899.52202457216345</v>
          </cell>
          <cell r="G353">
            <v>27860.339374516509</v>
          </cell>
          <cell r="I353">
            <v>2127.5392332774804</v>
          </cell>
          <cell r="K353">
            <v>6212.3239822015039</v>
          </cell>
          <cell r="L353">
            <v>5.447668149641709</v>
          </cell>
          <cell r="M353">
            <v>76936.663277563115</v>
          </cell>
          <cell r="N353">
            <v>67.466766266166488</v>
          </cell>
        </row>
        <row r="354">
          <cell r="C354">
            <v>93946.900269768332</v>
          </cell>
          <cell r="D354">
            <v>100</v>
          </cell>
          <cell r="E354">
            <v>0</v>
          </cell>
          <cell r="G354">
            <v>37412.889038938098</v>
          </cell>
          <cell r="I354">
            <v>2355.872555226988</v>
          </cell>
          <cell r="K354">
            <v>8945.6941176781238</v>
          </cell>
          <cell r="L354">
            <v>9.5220748018195192</v>
          </cell>
          <cell r="M354">
            <v>45232.444557924646</v>
          </cell>
          <cell r="N354">
            <v>48.146819563008222</v>
          </cell>
        </row>
        <row r="355">
          <cell r="C355">
            <v>65582.818090725865</v>
          </cell>
          <cell r="D355">
            <v>100</v>
          </cell>
          <cell r="E355">
            <v>281.10063267880111</v>
          </cell>
          <cell r="G355">
            <v>24908.451705092328</v>
          </cell>
          <cell r="I355">
            <v>1531.2257046204481</v>
          </cell>
          <cell r="K355">
            <v>5236.1921443595375</v>
          </cell>
          <cell r="L355">
            <v>7.984091408081766</v>
          </cell>
          <cell r="M355">
            <v>33625.847903974493</v>
          </cell>
          <cell r="N355">
            <v>51.272343706635503</v>
          </cell>
        </row>
        <row r="356">
          <cell r="C356">
            <v>53413.194991048149</v>
          </cell>
          <cell r="D356">
            <v>100</v>
          </cell>
          <cell r="E356">
            <v>247.39018694307251</v>
          </cell>
          <cell r="G356">
            <v>19738.254135411404</v>
          </cell>
          <cell r="I356">
            <v>2856.1679098157488</v>
          </cell>
          <cell r="K356">
            <v>1754.9186158363445</v>
          </cell>
          <cell r="L356">
            <v>3.2855525982492946</v>
          </cell>
          <cell r="M356">
            <v>28816.464143041419</v>
          </cell>
          <cell r="N356">
            <v>53.950085082667208</v>
          </cell>
        </row>
        <row r="357">
          <cell r="C357">
            <v>21564.680132918802</v>
          </cell>
          <cell r="D357">
            <v>100</v>
          </cell>
          <cell r="E357">
            <v>0</v>
          </cell>
          <cell r="G357">
            <v>5938.6478062750721</v>
          </cell>
          <cell r="I357">
            <v>3075.6851599731513</v>
          </cell>
          <cell r="K357">
            <v>361.01803494173743</v>
          </cell>
          <cell r="L357">
            <v>1.6741172728578435</v>
          </cell>
          <cell r="M357">
            <v>12189.329131728839</v>
          </cell>
          <cell r="N357">
            <v>56.524507002177359</v>
          </cell>
        </row>
        <row r="358">
          <cell r="C358">
            <v>0</v>
          </cell>
          <cell r="D358">
            <v>0</v>
          </cell>
          <cell r="E358">
            <v>0</v>
          </cell>
          <cell r="G358">
            <v>0</v>
          </cell>
          <cell r="I358">
            <v>0</v>
          </cell>
          <cell r="K358">
            <v>0</v>
          </cell>
          <cell r="L358">
            <v>0</v>
          </cell>
          <cell r="M358">
            <v>0</v>
          </cell>
          <cell r="N358">
            <v>0</v>
          </cell>
        </row>
        <row r="360">
          <cell r="C360">
            <v>204858.16012557095</v>
          </cell>
          <cell r="D360">
            <v>100</v>
          </cell>
          <cell r="E360">
            <v>281.10063267880111</v>
          </cell>
          <cell r="G360">
            <v>59304.883546663135</v>
          </cell>
          <cell r="I360">
            <v>4438.638482268595</v>
          </cell>
          <cell r="K360">
            <v>11576.47595320622</v>
          </cell>
          <cell r="L360">
            <v>5.6509713579923986</v>
          </cell>
          <cell r="M360">
            <v>129257.06151075479</v>
          </cell>
          <cell r="N360">
            <v>63.095881282700525</v>
          </cell>
        </row>
        <row r="361">
          <cell r="C361">
            <v>7492.6417672034568</v>
          </cell>
          <cell r="D361">
            <v>100</v>
          </cell>
          <cell r="E361">
            <v>0</v>
          </cell>
          <cell r="G361">
            <v>3103.0525286142088</v>
          </cell>
          <cell r="I361">
            <v>281.10063267880111</v>
          </cell>
          <cell r="K361">
            <v>281.10063267880111</v>
          </cell>
          <cell r="L361">
            <v>3.7516892093950824</v>
          </cell>
          <cell r="M361">
            <v>3827.3879732316473</v>
          </cell>
          <cell r="N361">
            <v>51.08195603298109</v>
          </cell>
        </row>
        <row r="362">
          <cell r="C362">
            <v>49663.116112976117</v>
          </cell>
          <cell r="D362">
            <v>100</v>
          </cell>
          <cell r="E362">
            <v>0</v>
          </cell>
          <cell r="G362">
            <v>21612.571233426883</v>
          </cell>
          <cell r="I362">
            <v>1095.3324957130869</v>
          </cell>
          <cell r="K362">
            <v>4013.7368472753055</v>
          </cell>
          <cell r="L362">
            <v>8.0819271149733289</v>
          </cell>
          <cell r="M362">
            <v>22941.475536560683</v>
          </cell>
          <cell r="N362">
            <v>46.194192656723914</v>
          </cell>
        </row>
        <row r="363">
          <cell r="C363">
            <v>86530.063370841206</v>
          </cell>
          <cell r="D363">
            <v>100</v>
          </cell>
          <cell r="E363">
            <v>1146.9122115152361</v>
          </cell>
          <cell r="G363">
            <v>31838.074751529362</v>
          </cell>
          <cell r="I363">
            <v>6131.4189522533334</v>
          </cell>
          <cell r="K363">
            <v>6638.8334618569206</v>
          </cell>
          <cell r="L363">
            <v>7.672285449976993</v>
          </cell>
          <cell r="M363">
            <v>40774.823993685895</v>
          </cell>
          <cell r="N363">
            <v>47.122147384704384</v>
          </cell>
        </row>
        <row r="372">
          <cell r="C372">
            <v>2472797.5521289716</v>
          </cell>
          <cell r="D372">
            <v>100</v>
          </cell>
          <cell r="E372">
            <v>496129.26217601541</v>
          </cell>
          <cell r="F372">
            <v>100</v>
          </cell>
          <cell r="G372">
            <v>212366.45996075307</v>
          </cell>
          <cell r="H372">
            <v>100</v>
          </cell>
          <cell r="I372">
            <v>168569.04628015531</v>
          </cell>
          <cell r="J372">
            <v>100</v>
          </cell>
          <cell r="K372">
            <v>12408.845539090049</v>
          </cell>
          <cell r="L372">
            <v>100</v>
          </cell>
          <cell r="M372">
            <v>47986.551866707086</v>
          </cell>
          <cell r="N372">
            <v>100</v>
          </cell>
          <cell r="O372">
            <v>54798.358529323785</v>
          </cell>
          <cell r="P372">
            <v>100</v>
          </cell>
        </row>
        <row r="373">
          <cell r="C373">
            <v>266954.62756048964</v>
          </cell>
          <cell r="D373">
            <v>10.795652370759315</v>
          </cell>
          <cell r="E373">
            <v>21131.245134720801</v>
          </cell>
          <cell r="F373">
            <v>4.2592216879204985</v>
          </cell>
          <cell r="G373">
            <v>4927.1878899495259</v>
          </cell>
          <cell r="H373">
            <v>2.3201346817478181</v>
          </cell>
          <cell r="I373">
            <v>7009.3886300537224</v>
          </cell>
          <cell r="J373">
            <v>4.1581706634350812</v>
          </cell>
          <cell r="K373">
            <v>618.47546735768128</v>
          </cell>
          <cell r="L373">
            <v>4.9841499389236059</v>
          </cell>
          <cell r="M373">
            <v>3257.3041280837874</v>
          </cell>
          <cell r="N373">
            <v>6.7879520435884757</v>
          </cell>
          <cell r="O373">
            <v>5318.8890192760573</v>
          </cell>
          <cell r="P373">
            <v>9.7062926007716186</v>
          </cell>
        </row>
        <row r="374">
          <cell r="C374">
            <v>176143.8720957202</v>
          </cell>
          <cell r="D374">
            <v>7.123262959560436</v>
          </cell>
          <cell r="E374">
            <v>32643.629486306902</v>
          </cell>
          <cell r="F374">
            <v>6.5796621918917735</v>
          </cell>
          <cell r="G374">
            <v>6257.0386909440713</v>
          </cell>
          <cell r="H374">
            <v>2.9463403458815574</v>
          </cell>
          <cell r="I374">
            <v>8006.5396407146181</v>
          </cell>
          <cell r="J374">
            <v>4.7497092837602315</v>
          </cell>
          <cell r="K374">
            <v>617.47092344842804</v>
          </cell>
          <cell r="L374">
            <v>4.9760545532079181</v>
          </cell>
          <cell r="M374">
            <v>3745.9902689204637</v>
          </cell>
          <cell r="N374">
            <v>7.8063334896946817</v>
          </cell>
          <cell r="O374">
            <v>14016.589962279319</v>
          </cell>
          <cell r="P374">
            <v>25.578485083232444</v>
          </cell>
        </row>
        <row r="375">
          <cell r="C375">
            <v>759545.84371393523</v>
          </cell>
          <cell r="D375">
            <v>30.7160544970614</v>
          </cell>
          <cell r="E375">
            <v>107366.76359167235</v>
          </cell>
          <cell r="F375">
            <v>21.640885103362649</v>
          </cell>
          <cell r="G375">
            <v>41517.074018299776</v>
          </cell>
          <cell r="H375">
            <v>19.549732112110568</v>
          </cell>
          <cell r="I375">
            <v>32960.946590180669</v>
          </cell>
          <cell r="J375">
            <v>19.553380242420566</v>
          </cell>
          <cell r="K375">
            <v>2599.3298515805095</v>
          </cell>
          <cell r="L375">
            <v>20.94739469028092</v>
          </cell>
          <cell r="M375">
            <v>12058.002367054027</v>
          </cell>
          <cell r="N375">
            <v>25.127878328386061</v>
          </cell>
          <cell r="O375">
            <v>18231.410764557746</v>
          </cell>
          <cell r="P375">
            <v>33.269994309777957</v>
          </cell>
        </row>
        <row r="376">
          <cell r="C376">
            <v>1270153.2087591386</v>
          </cell>
          <cell r="D376">
            <v>51.365030172631464</v>
          </cell>
          <cell r="E376">
            <v>334987.62396332441</v>
          </cell>
          <cell r="F376">
            <v>67.520231016826898</v>
          </cell>
          <cell r="G376">
            <v>159665.15936156004</v>
          </cell>
          <cell r="H376">
            <v>75.183792860260226</v>
          </cell>
          <cell r="I376">
            <v>120592.1714192066</v>
          </cell>
          <cell r="J376">
            <v>71.5387398103843</v>
          </cell>
          <cell r="K376">
            <v>8573.569296703432</v>
          </cell>
          <cell r="L376">
            <v>69.092400817587574</v>
          </cell>
          <cell r="M376">
            <v>28925.255102648644</v>
          </cell>
          <cell r="N376">
            <v>60.277836138330443</v>
          </cell>
          <cell r="O376">
            <v>17231.468783210505</v>
          </cell>
          <cell r="P376">
            <v>31.44522800621769</v>
          </cell>
        </row>
        <row r="378">
          <cell r="C378">
            <v>239813.51844587972</v>
          </cell>
          <cell r="D378">
            <v>9.6980651828699305</v>
          </cell>
          <cell r="E378">
            <v>80341.737798694827</v>
          </cell>
          <cell r="F378">
            <v>16.193710777372246</v>
          </cell>
          <cell r="G378">
            <v>13470.488485927226</v>
          </cell>
          <cell r="H378">
            <v>6.3430395215970892</v>
          </cell>
          <cell r="I378">
            <v>9837.0820972407146</v>
          </cell>
          <cell r="J378">
            <v>5.8356396469680796</v>
          </cell>
          <cell r="K378">
            <v>11649.873830857287</v>
          </cell>
          <cell r="L378">
            <v>93.883623534180771</v>
          </cell>
          <cell r="M378">
            <v>39481.900974296972</v>
          </cell>
          <cell r="N378">
            <v>82.27701186775495</v>
          </cell>
          <cell r="O378">
            <v>5902.3924103721874</v>
          </cell>
          <cell r="P378">
            <v>10.771111706226911</v>
          </cell>
        </row>
        <row r="379">
          <cell r="C379">
            <v>1770692.2086201911</v>
          </cell>
          <cell r="D379">
            <v>71.606840887386909</v>
          </cell>
          <cell r="E379">
            <v>357066.55823338835</v>
          </cell>
          <cell r="F379">
            <v>71.970469281997168</v>
          </cell>
          <cell r="G379">
            <v>175735.36522420132</v>
          </cell>
          <cell r="H379">
            <v>82.75099808918911</v>
          </cell>
          <cell r="I379">
            <v>135892.08261855203</v>
          </cell>
          <cell r="J379">
            <v>80.615086587548575</v>
          </cell>
          <cell r="K379">
            <v>758.97170823276292</v>
          </cell>
          <cell r="L379">
            <v>6.1163764658192283</v>
          </cell>
          <cell r="M379">
            <v>8504.6508924100053</v>
          </cell>
          <cell r="N379">
            <v>17.722988132244826</v>
          </cell>
          <cell r="O379">
            <v>36175.487789998908</v>
          </cell>
          <cell r="P379">
            <v>66.015641272613351</v>
          </cell>
        </row>
        <row r="380">
          <cell r="C380">
            <v>453494.14249790402</v>
          </cell>
          <cell r="D380">
            <v>18.339315408471883</v>
          </cell>
          <cell r="E380">
            <v>57911.77650920365</v>
          </cell>
          <cell r="F380">
            <v>11.672719374624966</v>
          </cell>
          <cell r="G380">
            <v>22879.505617946055</v>
          </cell>
          <cell r="H380">
            <v>10.773596556713503</v>
          </cell>
          <cell r="I380">
            <v>22558.780931684123</v>
          </cell>
          <cell r="J380">
            <v>13.382516796228586</v>
          </cell>
          <cell r="K380">
            <v>0</v>
          </cell>
          <cell r="L380">
            <v>0</v>
          </cell>
          <cell r="M380">
            <v>0</v>
          </cell>
          <cell r="N380">
            <v>0</v>
          </cell>
          <cell r="O380">
            <v>12473.489959573217</v>
          </cell>
          <cell r="P380">
            <v>22.762524817049734</v>
          </cell>
        </row>
        <row r="381">
          <cell r="C381">
            <v>7380.4865261077812</v>
          </cell>
          <cell r="D381">
            <v>0.2984670750645762</v>
          </cell>
          <cell r="E381">
            <v>0</v>
          </cell>
          <cell r="F381">
            <v>0</v>
          </cell>
          <cell r="G381">
            <v>0</v>
          </cell>
          <cell r="H381">
            <v>0</v>
          </cell>
          <cell r="I381">
            <v>0</v>
          </cell>
          <cell r="J381">
            <v>0</v>
          </cell>
          <cell r="K381">
            <v>0</v>
          </cell>
          <cell r="L381">
            <v>0</v>
          </cell>
          <cell r="M381">
            <v>0</v>
          </cell>
          <cell r="N381">
            <v>0</v>
          </cell>
          <cell r="O381">
            <v>0</v>
          </cell>
          <cell r="P381">
            <v>0</v>
          </cell>
        </row>
        <row r="382">
          <cell r="C382">
            <v>1417.1960390580819</v>
          </cell>
          <cell r="D382">
            <v>5.7311446213538085E-2</v>
          </cell>
          <cell r="E382">
            <v>809.1896347369734</v>
          </cell>
          <cell r="F382">
            <v>0.16310056600731027</v>
          </cell>
          <cell r="G382">
            <v>281.10063267880111</v>
          </cell>
          <cell r="H382">
            <v>0.13236583250045728</v>
          </cell>
          <cell r="I382">
            <v>281.10063267880111</v>
          </cell>
          <cell r="J382">
            <v>0.1667569692549738</v>
          </cell>
          <cell r="K382">
            <v>0</v>
          </cell>
          <cell r="L382">
            <v>0</v>
          </cell>
          <cell r="M382">
            <v>0</v>
          </cell>
          <cell r="N382">
            <v>0</v>
          </cell>
          <cell r="O382">
            <v>246.98836937937116</v>
          </cell>
          <cell r="P382">
            <v>0.45072220410982261</v>
          </cell>
        </row>
        <row r="384">
          <cell r="C384">
            <v>921236.30062112038</v>
          </cell>
          <cell r="D384">
            <v>37.254820954832141</v>
          </cell>
          <cell r="E384">
            <v>61722.442807466847</v>
          </cell>
          <cell r="F384">
            <v>12.44079870168374</v>
          </cell>
          <cell r="G384">
            <v>1427.6110266303358</v>
          </cell>
          <cell r="H384">
            <v>0.67223940489198208</v>
          </cell>
          <cell r="I384">
            <v>3825.71372226217</v>
          </cell>
          <cell r="J384">
            <v>2.2695232646116894</v>
          </cell>
          <cell r="K384">
            <v>2028.2841935155468</v>
          </cell>
          <cell r="L384">
            <v>16.345470552648063</v>
          </cell>
          <cell r="M384">
            <v>42359.44355601156</v>
          </cell>
          <cell r="N384">
            <v>88.273572299326645</v>
          </cell>
          <cell r="O384">
            <v>12081.39030904699</v>
          </cell>
          <cell r="P384">
            <v>22.046993072943923</v>
          </cell>
        </row>
        <row r="385">
          <cell r="C385">
            <v>912281.77907405247</v>
          </cell>
          <cell r="D385">
            <v>36.892699860876895</v>
          </cell>
          <cell r="E385">
            <v>146358.3843024708</v>
          </cell>
          <cell r="F385">
            <v>29.500050785262122</v>
          </cell>
          <cell r="G385">
            <v>66371.99348997089</v>
          </cell>
          <cell r="H385">
            <v>31.253519742353355</v>
          </cell>
          <cell r="I385">
            <v>56369.406565198638</v>
          </cell>
          <cell r="J385">
            <v>33.439951052172908</v>
          </cell>
          <cell r="K385">
            <v>7032.4407539145923</v>
          </cell>
          <cell r="L385">
            <v>56.672804345586904</v>
          </cell>
          <cell r="M385">
            <v>5060.2666346042333</v>
          </cell>
          <cell r="N385">
            <v>10.545176591683866</v>
          </cell>
          <cell r="O385">
            <v>11524.276858781926</v>
          </cell>
          <cell r="P385">
            <v>21.030332236347988</v>
          </cell>
        </row>
        <row r="386">
          <cell r="C386">
            <v>639279.4724342</v>
          </cell>
          <cell r="D386">
            <v>25.852479184307185</v>
          </cell>
          <cell r="E386">
            <v>288048.43506608973</v>
          </cell>
          <cell r="F386">
            <v>58.059150513056544</v>
          </cell>
          <cell r="G386">
            <v>144566.85544415249</v>
          </cell>
          <cell r="H386">
            <v>68.074240852754969</v>
          </cell>
          <cell r="I386">
            <v>108373.92599269484</v>
          </cell>
          <cell r="J386">
            <v>64.290525683215606</v>
          </cell>
          <cell r="K386">
            <v>3348.1205916599129</v>
          </cell>
          <cell r="L386">
            <v>26.981725101765054</v>
          </cell>
          <cell r="M386">
            <v>566.84167609121346</v>
          </cell>
          <cell r="N386">
            <v>1.1812511089893216</v>
          </cell>
          <cell r="O386">
            <v>31192.691361494723</v>
          </cell>
          <cell r="P386">
            <v>56.922674690707822</v>
          </cell>
        </row>
        <row r="393">
          <cell r="C393">
            <v>1236762.8919312605</v>
          </cell>
          <cell r="D393">
            <v>50.014724855516832</v>
          </cell>
          <cell r="E393">
            <v>270157.35581838439</v>
          </cell>
          <cell r="F393">
            <v>54.45301787551864</v>
          </cell>
          <cell r="G393">
            <v>168236.75811018827</v>
          </cell>
          <cell r="H393">
            <v>79.220022851668617</v>
          </cell>
          <cell r="I393">
            <v>33303.559884459311</v>
          </cell>
          <cell r="J393">
            <v>19.756628289342082</v>
          </cell>
          <cell r="K393">
            <v>8993.4994266988797</v>
          </cell>
          <cell r="L393">
            <v>72.476520062787245</v>
          </cell>
          <cell r="M393">
            <v>26798.739589504134</v>
          </cell>
          <cell r="N393">
            <v>55.846353920038602</v>
          </cell>
          <cell r="O393">
            <v>32824.79880753527</v>
          </cell>
          <cell r="P393">
            <v>59.901062164061017</v>
          </cell>
        </row>
        <row r="394">
          <cell r="C394">
            <v>1236034.6601980419</v>
          </cell>
          <cell r="D394">
            <v>49.985275144496548</v>
          </cell>
          <cell r="E394">
            <v>225971.90635764311</v>
          </cell>
          <cell r="F394">
            <v>45.546982124483797</v>
          </cell>
          <cell r="G394">
            <v>44129.701850565318</v>
          </cell>
          <cell r="H394">
            <v>20.779977148331625</v>
          </cell>
          <cell r="I394">
            <v>135265.48639569635</v>
          </cell>
          <cell r="J394">
            <v>80.243371710658124</v>
          </cell>
          <cell r="K394">
            <v>3415.3461123911707</v>
          </cell>
          <cell r="L394">
            <v>27.523479937212763</v>
          </cell>
          <cell r="M394">
            <v>21187.812277202793</v>
          </cell>
          <cell r="N394">
            <v>44.153646079961057</v>
          </cell>
          <cell r="O394">
            <v>21973.559721788384</v>
          </cell>
          <cell r="P394">
            <v>40.098937835938749</v>
          </cell>
        </row>
        <row r="403">
          <cell r="C403">
            <v>2472797.5521289716</v>
          </cell>
          <cell r="D403">
            <v>100</v>
          </cell>
          <cell r="E403">
            <v>496129.26217601541</v>
          </cell>
          <cell r="F403">
            <v>100</v>
          </cell>
          <cell r="G403">
            <v>212366.45996075307</v>
          </cell>
          <cell r="H403">
            <v>100</v>
          </cell>
          <cell r="I403">
            <v>168569.04628015531</v>
          </cell>
          <cell r="J403">
            <v>100</v>
          </cell>
          <cell r="K403">
            <v>12408.845539090049</v>
          </cell>
          <cell r="L403">
            <v>100</v>
          </cell>
          <cell r="M403">
            <v>47986.551866707086</v>
          </cell>
          <cell r="N403">
            <v>100</v>
          </cell>
          <cell r="O403">
            <v>54798.358529323785</v>
          </cell>
          <cell r="P403">
            <v>100</v>
          </cell>
        </row>
        <row r="404">
          <cell r="C404">
            <v>380400.2705378242</v>
          </cell>
          <cell r="D404">
            <v>15.383397246180387</v>
          </cell>
          <cell r="E404">
            <v>114082.7561915515</v>
          </cell>
          <cell r="F404">
            <v>22.994563088495578</v>
          </cell>
          <cell r="G404">
            <v>54944.779578685833</v>
          </cell>
          <cell r="H404">
            <v>25.8726258321771</v>
          </cell>
          <cell r="I404">
            <v>37690.969185128233</v>
          </cell>
          <cell r="J404">
            <v>22.359365504439815</v>
          </cell>
          <cell r="K404">
            <v>2778.4834759794267</v>
          </cell>
          <cell r="L404">
            <v>22.391152079592853</v>
          </cell>
          <cell r="M404">
            <v>11569.860960253214</v>
          </cell>
          <cell r="N404">
            <v>24.110632062897494</v>
          </cell>
          <cell r="O404">
            <v>7098.6629915042322</v>
          </cell>
          <cell r="P404">
            <v>12.954152609709258</v>
          </cell>
        </row>
        <row r="405">
          <cell r="C405">
            <v>1506362.4896937832</v>
          </cell>
          <cell r="D405">
            <v>60.917339892902689</v>
          </cell>
          <cell r="E405">
            <v>319525.38719165232</v>
          </cell>
          <cell r="F405">
            <v>64.403656778924685</v>
          </cell>
          <cell r="G405">
            <v>143876.42572545406</v>
          </cell>
          <cell r="H405">
            <v>67.749128441489077</v>
          </cell>
          <cell r="I405">
            <v>116261.89128559789</v>
          </cell>
          <cell r="J405">
            <v>68.969893258086699</v>
          </cell>
          <cell r="K405">
            <v>8114.6516150717125</v>
          </cell>
          <cell r="L405">
            <v>65.394089961947955</v>
          </cell>
          <cell r="M405">
            <v>29401.677633635958</v>
          </cell>
          <cell r="N405">
            <v>61.270661237142875</v>
          </cell>
          <cell r="O405">
            <v>21870.740931897162</v>
          </cell>
          <cell r="P405">
            <v>39.91130668666591</v>
          </cell>
        </row>
        <row r="406">
          <cell r="C406">
            <v>440273.25976681232</v>
          </cell>
          <cell r="D406">
            <v>17.804662552652402</v>
          </cell>
          <cell r="E406">
            <v>36686.323672390274</v>
          </cell>
          <cell r="F406">
            <v>7.3945091469679927</v>
          </cell>
          <cell r="G406">
            <v>9600.8106701423276</v>
          </cell>
          <cell r="H406">
            <v>4.5208695723028161</v>
          </cell>
          <cell r="I406">
            <v>11501.54367580114</v>
          </cell>
          <cell r="J406">
            <v>6.8230460630868226</v>
          </cell>
          <cell r="K406">
            <v>1515.7104480389114</v>
          </cell>
          <cell r="L406">
            <v>12.214757958459202</v>
          </cell>
          <cell r="M406">
            <v>4935.4842114698076</v>
          </cell>
          <cell r="N406">
            <v>10.28514035594633</v>
          </cell>
          <cell r="O406">
            <v>9132.7746669380249</v>
          </cell>
          <cell r="P406">
            <v>16.666146417599133</v>
          </cell>
        </row>
        <row r="407">
          <cell r="C407">
            <v>135091.90077036791</v>
          </cell>
          <cell r="D407">
            <v>5.4631201270018908</v>
          </cell>
          <cell r="E407">
            <v>20997.534166835299</v>
          </cell>
          <cell r="F407">
            <v>4.2322708551276396</v>
          </cell>
          <cell r="G407">
            <v>2420.53025956188</v>
          </cell>
          <cell r="H407">
            <v>1.1397893339697862</v>
          </cell>
          <cell r="I407">
            <v>2552.440868270769</v>
          </cell>
          <cell r="J407">
            <v>1.5141812358769058</v>
          </cell>
          <cell r="K407">
            <v>0</v>
          </cell>
          <cell r="L407">
            <v>0</v>
          </cell>
          <cell r="M407">
            <v>543.14440036403732</v>
          </cell>
          <cell r="N407">
            <v>1.1318679489052206</v>
          </cell>
          <cell r="O407">
            <v>15481.418638638595</v>
          </cell>
          <cell r="P407">
            <v>28.251610183458602</v>
          </cell>
        </row>
        <row r="408">
          <cell r="C408">
            <v>10669.63136043074</v>
          </cell>
          <cell r="D408">
            <v>0.43148018127260968</v>
          </cell>
          <cell r="E408">
            <v>4837.2609535966803</v>
          </cell>
          <cell r="F408">
            <v>0.97500013048626222</v>
          </cell>
          <cell r="G408">
            <v>1523.9137269095606</v>
          </cell>
          <cell r="H408">
            <v>0.71758682006150665</v>
          </cell>
          <cell r="I408">
            <v>562.20126535760221</v>
          </cell>
          <cell r="J408">
            <v>0.33351393850994759</v>
          </cell>
          <cell r="K408">
            <v>0</v>
          </cell>
          <cell r="L408">
            <v>0</v>
          </cell>
          <cell r="M408">
            <v>1536.3846609839075</v>
          </cell>
          <cell r="N408">
            <v>3.2016983951077473</v>
          </cell>
          <cell r="O408">
            <v>1214.7613003456097</v>
          </cell>
          <cell r="P408">
            <v>2.2167841025668036</v>
          </cell>
        </row>
        <row r="410">
          <cell r="C410">
            <v>76781.04384387561</v>
          </cell>
          <cell r="D410">
            <v>3.1050274931633792</v>
          </cell>
          <cell r="E410">
            <v>28625.168781697877</v>
          </cell>
          <cell r="F410">
            <v>5.7696997464225994</v>
          </cell>
          <cell r="G410">
            <v>8427.981069058842</v>
          </cell>
          <cell r="H410">
            <v>3.9686027024306929</v>
          </cell>
          <cell r="I410">
            <v>14295.574297949621</v>
          </cell>
          <cell r="J410">
            <v>8.4805452800574805</v>
          </cell>
          <cell r="K410">
            <v>281.10063267880111</v>
          </cell>
          <cell r="L410">
            <v>2.2653246169700849</v>
          </cell>
          <cell r="M410">
            <v>3880.5441240394061</v>
          </cell>
          <cell r="N410">
            <v>8.0867325804497217</v>
          </cell>
          <cell r="O410">
            <v>1739.9686579711936</v>
          </cell>
          <cell r="P410">
            <v>3.1752203983265281</v>
          </cell>
        </row>
        <row r="411">
          <cell r="C411">
            <v>178873.76878856617</v>
          </cell>
          <cell r="D411">
            <v>7.2336600557762445</v>
          </cell>
          <cell r="E411">
            <v>17366.25137235938</v>
          </cell>
          <cell r="F411">
            <v>3.5003481343130751</v>
          </cell>
          <cell r="G411">
            <v>5282.3991008867451</v>
          </cell>
          <cell r="H411">
            <v>2.4873980109019911</v>
          </cell>
          <cell r="I411">
            <v>5647.7914525224223</v>
          </cell>
          <cell r="J411">
            <v>3.3504321090694247</v>
          </cell>
          <cell r="K411">
            <v>843.30189803640337</v>
          </cell>
          <cell r="L411">
            <v>6.7959738509102543</v>
          </cell>
          <cell r="M411">
            <v>5064.6699188556349</v>
          </cell>
          <cell r="N411">
            <v>10.554352671398101</v>
          </cell>
          <cell r="O411">
            <v>528.08900205817224</v>
          </cell>
          <cell r="P411">
            <v>0.9636949285179417</v>
          </cell>
        </row>
        <row r="412">
          <cell r="C412">
            <v>755505.33621804928</v>
          </cell>
          <cell r="D412">
            <v>30.552656264464183</v>
          </cell>
          <cell r="E412">
            <v>130237.39948445096</v>
          </cell>
          <cell r="F412">
            <v>26.250699044283682</v>
          </cell>
          <cell r="G412">
            <v>61295.252063170308</v>
          </cell>
          <cell r="H412">
            <v>28.862962670516868</v>
          </cell>
          <cell r="I412">
            <v>39612.281592979838</v>
          </cell>
          <cell r="J412">
            <v>23.499143209925823</v>
          </cell>
          <cell r="K412">
            <v>1648.4900660856767</v>
          </cell>
          <cell r="L412">
            <v>13.284798016806985</v>
          </cell>
          <cell r="M412">
            <v>15699.74643506</v>
          </cell>
          <cell r="N412">
            <v>32.716971368706396</v>
          </cell>
          <cell r="O412">
            <v>11981.629327154529</v>
          </cell>
          <cell r="P412">
            <v>21.86494203242037</v>
          </cell>
        </row>
        <row r="413">
          <cell r="C413">
            <v>685605.89117961854</v>
          </cell>
          <cell r="D413">
            <v>27.725920813426136</v>
          </cell>
          <cell r="E413">
            <v>150225.76876323466</v>
          </cell>
          <cell r="F413">
            <v>30.27956224640867</v>
          </cell>
          <cell r="G413">
            <v>68486.630251813709</v>
          </cell>
          <cell r="H413">
            <v>32.249268676640632</v>
          </cell>
          <cell r="I413">
            <v>51655.987137548153</v>
          </cell>
          <cell r="J413">
            <v>30.643815265880946</v>
          </cell>
          <cell r="K413">
            <v>5728.7044698126329</v>
          </cell>
          <cell r="L413">
            <v>46.166296870778226</v>
          </cell>
          <cell r="M413">
            <v>9243.9333728625406</v>
          </cell>
          <cell r="N413">
            <v>19.263591596536344</v>
          </cell>
          <cell r="O413">
            <v>15110.513531197357</v>
          </cell>
          <cell r="P413">
            <v>27.574755771400334</v>
          </cell>
        </row>
        <row r="414">
          <cell r="C414">
            <v>776031.51209922764</v>
          </cell>
          <cell r="D414">
            <v>31.38273537318484</v>
          </cell>
          <cell r="E414">
            <v>169674.67377428708</v>
          </cell>
          <cell r="F414">
            <v>34.199690828574902</v>
          </cell>
          <cell r="G414">
            <v>68874.197475823748</v>
          </cell>
          <cell r="H414">
            <v>32.431767939509946</v>
          </cell>
          <cell r="I414">
            <v>57357.41179915511</v>
          </cell>
          <cell r="J414">
            <v>34.026064135066228</v>
          </cell>
          <cell r="K414">
            <v>3907.2484724765372</v>
          </cell>
          <cell r="L414">
            <v>31.487606644534466</v>
          </cell>
          <cell r="M414">
            <v>14097.658015889327</v>
          </cell>
          <cell r="N414">
            <v>29.378351782909068</v>
          </cell>
          <cell r="O414">
            <v>25438.158010942381</v>
          </cell>
          <cell r="P414">
            <v>46.421386869334555</v>
          </cell>
        </row>
        <row r="416">
          <cell r="C416">
            <v>1672737.6738677123</v>
          </cell>
          <cell r="D416">
            <v>67.645556848257044</v>
          </cell>
          <cell r="E416">
            <v>341121.58510737872</v>
          </cell>
          <cell r="F416">
            <v>68.756594523617622</v>
          </cell>
          <cell r="G416">
            <v>151010.18554059774</v>
          </cell>
          <cell r="H416">
            <v>71.108302868779546</v>
          </cell>
          <cell r="I416">
            <v>108876.79130914084</v>
          </cell>
          <cell r="J416">
            <v>64.588839832546583</v>
          </cell>
          <cell r="K416">
            <v>7884.2305515089247</v>
          </cell>
          <cell r="L416">
            <v>63.537180204816067</v>
          </cell>
          <cell r="M416">
            <v>34731.394824214542</v>
          </cell>
          <cell r="N416">
            <v>72.377350472458247</v>
          </cell>
          <cell r="O416">
            <v>38618.982881922297</v>
          </cell>
          <cell r="P416">
            <v>70.474707488284423</v>
          </cell>
        </row>
        <row r="417">
          <cell r="C417">
            <v>800059.87826148851</v>
          </cell>
          <cell r="D417">
            <v>32.354443151752214</v>
          </cell>
          <cell r="E417">
            <v>155007.67706864589</v>
          </cell>
          <cell r="F417">
            <v>31.243405476384233</v>
          </cell>
          <cell r="G417">
            <v>61356.274420156005</v>
          </cell>
          <cell r="H417">
            <v>28.891697131220774</v>
          </cell>
          <cell r="I417">
            <v>59692.254971014911</v>
          </cell>
          <cell r="J417">
            <v>35.411160167453673</v>
          </cell>
          <cell r="K417">
            <v>4524.614987581127</v>
          </cell>
          <cell r="L417">
            <v>36.462819795183947</v>
          </cell>
          <cell r="M417">
            <v>13255.157042492403</v>
          </cell>
          <cell r="N417">
            <v>27.622649527541459</v>
          </cell>
          <cell r="O417">
            <v>16179.37564740141</v>
          </cell>
          <cell r="P417">
            <v>29.525292511715435</v>
          </cell>
        </row>
        <row r="419">
          <cell r="C419">
            <v>2011770.9374073781</v>
          </cell>
          <cell r="D419">
            <v>81.35607121073582</v>
          </cell>
          <cell r="E419">
            <v>405694.44277436653</v>
          </cell>
          <cell r="F419">
            <v>81.771923912529743</v>
          </cell>
          <cell r="G419">
            <v>180415.05880366015</v>
          </cell>
          <cell r="H419">
            <v>84.954591622896686</v>
          </cell>
          <cell r="I419">
            <v>131336.51316159891</v>
          </cell>
          <cell r="J419">
            <v>77.912591937740842</v>
          </cell>
          <cell r="K419">
            <v>10229.776911769219</v>
          </cell>
          <cell r="L419">
            <v>82.439392766584291</v>
          </cell>
          <cell r="M419">
            <v>37859.32790649098</v>
          </cell>
          <cell r="N419">
            <v>78.895703970673623</v>
          </cell>
          <cell r="O419">
            <v>45853.765990856162</v>
          </cell>
          <cell r="P419">
            <v>83.677261913454615</v>
          </cell>
        </row>
        <row r="420">
          <cell r="C420">
            <v>40321.612165126615</v>
          </cell>
          <cell r="D420">
            <v>1.6306070883324622</v>
          </cell>
          <cell r="E420">
            <v>5080.6694838567737</v>
          </cell>
          <cell r="F420">
            <v>1.0240616450585951</v>
          </cell>
          <cell r="G420">
            <v>2009.5081010274143</v>
          </cell>
          <cell r="H420">
            <v>0.94624551419220659</v>
          </cell>
          <cell r="I420">
            <v>2429.0427152088214</v>
          </cell>
          <cell r="J420">
            <v>1.4409779071608706</v>
          </cell>
          <cell r="K420">
            <v>0</v>
          </cell>
          <cell r="L420">
            <v>0</v>
          </cell>
          <cell r="M420">
            <v>642.11866762053853</v>
          </cell>
          <cell r="N420">
            <v>1.3381221251407278</v>
          </cell>
          <cell r="O420">
            <v>0</v>
          </cell>
          <cell r="P420">
            <v>0</v>
          </cell>
        </row>
        <row r="421">
          <cell r="C421">
            <v>420705.00255655451</v>
          </cell>
          <cell r="D421">
            <v>17.013321700935272</v>
          </cell>
          <cell r="E421">
            <v>85354.149917798088</v>
          </cell>
          <cell r="F421">
            <v>17.204014442412866</v>
          </cell>
          <cell r="G421">
            <v>29941.89305606563</v>
          </cell>
          <cell r="H421">
            <v>14.099162862911177</v>
          </cell>
          <cell r="I421">
            <v>34803.490403347962</v>
          </cell>
          <cell r="J421">
            <v>20.646430155098518</v>
          </cell>
          <cell r="K421">
            <v>2179.0686273208316</v>
          </cell>
          <cell r="L421">
            <v>17.560607233415727</v>
          </cell>
          <cell r="M421">
            <v>9485.1052925954573</v>
          </cell>
          <cell r="N421">
            <v>19.766173904185418</v>
          </cell>
          <cell r="O421">
            <v>8944.5925384676266</v>
          </cell>
          <cell r="P421">
            <v>16.322738086545389</v>
          </cell>
        </row>
        <row r="423">
          <cell r="C423">
            <v>1242068.2550452885</v>
          </cell>
          <cell r="D423">
            <v>50.376541233174919</v>
          </cell>
          <cell r="E423">
            <v>292982.53968162602</v>
          </cell>
          <cell r="F423">
            <v>59.087148527426713</v>
          </cell>
          <cell r="G423">
            <v>129992.52048215021</v>
          </cell>
          <cell r="H423">
            <v>61.211417521473876</v>
          </cell>
          <cell r="I423">
            <v>106560.09535950057</v>
          </cell>
          <cell r="J423">
            <v>63.320099933193553</v>
          </cell>
          <cell r="K423">
            <v>6315.9386601916167</v>
          </cell>
          <cell r="L423">
            <v>50.898680625004943</v>
          </cell>
          <cell r="M423">
            <v>35429.010482488498</v>
          </cell>
          <cell r="N423">
            <v>73.83112373004036</v>
          </cell>
          <cell r="O423">
            <v>14684.974697298228</v>
          </cell>
          <cell r="P423">
            <v>26.798201791829186</v>
          </cell>
        </row>
        <row r="424">
          <cell r="C424">
            <v>563327.54848864279</v>
          </cell>
          <cell r="D424">
            <v>22.847772945607343</v>
          </cell>
          <cell r="E424">
            <v>83577.483454208297</v>
          </cell>
          <cell r="F424">
            <v>16.855458976407583</v>
          </cell>
          <cell r="G424">
            <v>33462.485373625597</v>
          </cell>
          <cell r="H424">
            <v>15.75695398407532</v>
          </cell>
          <cell r="I424">
            <v>27767.957392160184</v>
          </cell>
          <cell r="J424">
            <v>16.500265236065985</v>
          </cell>
          <cell r="K424">
            <v>3338.401451151617</v>
          </cell>
          <cell r="L424">
            <v>26.903400809004062</v>
          </cell>
          <cell r="M424">
            <v>7448.8738587937505</v>
          </cell>
          <cell r="N424">
            <v>15.522836230210062</v>
          </cell>
          <cell r="O424">
            <v>11559.765378476943</v>
          </cell>
          <cell r="P424">
            <v>21.095094248655393</v>
          </cell>
        </row>
        <row r="425">
          <cell r="C425">
            <v>660172.94064874074</v>
          </cell>
          <cell r="D425">
            <v>26.775685821231299</v>
          </cell>
          <cell r="E425">
            <v>119288.13840751442</v>
          </cell>
          <cell r="F425">
            <v>24.057392496168156</v>
          </cell>
          <cell r="G425">
            <v>48911.45410497782</v>
          </cell>
          <cell r="H425">
            <v>23.031628494451066</v>
          </cell>
          <cell r="I425">
            <v>33959.892895815974</v>
          </cell>
          <cell r="J425">
            <v>20.179634830740596</v>
          </cell>
          <cell r="K425">
            <v>2754.5054277468184</v>
          </cell>
          <cell r="L425">
            <v>22.197918565991021</v>
          </cell>
          <cell r="M425">
            <v>5108.6675254246911</v>
          </cell>
          <cell r="N425">
            <v>10.646040039749279</v>
          </cell>
          <cell r="O425">
            <v>28553.618453548479</v>
          </cell>
          <cell r="P425">
            <v>52.10670395951518</v>
          </cell>
        </row>
        <row r="428">
          <cell r="C428">
            <v>686411.33645788091</v>
          </cell>
          <cell r="D428">
            <v>27.758493042299826</v>
          </cell>
          <cell r="E428">
            <v>183135.96820115883</v>
          </cell>
          <cell r="F428">
            <v>36.912954377640872</v>
          </cell>
          <cell r="G428">
            <v>81000.478239671313</v>
          </cell>
          <cell r="H428">
            <v>38.141841350390649</v>
          </cell>
          <cell r="I428">
            <v>68866.544553082276</v>
          </cell>
          <cell r="J428">
            <v>40.853612257275699</v>
          </cell>
          <cell r="K428">
            <v>3288.8774023419728</v>
          </cell>
          <cell r="L428">
            <v>26.504298018549992</v>
          </cell>
          <cell r="M428">
            <v>22324.852897762376</v>
          </cell>
          <cell r="N428">
            <v>46.523144567199644</v>
          </cell>
          <cell r="O428">
            <v>7655.2151083005574</v>
          </cell>
          <cell r="P428">
            <v>13.969789084474286</v>
          </cell>
        </row>
        <row r="429">
          <cell r="C429">
            <v>609668.72873327066</v>
          </cell>
          <cell r="D429">
            <v>24.655019906840828</v>
          </cell>
          <cell r="E429">
            <v>129112.57725651466</v>
          </cell>
          <cell r="F429">
            <v>26.023979454513295</v>
          </cell>
          <cell r="G429">
            <v>59834.500406934181</v>
          </cell>
          <cell r="H429">
            <v>28.175117868420489</v>
          </cell>
          <cell r="I429">
            <v>44866.199604646725</v>
          </cell>
          <cell r="J429">
            <v>26.615918280798017</v>
          </cell>
          <cell r="K429">
            <v>3589.262523207246</v>
          </cell>
          <cell r="L429">
            <v>28.925031840395121</v>
          </cell>
          <cell r="M429">
            <v>12129.948612382668</v>
          </cell>
          <cell r="N429">
            <v>25.277808345296815</v>
          </cell>
          <cell r="O429">
            <v>8692.6661093432995</v>
          </cell>
          <cell r="P429">
            <v>15.863004554582902</v>
          </cell>
        </row>
        <row r="430">
          <cell r="C430">
            <v>512594.2948190156</v>
          </cell>
          <cell r="D430">
            <v>20.729327169452031</v>
          </cell>
          <cell r="E430">
            <v>87432.164763556575</v>
          </cell>
          <cell r="F430">
            <v>17.622859893423829</v>
          </cell>
          <cell r="G430">
            <v>35076.48582438023</v>
          </cell>
          <cell r="H430">
            <v>16.516961214526358</v>
          </cell>
          <cell r="I430">
            <v>31422.067027576119</v>
          </cell>
          <cell r="J430">
            <v>18.640472685212828</v>
          </cell>
          <cell r="K430">
            <v>2180.685975272263</v>
          </cell>
          <cell r="L430">
            <v>17.573641064373945</v>
          </cell>
          <cell r="M430">
            <v>9165.8434357244569</v>
          </cell>
          <cell r="N430">
            <v>19.100858634695296</v>
          </cell>
          <cell r="O430">
            <v>9587.0825006030518</v>
          </cell>
          <cell r="P430">
            <v>17.495200144494831</v>
          </cell>
        </row>
        <row r="431">
          <cell r="C431">
            <v>410237.41718222888</v>
          </cell>
          <cell r="D431">
            <v>16.59001226481449</v>
          </cell>
          <cell r="E431">
            <v>57815.299775256906</v>
          </cell>
          <cell r="F431">
            <v>11.653273487977685</v>
          </cell>
          <cell r="G431">
            <v>26491.847827035897</v>
          </cell>
          <cell r="H431">
            <v>12.474591247568846</v>
          </cell>
          <cell r="I431">
            <v>15672.911231908809</v>
          </cell>
          <cell r="J431">
            <v>9.2976211100233854</v>
          </cell>
          <cell r="K431">
            <v>2937.7026600301165</v>
          </cell>
          <cell r="L431">
            <v>23.674262450731906</v>
          </cell>
          <cell r="M431">
            <v>4365.9069208374231</v>
          </cell>
          <cell r="N431">
            <v>9.0981884528079107</v>
          </cell>
          <cell r="O431">
            <v>8346.9311354444271</v>
          </cell>
          <cell r="P431">
            <v>15.232082418997649</v>
          </cell>
        </row>
        <row r="432">
          <cell r="C432">
            <v>246656.96699024417</v>
          </cell>
          <cell r="D432">
            <v>9.9748144274036186</v>
          </cell>
          <cell r="E432">
            <v>38352.151546864821</v>
          </cell>
          <cell r="F432">
            <v>7.7302740375870735</v>
          </cell>
          <cell r="G432">
            <v>9963.1476627316024</v>
          </cell>
          <cell r="H432">
            <v>4.6914883190937342</v>
          </cell>
          <cell r="I432">
            <v>7460.2232302623852</v>
          </cell>
          <cell r="J432">
            <v>4.4256186974349836</v>
          </cell>
          <cell r="K432">
            <v>412.31697823845423</v>
          </cell>
          <cell r="L432">
            <v>3.3227666259490709</v>
          </cell>
          <cell r="M432">
            <v>0</v>
          </cell>
          <cell r="N432">
            <v>0</v>
          </cell>
          <cell r="O432">
            <v>20516.463675632294</v>
          </cell>
          <cell r="P432">
            <v>37.439923797450049</v>
          </cell>
        </row>
        <row r="433">
          <cell r="C433">
            <v>7228.8079466343934</v>
          </cell>
          <cell r="D433">
            <v>0.2923331892014655</v>
          </cell>
          <cell r="E433">
            <v>281.10063267880111</v>
          </cell>
          <cell r="F433">
            <v>5.6658748860306689E-2</v>
          </cell>
          <cell r="G433">
            <v>0</v>
          </cell>
          <cell r="H433">
            <v>0</v>
          </cell>
          <cell r="I433">
            <v>281.10063267880111</v>
          </cell>
          <cell r="J433">
            <v>0.1667569692549738</v>
          </cell>
          <cell r="K433">
            <v>0</v>
          </cell>
          <cell r="L433">
            <v>0</v>
          </cell>
          <cell r="M433">
            <v>0</v>
          </cell>
          <cell r="N433">
            <v>0</v>
          </cell>
          <cell r="O433">
            <v>0</v>
          </cell>
          <cell r="P433">
            <v>0</v>
          </cell>
        </row>
        <row r="435">
          <cell r="C435">
            <v>1334860.6134098931</v>
          </cell>
          <cell r="D435">
            <v>53.981799369731498</v>
          </cell>
          <cell r="E435">
            <v>261016.23432189171</v>
          </cell>
          <cell r="F435">
            <v>52.610530001209455</v>
          </cell>
          <cell r="G435">
            <v>123702.33028680878</v>
          </cell>
          <cell r="H435">
            <v>58.249466657620943</v>
          </cell>
          <cell r="I435">
            <v>74755.061386016401</v>
          </cell>
          <cell r="J435">
            <v>44.346849576271758</v>
          </cell>
          <cell r="K435">
            <v>5857.8482321557622</v>
          </cell>
          <cell r="L435">
            <v>47.207036413681749</v>
          </cell>
          <cell r="M435">
            <v>24697.523009131171</v>
          </cell>
          <cell r="N435">
            <v>51.467592582467326</v>
          </cell>
          <cell r="O435">
            <v>32003.471407780602</v>
          </cell>
          <cell r="P435">
            <v>58.402244641424531</v>
          </cell>
        </row>
        <row r="436">
          <cell r="C436">
            <v>27761.954795727252</v>
          </cell>
          <cell r="D436">
            <v>1.1226942040534378</v>
          </cell>
          <cell r="E436">
            <v>9115.867531369322</v>
          </cell>
          <cell r="F436">
            <v>1.8373976756354313</v>
          </cell>
          <cell r="G436">
            <v>4762.1713851836212</v>
          </cell>
          <cell r="H436">
            <v>2.242431025155152</v>
          </cell>
          <cell r="I436">
            <v>2869.4631754559068</v>
          </cell>
          <cell r="J436">
            <v>1.702247974214061</v>
          </cell>
          <cell r="K436">
            <v>281.10063267880111</v>
          </cell>
          <cell r="L436">
            <v>2.2653246169700849</v>
          </cell>
          <cell r="M436">
            <v>337.32075921456135</v>
          </cell>
          <cell r="N436">
            <v>0.70294852639452388</v>
          </cell>
          <cell r="O436">
            <v>865.81157883643493</v>
          </cell>
          <cell r="P436">
            <v>1.579995463501193</v>
          </cell>
        </row>
        <row r="437">
          <cell r="C437">
            <v>337343.14277777518</v>
          </cell>
          <cell r="D437">
            <v>13.64216583307992</v>
          </cell>
          <cell r="E437">
            <v>69481.381746619198</v>
          </cell>
          <cell r="F437">
            <v>14.004693341786556</v>
          </cell>
          <cell r="G437">
            <v>29993.685956560428</v>
          </cell>
          <cell r="H437">
            <v>14.123551318839844</v>
          </cell>
          <cell r="I437">
            <v>27037.976685140929</v>
          </cell>
          <cell r="J437">
            <v>16.039704371468559</v>
          </cell>
          <cell r="K437">
            <v>1727.124968366933</v>
          </cell>
          <cell r="L437">
            <v>13.91849840443404</v>
          </cell>
          <cell r="M437">
            <v>6713.5640667721391</v>
          </cell>
          <cell r="N437">
            <v>13.99051151960345</v>
          </cell>
          <cell r="O437">
            <v>4009.0300697784351</v>
          </cell>
          <cell r="P437">
            <v>7.3159674438662545</v>
          </cell>
        </row>
        <row r="438">
          <cell r="C438">
            <v>772831.84114589449</v>
          </cell>
          <cell r="D438">
            <v>31.253340593148021</v>
          </cell>
          <cell r="E438">
            <v>156515.77857614873</v>
          </cell>
          <cell r="F438">
            <v>31.547378981371288</v>
          </cell>
          <cell r="G438">
            <v>53908.272332200817</v>
          </cell>
          <cell r="H438">
            <v>25.384550998384338</v>
          </cell>
          <cell r="I438">
            <v>63906.54503354217</v>
          </cell>
          <cell r="J438">
            <v>37.911198078045679</v>
          </cell>
          <cell r="K438">
            <v>4542.7717058885555</v>
          </cell>
          <cell r="L438">
            <v>36.609140564914156</v>
          </cell>
          <cell r="M438">
            <v>16238.144031589049</v>
          </cell>
          <cell r="N438">
            <v>33.838947371534353</v>
          </cell>
          <cell r="O438">
            <v>17920.045472928177</v>
          </cell>
          <cell r="P438">
            <v>32.701792451207773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LIV Encuesta Permanente de Hogares de Propósitos Múltiples, Junio 2016.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5">
          <cell r="C15">
            <v>6.1067582257164279</v>
          </cell>
          <cell r="D15">
            <v>1993.3992404635244</v>
          </cell>
        </row>
        <row r="16">
          <cell r="C16">
            <v>5.9233093766155109</v>
          </cell>
          <cell r="D16">
            <v>1833.7270338179958</v>
          </cell>
        </row>
        <row r="17">
          <cell r="C17">
            <v>6.6041533697114039</v>
          </cell>
          <cell r="D17">
            <v>2528.2157254902536</v>
          </cell>
        </row>
        <row r="18">
          <cell r="C18">
            <v>2.5694561351876217</v>
          </cell>
          <cell r="D18">
            <v>180</v>
          </cell>
        </row>
        <row r="19">
          <cell r="C19">
            <v>5.291184240730205</v>
          </cell>
          <cell r="D19">
            <v>1436.7918424330378</v>
          </cell>
        </row>
        <row r="20">
          <cell r="C20">
            <v>6.7682538137319224</v>
          </cell>
          <cell r="D20">
            <v>2177.9234507193351</v>
          </cell>
        </row>
        <row r="21">
          <cell r="C21">
            <v>6.7892146682106835</v>
          </cell>
          <cell r="D21">
            <v>2479.2198319094773</v>
          </cell>
        </row>
        <row r="22">
          <cell r="C22">
            <v>6.5709676247845774</v>
          </cell>
          <cell r="D22">
            <v>2514.7550659102885</v>
          </cell>
        </row>
        <row r="23">
          <cell r="C23">
            <v>7.1256851986451633</v>
          </cell>
          <cell r="D23">
            <v>2395.8111377213072</v>
          </cell>
        </row>
        <row r="24">
          <cell r="C24">
            <v>2.4183188646444997</v>
          </cell>
        </row>
        <row r="25">
          <cell r="C25">
            <v>5.602262032615311</v>
          </cell>
          <cell r="D25">
            <v>1120.9003006093938</v>
          </cell>
        </row>
        <row r="26">
          <cell r="C26">
            <v>7.3963651469639213</v>
          </cell>
          <cell r="D26">
            <v>2702.288957215439</v>
          </cell>
        </row>
        <row r="27">
          <cell r="C27">
            <v>5.7978618825264236</v>
          </cell>
          <cell r="D27">
            <v>1731.0859607376563</v>
          </cell>
        </row>
        <row r="28">
          <cell r="C28">
            <v>5.6972820993439592</v>
          </cell>
          <cell r="D28">
            <v>1514.3039793662492</v>
          </cell>
        </row>
        <row r="29">
          <cell r="C29">
            <v>6.1687788018433203</v>
          </cell>
          <cell r="D29">
            <v>2639.0277777777774</v>
          </cell>
        </row>
        <row r="30">
          <cell r="C30">
            <v>2.629032258064516</v>
          </cell>
          <cell r="D30">
            <v>180</v>
          </cell>
        </row>
        <row r="31">
          <cell r="C31">
            <v>5.2002398081534782</v>
          </cell>
          <cell r="D31">
            <v>1517.1968190854866</v>
          </cell>
        </row>
        <row r="32">
          <cell r="C32">
            <v>6.4082125603864712</v>
          </cell>
          <cell r="D32">
            <v>1829.4164535379373</v>
          </cell>
        </row>
        <row r="70">
          <cell r="C70">
            <v>7.4098591549295785</v>
          </cell>
          <cell r="D70">
            <v>3418.8650306748459</v>
          </cell>
        </row>
        <row r="71">
          <cell r="C71">
            <v>6.6036745406824133</v>
          </cell>
          <cell r="D71">
            <v>3772.826086956522</v>
          </cell>
        </row>
        <row r="72">
          <cell r="C72">
            <v>8.3434650455927049</v>
          </cell>
          <cell r="D72">
            <v>2570.8333333333339</v>
          </cell>
        </row>
        <row r="73">
          <cell r="C73">
            <v>2</v>
          </cell>
        </row>
        <row r="74">
          <cell r="C74">
            <v>6.1349999999999998</v>
          </cell>
          <cell r="D74">
            <v>2273.0769230769229</v>
          </cell>
        </row>
        <row r="75">
          <cell r="C75">
            <v>8.2144329896907191</v>
          </cell>
          <cell r="D75">
            <v>3636.3138686131383</v>
          </cell>
        </row>
        <row r="76">
          <cell r="C76">
            <v>7.4554183813443071</v>
          </cell>
          <cell r="D76">
            <v>3792.991150442479</v>
          </cell>
        </row>
        <row r="77">
          <cell r="C77">
            <v>7.6805845511482245</v>
          </cell>
          <cell r="D77">
            <v>4110.2186234817818</v>
          </cell>
        </row>
        <row r="78">
          <cell r="C78">
            <v>7.024</v>
          </cell>
          <cell r="D78">
            <v>2941.304347826087</v>
          </cell>
        </row>
        <row r="79">
          <cell r="C79">
            <v>3</v>
          </cell>
        </row>
        <row r="80">
          <cell r="C80">
            <v>6.1170212765957448</v>
          </cell>
          <cell r="D80">
            <v>2301</v>
          </cell>
        </row>
        <row r="81">
          <cell r="C81">
            <v>8.0321361058601148</v>
          </cell>
          <cell r="D81">
            <v>3906.6666666666674</v>
          </cell>
        </row>
        <row r="82">
          <cell r="C82">
            <v>6.531021006350759</v>
          </cell>
          <cell r="D82">
            <v>2064.4816247582203</v>
          </cell>
        </row>
        <row r="83">
          <cell r="C83">
            <v>6.3226581265012003</v>
          </cell>
          <cell r="D83">
            <v>1972.4617524339362</v>
          </cell>
        </row>
        <row r="84">
          <cell r="C84">
            <v>6.8571428571428541</v>
          </cell>
          <cell r="D84">
            <v>2274.5206349206351</v>
          </cell>
        </row>
        <row r="85">
          <cell r="C85">
            <v>2.4545454545454546</v>
          </cell>
        </row>
        <row r="86">
          <cell r="C86">
            <v>5.3866171003717467</v>
          </cell>
          <cell r="D86">
            <v>798.07692307692309</v>
          </cell>
        </row>
        <row r="87">
          <cell r="C87">
            <v>7.1086657496561241</v>
          </cell>
          <cell r="D87">
            <v>2289.4920273348516</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tabSelected="1" workbookViewId="0">
      <selection activeCell="J3" sqref="J3"/>
    </sheetView>
  </sheetViews>
  <sheetFormatPr baseColWidth="10" defaultRowHeight="11.25" x14ac:dyDescent="0.2"/>
  <cols>
    <col min="5" max="5" width="14.1640625" bestFit="1" customWidth="1"/>
    <col min="8" max="8" width="11" customWidth="1"/>
    <col min="9" max="9" width="13.83203125" customWidth="1"/>
    <col min="10" max="10" width="15.83203125" customWidth="1"/>
  </cols>
  <sheetData>
    <row r="26" spans="5:5" x14ac:dyDescent="0.2">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P1012"/>
  <sheetViews>
    <sheetView workbookViewId="0">
      <selection activeCell="P14" sqref="P14"/>
    </sheetView>
  </sheetViews>
  <sheetFormatPr baseColWidth="10" defaultRowHeight="11.25" x14ac:dyDescent="0.2"/>
  <cols>
    <col min="1" max="1" width="22.5" style="2" customWidth="1"/>
    <col min="2" max="2" width="11.832031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83203125" style="32" bestFit="1" customWidth="1"/>
    <col min="12" max="12" width="12.1640625" style="3" customWidth="1"/>
    <col min="13" max="13" width="8.83203125" style="32" bestFit="1" customWidth="1"/>
    <col min="14" max="14" width="10" style="3" hidden="1" customWidth="1"/>
    <col min="15" max="15" width="9.83203125" style="3" hidden="1" customWidth="1"/>
    <col min="16" max="16384" width="12" style="3"/>
  </cols>
  <sheetData>
    <row r="3" spans="1:16" x14ac:dyDescent="0.2">
      <c r="A3" s="169" t="s">
        <v>76</v>
      </c>
      <c r="B3" s="169"/>
      <c r="C3" s="169"/>
      <c r="D3" s="169"/>
      <c r="E3" s="169"/>
      <c r="F3" s="169"/>
      <c r="G3" s="169"/>
      <c r="H3" s="169"/>
      <c r="I3" s="169"/>
      <c r="J3" s="169"/>
      <c r="K3" s="169"/>
      <c r="L3" s="169"/>
      <c r="M3" s="169"/>
      <c r="N3" s="169"/>
      <c r="O3" s="169"/>
    </row>
    <row r="5" spans="1:16" s="13" customFormat="1" x14ac:dyDescent="0.2">
      <c r="A5" s="170" t="s">
        <v>11</v>
      </c>
      <c r="B5" s="170" t="s">
        <v>0</v>
      </c>
      <c r="C5" s="170"/>
      <c r="D5" s="174" t="s">
        <v>9</v>
      </c>
      <c r="E5" s="174"/>
      <c r="F5" s="174"/>
      <c r="G5" s="174"/>
      <c r="H5" s="174"/>
      <c r="I5" s="174"/>
      <c r="J5" s="170" t="s">
        <v>6</v>
      </c>
      <c r="K5" s="170"/>
      <c r="L5" s="170" t="s">
        <v>10</v>
      </c>
      <c r="M5" s="170"/>
      <c r="N5" s="170"/>
      <c r="O5" s="170"/>
    </row>
    <row r="6" spans="1:16" s="13" customFormat="1" x14ac:dyDescent="0.2">
      <c r="A6" s="171"/>
      <c r="B6" s="171"/>
      <c r="C6" s="171"/>
      <c r="D6" s="172" t="s">
        <v>0</v>
      </c>
      <c r="E6" s="172"/>
      <c r="F6" s="172" t="s">
        <v>4</v>
      </c>
      <c r="G6" s="172"/>
      <c r="H6" s="172" t="s">
        <v>5</v>
      </c>
      <c r="I6" s="172"/>
      <c r="J6" s="171"/>
      <c r="K6" s="171"/>
      <c r="L6" s="171"/>
      <c r="M6" s="171"/>
      <c r="N6" s="171"/>
      <c r="O6" s="171"/>
    </row>
    <row r="7" spans="1:16" s="13" customFormat="1" x14ac:dyDescent="0.2">
      <c r="A7" s="173"/>
      <c r="B7" s="52" t="s">
        <v>3</v>
      </c>
      <c r="C7" s="53" t="s">
        <v>39</v>
      </c>
      <c r="D7" s="52" t="s">
        <v>3</v>
      </c>
      <c r="E7" s="53" t="s">
        <v>40</v>
      </c>
      <c r="F7" s="52" t="s">
        <v>3</v>
      </c>
      <c r="G7" s="53" t="s">
        <v>40</v>
      </c>
      <c r="H7" s="52" t="s">
        <v>3</v>
      </c>
      <c r="I7" s="53" t="s">
        <v>40</v>
      </c>
      <c r="J7" s="52" t="s">
        <v>3</v>
      </c>
      <c r="K7" s="53" t="s">
        <v>40</v>
      </c>
      <c r="L7" s="52" t="s">
        <v>3</v>
      </c>
      <c r="M7" s="53" t="s">
        <v>40</v>
      </c>
      <c r="N7" s="70"/>
      <c r="O7" s="28"/>
    </row>
    <row r="8" spans="1:16" s="13" customFormat="1" x14ac:dyDescent="0.2">
      <c r="A8" s="9"/>
      <c r="B8" s="9"/>
      <c r="C8" s="29"/>
      <c r="D8" s="9"/>
      <c r="E8" s="29"/>
      <c r="F8" s="9"/>
      <c r="G8" s="29"/>
      <c r="H8" s="9"/>
      <c r="I8" s="29"/>
      <c r="J8" s="9"/>
      <c r="K8" s="29"/>
      <c r="L8" s="9"/>
      <c r="M8" s="29"/>
      <c r="N8" s="9"/>
      <c r="O8" s="29"/>
    </row>
    <row r="9" spans="1:16" s="14" customFormat="1" x14ac:dyDescent="0.2">
      <c r="A9" s="10" t="s">
        <v>33</v>
      </c>
      <c r="B9" s="4">
        <f>[1]InfJuv!E7</f>
        <v>2472797.5521289716</v>
      </c>
      <c r="C9" s="47">
        <f>[1]InfJuv!F7</f>
        <v>100</v>
      </c>
      <c r="D9" s="4">
        <f>+F9+H9</f>
        <v>348543.98137659172</v>
      </c>
      <c r="E9" s="47">
        <f>+D9/B9*100</f>
        <v>14.095128049464076</v>
      </c>
      <c r="F9" s="4">
        <f>[1]InfJuv!G7</f>
        <v>136177.52141583862</v>
      </c>
      <c r="G9" s="47">
        <f>+F9/$B9*100</f>
        <v>5.5070226553158657</v>
      </c>
      <c r="H9" s="4">
        <f>[1]InfJuv!I7</f>
        <v>212366.45996075307</v>
      </c>
      <c r="I9" s="47">
        <f>+H9/$B9*100</f>
        <v>8.5881053941482079</v>
      </c>
      <c r="J9" s="4">
        <f>[1]InfJuv!K7</f>
        <v>1840490.7685372452</v>
      </c>
      <c r="K9" s="47">
        <f>+J9/$B9*100</f>
        <v>74.429496541383358</v>
      </c>
      <c r="L9" s="4">
        <f>[1]InfJuv!M7</f>
        <v>283762.80221527419</v>
      </c>
      <c r="M9" s="47">
        <f>+L9/$B9*100</f>
        <v>11.475375409158211</v>
      </c>
      <c r="N9" s="10"/>
      <c r="O9" s="6"/>
    </row>
    <row r="10" spans="1:16" s="13" customFormat="1" x14ac:dyDescent="0.2">
      <c r="A10" s="15" t="s">
        <v>7</v>
      </c>
      <c r="B10" s="4"/>
      <c r="C10" s="47"/>
      <c r="D10" s="4"/>
      <c r="E10" s="47"/>
      <c r="F10" s="4"/>
      <c r="G10" s="47"/>
      <c r="H10" s="4"/>
      <c r="I10" s="47"/>
      <c r="J10" s="4"/>
      <c r="K10" s="47"/>
      <c r="L10" s="4"/>
      <c r="M10" s="47"/>
      <c r="N10" s="4"/>
      <c r="O10" s="47"/>
      <c r="P10" s="141"/>
    </row>
    <row r="11" spans="1:16" s="13" customFormat="1" x14ac:dyDescent="0.2">
      <c r="A11" s="24" t="s">
        <v>22</v>
      </c>
      <c r="B11" s="11">
        <f>[1]InfJuv!E8</f>
        <v>1236762.8919312605</v>
      </c>
      <c r="C11" s="12">
        <f>[1]InfJuv!F8</f>
        <v>50.014724855516832</v>
      </c>
      <c r="D11" s="11">
        <f t="shared" ref="D11:D91" si="0">+F11+H11</f>
        <v>255856.11688565725</v>
      </c>
      <c r="E11" s="12">
        <f t="shared" ref="E11:E91" si="1">+D11/B11*100</f>
        <v>20.68756416891895</v>
      </c>
      <c r="F11" s="11">
        <f>[1]InfJuv!G8</f>
        <v>87619.358775468965</v>
      </c>
      <c r="G11" s="160">
        <f t="shared" ref="G11:I37" si="2">+F11/$B11*100</f>
        <v>7.0845720992362109</v>
      </c>
      <c r="H11" s="11">
        <f>[1]InfJuv!I8</f>
        <v>168236.75811018827</v>
      </c>
      <c r="I11" s="160">
        <f t="shared" si="2"/>
        <v>13.60299206968274</v>
      </c>
      <c r="J11" s="11">
        <f>[1]InfJuv!K8</f>
        <v>878986.17733744299</v>
      </c>
      <c r="K11" s="160">
        <f t="shared" ref="K11" si="3">+J11/$B11*100</f>
        <v>71.071519292179502</v>
      </c>
      <c r="L11" s="11">
        <f>[1]InfJuv!M8</f>
        <v>101920.59770819792</v>
      </c>
      <c r="M11" s="160">
        <f t="shared" ref="M11" si="4">+L11/$B11*100</f>
        <v>8.2409165389045889</v>
      </c>
      <c r="N11" s="11"/>
      <c r="O11" s="12"/>
    </row>
    <row r="12" spans="1:16" s="13" customFormat="1" x14ac:dyDescent="0.2">
      <c r="A12" s="24" t="s">
        <v>23</v>
      </c>
      <c r="B12" s="11">
        <f>[1]InfJuv!E9</f>
        <v>1236034.6601980419</v>
      </c>
      <c r="C12" s="12">
        <f>[1]InfJuv!F9</f>
        <v>49.985275144496548</v>
      </c>
      <c r="D12" s="11">
        <f t="shared" si="0"/>
        <v>92687.864490935026</v>
      </c>
      <c r="E12" s="12">
        <f t="shared" si="1"/>
        <v>7.4988078793910393</v>
      </c>
      <c r="F12" s="11">
        <f>[1]InfJuv!G9</f>
        <v>48558.162640369701</v>
      </c>
      <c r="G12" s="160">
        <f t="shared" si="2"/>
        <v>3.9285437701714234</v>
      </c>
      <c r="H12" s="11">
        <f>[1]InfJuv!I9</f>
        <v>44129.701850565318</v>
      </c>
      <c r="I12" s="160">
        <f t="shared" si="2"/>
        <v>3.5702641092196155</v>
      </c>
      <c r="J12" s="11">
        <f>[1]InfJuv!K9</f>
        <v>961504.59120007325</v>
      </c>
      <c r="K12" s="160">
        <f t="shared" ref="K12" si="5">+J12/$B12*100</f>
        <v>77.789452202417806</v>
      </c>
      <c r="L12" s="11">
        <f>[1]InfJuv!M9</f>
        <v>181842.20450707831</v>
      </c>
      <c r="M12" s="160">
        <f t="shared" ref="M12" si="6">+L12/$B12*100</f>
        <v>14.711739918194761</v>
      </c>
      <c r="N12" s="11"/>
      <c r="O12" s="12"/>
    </row>
    <row r="13" spans="1:16" s="13" customFormat="1" x14ac:dyDescent="0.2">
      <c r="A13" s="20"/>
      <c r="B13" s="91"/>
      <c r="C13" s="72"/>
      <c r="D13" s="91"/>
      <c r="E13" s="72"/>
      <c r="F13" s="91"/>
      <c r="G13" s="160"/>
      <c r="H13" s="91"/>
      <c r="I13" s="160"/>
      <c r="J13" s="91"/>
      <c r="K13" s="160"/>
      <c r="L13" s="91"/>
      <c r="M13" s="160"/>
      <c r="N13" s="91"/>
      <c r="O13" s="72"/>
      <c r="P13" s="141"/>
    </row>
    <row r="14" spans="1:16" s="13" customFormat="1" x14ac:dyDescent="0.2">
      <c r="A14" s="15" t="s">
        <v>8</v>
      </c>
      <c r="B14" s="4"/>
      <c r="C14" s="47"/>
      <c r="D14" s="4"/>
      <c r="E14" s="47"/>
      <c r="F14" s="4"/>
      <c r="G14" s="160"/>
      <c r="H14" s="4"/>
      <c r="I14" s="160"/>
      <c r="J14" s="4"/>
      <c r="K14" s="160"/>
      <c r="L14" s="4"/>
      <c r="M14" s="160"/>
      <c r="N14" s="4"/>
      <c r="O14" s="47"/>
      <c r="P14" s="141"/>
    </row>
    <row r="15" spans="1:16" s="13" customFormat="1" x14ac:dyDescent="0.2">
      <c r="A15" s="24" t="s">
        <v>46</v>
      </c>
      <c r="B15" s="91">
        <f>[1]InfJuv!E11</f>
        <v>921236.30062112038</v>
      </c>
      <c r="C15" s="72">
        <f>[1]InfJuv!F11</f>
        <v>37.254820954832141</v>
      </c>
      <c r="D15" s="91">
        <f t="shared" si="0"/>
        <v>10618.801499363424</v>
      </c>
      <c r="E15" s="72">
        <f t="shared" si="1"/>
        <v>1.152668592434315</v>
      </c>
      <c r="F15" s="91">
        <f>[1]InfJuv!G11</f>
        <v>9191.1904727330875</v>
      </c>
      <c r="G15" s="160">
        <f t="shared" si="2"/>
        <v>0.99770172609743646</v>
      </c>
      <c r="H15" s="91">
        <f>[1]InfJuv!I11</f>
        <v>1427.6110266303358</v>
      </c>
      <c r="I15" s="160">
        <f t="shared" si="2"/>
        <v>0.15496686633687851</v>
      </c>
      <c r="J15" s="91">
        <f>[1]InfJuv!K11</f>
        <v>850322.66734091123</v>
      </c>
      <c r="K15" s="160">
        <f t="shared" ref="K15" si="7">+J15/$B15*100</f>
        <v>92.302340536038642</v>
      </c>
      <c r="L15" s="91">
        <f>[1]InfJuv!M11</f>
        <v>60294.831780836488</v>
      </c>
      <c r="M15" s="160">
        <f t="shared" ref="M15" si="8">+L15/$B15*100</f>
        <v>6.5449908715260365</v>
      </c>
      <c r="N15" s="91"/>
      <c r="O15" s="72"/>
      <c r="P15" s="141"/>
    </row>
    <row r="16" spans="1:16" s="13" customFormat="1" x14ac:dyDescent="0.2">
      <c r="A16" s="24" t="s">
        <v>47</v>
      </c>
      <c r="B16" s="91">
        <f>[1]InfJuv!E12</f>
        <v>912281.77907405247</v>
      </c>
      <c r="C16" s="72">
        <f>[1]InfJuv!F12</f>
        <v>36.892699860876895</v>
      </c>
      <c r="D16" s="91">
        <f t="shared" si="0"/>
        <v>129289.03891648872</v>
      </c>
      <c r="E16" s="72">
        <f t="shared" si="1"/>
        <v>14.172050991494586</v>
      </c>
      <c r="F16" s="91">
        <f>[1]InfJuv!G12</f>
        <v>62917.045426517827</v>
      </c>
      <c r="G16" s="160">
        <f t="shared" si="2"/>
        <v>6.8966679889603144</v>
      </c>
      <c r="H16" s="91">
        <f>[1]InfJuv!I12</f>
        <v>66371.99348997089</v>
      </c>
      <c r="I16" s="160">
        <f t="shared" si="2"/>
        <v>7.2753830025342729</v>
      </c>
      <c r="J16" s="91">
        <f>[1]InfJuv!K12</f>
        <v>703006.34934504144</v>
      </c>
      <c r="K16" s="160">
        <f t="shared" ref="K16" si="9">+J16/$B16*100</f>
        <v>77.060220369476056</v>
      </c>
      <c r="L16" s="91">
        <f>[1]InfJuv!M12</f>
        <v>79986.390812499681</v>
      </c>
      <c r="M16" s="160">
        <f t="shared" ref="M16" si="10">+L16/$B16*100</f>
        <v>8.7677286390268847</v>
      </c>
      <c r="N16" s="91"/>
      <c r="O16" s="72"/>
      <c r="P16" s="141"/>
    </row>
    <row r="17" spans="1:16" s="13" customFormat="1" x14ac:dyDescent="0.2">
      <c r="A17" s="24" t="s">
        <v>48</v>
      </c>
      <c r="B17" s="91">
        <f>[1]InfJuv!E13</f>
        <v>639279.4724342</v>
      </c>
      <c r="C17" s="72">
        <f>[1]InfJuv!F13</f>
        <v>25.852479184307185</v>
      </c>
      <c r="D17" s="91">
        <f t="shared" si="0"/>
        <v>208636.14096074007</v>
      </c>
      <c r="E17" s="72">
        <f t="shared" si="1"/>
        <v>32.636139584822139</v>
      </c>
      <c r="F17" s="91">
        <f>[1]InfJuv!G13</f>
        <v>64069.285516587581</v>
      </c>
      <c r="G17" s="160">
        <f t="shared" si="2"/>
        <v>10.022108996027889</v>
      </c>
      <c r="H17" s="91">
        <f>[1]InfJuv!I13</f>
        <v>144566.85544415249</v>
      </c>
      <c r="I17" s="160">
        <f t="shared" si="2"/>
        <v>22.614030588794247</v>
      </c>
      <c r="J17" s="91">
        <f>[1]InfJuv!K13</f>
        <v>287161.75185151777</v>
      </c>
      <c r="K17" s="160">
        <f t="shared" ref="K17" si="11">+J17/$B17*100</f>
        <v>44.919595299702806</v>
      </c>
      <c r="L17" s="91">
        <f>[1]InfJuv!M13</f>
        <v>143481.57962194053</v>
      </c>
      <c r="M17" s="160">
        <f t="shared" ref="M17" si="12">+L17/$B17*100</f>
        <v>22.444265115474806</v>
      </c>
      <c r="N17" s="91"/>
      <c r="O17" s="72"/>
      <c r="P17" s="141"/>
    </row>
    <row r="18" spans="1:16" s="13" customFormat="1" x14ac:dyDescent="0.2">
      <c r="A18" s="24"/>
      <c r="B18" s="91"/>
      <c r="C18" s="142"/>
      <c r="D18" s="91"/>
      <c r="E18" s="142"/>
      <c r="F18" s="91"/>
      <c r="G18" s="160"/>
      <c r="H18" s="91"/>
      <c r="I18" s="160"/>
      <c r="J18" s="91"/>
      <c r="K18" s="160"/>
      <c r="L18" s="91"/>
      <c r="M18" s="160"/>
      <c r="N18" s="91"/>
      <c r="O18" s="142"/>
      <c r="P18" s="141"/>
    </row>
    <row r="19" spans="1:16" s="13" customFormat="1" x14ac:dyDescent="0.2">
      <c r="A19" s="19" t="s">
        <v>34</v>
      </c>
      <c r="B19" s="4"/>
      <c r="C19" s="47"/>
      <c r="D19" s="4"/>
      <c r="E19" s="47"/>
      <c r="F19" s="4"/>
      <c r="G19" s="160"/>
      <c r="H19" s="4"/>
      <c r="I19" s="160"/>
      <c r="J19" s="4"/>
      <c r="K19" s="160"/>
      <c r="L19" s="4"/>
      <c r="M19" s="160"/>
      <c r="N19" s="4"/>
      <c r="O19" s="47"/>
      <c r="P19" s="141"/>
    </row>
    <row r="20" spans="1:16" s="13" customFormat="1" x14ac:dyDescent="0.2">
      <c r="A20" s="15" t="s">
        <v>7</v>
      </c>
      <c r="B20" s="4"/>
      <c r="C20" s="47"/>
      <c r="D20" s="4"/>
      <c r="E20" s="47"/>
      <c r="F20" s="4"/>
      <c r="G20" s="160"/>
      <c r="H20" s="4"/>
      <c r="I20" s="160"/>
      <c r="J20" s="4"/>
      <c r="K20" s="160"/>
      <c r="L20" s="4"/>
      <c r="M20" s="160"/>
      <c r="N20" s="4"/>
      <c r="O20" s="47"/>
      <c r="P20" s="141"/>
    </row>
    <row r="21" spans="1:16" s="13" customFormat="1" x14ac:dyDescent="0.2">
      <c r="A21" s="24" t="s">
        <v>22</v>
      </c>
      <c r="B21" s="91">
        <f>[1]InfJuv!E20</f>
        <v>598636.3456871222</v>
      </c>
      <c r="C21" s="72">
        <f>[1]InfJuv!F20</f>
        <v>49.776673293916161</v>
      </c>
      <c r="D21" s="91">
        <f t="shared" si="0"/>
        <v>64707.686664070876</v>
      </c>
      <c r="E21" s="72">
        <f t="shared" si="1"/>
        <v>10.809181088027422</v>
      </c>
      <c r="F21" s="91">
        <f>[1]InfJuv!G20</f>
        <v>27323.2730658656</v>
      </c>
      <c r="G21" s="160">
        <f t="shared" si="2"/>
        <v>4.5642522814921316</v>
      </c>
      <c r="H21" s="91">
        <f>[1]InfJuv!I20</f>
        <v>37384.413598205276</v>
      </c>
      <c r="I21" s="160">
        <f t="shared" si="2"/>
        <v>6.2449288065352899</v>
      </c>
      <c r="J21" s="91">
        <f>[1]InfJuv!K20</f>
        <v>478923.75690894324</v>
      </c>
      <c r="K21" s="160">
        <f t="shared" ref="K21" si="13">+J21/$B21*100</f>
        <v>80.002452300023421</v>
      </c>
      <c r="L21" s="91">
        <f>[1]InfJuv!M20</f>
        <v>55004.902114105527</v>
      </c>
      <c r="M21" s="160">
        <f t="shared" ref="M21" si="14">+L21/$B21*100</f>
        <v>9.1883666119487319</v>
      </c>
      <c r="N21" s="91"/>
      <c r="O21" s="72"/>
      <c r="P21" s="141"/>
    </row>
    <row r="22" spans="1:16" s="13" customFormat="1" x14ac:dyDescent="0.2">
      <c r="A22" s="24" t="s">
        <v>23</v>
      </c>
      <c r="B22" s="91">
        <f>[1]InfJuv!E21</f>
        <v>604007.99768303172</v>
      </c>
      <c r="C22" s="72">
        <f>[1]InfJuv!F21</f>
        <v>50.223326706084272</v>
      </c>
      <c r="D22" s="91">
        <f t="shared" si="0"/>
        <v>41639.989596464482</v>
      </c>
      <c r="E22" s="72">
        <f t="shared" si="1"/>
        <v>6.8939467285524429</v>
      </c>
      <c r="F22" s="91">
        <f>[1]InfJuv!G21</f>
        <v>26323.102595476357</v>
      </c>
      <c r="G22" s="160">
        <f t="shared" si="2"/>
        <v>4.3580718626990862</v>
      </c>
      <c r="H22" s="91">
        <f>[1]InfJuv!I21</f>
        <v>15316.887000988125</v>
      </c>
      <c r="I22" s="160">
        <f t="shared" si="2"/>
        <v>2.5358748658533563</v>
      </c>
      <c r="J22" s="91">
        <f>[1]InfJuv!K21</f>
        <v>508932.57258716429</v>
      </c>
      <c r="K22" s="160">
        <f t="shared" ref="K22" si="15">+J22/$B22*100</f>
        <v>84.259244006606579</v>
      </c>
      <c r="L22" s="91">
        <f>[1]InfJuv!M21</f>
        <v>53435.435499401232</v>
      </c>
      <c r="M22" s="160">
        <f t="shared" ref="M22" si="16">+L22/$B22*100</f>
        <v>8.8468092648406973</v>
      </c>
      <c r="N22" s="91"/>
      <c r="O22" s="72"/>
      <c r="P22" s="141"/>
    </row>
    <row r="23" spans="1:16" s="13" customFormat="1" x14ac:dyDescent="0.2">
      <c r="A23" s="71"/>
      <c r="B23" s="91"/>
      <c r="C23" s="72"/>
      <c r="D23" s="91"/>
      <c r="E23" s="72"/>
      <c r="F23" s="91"/>
      <c r="G23" s="160"/>
      <c r="H23" s="91"/>
      <c r="I23" s="160"/>
      <c r="J23" s="91"/>
      <c r="K23" s="160"/>
      <c r="L23" s="91"/>
      <c r="M23" s="160"/>
      <c r="N23" s="91"/>
      <c r="O23" s="72"/>
      <c r="P23" s="141"/>
    </row>
    <row r="24" spans="1:16" s="13" customFormat="1" x14ac:dyDescent="0.2">
      <c r="A24" s="15" t="s">
        <v>8</v>
      </c>
      <c r="B24" s="4"/>
      <c r="C24" s="47"/>
      <c r="D24" s="4"/>
      <c r="E24" s="47"/>
      <c r="F24" s="4"/>
      <c r="G24" s="160"/>
      <c r="H24" s="4"/>
      <c r="I24" s="160"/>
      <c r="J24" s="4"/>
      <c r="K24" s="160"/>
      <c r="L24" s="4"/>
      <c r="M24" s="160"/>
      <c r="N24" s="4"/>
      <c r="O24" s="47"/>
      <c r="P24" s="141"/>
    </row>
    <row r="25" spans="1:16" s="13" customFormat="1" x14ac:dyDescent="0.2">
      <c r="A25" s="24" t="s">
        <v>46</v>
      </c>
      <c r="B25" s="91">
        <f>[1]InfJuv!E23</f>
        <v>462704.94859542669</v>
      </c>
      <c r="C25" s="72">
        <f>[1]InfJuv!F23</f>
        <v>38.473963740501773</v>
      </c>
      <c r="D25" s="91">
        <f t="shared" si="0"/>
        <v>2747.9837843569949</v>
      </c>
      <c r="E25" s="72">
        <f t="shared" si="1"/>
        <v>0.59389548192615893</v>
      </c>
      <c r="F25" s="91">
        <f>[1]InfJuv!G23</f>
        <v>2500.9954149776236</v>
      </c>
      <c r="G25" s="160">
        <f t="shared" si="2"/>
        <v>0.5405162453026644</v>
      </c>
      <c r="H25" s="91">
        <f>[1]InfJuv!I23</f>
        <v>246.98836937937116</v>
      </c>
      <c r="I25" s="160">
        <f t="shared" si="2"/>
        <v>5.3379236623494447E-2</v>
      </c>
      <c r="J25" s="91">
        <f>[1]InfJuv!K23</f>
        <v>430779.97306777566</v>
      </c>
      <c r="K25" s="160">
        <f t="shared" ref="K25" si="17">+J25/$B25*100</f>
        <v>93.100360040548196</v>
      </c>
      <c r="L25" s="91">
        <f>[1]InfJuv!M23</f>
        <v>29176.991743292921</v>
      </c>
      <c r="M25" s="160">
        <f t="shared" ref="M25" si="18">+L25/$B25*100</f>
        <v>6.3057444775254128</v>
      </c>
      <c r="N25" s="91"/>
      <c r="O25" s="72"/>
      <c r="P25" s="141"/>
    </row>
    <row r="26" spans="1:16" s="13" customFormat="1" x14ac:dyDescent="0.2">
      <c r="A26" s="24" t="s">
        <v>47</v>
      </c>
      <c r="B26" s="91">
        <f>[1]InfJuv!E24</f>
        <v>419399.92973501387</v>
      </c>
      <c r="C26" s="72">
        <f>[1]InfJuv!F24</f>
        <v>34.873146998699298</v>
      </c>
      <c r="D26" s="91">
        <f t="shared" si="0"/>
        <v>28570.682227673718</v>
      </c>
      <c r="E26" s="72">
        <f t="shared" si="1"/>
        <v>6.8122763505767168</v>
      </c>
      <c r="F26" s="91">
        <f>[1]InfJuv!G24</f>
        <v>16310.560528372303</v>
      </c>
      <c r="G26" s="160">
        <f t="shared" si="2"/>
        <v>3.8890231905088002</v>
      </c>
      <c r="H26" s="91">
        <f>[1]InfJuv!I24</f>
        <v>12260.121699301415</v>
      </c>
      <c r="I26" s="160">
        <f t="shared" si="2"/>
        <v>2.9232531600679166</v>
      </c>
      <c r="J26" s="91">
        <f>[1]InfJuv!K24</f>
        <v>366219.6813325627</v>
      </c>
      <c r="K26" s="160">
        <f t="shared" ref="K26" si="19">+J26/$B26*100</f>
        <v>87.319919572697202</v>
      </c>
      <c r="L26" s="91">
        <f>[1]InfJuv!M24</f>
        <v>24609.566174775369</v>
      </c>
      <c r="M26" s="160">
        <f t="shared" ref="M26" si="20">+L26/$B26*100</f>
        <v>5.8678040767255819</v>
      </c>
      <c r="N26" s="91"/>
      <c r="O26" s="72"/>
      <c r="P26" s="141"/>
    </row>
    <row r="27" spans="1:16" s="13" customFormat="1" x14ac:dyDescent="0.2">
      <c r="A27" s="24" t="s">
        <v>48</v>
      </c>
      <c r="B27" s="91">
        <f>[1]InfJuv!E25</f>
        <v>320539.46503970807</v>
      </c>
      <c r="C27" s="72">
        <f>[1]InfJuv!F25</f>
        <v>26.652889260798922</v>
      </c>
      <c r="D27" s="91">
        <f t="shared" si="0"/>
        <v>75029.010248504608</v>
      </c>
      <c r="E27" s="72">
        <f t="shared" si="1"/>
        <v>23.407105343240683</v>
      </c>
      <c r="F27" s="91">
        <f>[1]InfJuv!G25</f>
        <v>34834.81971799201</v>
      </c>
      <c r="G27" s="160">
        <f t="shared" si="2"/>
        <v>10.867560321683545</v>
      </c>
      <c r="H27" s="91">
        <f>[1]InfJuv!I25</f>
        <v>40194.190530512598</v>
      </c>
      <c r="I27" s="160">
        <f t="shared" si="2"/>
        <v>12.539545021557139</v>
      </c>
      <c r="J27" s="91">
        <f>[1]InfJuv!K25</f>
        <v>190856.67509576204</v>
      </c>
      <c r="K27" s="160">
        <f t="shared" ref="K27" si="21">+J27/$B27*100</f>
        <v>59.542332820739851</v>
      </c>
      <c r="L27" s="91">
        <f>[1]InfJuv!M25</f>
        <v>54653.779695438629</v>
      </c>
      <c r="M27" s="160">
        <f t="shared" ref="M27" si="22">+L27/$B27*100</f>
        <v>17.050561836018595</v>
      </c>
      <c r="N27" s="91"/>
      <c r="O27" s="72"/>
      <c r="P27" s="141"/>
    </row>
    <row r="28" spans="1:16" s="13" customFormat="1" x14ac:dyDescent="0.2">
      <c r="A28" s="24"/>
      <c r="B28" s="91"/>
      <c r="C28" s="142"/>
      <c r="D28" s="91"/>
      <c r="E28" s="142"/>
      <c r="F28" s="91"/>
      <c r="G28" s="160"/>
      <c r="H28" s="91"/>
      <c r="I28" s="160"/>
      <c r="J28" s="91"/>
      <c r="K28" s="160"/>
      <c r="L28" s="91"/>
      <c r="M28" s="160"/>
      <c r="N28" s="91"/>
      <c r="O28" s="142"/>
      <c r="P28" s="141"/>
    </row>
    <row r="29" spans="1:16" s="13" customFormat="1" x14ac:dyDescent="0.2">
      <c r="A29" s="10" t="s">
        <v>35</v>
      </c>
      <c r="B29" s="4"/>
      <c r="C29" s="47"/>
      <c r="D29" s="4"/>
      <c r="E29" s="72"/>
      <c r="F29" s="4"/>
      <c r="G29" s="160"/>
      <c r="H29" s="4"/>
      <c r="I29" s="160"/>
      <c r="J29" s="4"/>
      <c r="K29" s="160"/>
      <c r="L29" s="4"/>
      <c r="M29" s="160"/>
      <c r="N29" s="4"/>
      <c r="O29" s="72"/>
      <c r="P29" s="141"/>
    </row>
    <row r="30" spans="1:16" s="13" customFormat="1" x14ac:dyDescent="0.2">
      <c r="A30" s="15" t="s">
        <v>7</v>
      </c>
      <c r="B30" s="4"/>
      <c r="C30" s="47"/>
      <c r="D30" s="4"/>
      <c r="E30" s="72"/>
      <c r="F30" s="4"/>
      <c r="G30" s="160"/>
      <c r="H30" s="4"/>
      <c r="I30" s="160"/>
      <c r="J30" s="4"/>
      <c r="K30" s="160"/>
      <c r="L30" s="4"/>
      <c r="M30" s="160"/>
      <c r="N30" s="4"/>
      <c r="O30" s="72"/>
      <c r="P30" s="141"/>
    </row>
    <row r="31" spans="1:16" s="13" customFormat="1" x14ac:dyDescent="0.2">
      <c r="A31" s="24" t="s">
        <v>22</v>
      </c>
      <c r="B31" s="91">
        <f>[1]InfJuv!E32</f>
        <v>638126.54624414362</v>
      </c>
      <c r="C31" s="72">
        <f>[1]InfJuv!F32</f>
        <v>50.2401239349349</v>
      </c>
      <c r="D31" s="91">
        <f t="shared" si="0"/>
        <v>191148.43022158605</v>
      </c>
      <c r="E31" s="72">
        <f t="shared" si="1"/>
        <v>29.954627549447494</v>
      </c>
      <c r="F31" s="91">
        <f>[1]InfJuv!G32</f>
        <v>60296.08570960311</v>
      </c>
      <c r="G31" s="160">
        <f t="shared" si="2"/>
        <v>9.4489229549359894</v>
      </c>
      <c r="H31" s="91">
        <f>[1]InfJuv!I32</f>
        <v>130852.34451198294</v>
      </c>
      <c r="I31" s="160">
        <f t="shared" si="2"/>
        <v>20.505704594511503</v>
      </c>
      <c r="J31" s="91">
        <f>[1]InfJuv!K32</f>
        <v>400062.42042846238</v>
      </c>
      <c r="K31" s="160">
        <f t="shared" ref="K31" si="23">+J31/$B31*100</f>
        <v>62.693273424077354</v>
      </c>
      <c r="L31" s="91">
        <f>[1]InfJuv!M32</f>
        <v>46915.695594092031</v>
      </c>
      <c r="M31" s="160">
        <f t="shared" ref="M31" si="24">+L31/$B31*100</f>
        <v>7.3520990264746562</v>
      </c>
      <c r="N31" s="91"/>
      <c r="O31" s="72"/>
      <c r="P31" s="141"/>
    </row>
    <row r="32" spans="1:16" s="13" customFormat="1" x14ac:dyDescent="0.2">
      <c r="A32" s="24" t="s">
        <v>23</v>
      </c>
      <c r="B32" s="91">
        <f>[1]InfJuv!E33</f>
        <v>632026.66251501371</v>
      </c>
      <c r="C32" s="72">
        <f>[1]InfJuv!F33</f>
        <v>49.759876065066578</v>
      </c>
      <c r="D32" s="91">
        <f t="shared" si="0"/>
        <v>51047.874894470282</v>
      </c>
      <c r="E32" s="72">
        <f t="shared" si="1"/>
        <v>8.076854652197154</v>
      </c>
      <c r="F32" s="91">
        <f>[1]InfJuv!G33</f>
        <v>22235.060044893165</v>
      </c>
      <c r="G32" s="160">
        <f t="shared" si="2"/>
        <v>3.5180572851805878</v>
      </c>
      <c r="H32" s="91">
        <f>[1]InfJuv!I33</f>
        <v>28812.81484957712</v>
      </c>
      <c r="I32" s="160">
        <f t="shared" si="2"/>
        <v>4.5587973670165658</v>
      </c>
      <c r="J32" s="91">
        <f>[1]InfJuv!K33</f>
        <v>452572.01861286029</v>
      </c>
      <c r="K32" s="160">
        <f t="shared" ref="K32" si="25">+J32/$B32*100</f>
        <v>71.606475716063571</v>
      </c>
      <c r="L32" s="91">
        <f>[1]InfJuv!M33</f>
        <v>128406.76900767734</v>
      </c>
      <c r="M32" s="160">
        <f t="shared" ref="M32" si="26">+L32/$B32*100</f>
        <v>20.316669631738367</v>
      </c>
      <c r="N32" s="91"/>
      <c r="O32" s="72"/>
      <c r="P32" s="141"/>
    </row>
    <row r="33" spans="1:16" s="13" customFormat="1" x14ac:dyDescent="0.2">
      <c r="A33" s="9"/>
      <c r="B33" s="91"/>
      <c r="C33" s="72"/>
      <c r="D33" s="91"/>
      <c r="E33" s="72"/>
      <c r="F33" s="91"/>
      <c r="G33" s="160"/>
      <c r="H33" s="91"/>
      <c r="I33" s="160"/>
      <c r="J33" s="91"/>
      <c r="K33" s="160"/>
      <c r="L33" s="91"/>
      <c r="M33" s="160"/>
      <c r="N33" s="91"/>
      <c r="O33" s="72"/>
      <c r="P33" s="141"/>
    </row>
    <row r="34" spans="1:16" s="13" customFormat="1" x14ac:dyDescent="0.2">
      <c r="A34" s="15" t="s">
        <v>8</v>
      </c>
      <c r="B34" s="4"/>
      <c r="C34" s="47"/>
      <c r="D34" s="4"/>
      <c r="E34" s="47"/>
      <c r="F34" s="4"/>
      <c r="G34" s="160"/>
      <c r="H34" s="4"/>
      <c r="I34" s="160"/>
      <c r="J34" s="4"/>
      <c r="K34" s="160"/>
      <c r="L34" s="4"/>
      <c r="M34" s="160"/>
      <c r="N34" s="49"/>
      <c r="O34" s="50"/>
    </row>
    <row r="35" spans="1:16" s="13" customFormat="1" x14ac:dyDescent="0.2">
      <c r="A35" s="24" t="s">
        <v>46</v>
      </c>
      <c r="B35" s="11">
        <f>[1]InfJuv!E35</f>
        <v>458531.3520256505</v>
      </c>
      <c r="C35" s="12">
        <f>[1]InfJuv!F35</f>
        <v>36.100475821622133</v>
      </c>
      <c r="D35" s="11">
        <f t="shared" si="0"/>
        <v>7870.8177150064294</v>
      </c>
      <c r="E35" s="12">
        <f t="shared" si="1"/>
        <v>1.7165277096616354</v>
      </c>
      <c r="F35" s="11">
        <f>[1]InfJuv!G35</f>
        <v>6690.1950577554653</v>
      </c>
      <c r="G35" s="160">
        <f t="shared" si="2"/>
        <v>1.4590485532123902</v>
      </c>
      <c r="H35" s="11">
        <f>[1]InfJuv!I35</f>
        <v>1180.6226572509645</v>
      </c>
      <c r="I35" s="160">
        <f t="shared" si="2"/>
        <v>0.25747915644924529</v>
      </c>
      <c r="J35" s="11">
        <f>[1]InfJuv!K35</f>
        <v>419542.69427310239</v>
      </c>
      <c r="K35" s="160">
        <f t="shared" ref="K35" si="27">+J35/$B35*100</f>
        <v>91.497057381069311</v>
      </c>
      <c r="L35" s="91">
        <f>[1]InfJuv!M35</f>
        <v>31117.840037543294</v>
      </c>
      <c r="M35" s="160">
        <f t="shared" ref="M35" si="28">+L35/$B35*100</f>
        <v>6.7864149092693973</v>
      </c>
      <c r="N35" s="11"/>
      <c r="O35" s="12"/>
    </row>
    <row r="36" spans="1:16" s="13" customFormat="1" x14ac:dyDescent="0.2">
      <c r="A36" s="24" t="s">
        <v>47</v>
      </c>
      <c r="B36" s="11">
        <f>[1]InfJuv!E36</f>
        <v>492881.84933899902</v>
      </c>
      <c r="C36" s="12">
        <f>[1]InfJuv!F36</f>
        <v>38.804913134889787</v>
      </c>
      <c r="D36" s="11">
        <f t="shared" si="0"/>
        <v>100718.35668881476</v>
      </c>
      <c r="E36" s="12">
        <f t="shared" si="1"/>
        <v>20.434584236341337</v>
      </c>
      <c r="F36" s="11">
        <f>[1]InfJuv!G36</f>
        <v>46606.484898145383</v>
      </c>
      <c r="G36" s="160">
        <f t="shared" si="2"/>
        <v>9.4559142237940126</v>
      </c>
      <c r="H36" s="11">
        <f>[1]InfJuv!I36</f>
        <v>54111.871790669378</v>
      </c>
      <c r="I36" s="160">
        <f t="shared" si="2"/>
        <v>10.978670012547328</v>
      </c>
      <c r="J36" s="11">
        <f>[1]InfJuv!K36</f>
        <v>336786.66801246785</v>
      </c>
      <c r="K36" s="160">
        <f t="shared" ref="K36" si="29">+J36/$B36*100</f>
        <v>68.330101517053322</v>
      </c>
      <c r="L36" s="11">
        <f>[1]InfJuv!M36</f>
        <v>55376.824637724043</v>
      </c>
      <c r="M36" s="160">
        <f t="shared" ref="M36" si="30">+L36/$B36*100</f>
        <v>11.235314246606885</v>
      </c>
      <c r="N36" s="11"/>
      <c r="O36" s="12"/>
    </row>
    <row r="37" spans="1:16" s="13" customFormat="1" x14ac:dyDescent="0.2">
      <c r="A37" s="24" t="s">
        <v>48</v>
      </c>
      <c r="B37" s="11">
        <f>[1]InfJuv!E37</f>
        <v>318740.00739449007</v>
      </c>
      <c r="C37" s="12">
        <f>[1]InfJuv!F37</f>
        <v>25.094611043488165</v>
      </c>
      <c r="D37" s="11">
        <f t="shared" si="0"/>
        <v>133607.13071223488</v>
      </c>
      <c r="E37" s="12">
        <f t="shared" si="1"/>
        <v>41.91727665579031</v>
      </c>
      <c r="F37" s="11">
        <f>[1]InfJuv!G37</f>
        <v>29234.465798595324</v>
      </c>
      <c r="G37" s="160">
        <f t="shared" si="2"/>
        <v>9.1718846459124137</v>
      </c>
      <c r="H37" s="11">
        <f>[1]InfJuv!I37</f>
        <v>104372.66491363957</v>
      </c>
      <c r="I37" s="160">
        <f t="shared" si="2"/>
        <v>32.745392009877897</v>
      </c>
      <c r="J37" s="11">
        <f>[1]InfJuv!K37</f>
        <v>96305.076755757909</v>
      </c>
      <c r="K37" s="160">
        <f t="shared" ref="K37" si="31">+J37/$B37*100</f>
        <v>30.214304612400124</v>
      </c>
      <c r="L37" s="11">
        <f>[1]InfJuv!M37</f>
        <v>88827.799926501742</v>
      </c>
      <c r="M37" s="160">
        <f t="shared" ref="M37" si="32">+L37/$B37*100</f>
        <v>27.868418731810973</v>
      </c>
      <c r="N37" s="11"/>
      <c r="O37" s="12"/>
    </row>
    <row r="38" spans="1:16" s="13" customFormat="1" x14ac:dyDescent="0.2">
      <c r="A38" s="100"/>
      <c r="B38" s="101"/>
      <c r="C38" s="102"/>
      <c r="D38" s="101"/>
      <c r="E38" s="102"/>
      <c r="F38" s="101"/>
      <c r="G38" s="102"/>
      <c r="H38" s="101"/>
      <c r="I38" s="102"/>
      <c r="J38" s="101"/>
      <c r="K38" s="102"/>
      <c r="L38" s="101"/>
      <c r="M38" s="102"/>
      <c r="N38" s="14"/>
    </row>
    <row r="39" spans="1:16" s="13" customFormat="1" x14ac:dyDescent="0.2">
      <c r="A39" s="64" t="str">
        <f>[2]Resumen!A49</f>
        <v>Fuente: Instituto Nacional de Estadística (INE). LIV Encuesta Permanente de Hogares de Propósitos Múltiples, Junio 2016.</v>
      </c>
      <c r="B39" s="9"/>
      <c r="C39" s="29"/>
      <c r="D39" s="9"/>
      <c r="E39" s="29"/>
      <c r="F39" s="9"/>
      <c r="G39" s="29"/>
      <c r="H39" s="9"/>
      <c r="I39" s="29"/>
      <c r="J39" s="9"/>
      <c r="K39" s="29"/>
      <c r="L39" s="9"/>
      <c r="M39" s="29"/>
      <c r="N39" s="14"/>
    </row>
    <row r="40" spans="1:16" s="13" customFormat="1" x14ac:dyDescent="0.2">
      <c r="A40" s="65" t="s">
        <v>93</v>
      </c>
      <c r="C40" s="30"/>
      <c r="E40" s="30"/>
      <c r="G40" s="30"/>
      <c r="I40" s="30"/>
      <c r="K40" s="30"/>
      <c r="M40" s="30"/>
      <c r="N40" s="14"/>
    </row>
    <row r="41" spans="1:16" s="13" customFormat="1" x14ac:dyDescent="0.2">
      <c r="A41" s="65" t="s">
        <v>94</v>
      </c>
      <c r="C41" s="30"/>
      <c r="E41" s="30"/>
      <c r="F41" s="9"/>
      <c r="G41" s="30"/>
      <c r="I41" s="30"/>
      <c r="K41" s="30"/>
      <c r="M41" s="30"/>
      <c r="N41" s="14"/>
    </row>
    <row r="42" spans="1:16" s="13" customFormat="1" x14ac:dyDescent="0.2">
      <c r="A42" s="65"/>
      <c r="C42" s="30"/>
      <c r="E42" s="30"/>
      <c r="F42" s="9"/>
      <c r="G42" s="30"/>
      <c r="I42" s="30"/>
      <c r="K42" s="30"/>
      <c r="M42" s="30"/>
      <c r="N42" s="14"/>
    </row>
    <row r="43" spans="1:16" s="13" customFormat="1" x14ac:dyDescent="0.2">
      <c r="A43" s="65"/>
      <c r="C43" s="30"/>
      <c r="E43" s="30"/>
      <c r="F43" s="9"/>
      <c r="G43" s="30"/>
      <c r="I43" s="30"/>
      <c r="K43" s="30"/>
      <c r="M43" s="30"/>
      <c r="N43" s="14"/>
    </row>
    <row r="44" spans="1:16" s="13" customFormat="1" x14ac:dyDescent="0.2">
      <c r="A44" s="65"/>
      <c r="C44" s="30"/>
      <c r="E44" s="30"/>
      <c r="F44" s="9"/>
      <c r="G44" s="30"/>
      <c r="I44" s="30"/>
      <c r="K44" s="30"/>
      <c r="M44" s="30"/>
      <c r="N44" s="14"/>
    </row>
    <row r="45" spans="1:16" s="13" customFormat="1" x14ac:dyDescent="0.2">
      <c r="A45" s="65"/>
      <c r="C45" s="30"/>
      <c r="E45" s="30"/>
      <c r="F45" s="9"/>
      <c r="G45" s="30"/>
      <c r="I45" s="30"/>
      <c r="K45" s="30"/>
      <c r="M45" s="30"/>
      <c r="N45" s="14"/>
    </row>
    <row r="46" spans="1:16" s="13" customFormat="1" x14ac:dyDescent="0.2">
      <c r="A46" s="65"/>
      <c r="C46" s="30"/>
      <c r="E46" s="30"/>
      <c r="F46" s="9"/>
      <c r="G46" s="30"/>
      <c r="I46" s="30"/>
      <c r="K46" s="30"/>
      <c r="M46" s="30"/>
      <c r="N46" s="14"/>
    </row>
    <row r="47" spans="1:16" s="13" customFormat="1" x14ac:dyDescent="0.2">
      <c r="A47" s="65"/>
      <c r="C47" s="30"/>
      <c r="E47" s="30"/>
      <c r="F47" s="9"/>
      <c r="G47" s="30"/>
      <c r="I47" s="30"/>
      <c r="K47" s="30"/>
      <c r="M47" s="30"/>
      <c r="N47" s="14"/>
    </row>
    <row r="48" spans="1:16" s="13" customFormat="1" x14ac:dyDescent="0.2">
      <c r="A48" s="65"/>
      <c r="C48" s="30"/>
      <c r="E48" s="30"/>
      <c r="F48" s="9"/>
      <c r="G48" s="30"/>
      <c r="I48" s="30"/>
      <c r="K48" s="30"/>
      <c r="M48" s="30"/>
      <c r="N48" s="14"/>
    </row>
    <row r="49" spans="1:14" s="13" customFormat="1" x14ac:dyDescent="0.2">
      <c r="A49" s="65"/>
      <c r="C49" s="30"/>
      <c r="E49" s="30"/>
      <c r="F49" s="9"/>
      <c r="G49" s="30"/>
      <c r="I49" s="30"/>
      <c r="K49" s="30"/>
      <c r="M49" s="30"/>
      <c r="N49" s="14"/>
    </row>
    <row r="50" spans="1:14" s="13" customFormat="1" x14ac:dyDescent="0.2">
      <c r="A50" s="65"/>
      <c r="C50" s="30"/>
      <c r="E50" s="30"/>
      <c r="F50" s="9"/>
      <c r="G50" s="30"/>
      <c r="I50" s="30"/>
      <c r="K50" s="30"/>
      <c r="M50" s="30"/>
      <c r="N50" s="14"/>
    </row>
    <row r="51" spans="1:14" s="13" customFormat="1" x14ac:dyDescent="0.2">
      <c r="A51" s="65"/>
      <c r="C51" s="30"/>
      <c r="E51" s="30"/>
      <c r="F51" s="9"/>
      <c r="G51" s="30"/>
      <c r="I51" s="30"/>
      <c r="K51" s="30"/>
      <c r="M51" s="30"/>
      <c r="N51" s="14"/>
    </row>
    <row r="52" spans="1:14" s="13" customFormat="1" x14ac:dyDescent="0.2">
      <c r="A52" s="65"/>
      <c r="C52" s="30"/>
      <c r="E52" s="30"/>
      <c r="F52" s="9"/>
      <c r="G52" s="30"/>
      <c r="I52" s="30"/>
      <c r="K52" s="30"/>
      <c r="M52" s="30"/>
      <c r="N52" s="14"/>
    </row>
    <row r="53" spans="1:14" s="13" customFormat="1" x14ac:dyDescent="0.2">
      <c r="A53" s="65"/>
      <c r="C53" s="30"/>
      <c r="E53" s="30"/>
      <c r="F53" s="9"/>
      <c r="G53" s="30"/>
      <c r="I53" s="30"/>
      <c r="K53" s="30"/>
      <c r="M53" s="30"/>
      <c r="N53" s="14"/>
    </row>
    <row r="54" spans="1:14" s="13" customFormat="1" x14ac:dyDescent="0.2">
      <c r="A54" s="65"/>
      <c r="C54" s="30"/>
      <c r="E54" s="30"/>
      <c r="F54" s="9"/>
      <c r="G54" s="30"/>
      <c r="I54" s="30"/>
      <c r="K54" s="30"/>
      <c r="M54" s="30"/>
      <c r="N54" s="14"/>
    </row>
    <row r="55" spans="1:14" s="13" customFormat="1" x14ac:dyDescent="0.2">
      <c r="A55" s="65"/>
      <c r="C55" s="30"/>
      <c r="E55" s="30"/>
      <c r="F55" s="9"/>
      <c r="G55" s="30"/>
      <c r="I55" s="30"/>
      <c r="K55" s="30"/>
      <c r="M55" s="30"/>
      <c r="N55" s="14"/>
    </row>
    <row r="56" spans="1:14" s="13" customFormat="1" x14ac:dyDescent="0.2">
      <c r="A56" s="65"/>
      <c r="C56" s="30"/>
      <c r="E56" s="30"/>
      <c r="F56" s="9"/>
      <c r="G56" s="30"/>
      <c r="I56" s="30"/>
      <c r="K56" s="30"/>
      <c r="M56" s="30"/>
      <c r="N56" s="14"/>
    </row>
    <row r="57" spans="1:14" s="13" customFormat="1" x14ac:dyDescent="0.2">
      <c r="A57" s="65"/>
      <c r="C57" s="30"/>
      <c r="E57" s="30"/>
      <c r="F57" s="9"/>
      <c r="G57" s="30"/>
      <c r="I57" s="30"/>
      <c r="K57" s="30"/>
      <c r="M57" s="30"/>
      <c r="N57" s="14"/>
    </row>
    <row r="58" spans="1:14" s="13" customFormat="1" x14ac:dyDescent="0.2">
      <c r="A58" s="65"/>
      <c r="C58" s="30"/>
      <c r="E58" s="30"/>
      <c r="F58" s="9"/>
      <c r="G58" s="30"/>
      <c r="I58" s="30"/>
      <c r="K58" s="30"/>
      <c r="M58" s="30"/>
      <c r="N58" s="14"/>
    </row>
    <row r="59" spans="1:14" s="13" customFormat="1" x14ac:dyDescent="0.2">
      <c r="A59" s="65"/>
      <c r="C59" s="30"/>
      <c r="E59" s="30"/>
      <c r="F59" s="9"/>
      <c r="G59" s="30"/>
      <c r="I59" s="30"/>
      <c r="K59" s="30"/>
      <c r="M59" s="30"/>
      <c r="N59" s="14"/>
    </row>
    <row r="60" spans="1:14" s="13" customFormat="1" x14ac:dyDescent="0.2">
      <c r="A60" s="65"/>
      <c r="C60" s="30"/>
      <c r="E60" s="30"/>
      <c r="F60" s="9"/>
      <c r="G60" s="30"/>
      <c r="I60" s="30"/>
      <c r="K60" s="30"/>
      <c r="M60" s="30"/>
      <c r="N60" s="14"/>
    </row>
    <row r="61" spans="1:14" s="13" customFormat="1" x14ac:dyDescent="0.2">
      <c r="A61" s="65"/>
      <c r="C61" s="30"/>
      <c r="E61" s="30"/>
      <c r="F61" s="9"/>
      <c r="G61" s="30"/>
      <c r="I61" s="30"/>
      <c r="K61" s="30"/>
      <c r="M61" s="30"/>
      <c r="N61" s="14"/>
    </row>
    <row r="62" spans="1:14" s="13" customFormat="1" x14ac:dyDescent="0.2">
      <c r="A62" s="65"/>
      <c r="C62" s="30"/>
      <c r="E62" s="30"/>
      <c r="F62" s="9"/>
      <c r="G62" s="30"/>
      <c r="I62" s="30"/>
      <c r="K62" s="30"/>
      <c r="M62" s="30"/>
      <c r="N62" s="14"/>
    </row>
    <row r="63" spans="1:14" s="13" customFormat="1" x14ac:dyDescent="0.2">
      <c r="A63" s="65"/>
      <c r="C63" s="30"/>
      <c r="E63" s="30"/>
      <c r="F63" s="9"/>
      <c r="G63" s="30"/>
      <c r="I63" s="30"/>
      <c r="K63" s="30"/>
      <c r="M63" s="30"/>
      <c r="N63" s="14"/>
    </row>
    <row r="64" spans="1:14" s="13" customFormat="1" x14ac:dyDescent="0.2">
      <c r="A64" s="65"/>
      <c r="C64" s="30"/>
      <c r="E64" s="30"/>
      <c r="F64" s="9"/>
      <c r="G64" s="30"/>
      <c r="I64" s="30"/>
      <c r="K64" s="30"/>
      <c r="M64" s="30"/>
      <c r="N64" s="14"/>
    </row>
    <row r="65" spans="1:15" s="13" customFormat="1" x14ac:dyDescent="0.2">
      <c r="A65" s="65"/>
      <c r="C65" s="30"/>
      <c r="E65" s="30"/>
      <c r="F65" s="9"/>
      <c r="G65" s="30"/>
      <c r="I65" s="30"/>
      <c r="K65" s="30"/>
      <c r="M65" s="30"/>
      <c r="N65" s="14"/>
    </row>
    <row r="66" spans="1:15" s="13" customFormat="1" x14ac:dyDescent="0.2">
      <c r="A66" s="4"/>
      <c r="C66" s="30"/>
      <c r="E66" s="30"/>
      <c r="F66" s="14"/>
      <c r="G66" s="30"/>
      <c r="I66" s="30"/>
      <c r="K66" s="30"/>
      <c r="M66" s="30"/>
      <c r="N66" s="14"/>
    </row>
    <row r="67" spans="1:15" s="13" customFormat="1" x14ac:dyDescent="0.2">
      <c r="A67" s="169" t="s">
        <v>76</v>
      </c>
      <c r="B67" s="169"/>
      <c r="C67" s="169"/>
      <c r="D67" s="169"/>
      <c r="E67" s="169"/>
      <c r="F67" s="169"/>
      <c r="G67" s="169"/>
      <c r="H67" s="169"/>
      <c r="I67" s="169"/>
      <c r="J67" s="169"/>
      <c r="K67" s="169"/>
      <c r="L67" s="169"/>
      <c r="M67" s="169"/>
      <c r="N67" s="169"/>
      <c r="O67" s="169"/>
    </row>
    <row r="68" spans="1:15" s="13" customFormat="1" x14ac:dyDescent="0.2">
      <c r="A68" s="9" t="s">
        <v>95</v>
      </c>
      <c r="B68" s="9"/>
      <c r="C68" s="29"/>
      <c r="D68" s="9"/>
      <c r="E68" s="29"/>
      <c r="F68" s="9"/>
      <c r="G68" s="30"/>
      <c r="I68" s="30"/>
      <c r="K68" s="30"/>
      <c r="M68" s="30"/>
      <c r="N68" s="14"/>
    </row>
    <row r="69" spans="1:15" s="13" customFormat="1" ht="11.25" customHeight="1" x14ac:dyDescent="0.2">
      <c r="A69" s="170" t="s">
        <v>11</v>
      </c>
      <c r="B69" s="170" t="s">
        <v>0</v>
      </c>
      <c r="C69" s="170"/>
      <c r="D69" s="174" t="s">
        <v>9</v>
      </c>
      <c r="E69" s="174"/>
      <c r="F69" s="174"/>
      <c r="G69" s="174"/>
      <c r="H69" s="174"/>
      <c r="I69" s="174"/>
      <c r="J69" s="170" t="s">
        <v>6</v>
      </c>
      <c r="K69" s="170"/>
      <c r="L69" s="170" t="s">
        <v>10</v>
      </c>
      <c r="M69" s="170"/>
      <c r="N69" s="170"/>
      <c r="O69" s="170"/>
    </row>
    <row r="70" spans="1:15" s="13" customFormat="1" ht="11.25" customHeight="1" x14ac:dyDescent="0.2">
      <c r="A70" s="171"/>
      <c r="B70" s="171"/>
      <c r="C70" s="171"/>
      <c r="D70" s="172" t="s">
        <v>0</v>
      </c>
      <c r="E70" s="172"/>
      <c r="F70" s="172" t="s">
        <v>4</v>
      </c>
      <c r="G70" s="172"/>
      <c r="H70" s="172" t="s">
        <v>5</v>
      </c>
      <c r="I70" s="172"/>
      <c r="J70" s="171"/>
      <c r="K70" s="171"/>
      <c r="L70" s="171"/>
      <c r="M70" s="171"/>
      <c r="N70" s="171"/>
      <c r="O70" s="171"/>
    </row>
    <row r="71" spans="1:15" s="13" customFormat="1" x14ac:dyDescent="0.2">
      <c r="A71" s="173"/>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x14ac:dyDescent="0.2">
      <c r="A72" s="61"/>
      <c r="B72" s="62"/>
      <c r="C72" s="35"/>
      <c r="D72" s="62"/>
      <c r="E72" s="35"/>
      <c r="F72" s="62"/>
      <c r="G72" s="35"/>
      <c r="H72" s="62"/>
      <c r="I72" s="35"/>
      <c r="J72" s="62"/>
      <c r="K72" s="35"/>
      <c r="L72" s="62"/>
      <c r="M72" s="35"/>
      <c r="N72" s="62"/>
      <c r="O72" s="35"/>
    </row>
    <row r="73" spans="1:15" s="13" customFormat="1" x14ac:dyDescent="0.2">
      <c r="A73" s="10" t="s">
        <v>36</v>
      </c>
      <c r="B73" s="10"/>
      <c r="C73" s="6"/>
      <c r="D73" s="10"/>
      <c r="E73" s="6"/>
      <c r="F73" s="10"/>
      <c r="G73" s="6"/>
      <c r="H73" s="10"/>
      <c r="I73" s="6"/>
      <c r="J73" s="10"/>
      <c r="K73" s="6"/>
      <c r="L73" s="10"/>
      <c r="M73" s="6"/>
      <c r="N73" s="10"/>
      <c r="O73" s="6"/>
    </row>
    <row r="74" spans="1:15" s="13" customFormat="1" x14ac:dyDescent="0.2">
      <c r="A74" s="15" t="s">
        <v>7</v>
      </c>
      <c r="B74" s="4"/>
      <c r="C74" s="47"/>
      <c r="D74" s="4"/>
      <c r="E74" s="47"/>
      <c r="F74" s="4"/>
      <c r="G74" s="72"/>
      <c r="H74" s="4"/>
      <c r="I74" s="72"/>
      <c r="J74" s="4"/>
      <c r="K74" s="72"/>
      <c r="L74" s="4"/>
      <c r="M74" s="72"/>
      <c r="N74" s="49"/>
      <c r="O74" s="50"/>
    </row>
    <row r="75" spans="1:15" s="13" customFormat="1" x14ac:dyDescent="0.2">
      <c r="A75" s="24" t="s">
        <v>22</v>
      </c>
      <c r="B75" s="11">
        <f>[1]InfJuv!E44</f>
        <v>129034.59833972451</v>
      </c>
      <c r="C75" s="12">
        <f>[1]InfJuv!F44</f>
        <v>48.335778824619318</v>
      </c>
      <c r="D75" s="11">
        <f t="shared" si="0"/>
        <v>8060.7969245617778</v>
      </c>
      <c r="E75" s="12">
        <f t="shared" si="1"/>
        <v>6.247004313788131</v>
      </c>
      <c r="F75" s="11">
        <f>[1]InfJuv!G44</f>
        <v>4246.8648758560776</v>
      </c>
      <c r="G75" s="12">
        <f t="shared" ref="G75:I81" si="33">+F75/$D75*100</f>
        <v>52.685421994884919</v>
      </c>
      <c r="H75" s="11">
        <f>[1]InfJuv!I44</f>
        <v>3813.9320487057003</v>
      </c>
      <c r="I75" s="12">
        <f t="shared" si="33"/>
        <v>47.314578005115088</v>
      </c>
      <c r="J75" s="11">
        <f>[1]InfJuv!K44</f>
        <v>113304.7056199275</v>
      </c>
      <c r="K75" s="12">
        <f>+J75/$B75*100</f>
        <v>87.809554241891703</v>
      </c>
      <c r="L75" s="11">
        <f>[1]InfJuv!M44</f>
        <v>7669.0957952352492</v>
      </c>
      <c r="M75" s="12">
        <f>+L75/$B75*100</f>
        <v>5.9434414443201673</v>
      </c>
      <c r="N75" s="11"/>
      <c r="O75" s="12"/>
    </row>
    <row r="76" spans="1:15" s="13" customFormat="1" x14ac:dyDescent="0.2">
      <c r="A76" s="24" t="s">
        <v>23</v>
      </c>
      <c r="B76" s="11">
        <f>[1]InfJuv!E45</f>
        <v>137920.02922076339</v>
      </c>
      <c r="C76" s="12">
        <f>[1]InfJuv!F45</f>
        <v>51.664221175380035</v>
      </c>
      <c r="D76" s="11">
        <f t="shared" si="0"/>
        <v>6782.6142920225702</v>
      </c>
      <c r="E76" s="12">
        <f t="shared" si="1"/>
        <v>4.9177877428998329</v>
      </c>
      <c r="F76" s="11">
        <f>[1]InfJuv!G45</f>
        <v>5669.3584507787436</v>
      </c>
      <c r="G76" s="12">
        <f t="shared" si="33"/>
        <v>83.586626139817625</v>
      </c>
      <c r="H76" s="11">
        <f>[1]InfJuv!I45</f>
        <v>1113.2558412438264</v>
      </c>
      <c r="I76" s="12">
        <f t="shared" si="33"/>
        <v>16.413373860182372</v>
      </c>
      <c r="J76" s="11">
        <f>[1]InfJuv!K45</f>
        <v>122602.45347920471</v>
      </c>
      <c r="K76" s="12">
        <f>+J76/$B76*100</f>
        <v>88.893871449925228</v>
      </c>
      <c r="L76" s="11">
        <f>[1]InfJuv!M45</f>
        <v>8534.961449536002</v>
      </c>
      <c r="M76" s="12">
        <f>+L76/$B76*100</f>
        <v>6.1883408071748667</v>
      </c>
      <c r="N76" s="11"/>
      <c r="O76" s="12"/>
    </row>
    <row r="77" spans="1:15" s="13" customFormat="1" x14ac:dyDescent="0.2">
      <c r="A77" s="10"/>
      <c r="B77" s="143"/>
      <c r="C77" s="72"/>
      <c r="D77" s="143"/>
      <c r="E77" s="72"/>
      <c r="F77" s="143"/>
      <c r="G77" s="72"/>
      <c r="H77" s="143"/>
      <c r="I77" s="72"/>
      <c r="J77" s="143"/>
      <c r="K77" s="72"/>
      <c r="L77" s="143"/>
      <c r="M77" s="72"/>
      <c r="N77" s="9"/>
      <c r="O77" s="72"/>
    </row>
    <row r="78" spans="1:15" s="13" customFormat="1" x14ac:dyDescent="0.2">
      <c r="A78" s="15" t="s">
        <v>8</v>
      </c>
      <c r="B78" s="4"/>
      <c r="C78" s="47"/>
      <c r="D78" s="4"/>
      <c r="E78" s="47"/>
      <c r="F78" s="4"/>
      <c r="G78" s="72"/>
      <c r="H78" s="4"/>
      <c r="I78" s="72"/>
      <c r="J78" s="4"/>
      <c r="K78" s="72"/>
      <c r="L78" s="4"/>
      <c r="M78" s="72"/>
      <c r="N78" s="49"/>
      <c r="O78" s="50"/>
    </row>
    <row r="79" spans="1:15" s="13" customFormat="1" x14ac:dyDescent="0.2">
      <c r="A79" s="24" t="s">
        <v>46</v>
      </c>
      <c r="B79" s="91">
        <f>[1]InfJuv!E47</f>
        <v>103821.41512044304</v>
      </c>
      <c r="C79" s="72">
        <f>[1]InfJuv!F47</f>
        <v>38.891034056683651</v>
      </c>
      <c r="D79" s="91">
        <f t="shared" si="0"/>
        <v>515.39622279806781</v>
      </c>
      <c r="E79" s="72">
        <f t="shared" si="1"/>
        <v>0.49642573471008616</v>
      </c>
      <c r="F79" s="91">
        <f>[1]InfJuv!G47</f>
        <v>515.39622279806781</v>
      </c>
      <c r="G79" s="72">
        <f t="shared" si="33"/>
        <v>100</v>
      </c>
      <c r="H79" s="91">
        <f>[1]InfJuv!I47</f>
        <v>0</v>
      </c>
      <c r="I79" s="72">
        <f t="shared" si="33"/>
        <v>0</v>
      </c>
      <c r="J79" s="91">
        <f>[1]InfJuv!K47</f>
        <v>98255.135914223792</v>
      </c>
      <c r="K79" s="72">
        <f>+J79/$B79*100</f>
        <v>94.638602065130968</v>
      </c>
      <c r="L79" s="91">
        <f>[1]InfJuv!M47</f>
        <v>5050.8829834210628</v>
      </c>
      <c r="M79" s="72">
        <f>+L79/$B79*100</f>
        <v>4.8649722001588422</v>
      </c>
      <c r="N79" s="11"/>
      <c r="O79" s="12"/>
    </row>
    <row r="80" spans="1:15" s="13" customFormat="1" x14ac:dyDescent="0.2">
      <c r="A80" s="24" t="s">
        <v>47</v>
      </c>
      <c r="B80" s="91">
        <f>[1]InfJuv!E48</f>
        <v>91245.747284169978</v>
      </c>
      <c r="C80" s="72">
        <f>[1]InfJuv!F48</f>
        <v>34.180245578808879</v>
      </c>
      <c r="D80" s="91">
        <f t="shared" si="0"/>
        <v>4123.1697823845416</v>
      </c>
      <c r="E80" s="72">
        <f t="shared" si="1"/>
        <v>4.5187528242205115</v>
      </c>
      <c r="F80" s="91">
        <f>[1]InfJuv!G48</f>
        <v>2535.7494161664927</v>
      </c>
      <c r="G80" s="72">
        <f t="shared" si="33"/>
        <v>61.499999999999986</v>
      </c>
      <c r="H80" s="91">
        <f>[1]InfJuv!I48</f>
        <v>1587.4203662180489</v>
      </c>
      <c r="I80" s="72">
        <f t="shared" si="33"/>
        <v>38.500000000000014</v>
      </c>
      <c r="J80" s="91">
        <f>[1]InfJuv!K48</f>
        <v>85328.998646448104</v>
      </c>
      <c r="K80" s="72">
        <f>+J80/$B80*100</f>
        <v>93.515589697243513</v>
      </c>
      <c r="L80" s="91">
        <f>[1]InfJuv!M48</f>
        <v>1793.5788553372759</v>
      </c>
      <c r="M80" s="72">
        <f>+L80/$B80*100</f>
        <v>1.9656574785359229</v>
      </c>
      <c r="N80" s="11"/>
      <c r="O80" s="12"/>
    </row>
    <row r="81" spans="1:15" s="13" customFormat="1" x14ac:dyDescent="0.2">
      <c r="A81" s="24" t="s">
        <v>48</v>
      </c>
      <c r="B81" s="91">
        <f>[1]InfJuv!E49</f>
        <v>71887.465155874495</v>
      </c>
      <c r="C81" s="72">
        <f>[1]InfJuv!F49</f>
        <v>26.928720364506663</v>
      </c>
      <c r="D81" s="91">
        <f t="shared" si="0"/>
        <v>10204.84521140174</v>
      </c>
      <c r="E81" s="72">
        <f t="shared" si="1"/>
        <v>14.195583596214508</v>
      </c>
      <c r="F81" s="91">
        <f>[1]InfJuv!G49</f>
        <v>6865.0776876702612</v>
      </c>
      <c r="G81" s="72">
        <f t="shared" si="33"/>
        <v>67.272727272727266</v>
      </c>
      <c r="H81" s="91">
        <f>[1]InfJuv!I49</f>
        <v>3339.7675237314784</v>
      </c>
      <c r="I81" s="72">
        <f t="shared" si="33"/>
        <v>32.727272727272727</v>
      </c>
      <c r="J81" s="91">
        <f>[1]InfJuv!K49</f>
        <v>52323.024538459846</v>
      </c>
      <c r="K81" s="72">
        <f>+J81/$B81*100</f>
        <v>72.78462862059078</v>
      </c>
      <c r="L81" s="91">
        <f>[1]InfJuv!M49</f>
        <v>9359.5954060129079</v>
      </c>
      <c r="M81" s="72">
        <f>+L81/$B81*100</f>
        <v>13.019787783194719</v>
      </c>
      <c r="N81" s="11"/>
      <c r="O81" s="12"/>
    </row>
    <row r="82" spans="1:15" s="13" customFormat="1" x14ac:dyDescent="0.2">
      <c r="A82" s="24"/>
      <c r="B82" s="91"/>
      <c r="C82" s="72"/>
      <c r="D82" s="91"/>
      <c r="E82" s="72"/>
      <c r="F82" s="91"/>
      <c r="G82" s="72"/>
      <c r="H82" s="91"/>
      <c r="I82" s="72"/>
      <c r="J82" s="91"/>
      <c r="K82" s="72"/>
      <c r="L82" s="91"/>
      <c r="M82" s="72"/>
      <c r="N82" s="11"/>
      <c r="O82" s="12"/>
    </row>
    <row r="83" spans="1:15" s="13" customFormat="1" x14ac:dyDescent="0.2">
      <c r="A83" s="10" t="s">
        <v>37</v>
      </c>
      <c r="B83" s="91"/>
      <c r="C83" s="47"/>
      <c r="D83" s="91"/>
      <c r="E83" s="47"/>
      <c r="F83" s="91"/>
      <c r="G83" s="47"/>
      <c r="H83" s="91"/>
      <c r="I83" s="47"/>
      <c r="J83" s="91"/>
      <c r="K83" s="72"/>
      <c r="L83" s="91"/>
      <c r="M83" s="72"/>
      <c r="N83" s="11"/>
      <c r="O83" s="6"/>
    </row>
    <row r="84" spans="1:15" s="13" customFormat="1" x14ac:dyDescent="0.2">
      <c r="A84" s="15" t="s">
        <v>7</v>
      </c>
      <c r="B84" s="4"/>
      <c r="C84" s="47"/>
      <c r="D84" s="4"/>
      <c r="E84" s="47"/>
      <c r="F84" s="4"/>
      <c r="G84" s="72"/>
      <c r="H84" s="4"/>
      <c r="I84" s="72"/>
      <c r="J84" s="4"/>
      <c r="K84" s="72"/>
      <c r="L84" s="4"/>
      <c r="M84" s="72"/>
      <c r="N84" s="49"/>
      <c r="O84" s="50"/>
    </row>
    <row r="85" spans="1:15" s="13" customFormat="1" x14ac:dyDescent="0.2">
      <c r="A85" s="24" t="s">
        <v>22</v>
      </c>
      <c r="B85" s="91">
        <f>[1]InfJuv!E56</f>
        <v>85478.558169376964</v>
      </c>
      <c r="C85" s="72">
        <f>[1]InfJuv!F56</f>
        <v>48.527693386305351</v>
      </c>
      <c r="D85" s="91">
        <f t="shared" si="0"/>
        <v>9858.9524110599014</v>
      </c>
      <c r="E85" s="72">
        <f t="shared" si="1"/>
        <v>11.533830965567118</v>
      </c>
      <c r="F85" s="91">
        <f>[1]InfJuv!G56</f>
        <v>5783.6443163002768</v>
      </c>
      <c r="G85" s="72">
        <f t="shared" ref="G85:I91" si="34">+F85/$D85*100</f>
        <v>58.663883089770366</v>
      </c>
      <c r="H85" s="91">
        <f>[1]InfJuv!I56</f>
        <v>4075.3080947596245</v>
      </c>
      <c r="I85" s="72">
        <f t="shared" si="34"/>
        <v>41.336116910229634</v>
      </c>
      <c r="J85" s="91">
        <f>[1]InfJuv!K56</f>
        <v>62652.716365900465</v>
      </c>
      <c r="K85" s="72">
        <f>+J85/$B85*100</f>
        <v>73.296412232121682</v>
      </c>
      <c r="L85" s="91">
        <f>[1]InfJuv!M56</f>
        <v>12966.889392416993</v>
      </c>
      <c r="M85" s="72">
        <f>+L85/$B85*100</f>
        <v>15.169756802311662</v>
      </c>
      <c r="N85" s="11"/>
      <c r="O85" s="12"/>
    </row>
    <row r="86" spans="1:15" s="13" customFormat="1" x14ac:dyDescent="0.2">
      <c r="A86" s="24" t="s">
        <v>23</v>
      </c>
      <c r="B86" s="91">
        <f>[1]InfJuv!E57</f>
        <v>90665.313926343733</v>
      </c>
      <c r="C86" s="72">
        <f>[1]InfJuv!F57</f>
        <v>51.472306613694926</v>
      </c>
      <c r="D86" s="91">
        <f t="shared" si="0"/>
        <v>5145.5910287368997</v>
      </c>
      <c r="E86" s="72">
        <f t="shared" si="1"/>
        <v>5.6753688989784612</v>
      </c>
      <c r="F86" s="91">
        <f>[1]InfJuv!G57</f>
        <v>2963.8604325524543</v>
      </c>
      <c r="G86" s="72">
        <f t="shared" si="34"/>
        <v>57.600000000000009</v>
      </c>
      <c r="H86" s="91">
        <f>[1]InfJuv!I57</f>
        <v>2181.7305961844454</v>
      </c>
      <c r="I86" s="72">
        <f t="shared" si="34"/>
        <v>42.4</v>
      </c>
      <c r="J86" s="91">
        <f>[1]InfJuv!K57</f>
        <v>72100.021494661196</v>
      </c>
      <c r="K86" s="72">
        <f>+J86/$B86*100</f>
        <v>79.523269012485926</v>
      </c>
      <c r="L86" s="91">
        <f>[1]InfJuv!M57</f>
        <v>13419.701402945841</v>
      </c>
      <c r="M86" s="72">
        <f>+L86/$B86*100</f>
        <v>14.801362088535832</v>
      </c>
      <c r="N86" s="11"/>
      <c r="O86" s="12"/>
    </row>
    <row r="87" spans="1:15" s="13" customFormat="1" x14ac:dyDescent="0.2">
      <c r="A87" s="9"/>
      <c r="B87" s="143"/>
      <c r="C87" s="72"/>
      <c r="D87" s="143"/>
      <c r="E87" s="72"/>
      <c r="F87" s="143"/>
      <c r="G87" s="72"/>
      <c r="H87" s="143"/>
      <c r="I87" s="72"/>
      <c r="J87" s="143"/>
      <c r="K87" s="72"/>
      <c r="L87" s="143"/>
      <c r="M87" s="72"/>
      <c r="N87" s="9"/>
      <c r="O87" s="72"/>
    </row>
    <row r="88" spans="1:15" s="13" customFormat="1" x14ac:dyDescent="0.2">
      <c r="A88" s="15" t="s">
        <v>8</v>
      </c>
      <c r="B88" s="4"/>
      <c r="C88" s="47"/>
      <c r="D88" s="4"/>
      <c r="E88" s="47"/>
      <c r="F88" s="4"/>
      <c r="G88" s="72"/>
      <c r="H88" s="4"/>
      <c r="I88" s="72"/>
      <c r="J88" s="4"/>
      <c r="K88" s="72"/>
      <c r="L88" s="4"/>
      <c r="M88" s="72"/>
      <c r="N88" s="49"/>
      <c r="O88" s="50"/>
    </row>
    <row r="89" spans="1:15" s="13" customFormat="1" x14ac:dyDescent="0.2">
      <c r="A89" s="24" t="s">
        <v>46</v>
      </c>
      <c r="B89" s="91">
        <f>[1]InfJuv!E59</f>
        <v>62632.13400178546</v>
      </c>
      <c r="C89" s="72">
        <f>[1]InfJuv!F59</f>
        <v>35.557373218041818</v>
      </c>
      <c r="D89" s="91">
        <f t="shared" si="0"/>
        <v>246.98836937937116</v>
      </c>
      <c r="E89" s="72">
        <f t="shared" si="1"/>
        <v>0.39434768320736163</v>
      </c>
      <c r="F89" s="91">
        <f>[1]InfJuv!G59</f>
        <v>0</v>
      </c>
      <c r="G89" s="72">
        <f t="shared" si="34"/>
        <v>0</v>
      </c>
      <c r="H89" s="91">
        <f>[1]InfJuv!I59</f>
        <v>246.98836937937116</v>
      </c>
      <c r="I89" s="72">
        <f t="shared" si="34"/>
        <v>100</v>
      </c>
      <c r="J89" s="91">
        <f>[1]InfJuv!K59</f>
        <v>55551.800746243527</v>
      </c>
      <c r="K89" s="72">
        <f>+J89/$B89*100</f>
        <v>88.695366414722372</v>
      </c>
      <c r="L89" s="91">
        <f>[1]InfJuv!M59</f>
        <v>6833.3448861626021</v>
      </c>
      <c r="M89" s="72">
        <f>+L89/$B89*100</f>
        <v>10.910285902070338</v>
      </c>
      <c r="N89" s="11"/>
      <c r="O89" s="12"/>
    </row>
    <row r="90" spans="1:15" s="13" customFormat="1" x14ac:dyDescent="0.2">
      <c r="A90" s="24" t="s">
        <v>47</v>
      </c>
      <c r="B90" s="91">
        <f>[1]InfJuv!E60</f>
        <v>63311.352017578691</v>
      </c>
      <c r="C90" s="72">
        <f>[1]InfJuv!F60</f>
        <v>35.942977331152342</v>
      </c>
      <c r="D90" s="91">
        <f t="shared" si="0"/>
        <v>3869.4844536101486</v>
      </c>
      <c r="E90" s="72">
        <f t="shared" si="1"/>
        <v>6.1118335500650316</v>
      </c>
      <c r="F90" s="91">
        <f>[1]InfJuv!G60</f>
        <v>2511.0484220236071</v>
      </c>
      <c r="G90" s="72">
        <f t="shared" si="34"/>
        <v>64.893617021276597</v>
      </c>
      <c r="H90" s="91">
        <f>[1]InfJuv!I60</f>
        <v>1358.4360315865415</v>
      </c>
      <c r="I90" s="72">
        <f t="shared" si="34"/>
        <v>35.106382978723403</v>
      </c>
      <c r="J90" s="91">
        <f>[1]InfJuv!K60</f>
        <v>52546.775585461161</v>
      </c>
      <c r="K90" s="72">
        <f t="shared" ref="K90:M101" si="35">+J90/$B90*100</f>
        <v>82.997399219765995</v>
      </c>
      <c r="L90" s="91">
        <f>[1]InfJuv!M60</f>
        <v>6895.0919785074493</v>
      </c>
      <c r="M90" s="72">
        <f t="shared" si="35"/>
        <v>10.890767230169079</v>
      </c>
      <c r="N90" s="11"/>
      <c r="O90" s="12"/>
    </row>
    <row r="91" spans="1:15" s="13" customFormat="1" x14ac:dyDescent="0.2">
      <c r="A91" s="24" t="s">
        <v>48</v>
      </c>
      <c r="B91" s="91">
        <f>[1]InfJuv!E61</f>
        <v>50200.38607635715</v>
      </c>
      <c r="C91" s="72">
        <f>[1]InfJuv!F61</f>
        <v>28.499649450806459</v>
      </c>
      <c r="D91" s="91">
        <f t="shared" si="0"/>
        <v>10888.070616807279</v>
      </c>
      <c r="E91" s="72">
        <f t="shared" si="1"/>
        <v>21.68921689216894</v>
      </c>
      <c r="F91" s="91">
        <f>[1]InfJuv!G61</f>
        <v>6236.4563268291222</v>
      </c>
      <c r="G91" s="72">
        <f t="shared" si="34"/>
        <v>57.277882797731571</v>
      </c>
      <c r="H91" s="91">
        <f>[1]InfJuv!I61</f>
        <v>4651.614289978158</v>
      </c>
      <c r="I91" s="72">
        <f t="shared" si="34"/>
        <v>42.722117202268436</v>
      </c>
      <c r="J91" s="91">
        <f>[1]InfJuv!K61</f>
        <v>26654.161528857141</v>
      </c>
      <c r="K91" s="72">
        <f t="shared" si="35"/>
        <v>53.095530955309599</v>
      </c>
      <c r="L91" s="91">
        <f>[1]InfJuv!M61</f>
        <v>12658.153930692777</v>
      </c>
      <c r="M91" s="72">
        <f t="shared" si="35"/>
        <v>25.215252152521554</v>
      </c>
      <c r="N91" s="11"/>
      <c r="O91" s="12"/>
    </row>
    <row r="92" spans="1:15" s="13" customFormat="1" x14ac:dyDescent="0.2">
      <c r="A92" s="24"/>
      <c r="B92" s="143"/>
      <c r="C92" s="142"/>
      <c r="D92" s="143"/>
      <c r="E92" s="142"/>
      <c r="F92" s="143"/>
      <c r="G92" s="142"/>
      <c r="H92" s="143"/>
      <c r="I92" s="142"/>
      <c r="J92" s="143"/>
      <c r="K92" s="72"/>
      <c r="L92" s="143"/>
      <c r="M92" s="72"/>
      <c r="N92" s="9"/>
      <c r="O92" s="8"/>
    </row>
    <row r="93" spans="1:15" s="13" customFormat="1" x14ac:dyDescent="0.2">
      <c r="A93" s="10" t="s">
        <v>38</v>
      </c>
      <c r="B93" s="91"/>
      <c r="C93" s="47"/>
      <c r="D93" s="91"/>
      <c r="E93" s="47"/>
      <c r="F93" s="91"/>
      <c r="G93" s="47"/>
      <c r="H93" s="91"/>
      <c r="I93" s="47"/>
      <c r="J93" s="91"/>
      <c r="K93" s="72"/>
      <c r="L93" s="91"/>
      <c r="M93" s="72"/>
      <c r="N93" s="11"/>
      <c r="O93" s="6"/>
    </row>
    <row r="94" spans="1:15" s="13" customFormat="1" x14ac:dyDescent="0.2">
      <c r="A94" s="15" t="s">
        <v>7</v>
      </c>
      <c r="B94" s="4"/>
      <c r="C94" s="47"/>
      <c r="D94" s="4"/>
      <c r="E94" s="47"/>
      <c r="F94" s="4"/>
      <c r="G94" s="72"/>
      <c r="H94" s="4"/>
      <c r="I94" s="72"/>
      <c r="J94" s="4"/>
      <c r="K94" s="72"/>
      <c r="L94" s="4"/>
      <c r="M94" s="72"/>
      <c r="N94" s="49"/>
      <c r="O94" s="50"/>
    </row>
    <row r="95" spans="1:15" s="13" customFormat="1" x14ac:dyDescent="0.2">
      <c r="A95" s="24" t="s">
        <v>22</v>
      </c>
      <c r="B95" s="91">
        <f>[1]InfJuv!E68</f>
        <v>384123.18917801481</v>
      </c>
      <c r="C95" s="72">
        <f>[1]InfJuv!F68</f>
        <v>50.572745852939669</v>
      </c>
      <c r="D95" s="91">
        <f t="shared" ref="D95:D101" si="36">+F95+H95</f>
        <v>46787.937328449203</v>
      </c>
      <c r="E95" s="72">
        <f t="shared" ref="E95:E101" si="37">+D95/B95*100</f>
        <v>12.180451127819362</v>
      </c>
      <c r="F95" s="91">
        <f>[1]InfJuv!G68</f>
        <v>17292.76387370922</v>
      </c>
      <c r="G95" s="72">
        <f t="shared" ref="G95:I101" si="38">+F95/$D95*100</f>
        <v>36.959876543209845</v>
      </c>
      <c r="H95" s="91">
        <f>[1]InfJuv!I68</f>
        <v>29495.173454739979</v>
      </c>
      <c r="I95" s="72">
        <f t="shared" si="38"/>
        <v>63.040123456790141</v>
      </c>
      <c r="J95" s="91">
        <f>[1]InfJuv!K68</f>
        <v>302966.33492310921</v>
      </c>
      <c r="K95" s="72">
        <f t="shared" si="35"/>
        <v>78.872180451127377</v>
      </c>
      <c r="L95" s="91">
        <f>[1]InfJuv!M68</f>
        <v>34368.916926453443</v>
      </c>
      <c r="M95" s="72">
        <f t="shared" si="35"/>
        <v>8.9473684210524986</v>
      </c>
      <c r="N95" s="11"/>
      <c r="O95" s="12"/>
    </row>
    <row r="96" spans="1:15" s="13" customFormat="1" x14ac:dyDescent="0.2">
      <c r="A96" s="24" t="s">
        <v>23</v>
      </c>
      <c r="B96" s="91">
        <f>[1]InfJuv!E69</f>
        <v>375422.65453591855</v>
      </c>
      <c r="C96" s="72">
        <f>[1]InfJuv!F69</f>
        <v>49.427254147060083</v>
      </c>
      <c r="D96" s="91">
        <f t="shared" si="36"/>
        <v>29711.784275704995</v>
      </c>
      <c r="E96" s="72">
        <f t="shared" si="37"/>
        <v>7.9142225213961668</v>
      </c>
      <c r="F96" s="91">
        <f>[1]InfJuv!G69</f>
        <v>17689.883712145136</v>
      </c>
      <c r="G96" s="72">
        <f t="shared" si="38"/>
        <v>59.538274605103283</v>
      </c>
      <c r="H96" s="91">
        <f>[1]InfJuv!I69</f>
        <v>12021.900563559857</v>
      </c>
      <c r="I96" s="72">
        <f t="shared" si="38"/>
        <v>40.46172539489671</v>
      </c>
      <c r="J96" s="91">
        <f>[1]InfJuv!K69</f>
        <v>314230.09761329129</v>
      </c>
      <c r="K96" s="72">
        <f t="shared" si="35"/>
        <v>83.70035580344215</v>
      </c>
      <c r="L96" s="91">
        <f>[1]InfJuv!M69</f>
        <v>31480.77264691954</v>
      </c>
      <c r="M96" s="72">
        <f t="shared" si="35"/>
        <v>8.3854216751609538</v>
      </c>
      <c r="N96" s="11"/>
      <c r="O96" s="12"/>
    </row>
    <row r="97" spans="1:15" s="13" customFormat="1" x14ac:dyDescent="0.2">
      <c r="A97" s="9"/>
      <c r="B97" s="143"/>
      <c r="C97" s="142"/>
      <c r="D97" s="143"/>
      <c r="E97" s="142"/>
      <c r="F97" s="143"/>
      <c r="G97" s="142"/>
      <c r="H97" s="143"/>
      <c r="I97" s="142"/>
      <c r="J97" s="143"/>
      <c r="K97" s="72"/>
      <c r="L97" s="143"/>
      <c r="M97" s="72"/>
      <c r="N97" s="9"/>
      <c r="O97" s="8"/>
    </row>
    <row r="98" spans="1:15" s="13" customFormat="1" x14ac:dyDescent="0.2">
      <c r="A98" s="15" t="s">
        <v>8</v>
      </c>
      <c r="B98" s="4"/>
      <c r="C98" s="47"/>
      <c r="D98" s="4"/>
      <c r="E98" s="47"/>
      <c r="F98" s="4"/>
      <c r="G98" s="72"/>
      <c r="H98" s="4"/>
      <c r="I98" s="72"/>
      <c r="J98" s="4"/>
      <c r="K98" s="72"/>
      <c r="L98" s="4"/>
      <c r="M98" s="72"/>
      <c r="N98" s="49"/>
      <c r="O98" s="50"/>
    </row>
    <row r="99" spans="1:15" s="13" customFormat="1" x14ac:dyDescent="0.2">
      <c r="A99" s="24" t="s">
        <v>46</v>
      </c>
      <c r="B99" s="91">
        <f>[1]InfJuv!E71</f>
        <v>296251.39947319293</v>
      </c>
      <c r="C99" s="72">
        <f>[1]InfJuv!F71</f>
        <v>39.003754931317737</v>
      </c>
      <c r="D99" s="91">
        <f t="shared" si="36"/>
        <v>1985.5991921795558</v>
      </c>
      <c r="E99" s="72">
        <f t="shared" si="37"/>
        <v>0.67024128686326345</v>
      </c>
      <c r="F99" s="91">
        <f>[1]InfJuv!G71</f>
        <v>1985.5991921795558</v>
      </c>
      <c r="G99" s="72">
        <f t="shared" si="38"/>
        <v>100</v>
      </c>
      <c r="H99" s="91">
        <f>[1]InfJuv!I71</f>
        <v>0</v>
      </c>
      <c r="I99" s="72">
        <f t="shared" si="38"/>
        <v>0</v>
      </c>
      <c r="J99" s="91">
        <f>[1]InfJuv!K71</f>
        <v>276973.03640730353</v>
      </c>
      <c r="K99" s="72">
        <f t="shared" si="35"/>
        <v>93.492566414818285</v>
      </c>
      <c r="L99" s="91">
        <f>[1]InfJuv!M71</f>
        <v>17292.763873709227</v>
      </c>
      <c r="M99" s="72">
        <f t="shared" si="35"/>
        <v>5.837192298318242</v>
      </c>
      <c r="N99" s="11"/>
      <c r="O99" s="12"/>
    </row>
    <row r="100" spans="1:15" s="13" customFormat="1" x14ac:dyDescent="0.2">
      <c r="A100" s="24" t="s">
        <v>47</v>
      </c>
      <c r="B100" s="91">
        <f>[1]InfJuv!E72</f>
        <v>264842.83043326065</v>
      </c>
      <c r="C100" s="72">
        <f>[1]InfJuv!F72</f>
        <v>34.868577403868642</v>
      </c>
      <c r="D100" s="91">
        <f t="shared" si="36"/>
        <v>20578.027991679039</v>
      </c>
      <c r="E100" s="72">
        <f t="shared" si="37"/>
        <v>7.7699018538712608</v>
      </c>
      <c r="F100" s="91">
        <f>[1]InfJuv!G72</f>
        <v>11263.762690182208</v>
      </c>
      <c r="G100" s="72">
        <f t="shared" si="38"/>
        <v>54.736842105263136</v>
      </c>
      <c r="H100" s="91">
        <f>[1]InfJuv!I72</f>
        <v>9314.2653014968291</v>
      </c>
      <c r="I100" s="72">
        <f t="shared" si="38"/>
        <v>45.26315789473685</v>
      </c>
      <c r="J100" s="91">
        <f>[1]InfJuv!K72</f>
        <v>228343.90710065051</v>
      </c>
      <c r="K100" s="72">
        <f t="shared" si="35"/>
        <v>86.218647764449216</v>
      </c>
      <c r="L100" s="91">
        <f>[1]InfJuv!M72</f>
        <v>15920.89534093062</v>
      </c>
      <c r="M100" s="72">
        <f t="shared" si="35"/>
        <v>6.0114503816793414</v>
      </c>
      <c r="N100" s="11"/>
      <c r="O100" s="12"/>
    </row>
    <row r="101" spans="1:15" s="13" customFormat="1" x14ac:dyDescent="0.2">
      <c r="A101" s="24" t="s">
        <v>48</v>
      </c>
      <c r="B101" s="91">
        <f>[1]InfJuv!E73</f>
        <v>198451.61380747386</v>
      </c>
      <c r="C101" s="72">
        <f>[1]InfJuv!F73</f>
        <v>26.127667664812591</v>
      </c>
      <c r="D101" s="91">
        <f t="shared" si="36"/>
        <v>53936.094420295631</v>
      </c>
      <c r="E101" s="72">
        <f t="shared" si="37"/>
        <v>27.178460978715584</v>
      </c>
      <c r="F101" s="91">
        <f>[1]InfJuv!G73</f>
        <v>21733.285703492613</v>
      </c>
      <c r="G101" s="72">
        <f t="shared" si="38"/>
        <v>40.294511378848718</v>
      </c>
      <c r="H101" s="91">
        <f>[1]InfJuv!I73</f>
        <v>32202.808716803018</v>
      </c>
      <c r="I101" s="72">
        <f t="shared" si="38"/>
        <v>59.705488621151282</v>
      </c>
      <c r="J101" s="91">
        <f>[1]InfJuv!K73</f>
        <v>111879.48902844405</v>
      </c>
      <c r="K101" s="72">
        <f t="shared" si="35"/>
        <v>56.37620520283749</v>
      </c>
      <c r="L101" s="91">
        <f>[1]InfJuv!M73</f>
        <v>32636.030358733104</v>
      </c>
      <c r="M101" s="72">
        <f t="shared" si="35"/>
        <v>16.445333818446382</v>
      </c>
      <c r="N101" s="11"/>
      <c r="O101" s="12"/>
    </row>
    <row r="102" spans="1:15" s="13" customFormat="1" x14ac:dyDescent="0.2">
      <c r="A102" s="101"/>
      <c r="B102" s="101"/>
      <c r="C102" s="102"/>
      <c r="D102" s="101"/>
      <c r="E102" s="102"/>
      <c r="F102" s="101"/>
      <c r="G102" s="102"/>
      <c r="H102" s="101"/>
      <c r="I102" s="102"/>
      <c r="J102" s="101"/>
      <c r="K102" s="102"/>
      <c r="L102" s="101"/>
      <c r="M102" s="102"/>
    </row>
    <row r="103" spans="1:15" s="13" customFormat="1" x14ac:dyDescent="0.2">
      <c r="A103" s="65" t="str">
        <f>A39</f>
        <v>Fuente: Instituto Nacional de Estadística (INE). LIV Encuesta Permanente de Hogares de Propósitos Múltiples, Junio 2016.</v>
      </c>
      <c r="B103" s="9"/>
      <c r="C103" s="29"/>
      <c r="D103" s="9"/>
      <c r="E103" s="29"/>
      <c r="F103" s="9"/>
      <c r="G103" s="29"/>
      <c r="H103" s="9"/>
      <c r="I103" s="29"/>
      <c r="J103" s="9"/>
      <c r="K103" s="29"/>
      <c r="L103" s="9"/>
      <c r="M103" s="29"/>
    </row>
    <row r="104" spans="1:15" s="13" customFormat="1" x14ac:dyDescent="0.2">
      <c r="A104" s="65" t="s">
        <v>93</v>
      </c>
      <c r="B104" s="9"/>
      <c r="C104" s="29"/>
      <c r="D104" s="9"/>
      <c r="E104" s="29"/>
      <c r="F104" s="9"/>
      <c r="G104" s="29"/>
      <c r="H104" s="9"/>
      <c r="I104" s="29"/>
      <c r="J104" s="9"/>
      <c r="K104" s="29"/>
      <c r="L104" s="9"/>
      <c r="M104" s="29"/>
    </row>
    <row r="105" spans="1:15" s="13" customFormat="1" x14ac:dyDescent="0.2">
      <c r="A105" s="65" t="s">
        <v>94</v>
      </c>
      <c r="B105" s="9"/>
      <c r="C105" s="29"/>
      <c r="D105" s="9"/>
      <c r="E105" s="29"/>
      <c r="F105" s="9"/>
      <c r="G105" s="29"/>
      <c r="H105" s="9"/>
      <c r="I105" s="29"/>
      <c r="J105" s="9"/>
      <c r="K105" s="29"/>
      <c r="L105" s="9"/>
      <c r="M105" s="29"/>
    </row>
    <row r="106" spans="1:15" s="13" customFormat="1" x14ac:dyDescent="0.2">
      <c r="A106" s="65"/>
      <c r="B106" s="9"/>
      <c r="C106" s="29"/>
      <c r="D106" s="9"/>
      <c r="E106" s="29"/>
      <c r="F106" s="9"/>
      <c r="G106" s="29"/>
      <c r="H106" s="9"/>
      <c r="I106" s="29"/>
      <c r="J106" s="9"/>
      <c r="K106" s="29"/>
      <c r="L106" s="9"/>
      <c r="M106" s="29"/>
    </row>
    <row r="107" spans="1:15" s="13" customFormat="1" x14ac:dyDescent="0.2">
      <c r="A107" s="4"/>
      <c r="B107" s="9"/>
      <c r="C107" s="29"/>
      <c r="D107" s="9"/>
      <c r="E107" s="29"/>
      <c r="F107" s="10"/>
      <c r="G107" s="29"/>
      <c r="H107" s="9"/>
      <c r="I107" s="29"/>
      <c r="J107" s="9"/>
      <c r="K107" s="29"/>
      <c r="L107" s="9"/>
      <c r="M107" s="29"/>
    </row>
    <row r="108" spans="1:15" s="13" customFormat="1" x14ac:dyDescent="0.2">
      <c r="A108" s="4"/>
      <c r="B108" s="9"/>
      <c r="C108" s="29"/>
      <c r="D108" s="9"/>
      <c r="E108" s="29"/>
      <c r="F108" s="10"/>
      <c r="G108" s="29"/>
      <c r="H108" s="9"/>
      <c r="I108" s="29"/>
      <c r="J108" s="9"/>
      <c r="K108" s="29"/>
      <c r="L108" s="9"/>
      <c r="M108" s="29"/>
    </row>
    <row r="109" spans="1:15" s="13" customFormat="1" x14ac:dyDescent="0.2">
      <c r="A109" s="4"/>
      <c r="B109" s="9"/>
      <c r="C109" s="29"/>
      <c r="D109" s="9"/>
      <c r="E109" s="29"/>
      <c r="F109" s="10"/>
      <c r="G109" s="29"/>
      <c r="H109" s="9"/>
      <c r="I109" s="29"/>
      <c r="J109" s="9"/>
      <c r="K109" s="29"/>
      <c r="L109" s="9"/>
      <c r="M109" s="29"/>
    </row>
    <row r="110" spans="1:15" s="13" customFormat="1" x14ac:dyDescent="0.2">
      <c r="A110" s="4"/>
      <c r="B110" s="9"/>
      <c r="C110" s="29"/>
      <c r="D110" s="9"/>
      <c r="E110" s="29"/>
      <c r="F110" s="10"/>
      <c r="G110" s="29"/>
      <c r="H110" s="9"/>
      <c r="I110" s="29"/>
      <c r="J110" s="9"/>
      <c r="K110" s="29"/>
      <c r="L110" s="9"/>
      <c r="M110" s="29"/>
    </row>
    <row r="111" spans="1:15" s="13" customFormat="1" x14ac:dyDescent="0.2">
      <c r="A111" s="4"/>
      <c r="B111" s="9"/>
      <c r="C111" s="29"/>
      <c r="D111" s="9"/>
      <c r="E111" s="29"/>
      <c r="F111" s="10"/>
      <c r="G111" s="29"/>
      <c r="H111" s="9"/>
      <c r="I111" s="29"/>
      <c r="J111" s="9"/>
      <c r="K111" s="29"/>
      <c r="L111" s="9"/>
      <c r="M111" s="29"/>
    </row>
    <row r="112" spans="1:15" s="13" customFormat="1" x14ac:dyDescent="0.2">
      <c r="A112" s="4"/>
      <c r="B112" s="9"/>
      <c r="C112" s="29"/>
      <c r="D112" s="9"/>
      <c r="E112" s="29"/>
      <c r="F112" s="10"/>
      <c r="G112" s="29"/>
      <c r="H112" s="9"/>
      <c r="I112" s="29"/>
      <c r="J112" s="9"/>
      <c r="K112" s="29"/>
      <c r="L112" s="9"/>
      <c r="M112" s="29"/>
    </row>
    <row r="113" spans="1:13" s="13" customFormat="1" x14ac:dyDescent="0.2">
      <c r="A113" s="4"/>
      <c r="B113" s="9"/>
      <c r="C113" s="29"/>
      <c r="D113" s="9"/>
      <c r="E113" s="29"/>
      <c r="F113" s="10"/>
      <c r="G113" s="29"/>
      <c r="H113" s="9"/>
      <c r="I113" s="29"/>
      <c r="J113" s="9"/>
      <c r="K113" s="29"/>
      <c r="L113" s="9"/>
      <c r="M113" s="29"/>
    </row>
    <row r="114" spans="1:13" s="13" customFormat="1" x14ac:dyDescent="0.2">
      <c r="A114" s="4"/>
      <c r="B114" s="9"/>
      <c r="C114" s="29"/>
      <c r="D114" s="9"/>
      <c r="E114" s="29"/>
      <c r="F114" s="10"/>
      <c r="G114" s="29"/>
      <c r="H114" s="9"/>
      <c r="I114" s="29"/>
      <c r="J114" s="9"/>
      <c r="K114" s="29"/>
      <c r="L114" s="9"/>
      <c r="M114" s="29"/>
    </row>
    <row r="115" spans="1:13" s="13" customFormat="1" x14ac:dyDescent="0.2">
      <c r="A115" s="4"/>
      <c r="B115" s="9"/>
      <c r="C115" s="29"/>
      <c r="D115" s="9"/>
      <c r="E115" s="29"/>
      <c r="F115" s="10"/>
      <c r="G115" s="29"/>
      <c r="H115" s="9"/>
      <c r="I115" s="29"/>
      <c r="J115" s="9"/>
      <c r="K115" s="29"/>
      <c r="L115" s="9"/>
      <c r="M115" s="29"/>
    </row>
    <row r="116" spans="1:13" s="13" customFormat="1" x14ac:dyDescent="0.2">
      <c r="A116" s="4"/>
      <c r="B116" s="9"/>
      <c r="C116" s="29"/>
      <c r="D116" s="9"/>
      <c r="E116" s="29"/>
      <c r="F116" s="10"/>
      <c r="G116" s="29"/>
      <c r="H116" s="9"/>
      <c r="I116" s="29"/>
      <c r="J116" s="9"/>
      <c r="K116" s="29"/>
      <c r="L116" s="9"/>
      <c r="M116" s="29"/>
    </row>
    <row r="117" spans="1:13" s="13" customFormat="1" x14ac:dyDescent="0.2">
      <c r="A117" s="4"/>
      <c r="B117" s="9"/>
      <c r="C117" s="29"/>
      <c r="D117" s="9"/>
      <c r="E117" s="29"/>
      <c r="F117" s="10"/>
      <c r="G117" s="29"/>
      <c r="H117" s="9"/>
      <c r="I117" s="29"/>
      <c r="J117" s="9"/>
      <c r="K117" s="29"/>
      <c r="L117" s="9"/>
      <c r="M117" s="29"/>
    </row>
    <row r="118" spans="1:13" s="13" customFormat="1" x14ac:dyDescent="0.2">
      <c r="A118" s="4"/>
      <c r="B118" s="9"/>
      <c r="C118" s="29"/>
      <c r="D118" s="9"/>
      <c r="E118" s="29"/>
      <c r="F118" s="9"/>
      <c r="G118" s="30"/>
      <c r="I118" s="30"/>
      <c r="K118" s="30"/>
      <c r="M118" s="30"/>
    </row>
    <row r="119" spans="1:13" s="13" customFormat="1" x14ac:dyDescent="0.2">
      <c r="A119" s="9"/>
      <c r="B119" s="9"/>
      <c r="C119" s="29"/>
      <c r="D119" s="9"/>
      <c r="E119" s="29"/>
      <c r="F119" s="9"/>
      <c r="G119" s="30"/>
      <c r="I119" s="30"/>
      <c r="K119" s="30"/>
      <c r="M119" s="30"/>
    </row>
    <row r="120" spans="1:13" s="13" customFormat="1" x14ac:dyDescent="0.2">
      <c r="A120" s="9"/>
      <c r="B120" s="9"/>
      <c r="C120" s="29"/>
      <c r="D120" s="9"/>
      <c r="E120" s="29"/>
      <c r="F120" s="9"/>
      <c r="G120" s="30"/>
      <c r="I120" s="30"/>
      <c r="K120" s="30"/>
      <c r="M120" s="30"/>
    </row>
    <row r="121" spans="1:13" s="13" customFormat="1" x14ac:dyDescent="0.2">
      <c r="A121" s="9"/>
      <c r="B121" s="9"/>
      <c r="C121" s="29"/>
      <c r="D121" s="9"/>
      <c r="E121" s="29"/>
      <c r="F121" s="9"/>
      <c r="G121" s="30"/>
      <c r="I121" s="30"/>
      <c r="K121" s="30"/>
      <c r="M121" s="30"/>
    </row>
    <row r="122" spans="1:13" s="13" customFormat="1" x14ac:dyDescent="0.2">
      <c r="A122" s="9"/>
      <c r="B122" s="9"/>
      <c r="C122" s="29"/>
      <c r="D122" s="9"/>
      <c r="E122" s="29"/>
      <c r="F122" s="9"/>
      <c r="G122" s="30"/>
      <c r="I122" s="30"/>
      <c r="K122" s="30"/>
      <c r="M122" s="30"/>
    </row>
    <row r="123" spans="1:13" s="13" customFormat="1" x14ac:dyDescent="0.2">
      <c r="A123" s="9"/>
      <c r="B123" s="9"/>
      <c r="C123" s="29"/>
      <c r="D123" s="9"/>
      <c r="E123" s="29"/>
      <c r="F123" s="9"/>
      <c r="G123" s="30"/>
      <c r="I123" s="30"/>
      <c r="K123" s="30"/>
      <c r="M123" s="30"/>
    </row>
    <row r="124" spans="1:13" s="13" customFormat="1" x14ac:dyDescent="0.2">
      <c r="A124" s="9"/>
      <c r="B124" s="9"/>
      <c r="C124" s="29"/>
      <c r="D124" s="9"/>
      <c r="E124" s="29"/>
      <c r="F124" s="9"/>
      <c r="G124" s="30"/>
      <c r="I124" s="30"/>
      <c r="K124" s="30"/>
      <c r="M124" s="30"/>
    </row>
    <row r="125" spans="1:13" s="13" customFormat="1" x14ac:dyDescent="0.2">
      <c r="A125" s="9"/>
      <c r="B125" s="9"/>
      <c r="C125" s="29"/>
      <c r="D125" s="9"/>
      <c r="E125" s="29"/>
      <c r="F125" s="9"/>
      <c r="G125" s="30"/>
      <c r="I125" s="30"/>
      <c r="K125" s="30"/>
      <c r="M125" s="30"/>
    </row>
    <row r="126" spans="1:13" s="13" customFormat="1" x14ac:dyDescent="0.2">
      <c r="A126" s="9"/>
      <c r="B126" s="9"/>
      <c r="C126" s="29"/>
      <c r="D126" s="9"/>
      <c r="E126" s="29"/>
      <c r="F126" s="9"/>
      <c r="G126" s="30"/>
      <c r="I126" s="30"/>
      <c r="K126" s="30"/>
      <c r="M126" s="30"/>
    </row>
    <row r="127" spans="1:13" s="13" customFormat="1" x14ac:dyDescent="0.2">
      <c r="A127" s="9"/>
      <c r="B127" s="9"/>
      <c r="C127" s="29"/>
      <c r="D127" s="9"/>
      <c r="E127" s="29"/>
      <c r="F127" s="9"/>
      <c r="G127" s="30"/>
      <c r="I127" s="30"/>
      <c r="K127" s="30"/>
      <c r="M127" s="30"/>
    </row>
    <row r="128" spans="1:13" s="13" customFormat="1" x14ac:dyDescent="0.2">
      <c r="A128" s="9"/>
      <c r="B128" s="9"/>
      <c r="C128" s="29"/>
      <c r="D128" s="9"/>
      <c r="E128" s="29"/>
      <c r="F128" s="9"/>
      <c r="G128" s="30"/>
      <c r="I128" s="30"/>
      <c r="K128" s="30"/>
      <c r="M128" s="30"/>
    </row>
    <row r="129" spans="1:13" s="13" customFormat="1" x14ac:dyDescent="0.2">
      <c r="A129" s="9"/>
      <c r="B129" s="9"/>
      <c r="C129" s="29"/>
      <c r="D129" s="9"/>
      <c r="E129" s="29"/>
      <c r="F129" s="9"/>
      <c r="G129" s="30"/>
      <c r="I129" s="30"/>
      <c r="K129" s="30"/>
      <c r="M129" s="30"/>
    </row>
    <row r="130" spans="1:13" s="13" customFormat="1" x14ac:dyDescent="0.2">
      <c r="A130" s="9"/>
      <c r="B130" s="9"/>
      <c r="C130" s="29"/>
      <c r="D130" s="9"/>
      <c r="E130" s="29"/>
      <c r="F130" s="9"/>
      <c r="G130" s="30"/>
      <c r="I130" s="30"/>
      <c r="K130" s="30"/>
      <c r="M130" s="30"/>
    </row>
    <row r="131" spans="1:13" s="13" customFormat="1" x14ac:dyDescent="0.2">
      <c r="A131" s="9"/>
      <c r="B131" s="9"/>
      <c r="C131" s="29"/>
      <c r="D131" s="9"/>
      <c r="E131" s="29"/>
      <c r="F131" s="10"/>
      <c r="G131" s="30"/>
      <c r="I131" s="30"/>
      <c r="K131" s="30"/>
      <c r="M131" s="30"/>
    </row>
    <row r="132" spans="1:13" s="13" customFormat="1" x14ac:dyDescent="0.2">
      <c r="A132" s="9"/>
      <c r="B132" s="9"/>
      <c r="C132" s="29"/>
      <c r="D132" s="9"/>
      <c r="E132" s="29"/>
      <c r="F132" s="9"/>
      <c r="G132" s="30"/>
      <c r="I132" s="30"/>
      <c r="K132" s="30"/>
      <c r="M132" s="30"/>
    </row>
    <row r="133" spans="1:13" s="13" customFormat="1" x14ac:dyDescent="0.2">
      <c r="A133" s="9"/>
      <c r="B133" s="9"/>
      <c r="C133" s="29"/>
      <c r="D133" s="9"/>
      <c r="E133" s="29"/>
      <c r="F133" s="9"/>
      <c r="G133" s="30"/>
      <c r="I133" s="30"/>
      <c r="K133" s="30"/>
      <c r="M133" s="30"/>
    </row>
    <row r="134" spans="1:13" s="13" customFormat="1" x14ac:dyDescent="0.2">
      <c r="A134" s="9"/>
      <c r="B134" s="9"/>
      <c r="C134" s="29"/>
      <c r="D134" s="9"/>
      <c r="E134" s="29"/>
      <c r="F134" s="9"/>
      <c r="G134" s="30"/>
      <c r="I134" s="30"/>
      <c r="K134" s="30"/>
      <c r="M134" s="30"/>
    </row>
    <row r="135" spans="1:13" s="13" customFormat="1" x14ac:dyDescent="0.2">
      <c r="A135" s="9"/>
      <c r="B135" s="9"/>
      <c r="C135" s="29"/>
      <c r="D135" s="9"/>
      <c r="E135" s="29"/>
      <c r="F135" s="9"/>
      <c r="G135" s="30"/>
      <c r="I135" s="30"/>
      <c r="K135" s="30"/>
      <c r="M135" s="30"/>
    </row>
    <row r="136" spans="1:13" s="13" customFormat="1" x14ac:dyDescent="0.2">
      <c r="A136" s="9"/>
      <c r="B136" s="9"/>
      <c r="C136" s="29"/>
      <c r="D136" s="9"/>
      <c r="E136" s="29"/>
      <c r="F136" s="9"/>
      <c r="G136" s="30"/>
      <c r="I136" s="30"/>
      <c r="K136" s="30"/>
      <c r="M136" s="30"/>
    </row>
    <row r="137" spans="1:13" s="13" customFormat="1" x14ac:dyDescent="0.2">
      <c r="A137" s="9"/>
      <c r="B137" s="9"/>
      <c r="C137" s="29"/>
      <c r="D137" s="9"/>
      <c r="E137" s="29"/>
      <c r="F137" s="9"/>
      <c r="G137" s="30"/>
      <c r="I137" s="30"/>
      <c r="K137" s="30"/>
      <c r="M137" s="30"/>
    </row>
    <row r="138" spans="1:13" s="13" customFormat="1" x14ac:dyDescent="0.2">
      <c r="A138" s="9"/>
      <c r="B138" s="9"/>
      <c r="C138" s="29"/>
      <c r="D138" s="9"/>
      <c r="E138" s="29"/>
      <c r="F138" s="9"/>
      <c r="G138" s="30"/>
      <c r="I138" s="30"/>
      <c r="K138" s="30"/>
      <c r="M138" s="30"/>
    </row>
    <row r="139" spans="1:13" s="13" customFormat="1" x14ac:dyDescent="0.2">
      <c r="A139" s="9"/>
      <c r="B139" s="9"/>
      <c r="C139" s="29"/>
      <c r="D139" s="9"/>
      <c r="E139" s="29"/>
      <c r="F139" s="9"/>
      <c r="G139" s="30"/>
      <c r="I139" s="30"/>
      <c r="K139" s="30"/>
      <c r="M139" s="30"/>
    </row>
    <row r="140" spans="1:13" s="13" customFormat="1" x14ac:dyDescent="0.2">
      <c r="A140" s="9"/>
      <c r="B140" s="9"/>
      <c r="C140" s="29"/>
      <c r="D140" s="9"/>
      <c r="E140" s="29"/>
      <c r="F140" s="9"/>
      <c r="G140" s="30"/>
      <c r="I140" s="30"/>
      <c r="K140" s="30"/>
      <c r="M140" s="30"/>
    </row>
    <row r="141" spans="1:13" s="13" customFormat="1" x14ac:dyDescent="0.2">
      <c r="A141" s="9"/>
      <c r="B141" s="9"/>
      <c r="C141" s="29"/>
      <c r="D141" s="9"/>
      <c r="E141" s="29"/>
      <c r="F141" s="9"/>
      <c r="G141" s="30"/>
      <c r="I141" s="30"/>
      <c r="K141" s="30"/>
      <c r="M141" s="30"/>
    </row>
    <row r="142" spans="1:13" s="13" customFormat="1" x14ac:dyDescent="0.2">
      <c r="A142" s="9"/>
      <c r="B142" s="9"/>
      <c r="C142" s="29"/>
      <c r="D142" s="9"/>
      <c r="E142" s="29"/>
      <c r="F142" s="9"/>
      <c r="G142" s="30"/>
      <c r="I142" s="30"/>
      <c r="K142" s="30"/>
      <c r="M142" s="30"/>
    </row>
    <row r="143" spans="1:13" s="13" customFormat="1" x14ac:dyDescent="0.2">
      <c r="A143" s="9"/>
      <c r="B143" s="9"/>
      <c r="C143" s="29"/>
      <c r="D143" s="9"/>
      <c r="E143" s="29"/>
      <c r="F143" s="9"/>
      <c r="G143" s="30"/>
      <c r="I143" s="30"/>
      <c r="K143" s="30"/>
      <c r="M143" s="30"/>
    </row>
    <row r="144" spans="1:13" s="13" customFormat="1" x14ac:dyDescent="0.2">
      <c r="A144" s="9"/>
      <c r="B144" s="9"/>
      <c r="C144" s="29"/>
      <c r="D144" s="9"/>
      <c r="E144" s="29"/>
      <c r="F144" s="9"/>
      <c r="G144" s="30"/>
      <c r="I144" s="30"/>
      <c r="K144" s="30"/>
      <c r="M144" s="30"/>
    </row>
    <row r="145" spans="1:13" s="13" customFormat="1" x14ac:dyDescent="0.2">
      <c r="A145" s="9"/>
      <c r="B145" s="9"/>
      <c r="C145" s="29"/>
      <c r="D145" s="9"/>
      <c r="E145" s="29"/>
      <c r="F145" s="9"/>
      <c r="G145" s="30"/>
      <c r="I145" s="30"/>
      <c r="K145" s="30"/>
      <c r="M145" s="30"/>
    </row>
    <row r="146" spans="1:13" s="13" customFormat="1" x14ac:dyDescent="0.2">
      <c r="A146" s="9"/>
      <c r="B146" s="9"/>
      <c r="C146" s="29"/>
      <c r="D146" s="9"/>
      <c r="E146" s="29"/>
      <c r="F146" s="9"/>
      <c r="G146" s="30"/>
      <c r="I146" s="30"/>
      <c r="K146" s="30"/>
      <c r="M146" s="30"/>
    </row>
    <row r="147" spans="1:13" s="13" customFormat="1" x14ac:dyDescent="0.2">
      <c r="A147" s="9"/>
      <c r="B147" s="9"/>
      <c r="C147" s="29"/>
      <c r="D147" s="9"/>
      <c r="E147" s="29"/>
      <c r="F147" s="9"/>
      <c r="G147" s="30"/>
      <c r="I147" s="30"/>
      <c r="K147" s="30"/>
      <c r="M147" s="30"/>
    </row>
    <row r="148" spans="1:13" s="13" customFormat="1" x14ac:dyDescent="0.2">
      <c r="A148" s="9"/>
      <c r="B148" s="9"/>
      <c r="C148" s="29"/>
      <c r="D148" s="9"/>
      <c r="E148" s="29"/>
      <c r="F148" s="9"/>
      <c r="G148" s="30"/>
      <c r="I148" s="30"/>
      <c r="K148" s="30"/>
      <c r="M148" s="30"/>
    </row>
    <row r="149" spans="1:13" s="13" customFormat="1" x14ac:dyDescent="0.2">
      <c r="A149" s="9"/>
      <c r="B149" s="9"/>
      <c r="C149" s="29"/>
      <c r="D149" s="9"/>
      <c r="E149" s="29"/>
      <c r="F149" s="9"/>
      <c r="G149" s="30"/>
      <c r="I149" s="30"/>
      <c r="K149" s="30"/>
      <c r="M149" s="30"/>
    </row>
    <row r="150" spans="1:13" s="13" customFormat="1" x14ac:dyDescent="0.2">
      <c r="A150" s="9"/>
      <c r="B150" s="9"/>
      <c r="C150" s="29"/>
      <c r="D150" s="9"/>
      <c r="E150" s="29"/>
      <c r="F150" s="9"/>
      <c r="G150" s="30"/>
      <c r="I150" s="30"/>
      <c r="K150" s="30"/>
      <c r="M150" s="30"/>
    </row>
    <row r="151" spans="1:13" s="13" customFormat="1" x14ac:dyDescent="0.2">
      <c r="A151" s="9"/>
      <c r="B151" s="9"/>
      <c r="C151" s="29"/>
      <c r="D151" s="9"/>
      <c r="E151" s="29"/>
      <c r="F151" s="9"/>
      <c r="G151" s="30"/>
      <c r="I151" s="30"/>
      <c r="K151" s="30"/>
      <c r="M151" s="30"/>
    </row>
    <row r="152" spans="1:13" s="13" customFormat="1" x14ac:dyDescent="0.2">
      <c r="A152" s="9"/>
      <c r="B152" s="9"/>
      <c r="C152" s="29"/>
      <c r="D152" s="9"/>
      <c r="E152" s="29"/>
      <c r="F152" s="9"/>
      <c r="G152" s="30"/>
      <c r="I152" s="30"/>
      <c r="K152" s="30"/>
      <c r="M152" s="30"/>
    </row>
    <row r="153" spans="1:13" s="13" customFormat="1" x14ac:dyDescent="0.2">
      <c r="A153" s="9"/>
      <c r="B153" s="9"/>
      <c r="C153" s="29"/>
      <c r="D153" s="9"/>
      <c r="E153" s="29"/>
      <c r="F153" s="9"/>
      <c r="G153" s="30"/>
      <c r="I153" s="30"/>
      <c r="K153" s="30"/>
      <c r="M153" s="30"/>
    </row>
    <row r="154" spans="1:13" s="13" customFormat="1" x14ac:dyDescent="0.2">
      <c r="A154" s="9"/>
      <c r="B154" s="9"/>
      <c r="C154" s="29"/>
      <c r="D154" s="9"/>
      <c r="E154" s="29"/>
      <c r="F154" s="9"/>
      <c r="G154" s="30"/>
      <c r="I154" s="30"/>
      <c r="K154" s="30"/>
      <c r="M154" s="30"/>
    </row>
    <row r="155" spans="1:13" s="13" customFormat="1" x14ac:dyDescent="0.2">
      <c r="A155" s="9"/>
      <c r="B155" s="9"/>
      <c r="C155" s="29"/>
      <c r="D155" s="9"/>
      <c r="E155" s="29"/>
      <c r="F155" s="9"/>
      <c r="G155" s="30"/>
      <c r="I155" s="30"/>
      <c r="K155" s="30"/>
      <c r="M155" s="30"/>
    </row>
    <row r="156" spans="1:13" s="13" customFormat="1" x14ac:dyDescent="0.2">
      <c r="A156" s="9"/>
      <c r="B156" s="9"/>
      <c r="C156" s="29"/>
      <c r="D156" s="9"/>
      <c r="E156" s="29"/>
      <c r="F156" s="9"/>
      <c r="G156" s="30"/>
      <c r="I156" s="30"/>
      <c r="K156" s="30"/>
      <c r="M156" s="30"/>
    </row>
    <row r="157" spans="1:13" s="13" customFormat="1" x14ac:dyDescent="0.2">
      <c r="A157" s="9"/>
      <c r="B157" s="9"/>
      <c r="C157" s="29"/>
      <c r="D157" s="9"/>
      <c r="E157" s="29"/>
      <c r="F157" s="9"/>
      <c r="G157" s="30"/>
      <c r="I157" s="30"/>
      <c r="K157" s="30"/>
      <c r="M157" s="30"/>
    </row>
    <row r="158" spans="1:13" s="13" customFormat="1" x14ac:dyDescent="0.2">
      <c r="A158" s="9"/>
      <c r="B158" s="9"/>
      <c r="C158" s="29"/>
      <c r="D158" s="9"/>
      <c r="E158" s="29"/>
      <c r="F158" s="9"/>
      <c r="G158" s="30"/>
      <c r="I158" s="30"/>
      <c r="K158" s="30"/>
      <c r="M158" s="30"/>
    </row>
    <row r="159" spans="1:13" s="13" customFormat="1" x14ac:dyDescent="0.2">
      <c r="A159" s="9"/>
      <c r="B159" s="9"/>
      <c r="C159" s="29"/>
      <c r="D159" s="9"/>
      <c r="E159" s="29"/>
      <c r="F159" s="9"/>
      <c r="G159" s="30"/>
      <c r="I159" s="30"/>
      <c r="K159" s="30"/>
      <c r="M159" s="30"/>
    </row>
    <row r="160" spans="1:13" s="13" customFormat="1" x14ac:dyDescent="0.2">
      <c r="A160" s="9"/>
      <c r="B160" s="9"/>
      <c r="C160" s="29"/>
      <c r="D160" s="9"/>
      <c r="E160" s="29"/>
      <c r="F160" s="9"/>
      <c r="G160" s="30"/>
      <c r="I160" s="30"/>
      <c r="K160" s="30"/>
      <c r="M160" s="30"/>
    </row>
    <row r="161" spans="1:13" s="13" customFormat="1" x14ac:dyDescent="0.2">
      <c r="A161" s="9"/>
      <c r="B161" s="9"/>
      <c r="C161" s="29"/>
      <c r="D161" s="9"/>
      <c r="E161" s="29"/>
      <c r="F161" s="9"/>
      <c r="G161" s="30"/>
      <c r="I161" s="30"/>
      <c r="K161" s="30"/>
      <c r="M161" s="30"/>
    </row>
    <row r="162" spans="1:13" s="13" customFormat="1" x14ac:dyDescent="0.2">
      <c r="A162" s="9"/>
      <c r="B162" s="9"/>
      <c r="C162" s="29"/>
      <c r="D162" s="9"/>
      <c r="E162" s="29"/>
      <c r="F162" s="9"/>
      <c r="G162" s="30"/>
      <c r="I162" s="30"/>
      <c r="K162" s="30"/>
      <c r="M162" s="30"/>
    </row>
    <row r="163" spans="1:13" s="13" customFormat="1" x14ac:dyDescent="0.2">
      <c r="A163" s="9"/>
      <c r="B163" s="9"/>
      <c r="C163" s="29"/>
      <c r="D163" s="9"/>
      <c r="E163" s="29"/>
      <c r="F163" s="9"/>
      <c r="G163" s="30"/>
      <c r="I163" s="30"/>
      <c r="K163" s="30"/>
      <c r="M163" s="30"/>
    </row>
    <row r="164" spans="1:13" s="13" customFormat="1" x14ac:dyDescent="0.2">
      <c r="A164" s="9"/>
      <c r="B164" s="9"/>
      <c r="C164" s="29"/>
      <c r="D164" s="9"/>
      <c r="E164" s="29"/>
      <c r="F164" s="9"/>
      <c r="G164" s="30"/>
      <c r="I164" s="30"/>
      <c r="K164" s="30"/>
      <c r="M164" s="30"/>
    </row>
    <row r="165" spans="1:13" s="13" customFormat="1" x14ac:dyDescent="0.2">
      <c r="A165" s="9"/>
      <c r="B165" s="9"/>
      <c r="C165" s="29"/>
      <c r="D165" s="9"/>
      <c r="E165" s="29"/>
      <c r="F165" s="9"/>
      <c r="G165" s="30"/>
      <c r="I165" s="30"/>
      <c r="K165" s="30"/>
      <c r="M165" s="30"/>
    </row>
    <row r="166" spans="1:13" s="13" customFormat="1" x14ac:dyDescent="0.2">
      <c r="A166" s="9"/>
      <c r="B166" s="9"/>
      <c r="C166" s="29"/>
      <c r="D166" s="9"/>
      <c r="E166" s="29"/>
      <c r="F166" s="9"/>
      <c r="G166" s="30"/>
      <c r="I166" s="30"/>
      <c r="K166" s="30"/>
      <c r="M166" s="30"/>
    </row>
    <row r="167" spans="1:13" s="13" customFormat="1" x14ac:dyDescent="0.2">
      <c r="A167" s="9"/>
      <c r="B167" s="9"/>
      <c r="C167" s="29"/>
      <c r="D167" s="9"/>
      <c r="E167" s="29"/>
      <c r="F167" s="9"/>
      <c r="G167" s="30"/>
      <c r="I167" s="30"/>
      <c r="K167" s="30"/>
      <c r="M167" s="30"/>
    </row>
    <row r="168" spans="1:13" s="13" customFormat="1" x14ac:dyDescent="0.2">
      <c r="A168" s="9"/>
      <c r="B168" s="9"/>
      <c r="C168" s="29"/>
      <c r="D168" s="9"/>
      <c r="E168" s="29"/>
      <c r="F168" s="9"/>
      <c r="G168" s="30"/>
      <c r="I168" s="30"/>
      <c r="K168" s="30"/>
      <c r="M168" s="30"/>
    </row>
    <row r="169" spans="1:13" s="13" customFormat="1" x14ac:dyDescent="0.2">
      <c r="A169" s="9"/>
      <c r="B169" s="9"/>
      <c r="C169" s="29"/>
      <c r="D169" s="9"/>
      <c r="E169" s="29"/>
      <c r="F169" s="9"/>
      <c r="G169" s="30"/>
      <c r="I169" s="30"/>
      <c r="K169" s="30"/>
      <c r="M169" s="30"/>
    </row>
    <row r="170" spans="1:13" s="13" customFormat="1" x14ac:dyDescent="0.2">
      <c r="A170" s="9"/>
      <c r="B170" s="9"/>
      <c r="C170" s="29"/>
      <c r="D170" s="9"/>
      <c r="E170" s="29"/>
      <c r="F170" s="9"/>
      <c r="G170" s="30"/>
      <c r="I170" s="30"/>
      <c r="K170" s="30"/>
      <c r="M170" s="30"/>
    </row>
    <row r="171" spans="1:13" s="13" customFormat="1" x14ac:dyDescent="0.2">
      <c r="A171" s="9"/>
      <c r="B171" s="9"/>
      <c r="C171" s="29"/>
      <c r="D171" s="9"/>
      <c r="E171" s="29"/>
      <c r="F171" s="9"/>
      <c r="G171" s="30"/>
      <c r="I171" s="30"/>
      <c r="K171" s="30"/>
      <c r="M171" s="30"/>
    </row>
    <row r="172" spans="1:13" s="13" customFormat="1" x14ac:dyDescent="0.2">
      <c r="A172" s="9"/>
      <c r="B172" s="9"/>
      <c r="C172" s="29"/>
      <c r="D172" s="9"/>
      <c r="E172" s="29"/>
      <c r="F172" s="9"/>
      <c r="G172" s="30"/>
      <c r="I172" s="30"/>
      <c r="K172" s="30"/>
      <c r="M172" s="30"/>
    </row>
    <row r="173" spans="1:13" s="13" customFormat="1" x14ac:dyDescent="0.2">
      <c r="A173" s="9"/>
      <c r="B173" s="9"/>
      <c r="C173" s="29"/>
      <c r="D173" s="9"/>
      <c r="E173" s="29"/>
      <c r="F173" s="9"/>
      <c r="G173" s="30"/>
      <c r="I173" s="30"/>
      <c r="K173" s="30"/>
      <c r="M173" s="30"/>
    </row>
    <row r="174" spans="1:13" s="13" customFormat="1" x14ac:dyDescent="0.2">
      <c r="A174" s="9"/>
      <c r="B174" s="9"/>
      <c r="C174" s="29"/>
      <c r="D174" s="9"/>
      <c r="E174" s="29"/>
      <c r="F174" s="9"/>
      <c r="G174" s="30"/>
      <c r="I174" s="30"/>
      <c r="K174" s="30"/>
      <c r="M174" s="30"/>
    </row>
    <row r="175" spans="1:13" s="13" customFormat="1" x14ac:dyDescent="0.2">
      <c r="A175" s="9"/>
      <c r="B175" s="9"/>
      <c r="C175" s="29"/>
      <c r="D175" s="9"/>
      <c r="E175" s="29"/>
      <c r="F175" s="9"/>
      <c r="G175" s="30"/>
      <c r="I175" s="30"/>
      <c r="K175" s="30"/>
      <c r="M175" s="30"/>
    </row>
    <row r="176" spans="1:13" s="13" customFormat="1" x14ac:dyDescent="0.2">
      <c r="A176" s="9"/>
      <c r="B176" s="9"/>
      <c r="C176" s="29"/>
      <c r="D176" s="9"/>
      <c r="E176" s="29"/>
      <c r="F176" s="9"/>
      <c r="G176" s="30"/>
      <c r="I176" s="30"/>
      <c r="K176" s="30"/>
      <c r="M176" s="30"/>
    </row>
    <row r="177" spans="1:13" s="13" customFormat="1" x14ac:dyDescent="0.2">
      <c r="A177" s="9"/>
      <c r="B177" s="9"/>
      <c r="C177" s="29"/>
      <c r="D177" s="9"/>
      <c r="E177" s="29"/>
      <c r="F177" s="9"/>
      <c r="G177" s="30"/>
      <c r="I177" s="30"/>
      <c r="K177" s="30"/>
      <c r="M177" s="30"/>
    </row>
    <row r="178" spans="1:13" s="13" customFormat="1" x14ac:dyDescent="0.2">
      <c r="A178" s="9"/>
      <c r="B178" s="9"/>
      <c r="C178" s="29"/>
      <c r="D178" s="9"/>
      <c r="E178" s="29"/>
      <c r="F178" s="9"/>
      <c r="G178" s="30"/>
      <c r="I178" s="30"/>
      <c r="K178" s="30"/>
      <c r="M178" s="30"/>
    </row>
    <row r="179" spans="1:13" s="13" customFormat="1" x14ac:dyDescent="0.2">
      <c r="A179" s="9"/>
      <c r="B179" s="9"/>
      <c r="C179" s="29"/>
      <c r="D179" s="9"/>
      <c r="E179" s="29"/>
      <c r="F179" s="9"/>
      <c r="G179" s="30"/>
      <c r="I179" s="30"/>
      <c r="K179" s="30"/>
      <c r="M179" s="30"/>
    </row>
    <row r="180" spans="1:13" s="13" customFormat="1" x14ac:dyDescent="0.2">
      <c r="A180" s="9"/>
      <c r="B180" s="9"/>
      <c r="C180" s="29"/>
      <c r="D180" s="9"/>
      <c r="E180" s="29"/>
      <c r="F180" s="9"/>
      <c r="G180" s="30"/>
      <c r="I180" s="30"/>
      <c r="K180" s="30"/>
      <c r="M180" s="30"/>
    </row>
    <row r="181" spans="1:13" s="13" customFormat="1" x14ac:dyDescent="0.2">
      <c r="A181" s="9"/>
      <c r="B181" s="9"/>
      <c r="C181" s="29"/>
      <c r="D181" s="9"/>
      <c r="E181" s="29"/>
      <c r="F181" s="9"/>
      <c r="G181" s="30"/>
      <c r="I181" s="30"/>
      <c r="K181" s="30"/>
      <c r="M181" s="30"/>
    </row>
    <row r="182" spans="1:13" s="13" customFormat="1" x14ac:dyDescent="0.2">
      <c r="A182" s="9"/>
      <c r="B182" s="9"/>
      <c r="C182" s="29"/>
      <c r="D182" s="9"/>
      <c r="E182" s="29"/>
      <c r="F182" s="9"/>
      <c r="G182" s="30"/>
      <c r="I182" s="30"/>
      <c r="K182" s="30"/>
      <c r="M182" s="30"/>
    </row>
    <row r="183" spans="1:13" s="13" customFormat="1" x14ac:dyDescent="0.2">
      <c r="A183" s="9"/>
      <c r="B183" s="9"/>
      <c r="C183" s="29"/>
      <c r="D183" s="9"/>
      <c r="E183" s="29"/>
      <c r="F183" s="9"/>
      <c r="G183" s="30"/>
      <c r="I183" s="30"/>
      <c r="K183" s="30"/>
      <c r="M183" s="30"/>
    </row>
    <row r="184" spans="1:13" s="13" customFormat="1" x14ac:dyDescent="0.2">
      <c r="A184" s="9"/>
      <c r="B184" s="9"/>
      <c r="C184" s="29"/>
      <c r="D184" s="9"/>
      <c r="E184" s="29"/>
      <c r="F184" s="9"/>
      <c r="G184" s="30"/>
      <c r="I184" s="30"/>
      <c r="K184" s="30"/>
      <c r="M184" s="30"/>
    </row>
    <row r="185" spans="1:13" s="13" customFormat="1" x14ac:dyDescent="0.2">
      <c r="A185" s="9"/>
      <c r="B185" s="9"/>
      <c r="C185" s="29"/>
      <c r="D185" s="9"/>
      <c r="E185" s="29"/>
      <c r="F185" s="9"/>
      <c r="G185" s="30"/>
      <c r="I185" s="30"/>
      <c r="K185" s="30"/>
      <c r="M185" s="30"/>
    </row>
    <row r="186" spans="1:13" s="13" customFormat="1" x14ac:dyDescent="0.2">
      <c r="A186" s="9"/>
      <c r="B186" s="9"/>
      <c r="C186" s="29"/>
      <c r="D186" s="9"/>
      <c r="E186" s="29"/>
      <c r="F186" s="9"/>
      <c r="G186" s="30"/>
      <c r="I186" s="30"/>
      <c r="K186" s="30"/>
      <c r="M186" s="30"/>
    </row>
    <row r="187" spans="1:13" s="13" customFormat="1" x14ac:dyDescent="0.2">
      <c r="A187" s="9"/>
      <c r="B187" s="9"/>
      <c r="C187" s="29"/>
      <c r="D187" s="9"/>
      <c r="E187" s="29"/>
      <c r="F187" s="9"/>
      <c r="G187" s="30"/>
      <c r="I187" s="30"/>
      <c r="K187" s="30"/>
      <c r="M187" s="30"/>
    </row>
    <row r="188" spans="1:13" s="13" customFormat="1" x14ac:dyDescent="0.2">
      <c r="A188" s="9"/>
      <c r="B188" s="9"/>
      <c r="C188" s="29"/>
      <c r="D188" s="9"/>
      <c r="E188" s="29"/>
      <c r="F188" s="9"/>
      <c r="G188" s="30"/>
      <c r="I188" s="30"/>
      <c r="K188" s="30"/>
      <c r="M188" s="30"/>
    </row>
    <row r="189" spans="1:13" s="13" customFormat="1" x14ac:dyDescent="0.2">
      <c r="A189" s="9"/>
      <c r="B189" s="9"/>
      <c r="C189" s="29"/>
      <c r="D189" s="9"/>
      <c r="E189" s="29"/>
      <c r="F189" s="9"/>
      <c r="G189" s="30"/>
      <c r="I189" s="30"/>
      <c r="K189" s="30"/>
      <c r="M189" s="30"/>
    </row>
    <row r="190" spans="1:13" s="13" customFormat="1" x14ac:dyDescent="0.2">
      <c r="A190" s="9"/>
      <c r="B190" s="9"/>
      <c r="C190" s="29"/>
      <c r="D190" s="9"/>
      <c r="E190" s="29"/>
      <c r="F190" s="9"/>
      <c r="G190" s="30"/>
      <c r="I190" s="30"/>
      <c r="K190" s="30"/>
      <c r="M190" s="30"/>
    </row>
    <row r="191" spans="1:13" s="13" customFormat="1" x14ac:dyDescent="0.2">
      <c r="A191" s="9"/>
      <c r="B191" s="9"/>
      <c r="C191" s="29"/>
      <c r="D191" s="9"/>
      <c r="E191" s="29"/>
      <c r="F191" s="9"/>
      <c r="G191" s="30"/>
      <c r="I191" s="30"/>
      <c r="K191" s="30"/>
      <c r="M191" s="30"/>
    </row>
    <row r="192" spans="1:13" s="13" customFormat="1" x14ac:dyDescent="0.2">
      <c r="A192" s="9"/>
      <c r="B192" s="9"/>
      <c r="C192" s="29"/>
      <c r="D192" s="9"/>
      <c r="E192" s="29"/>
      <c r="F192" s="9"/>
      <c r="G192" s="30"/>
      <c r="I192" s="30"/>
      <c r="K192" s="30"/>
      <c r="M192" s="30"/>
    </row>
    <row r="193" spans="1:13" s="13" customFormat="1" x14ac:dyDescent="0.2">
      <c r="A193" s="9"/>
      <c r="B193" s="9"/>
      <c r="C193" s="29"/>
      <c r="D193" s="9"/>
      <c r="E193" s="29"/>
      <c r="F193" s="9"/>
      <c r="G193" s="30"/>
      <c r="I193" s="30"/>
      <c r="K193" s="30"/>
      <c r="M193" s="30"/>
    </row>
    <row r="194" spans="1:13" s="13" customFormat="1" x14ac:dyDescent="0.2">
      <c r="A194" s="9"/>
      <c r="B194" s="9"/>
      <c r="C194" s="29"/>
      <c r="D194" s="9"/>
      <c r="E194" s="29"/>
      <c r="F194" s="9"/>
      <c r="G194" s="30"/>
      <c r="I194" s="30"/>
      <c r="K194" s="30"/>
      <c r="M194" s="30"/>
    </row>
    <row r="195" spans="1:13" s="13" customFormat="1" x14ac:dyDescent="0.2">
      <c r="A195" s="9"/>
      <c r="B195" s="9"/>
      <c r="C195" s="29"/>
      <c r="D195" s="9"/>
      <c r="E195" s="29"/>
      <c r="F195" s="9"/>
      <c r="G195" s="30"/>
      <c r="I195" s="30"/>
      <c r="K195" s="30"/>
      <c r="M195" s="30"/>
    </row>
    <row r="196" spans="1:13" s="13" customFormat="1" x14ac:dyDescent="0.2">
      <c r="A196" s="9"/>
      <c r="B196" s="9"/>
      <c r="C196" s="29"/>
      <c r="D196" s="9"/>
      <c r="E196" s="29"/>
      <c r="F196" s="9"/>
      <c r="G196" s="30"/>
      <c r="I196" s="30"/>
      <c r="K196" s="30"/>
      <c r="M196" s="30"/>
    </row>
    <row r="197" spans="1:13" s="13" customFormat="1" x14ac:dyDescent="0.2">
      <c r="A197" s="9"/>
      <c r="B197" s="9"/>
      <c r="C197" s="29"/>
      <c r="D197" s="9"/>
      <c r="E197" s="29"/>
      <c r="F197" s="9"/>
      <c r="G197" s="30"/>
      <c r="I197" s="30"/>
      <c r="K197" s="30"/>
      <c r="M197" s="30"/>
    </row>
    <row r="198" spans="1:13" s="13" customFormat="1" x14ac:dyDescent="0.2">
      <c r="A198" s="9"/>
      <c r="B198" s="9"/>
      <c r="C198" s="29"/>
      <c r="D198" s="9"/>
      <c r="E198" s="29"/>
      <c r="F198" s="9"/>
      <c r="G198" s="30"/>
      <c r="I198" s="30"/>
      <c r="K198" s="30"/>
      <c r="M198" s="30"/>
    </row>
    <row r="199" spans="1:13" s="13" customFormat="1" x14ac:dyDescent="0.2">
      <c r="A199" s="9"/>
      <c r="B199" s="9"/>
      <c r="C199" s="29"/>
      <c r="D199" s="9"/>
      <c r="E199" s="29"/>
      <c r="F199" s="9"/>
      <c r="G199" s="30"/>
      <c r="I199" s="30"/>
      <c r="K199" s="30"/>
      <c r="M199" s="30"/>
    </row>
    <row r="200" spans="1:13" s="13" customFormat="1" x14ac:dyDescent="0.2">
      <c r="A200" s="9"/>
      <c r="B200" s="9"/>
      <c r="C200" s="29"/>
      <c r="D200" s="9"/>
      <c r="E200" s="29"/>
      <c r="F200" s="9"/>
      <c r="G200" s="30"/>
      <c r="I200" s="30"/>
      <c r="K200" s="30"/>
      <c r="M200" s="30"/>
    </row>
    <row r="201" spans="1:13" s="13" customFormat="1" x14ac:dyDescent="0.2">
      <c r="A201" s="9"/>
      <c r="B201" s="9"/>
      <c r="C201" s="29"/>
      <c r="D201" s="9"/>
      <c r="E201" s="29"/>
      <c r="F201" s="9"/>
      <c r="G201" s="30"/>
      <c r="I201" s="30"/>
      <c r="K201" s="30"/>
      <c r="M201" s="30"/>
    </row>
    <row r="202" spans="1:13" s="13" customFormat="1" x14ac:dyDescent="0.2">
      <c r="A202" s="9"/>
      <c r="B202" s="9"/>
      <c r="C202" s="29"/>
      <c r="D202" s="9"/>
      <c r="E202" s="29"/>
      <c r="F202" s="9"/>
      <c r="G202" s="30"/>
      <c r="I202" s="30"/>
      <c r="K202" s="30"/>
      <c r="M202" s="30"/>
    </row>
    <row r="203" spans="1:13" s="13" customFormat="1" x14ac:dyDescent="0.2">
      <c r="A203" s="9"/>
      <c r="B203" s="9"/>
      <c r="C203" s="29"/>
      <c r="D203" s="9"/>
      <c r="E203" s="29"/>
      <c r="F203" s="9"/>
      <c r="G203" s="30"/>
      <c r="I203" s="30"/>
      <c r="K203" s="30"/>
      <c r="M203" s="30"/>
    </row>
    <row r="204" spans="1:13" s="13" customFormat="1" x14ac:dyDescent="0.2">
      <c r="A204" s="9"/>
      <c r="B204" s="9"/>
      <c r="C204" s="29"/>
      <c r="D204" s="9"/>
      <c r="E204" s="29"/>
      <c r="F204" s="9"/>
      <c r="G204" s="30"/>
      <c r="I204" s="30"/>
      <c r="K204" s="30"/>
      <c r="M204" s="30"/>
    </row>
    <row r="205" spans="1:13" s="13" customFormat="1" x14ac:dyDescent="0.2">
      <c r="A205" s="9"/>
      <c r="B205" s="9"/>
      <c r="C205" s="29"/>
      <c r="D205" s="9"/>
      <c r="E205" s="29"/>
      <c r="F205" s="9"/>
      <c r="G205" s="30"/>
      <c r="I205" s="30"/>
      <c r="K205" s="30"/>
      <c r="M205" s="30"/>
    </row>
    <row r="206" spans="1:13" s="13" customFormat="1" x14ac:dyDescent="0.2">
      <c r="A206" s="9"/>
      <c r="B206" s="9"/>
      <c r="C206" s="29"/>
      <c r="D206" s="9"/>
      <c r="E206" s="29"/>
      <c r="F206" s="9"/>
      <c r="G206" s="30"/>
      <c r="I206" s="30"/>
      <c r="K206" s="30"/>
      <c r="M206" s="30"/>
    </row>
    <row r="207" spans="1:13" s="13" customFormat="1" x14ac:dyDescent="0.2">
      <c r="A207" s="9"/>
      <c r="B207" s="9"/>
      <c r="C207" s="29"/>
      <c r="D207" s="9"/>
      <c r="E207" s="29"/>
      <c r="F207" s="9"/>
      <c r="G207" s="30"/>
      <c r="I207" s="30"/>
      <c r="K207" s="30"/>
      <c r="M207" s="30"/>
    </row>
    <row r="208" spans="1:13" s="13" customFormat="1" x14ac:dyDescent="0.2">
      <c r="A208" s="9"/>
      <c r="B208" s="9"/>
      <c r="C208" s="29"/>
      <c r="D208" s="9"/>
      <c r="E208" s="29"/>
      <c r="F208" s="9"/>
      <c r="G208" s="30"/>
      <c r="I208" s="30"/>
      <c r="K208" s="30"/>
      <c r="M208" s="30"/>
    </row>
    <row r="209" spans="1:13" s="13" customFormat="1" x14ac:dyDescent="0.2">
      <c r="A209" s="9"/>
      <c r="B209" s="9"/>
      <c r="C209" s="29"/>
      <c r="D209" s="9"/>
      <c r="E209" s="29"/>
      <c r="F209" s="9"/>
      <c r="G209" s="30"/>
      <c r="I209" s="30"/>
      <c r="K209" s="30"/>
      <c r="M209" s="30"/>
    </row>
    <row r="210" spans="1:13" s="13" customFormat="1" x14ac:dyDescent="0.2">
      <c r="A210" s="9"/>
      <c r="B210" s="9"/>
      <c r="C210" s="29"/>
      <c r="D210" s="9"/>
      <c r="E210" s="29"/>
      <c r="F210" s="9"/>
      <c r="G210" s="30"/>
      <c r="I210" s="30"/>
      <c r="K210" s="30"/>
      <c r="M210" s="30"/>
    </row>
    <row r="211" spans="1:13" s="13" customFormat="1" x14ac:dyDescent="0.2">
      <c r="A211" s="9"/>
      <c r="B211" s="9"/>
      <c r="C211" s="29"/>
      <c r="D211" s="9"/>
      <c r="E211" s="29"/>
      <c r="F211" s="9"/>
      <c r="G211" s="30"/>
      <c r="I211" s="30"/>
      <c r="K211" s="30"/>
      <c r="M211" s="30"/>
    </row>
    <row r="212" spans="1:13" s="13" customFormat="1" x14ac:dyDescent="0.2">
      <c r="A212" s="9"/>
      <c r="B212" s="9"/>
      <c r="C212" s="29"/>
      <c r="D212" s="9"/>
      <c r="E212" s="29"/>
      <c r="F212" s="9"/>
      <c r="G212" s="30"/>
      <c r="I212" s="30"/>
      <c r="K212" s="30"/>
      <c r="M212" s="30"/>
    </row>
    <row r="213" spans="1:13" s="13" customFormat="1" x14ac:dyDescent="0.2">
      <c r="A213" s="9"/>
      <c r="B213" s="9"/>
      <c r="C213" s="29"/>
      <c r="D213" s="9"/>
      <c r="E213" s="29"/>
      <c r="F213" s="9"/>
      <c r="G213" s="30"/>
      <c r="I213" s="30"/>
      <c r="K213" s="30"/>
      <c r="M213" s="30"/>
    </row>
    <row r="214" spans="1:13" s="13" customFormat="1" x14ac:dyDescent="0.2">
      <c r="A214" s="9"/>
      <c r="B214" s="9"/>
      <c r="C214" s="29"/>
      <c r="D214" s="9"/>
      <c r="E214" s="29"/>
      <c r="F214" s="9"/>
      <c r="G214" s="30"/>
      <c r="I214" s="30"/>
      <c r="K214" s="30"/>
      <c r="M214" s="30"/>
    </row>
    <row r="215" spans="1:13" s="13" customFormat="1" x14ac:dyDescent="0.2">
      <c r="A215" s="9"/>
      <c r="B215" s="9"/>
      <c r="C215" s="29"/>
      <c r="D215" s="9"/>
      <c r="E215" s="29"/>
      <c r="F215" s="9"/>
      <c r="G215" s="30"/>
      <c r="I215" s="30"/>
      <c r="K215" s="30"/>
      <c r="M215" s="30"/>
    </row>
    <row r="216" spans="1:13" s="13" customFormat="1" x14ac:dyDescent="0.2">
      <c r="A216" s="9"/>
      <c r="B216" s="9"/>
      <c r="C216" s="29"/>
      <c r="D216" s="9"/>
      <c r="E216" s="29"/>
      <c r="F216" s="9"/>
      <c r="G216" s="30"/>
      <c r="I216" s="30"/>
      <c r="K216" s="30"/>
      <c r="M216" s="30"/>
    </row>
    <row r="217" spans="1:13" s="13" customFormat="1" x14ac:dyDescent="0.2">
      <c r="A217" s="9"/>
      <c r="B217" s="9"/>
      <c r="C217" s="29"/>
      <c r="D217" s="9"/>
      <c r="E217" s="29"/>
      <c r="F217" s="9"/>
      <c r="G217" s="30"/>
      <c r="I217" s="30"/>
      <c r="K217" s="30"/>
      <c r="M217" s="30"/>
    </row>
    <row r="218" spans="1:13" s="13" customFormat="1" x14ac:dyDescent="0.2">
      <c r="A218" s="9"/>
      <c r="B218" s="9"/>
      <c r="C218" s="29"/>
      <c r="D218" s="9"/>
      <c r="E218" s="29"/>
      <c r="F218" s="9"/>
      <c r="G218" s="30"/>
      <c r="I218" s="30"/>
      <c r="K218" s="30"/>
      <c r="M218" s="30"/>
    </row>
    <row r="219" spans="1:13" s="13" customFormat="1" x14ac:dyDescent="0.2">
      <c r="A219" s="9"/>
      <c r="B219" s="9"/>
      <c r="C219" s="29"/>
      <c r="D219" s="9"/>
      <c r="E219" s="29"/>
      <c r="F219" s="9"/>
      <c r="G219" s="30"/>
      <c r="I219" s="30"/>
      <c r="K219" s="30"/>
      <c r="M219" s="30"/>
    </row>
    <row r="220" spans="1:13" s="13" customFormat="1" x14ac:dyDescent="0.2">
      <c r="A220" s="9"/>
      <c r="B220" s="9"/>
      <c r="C220" s="29"/>
      <c r="D220" s="9"/>
      <c r="E220" s="29"/>
      <c r="F220" s="9"/>
      <c r="G220" s="30"/>
      <c r="I220" s="30"/>
      <c r="K220" s="30"/>
      <c r="M220" s="30"/>
    </row>
    <row r="221" spans="1:13" s="13" customFormat="1" x14ac:dyDescent="0.2">
      <c r="A221" s="9"/>
      <c r="B221" s="9"/>
      <c r="C221" s="29"/>
      <c r="D221" s="9"/>
      <c r="E221" s="29"/>
      <c r="F221" s="9"/>
      <c r="G221" s="30"/>
      <c r="I221" s="30"/>
      <c r="K221" s="30"/>
      <c r="M221" s="30"/>
    </row>
    <row r="222" spans="1:13" s="13" customFormat="1" x14ac:dyDescent="0.2">
      <c r="A222" s="9"/>
      <c r="B222" s="9"/>
      <c r="C222" s="29"/>
      <c r="D222" s="9"/>
      <c r="E222" s="29"/>
      <c r="F222" s="9"/>
      <c r="G222" s="30"/>
      <c r="I222" s="30"/>
      <c r="K222" s="30"/>
      <c r="M222" s="30"/>
    </row>
    <row r="223" spans="1:13" s="13" customFormat="1" x14ac:dyDescent="0.2">
      <c r="A223" s="9"/>
      <c r="B223" s="9"/>
      <c r="C223" s="29"/>
      <c r="D223" s="9"/>
      <c r="E223" s="29"/>
      <c r="F223" s="9"/>
      <c r="G223" s="30"/>
      <c r="I223" s="30"/>
      <c r="K223" s="30"/>
      <c r="M223" s="30"/>
    </row>
    <row r="224" spans="1:13" s="13" customFormat="1" x14ac:dyDescent="0.2">
      <c r="A224" s="9"/>
      <c r="B224" s="9"/>
      <c r="C224" s="29"/>
      <c r="D224" s="9"/>
      <c r="E224" s="29"/>
      <c r="F224" s="9"/>
      <c r="G224" s="30"/>
      <c r="I224" s="30"/>
      <c r="K224" s="30"/>
      <c r="M224" s="30"/>
    </row>
    <row r="225" spans="1:13" s="13" customFormat="1" x14ac:dyDescent="0.2">
      <c r="A225" s="9"/>
      <c r="B225" s="9"/>
      <c r="C225" s="29"/>
      <c r="D225" s="9"/>
      <c r="E225" s="29"/>
      <c r="F225" s="9"/>
      <c r="G225" s="30"/>
      <c r="I225" s="30"/>
      <c r="K225" s="30"/>
      <c r="M225" s="30"/>
    </row>
    <row r="226" spans="1:13" s="13" customFormat="1" x14ac:dyDescent="0.2">
      <c r="A226" s="9"/>
      <c r="B226" s="9"/>
      <c r="C226" s="29"/>
      <c r="D226" s="9"/>
      <c r="E226" s="29"/>
      <c r="F226" s="9"/>
      <c r="G226" s="30"/>
      <c r="I226" s="30"/>
      <c r="K226" s="30"/>
      <c r="M226" s="30"/>
    </row>
    <row r="227" spans="1:13" s="13" customFormat="1" x14ac:dyDescent="0.2">
      <c r="A227" s="9"/>
      <c r="B227" s="9"/>
      <c r="C227" s="29"/>
      <c r="D227" s="9"/>
      <c r="E227" s="29"/>
      <c r="F227" s="9"/>
      <c r="G227" s="30"/>
      <c r="I227" s="30"/>
      <c r="K227" s="30"/>
      <c r="M227" s="30"/>
    </row>
    <row r="228" spans="1:13" s="13" customFormat="1" x14ac:dyDescent="0.2">
      <c r="A228" s="9"/>
      <c r="B228" s="9"/>
      <c r="C228" s="29"/>
      <c r="D228" s="9"/>
      <c r="E228" s="29"/>
      <c r="F228" s="9"/>
      <c r="G228" s="30"/>
      <c r="I228" s="30"/>
      <c r="K228" s="30"/>
      <c r="M228" s="30"/>
    </row>
    <row r="229" spans="1:13" s="13" customFormat="1" x14ac:dyDescent="0.2">
      <c r="A229" s="9"/>
      <c r="B229" s="9"/>
      <c r="C229" s="29"/>
      <c r="D229" s="9"/>
      <c r="E229" s="29"/>
      <c r="F229" s="9"/>
      <c r="G229" s="30"/>
      <c r="I229" s="30"/>
      <c r="K229" s="30"/>
      <c r="M229" s="30"/>
    </row>
    <row r="230" spans="1:13" s="13" customFormat="1" x14ac:dyDescent="0.2">
      <c r="A230" s="9"/>
      <c r="B230" s="9"/>
      <c r="C230" s="29"/>
      <c r="D230" s="9"/>
      <c r="E230" s="29"/>
      <c r="F230" s="9"/>
      <c r="G230" s="30"/>
      <c r="I230" s="30"/>
      <c r="K230" s="30"/>
      <c r="M230" s="30"/>
    </row>
    <row r="231" spans="1:13" s="13" customFormat="1" x14ac:dyDescent="0.2">
      <c r="A231" s="9"/>
      <c r="B231" s="9"/>
      <c r="C231" s="29"/>
      <c r="D231" s="9"/>
      <c r="E231" s="29"/>
      <c r="F231" s="9"/>
      <c r="G231" s="30"/>
      <c r="I231" s="30"/>
      <c r="K231" s="30"/>
      <c r="M231" s="30"/>
    </row>
    <row r="232" spans="1:13" s="13" customFormat="1" x14ac:dyDescent="0.2">
      <c r="A232" s="9"/>
      <c r="B232" s="9"/>
      <c r="C232" s="29"/>
      <c r="D232" s="9"/>
      <c r="E232" s="29"/>
      <c r="F232" s="9"/>
      <c r="G232" s="30"/>
      <c r="I232" s="30"/>
      <c r="K232" s="30"/>
      <c r="M232" s="30"/>
    </row>
    <row r="233" spans="1:13" s="13" customFormat="1" x14ac:dyDescent="0.2">
      <c r="A233" s="9"/>
      <c r="B233" s="9"/>
      <c r="C233" s="29"/>
      <c r="D233" s="9"/>
      <c r="E233" s="29"/>
      <c r="F233" s="9"/>
      <c r="G233" s="30"/>
      <c r="I233" s="30"/>
      <c r="K233" s="30"/>
      <c r="M233" s="30"/>
    </row>
    <row r="234" spans="1:13" s="13" customFormat="1" x14ac:dyDescent="0.2">
      <c r="A234" s="9"/>
      <c r="B234" s="9"/>
      <c r="C234" s="29"/>
      <c r="D234" s="9"/>
      <c r="E234" s="29"/>
      <c r="F234" s="9"/>
      <c r="G234" s="30"/>
      <c r="I234" s="30"/>
      <c r="K234" s="30"/>
      <c r="M234" s="30"/>
    </row>
    <row r="235" spans="1:13" s="13" customFormat="1" x14ac:dyDescent="0.2">
      <c r="A235" s="9"/>
      <c r="B235" s="9"/>
      <c r="C235" s="29"/>
      <c r="D235" s="9"/>
      <c r="E235" s="29"/>
      <c r="F235" s="9"/>
      <c r="G235" s="30"/>
      <c r="I235" s="30"/>
      <c r="K235" s="30"/>
      <c r="M235" s="30"/>
    </row>
    <row r="236" spans="1:13" s="13" customFormat="1" x14ac:dyDescent="0.2">
      <c r="A236" s="9"/>
      <c r="B236" s="9"/>
      <c r="C236" s="29"/>
      <c r="D236" s="9"/>
      <c r="E236" s="29"/>
      <c r="F236" s="9"/>
      <c r="G236" s="30"/>
      <c r="I236" s="30"/>
      <c r="K236" s="30"/>
      <c r="M236" s="30"/>
    </row>
    <row r="237" spans="1:13" s="13" customFormat="1" x14ac:dyDescent="0.2">
      <c r="A237" s="9"/>
      <c r="B237" s="9"/>
      <c r="C237" s="29"/>
      <c r="D237" s="9"/>
      <c r="E237" s="29"/>
      <c r="F237" s="9"/>
      <c r="G237" s="30"/>
      <c r="I237" s="30"/>
      <c r="K237" s="30"/>
      <c r="M237" s="30"/>
    </row>
    <row r="238" spans="1:13" s="13" customFormat="1" x14ac:dyDescent="0.2">
      <c r="A238" s="9"/>
      <c r="B238" s="9"/>
      <c r="C238" s="29"/>
      <c r="D238" s="9"/>
      <c r="E238" s="29"/>
      <c r="F238" s="9"/>
      <c r="G238" s="30"/>
      <c r="I238" s="30"/>
      <c r="K238" s="30"/>
      <c r="M238" s="30"/>
    </row>
    <row r="239" spans="1:13" s="13" customFormat="1" x14ac:dyDescent="0.2">
      <c r="A239" s="9"/>
      <c r="B239" s="9"/>
      <c r="C239" s="29"/>
      <c r="D239" s="9"/>
      <c r="E239" s="29"/>
      <c r="F239" s="9"/>
      <c r="G239" s="30"/>
      <c r="I239" s="30"/>
      <c r="K239" s="30"/>
      <c r="M239" s="30"/>
    </row>
    <row r="240" spans="1:13" s="13" customFormat="1" x14ac:dyDescent="0.2">
      <c r="A240" s="9"/>
      <c r="B240" s="9"/>
      <c r="C240" s="29"/>
      <c r="D240" s="9"/>
      <c r="E240" s="29"/>
      <c r="F240" s="9"/>
      <c r="G240" s="30"/>
      <c r="I240" s="30"/>
      <c r="K240" s="30"/>
      <c r="M240" s="30"/>
    </row>
    <row r="241" spans="1:13" s="13" customFormat="1" x14ac:dyDescent="0.2">
      <c r="A241" s="9"/>
      <c r="B241" s="9"/>
      <c r="C241" s="29"/>
      <c r="D241" s="9"/>
      <c r="E241" s="29"/>
      <c r="F241" s="9"/>
      <c r="G241" s="30"/>
      <c r="I241" s="30"/>
      <c r="K241" s="30"/>
      <c r="M241" s="30"/>
    </row>
    <row r="242" spans="1:13" s="13" customFormat="1" x14ac:dyDescent="0.2">
      <c r="A242" s="9"/>
      <c r="B242" s="9"/>
      <c r="C242" s="29"/>
      <c r="D242" s="9"/>
      <c r="E242" s="29"/>
      <c r="F242" s="9"/>
      <c r="G242" s="30"/>
      <c r="I242" s="30"/>
      <c r="K242" s="30"/>
      <c r="M242" s="30"/>
    </row>
    <row r="243" spans="1:13" s="13" customFormat="1" x14ac:dyDescent="0.2">
      <c r="A243" s="9"/>
      <c r="B243" s="9"/>
      <c r="C243" s="29"/>
      <c r="D243" s="9"/>
      <c r="E243" s="29"/>
      <c r="F243" s="9"/>
      <c r="G243" s="30"/>
      <c r="I243" s="30"/>
      <c r="K243" s="30"/>
      <c r="M243" s="30"/>
    </row>
    <row r="244" spans="1:13" s="13" customFormat="1" x14ac:dyDescent="0.2">
      <c r="A244" s="9"/>
      <c r="B244" s="9"/>
      <c r="C244" s="29"/>
      <c r="D244" s="9"/>
      <c r="E244" s="29"/>
      <c r="F244" s="9"/>
      <c r="G244" s="30"/>
      <c r="I244" s="30"/>
      <c r="K244" s="30"/>
      <c r="M244" s="30"/>
    </row>
    <row r="245" spans="1:13" s="13" customFormat="1" x14ac:dyDescent="0.2">
      <c r="A245" s="9"/>
      <c r="B245" s="9"/>
      <c r="C245" s="29"/>
      <c r="D245" s="9"/>
      <c r="E245" s="29"/>
      <c r="F245" s="9"/>
      <c r="G245" s="30"/>
      <c r="I245" s="30"/>
      <c r="K245" s="30"/>
      <c r="M245" s="30"/>
    </row>
    <row r="246" spans="1:13" s="13" customFormat="1" x14ac:dyDescent="0.2">
      <c r="A246" s="9"/>
      <c r="B246" s="9"/>
      <c r="C246" s="29"/>
      <c r="D246" s="9"/>
      <c r="E246" s="29"/>
      <c r="F246" s="9"/>
      <c r="G246" s="30"/>
      <c r="I246" s="30"/>
      <c r="K246" s="30"/>
      <c r="M246" s="30"/>
    </row>
    <row r="247" spans="1:13" s="13" customFormat="1" x14ac:dyDescent="0.2">
      <c r="A247" s="9"/>
      <c r="B247" s="9"/>
      <c r="C247" s="29"/>
      <c r="D247" s="9"/>
      <c r="E247" s="29"/>
      <c r="F247" s="9"/>
      <c r="G247" s="30"/>
      <c r="I247" s="30"/>
      <c r="K247" s="30"/>
      <c r="M247" s="30"/>
    </row>
    <row r="248" spans="1:13" s="13" customFormat="1" x14ac:dyDescent="0.2">
      <c r="A248" s="9"/>
      <c r="B248" s="9"/>
      <c r="C248" s="29"/>
      <c r="D248" s="9"/>
      <c r="E248" s="29"/>
      <c r="F248" s="9"/>
      <c r="G248" s="30"/>
      <c r="I248" s="30"/>
      <c r="K248" s="30"/>
      <c r="M248" s="30"/>
    </row>
    <row r="249" spans="1:13" s="13" customFormat="1" x14ac:dyDescent="0.2">
      <c r="A249" s="9"/>
      <c r="B249" s="9"/>
      <c r="C249" s="29"/>
      <c r="D249" s="9"/>
      <c r="E249" s="29"/>
      <c r="F249" s="9"/>
      <c r="G249" s="30"/>
      <c r="I249" s="30"/>
      <c r="K249" s="30"/>
      <c r="M249" s="30"/>
    </row>
    <row r="250" spans="1:13" s="13" customFormat="1" x14ac:dyDescent="0.2">
      <c r="A250" s="9"/>
      <c r="B250" s="9"/>
      <c r="C250" s="29"/>
      <c r="D250" s="9"/>
      <c r="E250" s="29"/>
      <c r="F250" s="9"/>
      <c r="G250" s="30"/>
      <c r="I250" s="30"/>
      <c r="K250" s="30"/>
      <c r="M250" s="30"/>
    </row>
    <row r="251" spans="1:13" s="13" customFormat="1" x14ac:dyDescent="0.2">
      <c r="A251" s="9"/>
      <c r="B251" s="9"/>
      <c r="C251" s="29"/>
      <c r="D251" s="9"/>
      <c r="E251" s="29"/>
      <c r="F251" s="9"/>
      <c r="G251" s="30"/>
      <c r="I251" s="30"/>
      <c r="K251" s="30"/>
      <c r="M251" s="30"/>
    </row>
    <row r="252" spans="1:13" s="13" customFormat="1" x14ac:dyDescent="0.2">
      <c r="A252" s="9"/>
      <c r="B252" s="9"/>
      <c r="C252" s="29"/>
      <c r="D252" s="9"/>
      <c r="E252" s="29"/>
      <c r="F252" s="9"/>
      <c r="G252" s="30"/>
      <c r="I252" s="30"/>
      <c r="K252" s="30"/>
      <c r="M252" s="30"/>
    </row>
    <row r="253" spans="1:13" s="13" customFormat="1" x14ac:dyDescent="0.2">
      <c r="A253" s="9"/>
      <c r="B253" s="9"/>
      <c r="C253" s="29"/>
      <c r="D253" s="9"/>
      <c r="E253" s="29"/>
      <c r="F253" s="9"/>
      <c r="G253" s="30"/>
      <c r="I253" s="30"/>
      <c r="K253" s="30"/>
      <c r="M253" s="30"/>
    </row>
    <row r="254" spans="1:13" s="13" customFormat="1" x14ac:dyDescent="0.2">
      <c r="A254" s="9"/>
      <c r="B254" s="9"/>
      <c r="C254" s="29"/>
      <c r="D254" s="9"/>
      <c r="E254" s="29"/>
      <c r="F254" s="9"/>
      <c r="G254" s="30"/>
      <c r="I254" s="30"/>
      <c r="K254" s="30"/>
      <c r="M254" s="30"/>
    </row>
    <row r="255" spans="1:13" s="13" customFormat="1" x14ac:dyDescent="0.2">
      <c r="A255" s="9"/>
      <c r="B255" s="9"/>
      <c r="C255" s="29"/>
      <c r="D255" s="9"/>
      <c r="E255" s="29"/>
      <c r="F255" s="9"/>
      <c r="G255" s="30"/>
      <c r="I255" s="30"/>
      <c r="K255" s="30"/>
      <c r="M255" s="30"/>
    </row>
    <row r="256" spans="1:13" s="13" customFormat="1" x14ac:dyDescent="0.2">
      <c r="A256" s="9"/>
      <c r="B256" s="9"/>
      <c r="C256" s="29"/>
      <c r="D256" s="9"/>
      <c r="E256" s="29"/>
      <c r="F256" s="9"/>
      <c r="G256" s="30"/>
      <c r="I256" s="30"/>
      <c r="K256" s="30"/>
      <c r="M256" s="30"/>
    </row>
    <row r="257" spans="1:13" s="13" customFormat="1" x14ac:dyDescent="0.2">
      <c r="A257" s="9"/>
      <c r="B257" s="9"/>
      <c r="C257" s="29"/>
      <c r="D257" s="9"/>
      <c r="E257" s="29"/>
      <c r="F257" s="9"/>
      <c r="G257" s="30"/>
      <c r="I257" s="30"/>
      <c r="K257" s="30"/>
      <c r="M257" s="30"/>
    </row>
    <row r="258" spans="1:13" s="13" customFormat="1" x14ac:dyDescent="0.2">
      <c r="A258" s="9"/>
      <c r="B258" s="9"/>
      <c r="C258" s="29"/>
      <c r="D258" s="9"/>
      <c r="E258" s="29"/>
      <c r="F258" s="9"/>
      <c r="G258" s="30"/>
      <c r="I258" s="30"/>
      <c r="K258" s="30"/>
      <c r="M258" s="30"/>
    </row>
    <row r="259" spans="1:13" s="13" customFormat="1" x14ac:dyDescent="0.2">
      <c r="A259" s="9"/>
      <c r="B259" s="9"/>
      <c r="C259" s="29"/>
      <c r="D259" s="9"/>
      <c r="E259" s="29"/>
      <c r="F259" s="9"/>
      <c r="G259" s="30"/>
      <c r="I259" s="30"/>
      <c r="K259" s="30"/>
      <c r="M259" s="30"/>
    </row>
    <row r="260" spans="1:13" s="13" customFormat="1" x14ac:dyDescent="0.2">
      <c r="A260" s="9"/>
      <c r="B260" s="9"/>
      <c r="C260" s="29"/>
      <c r="D260" s="9"/>
      <c r="E260" s="29"/>
      <c r="F260" s="9"/>
      <c r="G260" s="30"/>
      <c r="I260" s="30"/>
      <c r="K260" s="30"/>
      <c r="M260" s="30"/>
    </row>
    <row r="261" spans="1:13" s="13" customFormat="1" x14ac:dyDescent="0.2">
      <c r="A261" s="9"/>
      <c r="B261" s="9"/>
      <c r="C261" s="29"/>
      <c r="D261" s="9"/>
      <c r="E261" s="29"/>
      <c r="F261" s="9"/>
      <c r="G261" s="30"/>
      <c r="I261" s="30"/>
      <c r="K261" s="30"/>
      <c r="M261" s="30"/>
    </row>
    <row r="262" spans="1:13" s="13" customFormat="1" x14ac:dyDescent="0.2">
      <c r="A262" s="9"/>
      <c r="B262" s="9"/>
      <c r="C262" s="29"/>
      <c r="D262" s="9"/>
      <c r="E262" s="29"/>
      <c r="F262" s="9"/>
      <c r="G262" s="30"/>
      <c r="I262" s="30"/>
      <c r="K262" s="30"/>
      <c r="M262" s="30"/>
    </row>
    <row r="263" spans="1:13" s="13" customFormat="1" x14ac:dyDescent="0.2">
      <c r="A263" s="9"/>
      <c r="B263" s="9"/>
      <c r="C263" s="29"/>
      <c r="D263" s="9"/>
      <c r="E263" s="29"/>
      <c r="F263" s="9"/>
      <c r="G263" s="30"/>
      <c r="I263" s="30"/>
      <c r="K263" s="30"/>
      <c r="M263" s="30"/>
    </row>
    <row r="264" spans="1:13" s="13" customFormat="1" x14ac:dyDescent="0.2">
      <c r="A264" s="9"/>
      <c r="B264" s="9"/>
      <c r="C264" s="29"/>
      <c r="D264" s="9"/>
      <c r="E264" s="29"/>
      <c r="F264" s="9"/>
      <c r="G264" s="30"/>
      <c r="I264" s="30"/>
      <c r="K264" s="30"/>
      <c r="M264" s="30"/>
    </row>
    <row r="265" spans="1:13" s="13" customFormat="1" x14ac:dyDescent="0.2">
      <c r="A265" s="9"/>
      <c r="B265" s="9"/>
      <c r="C265" s="29"/>
      <c r="D265" s="9"/>
      <c r="E265" s="29"/>
      <c r="F265" s="9"/>
      <c r="G265" s="30"/>
      <c r="I265" s="30"/>
      <c r="K265" s="30"/>
      <c r="M265" s="30"/>
    </row>
    <row r="266" spans="1:13" s="13" customFormat="1" x14ac:dyDescent="0.2">
      <c r="A266" s="9"/>
      <c r="B266" s="9"/>
      <c r="C266" s="29"/>
      <c r="D266" s="9"/>
      <c r="E266" s="29"/>
      <c r="F266" s="9"/>
      <c r="G266" s="30"/>
      <c r="I266" s="30"/>
      <c r="K266" s="30"/>
      <c r="M266" s="30"/>
    </row>
    <row r="267" spans="1:13" s="13" customFormat="1" x14ac:dyDescent="0.2">
      <c r="A267" s="9"/>
      <c r="B267" s="9"/>
      <c r="C267" s="29"/>
      <c r="D267" s="9"/>
      <c r="E267" s="29"/>
      <c r="F267" s="9"/>
      <c r="G267" s="30"/>
      <c r="I267" s="30"/>
      <c r="K267" s="30"/>
      <c r="M267" s="30"/>
    </row>
    <row r="268" spans="1:13" s="13" customFormat="1" x14ac:dyDescent="0.2">
      <c r="A268" s="9"/>
      <c r="B268" s="9"/>
      <c r="C268" s="29"/>
      <c r="D268" s="9"/>
      <c r="E268" s="29"/>
      <c r="F268" s="9"/>
      <c r="G268" s="30"/>
      <c r="I268" s="30"/>
      <c r="K268" s="30"/>
      <c r="M268" s="30"/>
    </row>
    <row r="269" spans="1:13" s="13" customFormat="1" x14ac:dyDescent="0.2">
      <c r="A269" s="9"/>
      <c r="B269" s="9"/>
      <c r="C269" s="29"/>
      <c r="D269" s="9"/>
      <c r="E269" s="29"/>
      <c r="F269" s="9"/>
      <c r="G269" s="30"/>
      <c r="I269" s="30"/>
      <c r="K269" s="30"/>
      <c r="M269" s="30"/>
    </row>
    <row r="270" spans="1:13" s="13" customFormat="1" x14ac:dyDescent="0.2">
      <c r="A270" s="9"/>
      <c r="B270" s="9"/>
      <c r="C270" s="29"/>
      <c r="D270" s="9"/>
      <c r="E270" s="29"/>
      <c r="F270" s="9"/>
      <c r="G270" s="30"/>
      <c r="I270" s="30"/>
      <c r="K270" s="30"/>
      <c r="M270" s="30"/>
    </row>
    <row r="271" spans="1:13" s="13" customFormat="1" x14ac:dyDescent="0.2">
      <c r="A271" s="9"/>
      <c r="B271" s="9"/>
      <c r="C271" s="29"/>
      <c r="D271" s="9"/>
      <c r="E271" s="29"/>
      <c r="F271" s="9"/>
      <c r="G271" s="30"/>
      <c r="I271" s="30"/>
      <c r="K271" s="30"/>
      <c r="M271" s="30"/>
    </row>
    <row r="272" spans="1:13" s="13" customFormat="1" x14ac:dyDescent="0.2">
      <c r="A272" s="9"/>
      <c r="B272" s="9"/>
      <c r="C272" s="29"/>
      <c r="D272" s="9"/>
      <c r="E272" s="29"/>
      <c r="F272" s="9"/>
      <c r="G272" s="30"/>
      <c r="I272" s="30"/>
      <c r="K272" s="30"/>
      <c r="M272" s="30"/>
    </row>
    <row r="273" spans="1:13" s="13" customFormat="1" x14ac:dyDescent="0.2">
      <c r="A273" s="9"/>
      <c r="B273" s="9"/>
      <c r="C273" s="29"/>
      <c r="D273" s="9"/>
      <c r="E273" s="29"/>
      <c r="F273" s="9"/>
      <c r="G273" s="30"/>
      <c r="I273" s="30"/>
      <c r="K273" s="30"/>
      <c r="M273" s="30"/>
    </row>
    <row r="274" spans="1:13" s="13" customFormat="1" x14ac:dyDescent="0.2">
      <c r="A274" s="9"/>
      <c r="B274" s="9"/>
      <c r="C274" s="29"/>
      <c r="D274" s="9"/>
      <c r="E274" s="29"/>
      <c r="F274" s="9"/>
      <c r="G274" s="30"/>
      <c r="I274" s="30"/>
      <c r="K274" s="30"/>
      <c r="M274" s="30"/>
    </row>
    <row r="275" spans="1:13" s="13" customFormat="1" x14ac:dyDescent="0.2">
      <c r="A275" s="9"/>
      <c r="B275" s="9"/>
      <c r="C275" s="29"/>
      <c r="D275" s="9"/>
      <c r="E275" s="29"/>
      <c r="F275" s="9"/>
      <c r="G275" s="30"/>
      <c r="I275" s="30"/>
      <c r="K275" s="30"/>
      <c r="M275" s="30"/>
    </row>
    <row r="276" spans="1:13" s="13" customFormat="1" x14ac:dyDescent="0.2">
      <c r="A276" s="9"/>
      <c r="B276" s="9"/>
      <c r="C276" s="29"/>
      <c r="D276" s="9"/>
      <c r="E276" s="29"/>
      <c r="F276" s="9"/>
      <c r="G276" s="30"/>
      <c r="I276" s="30"/>
      <c r="K276" s="30"/>
      <c r="M276" s="30"/>
    </row>
    <row r="277" spans="1:13" s="13" customFormat="1" x14ac:dyDescent="0.2">
      <c r="A277" s="9"/>
      <c r="B277" s="9"/>
      <c r="C277" s="29"/>
      <c r="D277" s="9"/>
      <c r="E277" s="29"/>
      <c r="F277" s="9"/>
      <c r="G277" s="30"/>
      <c r="I277" s="30"/>
      <c r="K277" s="30"/>
      <c r="M277" s="30"/>
    </row>
    <row r="278" spans="1:13" s="13" customFormat="1" x14ac:dyDescent="0.2">
      <c r="A278" s="9"/>
      <c r="B278" s="9"/>
      <c r="C278" s="29"/>
      <c r="D278" s="9"/>
      <c r="E278" s="29"/>
      <c r="F278" s="9"/>
      <c r="G278" s="30"/>
      <c r="I278" s="30"/>
      <c r="K278" s="30"/>
      <c r="M278" s="30"/>
    </row>
    <row r="279" spans="1:13" s="13" customFormat="1" x14ac:dyDescent="0.2">
      <c r="A279" s="9"/>
      <c r="B279" s="9"/>
      <c r="C279" s="29"/>
      <c r="D279" s="9"/>
      <c r="E279" s="29"/>
      <c r="F279" s="9"/>
      <c r="G279" s="30"/>
      <c r="I279" s="30"/>
      <c r="K279" s="30"/>
      <c r="M279" s="30"/>
    </row>
    <row r="280" spans="1:13" s="13" customFormat="1" x14ac:dyDescent="0.2">
      <c r="A280" s="9"/>
      <c r="B280" s="9"/>
      <c r="C280" s="29"/>
      <c r="D280" s="9"/>
      <c r="E280" s="29"/>
      <c r="F280" s="9"/>
      <c r="G280" s="30"/>
      <c r="I280" s="30"/>
      <c r="K280" s="30"/>
      <c r="M280" s="30"/>
    </row>
    <row r="281" spans="1:13" s="13" customFormat="1" x14ac:dyDescent="0.2">
      <c r="A281" s="9"/>
      <c r="B281" s="9"/>
      <c r="C281" s="29"/>
      <c r="D281" s="9"/>
      <c r="E281" s="29"/>
      <c r="F281" s="9"/>
      <c r="G281" s="30"/>
      <c r="I281" s="30"/>
      <c r="K281" s="30"/>
      <c r="M281" s="30"/>
    </row>
    <row r="282" spans="1:13" s="13" customFormat="1" x14ac:dyDescent="0.2">
      <c r="A282" s="9"/>
      <c r="B282" s="9"/>
      <c r="C282" s="29"/>
      <c r="D282" s="9"/>
      <c r="E282" s="29"/>
      <c r="F282" s="9"/>
      <c r="G282" s="30"/>
      <c r="I282" s="30"/>
      <c r="K282" s="30"/>
      <c r="M282" s="30"/>
    </row>
    <row r="283" spans="1:13" s="13" customFormat="1" x14ac:dyDescent="0.2">
      <c r="A283" s="9"/>
      <c r="B283" s="9"/>
      <c r="C283" s="29"/>
      <c r="D283" s="9"/>
      <c r="E283" s="29"/>
      <c r="F283" s="9"/>
      <c r="G283" s="30"/>
      <c r="I283" s="30"/>
      <c r="K283" s="30"/>
      <c r="M283" s="30"/>
    </row>
    <row r="284" spans="1:13" s="13" customFormat="1" x14ac:dyDescent="0.2">
      <c r="A284" s="9"/>
      <c r="B284" s="9"/>
      <c r="C284" s="29"/>
      <c r="D284" s="9"/>
      <c r="E284" s="29"/>
      <c r="F284" s="9"/>
      <c r="G284" s="30"/>
      <c r="I284" s="30"/>
      <c r="K284" s="30"/>
      <c r="M284" s="30"/>
    </row>
    <row r="285" spans="1:13" s="13" customFormat="1" x14ac:dyDescent="0.2">
      <c r="A285" s="9"/>
      <c r="B285" s="9"/>
      <c r="C285" s="29"/>
      <c r="D285" s="9"/>
      <c r="E285" s="29"/>
      <c r="F285" s="9"/>
      <c r="G285" s="30"/>
      <c r="I285" s="30"/>
      <c r="K285" s="30"/>
      <c r="M285" s="30"/>
    </row>
    <row r="286" spans="1:13" s="13" customFormat="1" x14ac:dyDescent="0.2">
      <c r="A286" s="9"/>
      <c r="B286" s="9"/>
      <c r="C286" s="29"/>
      <c r="D286" s="9"/>
      <c r="E286" s="29"/>
      <c r="F286" s="9"/>
      <c r="G286" s="30"/>
      <c r="I286" s="30"/>
      <c r="K286" s="30"/>
      <c r="M286" s="30"/>
    </row>
    <row r="287" spans="1:13" s="13" customFormat="1" x14ac:dyDescent="0.2">
      <c r="A287" s="9"/>
      <c r="B287" s="9"/>
      <c r="C287" s="29"/>
      <c r="D287" s="9"/>
      <c r="E287" s="29"/>
      <c r="F287" s="9"/>
      <c r="G287" s="30"/>
      <c r="I287" s="30"/>
      <c r="K287" s="30"/>
      <c r="M287" s="30"/>
    </row>
    <row r="288" spans="1:13" s="13" customFormat="1" x14ac:dyDescent="0.2">
      <c r="A288" s="9"/>
      <c r="B288" s="9"/>
      <c r="C288" s="29"/>
      <c r="D288" s="9"/>
      <c r="E288" s="29"/>
      <c r="F288" s="9"/>
      <c r="G288" s="30"/>
      <c r="I288" s="30"/>
      <c r="K288" s="30"/>
      <c r="M288" s="30"/>
    </row>
    <row r="289" spans="1:13" s="13" customFormat="1" x14ac:dyDescent="0.2">
      <c r="A289" s="9"/>
      <c r="B289" s="9"/>
      <c r="C289" s="29"/>
      <c r="D289" s="9"/>
      <c r="E289" s="29"/>
      <c r="F289" s="9"/>
      <c r="G289" s="30"/>
      <c r="I289" s="30"/>
      <c r="K289" s="30"/>
      <c r="M289" s="30"/>
    </row>
    <row r="290" spans="1:13" s="13" customFormat="1" x14ac:dyDescent="0.2">
      <c r="A290" s="9"/>
      <c r="B290" s="9"/>
      <c r="C290" s="29"/>
      <c r="D290" s="9"/>
      <c r="E290" s="29"/>
      <c r="F290" s="9"/>
      <c r="G290" s="30"/>
      <c r="I290" s="30"/>
      <c r="K290" s="30"/>
      <c r="M290" s="30"/>
    </row>
    <row r="291" spans="1:13" s="13" customFormat="1" x14ac:dyDescent="0.2">
      <c r="A291" s="9"/>
      <c r="B291" s="9"/>
      <c r="C291" s="29"/>
      <c r="D291" s="9"/>
      <c r="E291" s="29"/>
      <c r="F291" s="9"/>
      <c r="G291" s="30"/>
      <c r="I291" s="30"/>
      <c r="K291" s="30"/>
      <c r="M291" s="30"/>
    </row>
    <row r="292" spans="1:13" s="13" customFormat="1" x14ac:dyDescent="0.2">
      <c r="A292" s="9"/>
      <c r="B292" s="9"/>
      <c r="C292" s="29"/>
      <c r="D292" s="9"/>
      <c r="E292" s="29"/>
      <c r="F292" s="9"/>
      <c r="G292" s="30"/>
      <c r="I292" s="30"/>
      <c r="K292" s="30"/>
      <c r="M292" s="30"/>
    </row>
    <row r="293" spans="1:13" s="13" customFormat="1" x14ac:dyDescent="0.2">
      <c r="A293" s="9"/>
      <c r="B293" s="9"/>
      <c r="C293" s="29"/>
      <c r="D293" s="9"/>
      <c r="E293" s="29"/>
      <c r="F293" s="9"/>
      <c r="G293" s="30"/>
      <c r="I293" s="30"/>
      <c r="K293" s="30"/>
      <c r="M293" s="30"/>
    </row>
    <row r="294" spans="1:13" s="13" customFormat="1" x14ac:dyDescent="0.2">
      <c r="A294" s="9"/>
      <c r="B294" s="9"/>
      <c r="C294" s="29"/>
      <c r="D294" s="9"/>
      <c r="E294" s="29"/>
      <c r="F294" s="9"/>
      <c r="G294" s="30"/>
      <c r="I294" s="30"/>
      <c r="K294" s="30"/>
      <c r="M294" s="30"/>
    </row>
    <row r="295" spans="1:13" s="13" customFormat="1" x14ac:dyDescent="0.2">
      <c r="A295" s="9"/>
      <c r="B295" s="9"/>
      <c r="C295" s="29"/>
      <c r="D295" s="9"/>
      <c r="E295" s="29"/>
      <c r="F295" s="9"/>
      <c r="G295" s="30"/>
      <c r="I295" s="30"/>
      <c r="K295" s="30"/>
      <c r="M295" s="30"/>
    </row>
    <row r="296" spans="1:13" s="13" customFormat="1" x14ac:dyDescent="0.2">
      <c r="A296" s="9"/>
      <c r="B296" s="9"/>
      <c r="C296" s="29"/>
      <c r="D296" s="9"/>
      <c r="E296" s="29"/>
      <c r="F296" s="9"/>
      <c r="G296" s="30"/>
      <c r="I296" s="30"/>
      <c r="K296" s="30"/>
      <c r="M296" s="30"/>
    </row>
    <row r="297" spans="1:13" s="13" customFormat="1" x14ac:dyDescent="0.2">
      <c r="A297" s="9"/>
      <c r="B297" s="9"/>
      <c r="C297" s="29"/>
      <c r="D297" s="9"/>
      <c r="E297" s="29"/>
      <c r="F297" s="9"/>
      <c r="G297" s="30"/>
      <c r="I297" s="30"/>
      <c r="K297" s="30"/>
      <c r="M297" s="30"/>
    </row>
    <row r="298" spans="1:13" s="13" customFormat="1" x14ac:dyDescent="0.2">
      <c r="A298" s="9"/>
      <c r="B298" s="9"/>
      <c r="C298" s="29"/>
      <c r="D298" s="9"/>
      <c r="E298" s="29"/>
      <c r="F298" s="9"/>
      <c r="G298" s="30"/>
      <c r="I298" s="30"/>
      <c r="K298" s="30"/>
      <c r="M298" s="30"/>
    </row>
    <row r="299" spans="1:13" s="13" customFormat="1" x14ac:dyDescent="0.2">
      <c r="A299" s="9"/>
      <c r="B299" s="9"/>
      <c r="C299" s="29"/>
      <c r="D299" s="9"/>
      <c r="E299" s="29"/>
      <c r="F299" s="9"/>
      <c r="G299" s="30"/>
      <c r="I299" s="30"/>
      <c r="K299" s="30"/>
      <c r="M299" s="30"/>
    </row>
    <row r="300" spans="1:13" s="13" customFormat="1" x14ac:dyDescent="0.2">
      <c r="A300" s="9"/>
      <c r="B300" s="9"/>
      <c r="C300" s="29"/>
      <c r="D300" s="9"/>
      <c r="E300" s="29"/>
      <c r="F300" s="9"/>
      <c r="G300" s="30"/>
      <c r="I300" s="30"/>
      <c r="K300" s="30"/>
      <c r="M300" s="30"/>
    </row>
    <row r="301" spans="1:13" s="13" customFormat="1" x14ac:dyDescent="0.2">
      <c r="A301" s="9"/>
      <c r="B301" s="9"/>
      <c r="C301" s="29"/>
      <c r="D301" s="9"/>
      <c r="E301" s="29"/>
      <c r="F301" s="9"/>
      <c r="G301" s="30"/>
      <c r="I301" s="30"/>
      <c r="K301" s="30"/>
      <c r="M301" s="30"/>
    </row>
    <row r="302" spans="1:13" s="13" customFormat="1" x14ac:dyDescent="0.2">
      <c r="A302" s="9"/>
      <c r="B302" s="9"/>
      <c r="C302" s="29"/>
      <c r="D302" s="9"/>
      <c r="E302" s="29"/>
      <c r="F302" s="9"/>
      <c r="G302" s="30"/>
      <c r="I302" s="30"/>
      <c r="K302" s="30"/>
      <c r="M302" s="30"/>
    </row>
    <row r="303" spans="1:13" s="13" customFormat="1" x14ac:dyDescent="0.2">
      <c r="A303" s="9"/>
      <c r="B303" s="9"/>
      <c r="C303" s="29"/>
      <c r="D303" s="9"/>
      <c r="E303" s="29"/>
      <c r="F303" s="9"/>
      <c r="G303" s="30"/>
      <c r="I303" s="30"/>
      <c r="K303" s="30"/>
      <c r="M303" s="30"/>
    </row>
    <row r="304" spans="1:13" s="13" customFormat="1" x14ac:dyDescent="0.2">
      <c r="A304" s="9"/>
      <c r="B304" s="9"/>
      <c r="C304" s="29"/>
      <c r="D304" s="9"/>
      <c r="E304" s="29"/>
      <c r="F304" s="9"/>
      <c r="G304" s="30"/>
      <c r="I304" s="30"/>
      <c r="K304" s="30"/>
      <c r="M304" s="30"/>
    </row>
    <row r="305" spans="1:13" s="13" customFormat="1" x14ac:dyDescent="0.2">
      <c r="A305" s="9"/>
      <c r="B305" s="9"/>
      <c r="C305" s="29"/>
      <c r="D305" s="9"/>
      <c r="E305" s="29"/>
      <c r="F305" s="9"/>
      <c r="G305" s="30"/>
      <c r="I305" s="30"/>
      <c r="K305" s="30"/>
      <c r="M305" s="30"/>
    </row>
    <row r="306" spans="1:13" s="13" customFormat="1" x14ac:dyDescent="0.2">
      <c r="A306" s="9"/>
      <c r="B306" s="9"/>
      <c r="C306" s="29"/>
      <c r="D306" s="9"/>
      <c r="E306" s="29"/>
      <c r="F306" s="9"/>
      <c r="G306" s="30"/>
      <c r="I306" s="30"/>
      <c r="K306" s="30"/>
      <c r="M306" s="30"/>
    </row>
    <row r="307" spans="1:13" s="13" customFormat="1" x14ac:dyDescent="0.2">
      <c r="A307" s="9"/>
      <c r="B307" s="9"/>
      <c r="C307" s="29"/>
      <c r="D307" s="9"/>
      <c r="E307" s="29"/>
      <c r="F307" s="9"/>
      <c r="G307" s="30"/>
      <c r="I307" s="30"/>
      <c r="K307" s="30"/>
      <c r="M307" s="30"/>
    </row>
    <row r="308" spans="1:13" s="13" customFormat="1" x14ac:dyDescent="0.2">
      <c r="A308" s="9"/>
      <c r="B308" s="9"/>
      <c r="C308" s="29"/>
      <c r="D308" s="9"/>
      <c r="E308" s="29"/>
      <c r="F308" s="9"/>
      <c r="G308" s="30"/>
      <c r="I308" s="30"/>
      <c r="K308" s="30"/>
      <c r="M308" s="30"/>
    </row>
    <row r="309" spans="1:13" s="13" customFormat="1" x14ac:dyDescent="0.2">
      <c r="A309" s="9"/>
      <c r="B309" s="9"/>
      <c r="C309" s="29"/>
      <c r="D309" s="9"/>
      <c r="E309" s="29"/>
      <c r="F309" s="9"/>
      <c r="G309" s="30"/>
      <c r="I309" s="30"/>
      <c r="K309" s="30"/>
      <c r="M309" s="30"/>
    </row>
    <row r="310" spans="1:13" s="13" customFormat="1" x14ac:dyDescent="0.2">
      <c r="A310" s="9"/>
      <c r="B310" s="9"/>
      <c r="C310" s="29"/>
      <c r="D310" s="9"/>
      <c r="E310" s="29"/>
      <c r="F310" s="9"/>
      <c r="G310" s="30"/>
      <c r="I310" s="30"/>
      <c r="K310" s="30"/>
      <c r="M310" s="30"/>
    </row>
    <row r="311" spans="1:13" s="13" customFormat="1" x14ac:dyDescent="0.2">
      <c r="A311" s="9"/>
      <c r="B311" s="9"/>
      <c r="C311" s="29"/>
      <c r="D311" s="9"/>
      <c r="E311" s="29"/>
      <c r="F311" s="9"/>
      <c r="G311" s="30"/>
      <c r="I311" s="30"/>
      <c r="K311" s="30"/>
      <c r="M311" s="30"/>
    </row>
    <row r="312" spans="1:13" s="13" customFormat="1" x14ac:dyDescent="0.2">
      <c r="A312" s="9"/>
      <c r="B312" s="9"/>
      <c r="C312" s="29"/>
      <c r="D312" s="9"/>
      <c r="E312" s="29"/>
      <c r="F312" s="9"/>
      <c r="G312" s="30"/>
      <c r="I312" s="30"/>
      <c r="K312" s="30"/>
      <c r="M312" s="30"/>
    </row>
    <row r="313" spans="1:13" s="13" customFormat="1" x14ac:dyDescent="0.2">
      <c r="A313" s="9"/>
      <c r="B313" s="9"/>
      <c r="C313" s="29"/>
      <c r="D313" s="9"/>
      <c r="E313" s="29"/>
      <c r="F313" s="9"/>
      <c r="G313" s="30"/>
      <c r="I313" s="30"/>
      <c r="K313" s="30"/>
      <c r="M313" s="30"/>
    </row>
    <row r="314" spans="1:13" s="13" customFormat="1" x14ac:dyDescent="0.2">
      <c r="A314" s="9"/>
      <c r="B314" s="9"/>
      <c r="C314" s="29"/>
      <c r="D314" s="9"/>
      <c r="E314" s="29"/>
      <c r="F314" s="9"/>
      <c r="G314" s="30"/>
      <c r="I314" s="30"/>
      <c r="K314" s="30"/>
      <c r="M314" s="30"/>
    </row>
    <row r="315" spans="1:13" s="13" customFormat="1" x14ac:dyDescent="0.2">
      <c r="A315" s="9"/>
      <c r="B315" s="9"/>
      <c r="C315" s="29"/>
      <c r="D315" s="9"/>
      <c r="E315" s="29"/>
      <c r="F315" s="9"/>
      <c r="G315" s="30"/>
      <c r="I315" s="30"/>
      <c r="K315" s="30"/>
      <c r="M315" s="30"/>
    </row>
    <row r="316" spans="1:13" s="13" customFormat="1" x14ac:dyDescent="0.2">
      <c r="A316" s="9"/>
      <c r="B316" s="9"/>
      <c r="C316" s="29"/>
      <c r="D316" s="9"/>
      <c r="E316" s="29"/>
      <c r="F316" s="9"/>
      <c r="G316" s="30"/>
      <c r="I316" s="30"/>
      <c r="K316" s="30"/>
      <c r="M316" s="30"/>
    </row>
    <row r="317" spans="1:13" s="13" customFormat="1" x14ac:dyDescent="0.2">
      <c r="A317" s="9"/>
      <c r="B317" s="9"/>
      <c r="C317" s="29"/>
      <c r="D317" s="9"/>
      <c r="E317" s="29"/>
      <c r="F317" s="9"/>
      <c r="G317" s="30"/>
      <c r="I317" s="30"/>
      <c r="K317" s="30"/>
      <c r="M317" s="30"/>
    </row>
    <row r="318" spans="1:13" s="13" customFormat="1" x14ac:dyDescent="0.2">
      <c r="A318" s="9"/>
      <c r="B318" s="9"/>
      <c r="C318" s="29"/>
      <c r="D318" s="9"/>
      <c r="E318" s="29"/>
      <c r="F318" s="9"/>
      <c r="G318" s="30"/>
      <c r="I318" s="30"/>
      <c r="K318" s="30"/>
      <c r="M318" s="30"/>
    </row>
    <row r="319" spans="1:13" s="13" customFormat="1" x14ac:dyDescent="0.2">
      <c r="A319" s="9"/>
      <c r="B319" s="9"/>
      <c r="C319" s="29"/>
      <c r="D319" s="9"/>
      <c r="E319" s="29"/>
      <c r="F319" s="9"/>
      <c r="G319" s="30"/>
      <c r="I319" s="30"/>
      <c r="K319" s="30"/>
      <c r="M319" s="30"/>
    </row>
    <row r="320" spans="1:13" s="13" customFormat="1" x14ac:dyDescent="0.2">
      <c r="A320" s="9"/>
      <c r="B320" s="9"/>
      <c r="C320" s="29"/>
      <c r="D320" s="9"/>
      <c r="E320" s="29"/>
      <c r="F320" s="9"/>
      <c r="G320" s="30"/>
      <c r="I320" s="30"/>
      <c r="K320" s="30"/>
      <c r="M320" s="30"/>
    </row>
    <row r="321" spans="1:13" s="13" customFormat="1" x14ac:dyDescent="0.2">
      <c r="A321" s="9"/>
      <c r="B321" s="9"/>
      <c r="C321" s="29"/>
      <c r="D321" s="9"/>
      <c r="E321" s="29"/>
      <c r="F321" s="9"/>
      <c r="G321" s="30"/>
      <c r="I321" s="30"/>
      <c r="K321" s="30"/>
      <c r="M321" s="30"/>
    </row>
    <row r="322" spans="1:13" s="13" customFormat="1" x14ac:dyDescent="0.2">
      <c r="A322" s="9"/>
      <c r="B322" s="9"/>
      <c r="C322" s="29"/>
      <c r="D322" s="9"/>
      <c r="E322" s="29"/>
      <c r="F322" s="9"/>
      <c r="G322" s="30"/>
      <c r="I322" s="30"/>
      <c r="K322" s="30"/>
      <c r="M322" s="30"/>
    </row>
    <row r="323" spans="1:13" s="13" customFormat="1" x14ac:dyDescent="0.2">
      <c r="A323" s="9"/>
      <c r="B323" s="9"/>
      <c r="C323" s="29"/>
      <c r="D323" s="9"/>
      <c r="E323" s="29"/>
      <c r="F323" s="9"/>
      <c r="G323" s="30"/>
      <c r="I323" s="30"/>
      <c r="K323" s="30"/>
      <c r="M323" s="30"/>
    </row>
    <row r="324" spans="1:13" s="13" customFormat="1" x14ac:dyDescent="0.2">
      <c r="A324" s="9"/>
      <c r="B324" s="9"/>
      <c r="C324" s="29"/>
      <c r="D324" s="9"/>
      <c r="E324" s="29"/>
      <c r="F324" s="9"/>
      <c r="G324" s="30"/>
      <c r="I324" s="30"/>
      <c r="K324" s="30"/>
      <c r="M324" s="30"/>
    </row>
    <row r="325" spans="1:13" s="13" customFormat="1" x14ac:dyDescent="0.2">
      <c r="A325" s="9"/>
      <c r="B325" s="9"/>
      <c r="C325" s="29"/>
      <c r="D325" s="9"/>
      <c r="E325" s="29"/>
      <c r="F325" s="9"/>
      <c r="G325" s="30"/>
      <c r="I325" s="30"/>
      <c r="K325" s="30"/>
      <c r="M325" s="30"/>
    </row>
    <row r="326" spans="1:13" s="13" customFormat="1" x14ac:dyDescent="0.2">
      <c r="A326" s="9"/>
      <c r="B326" s="9"/>
      <c r="C326" s="29"/>
      <c r="D326" s="9"/>
      <c r="E326" s="29"/>
      <c r="F326" s="9"/>
      <c r="G326" s="30"/>
      <c r="I326" s="30"/>
      <c r="K326" s="30"/>
      <c r="M326" s="30"/>
    </row>
    <row r="327" spans="1:13" s="13" customFormat="1" x14ac:dyDescent="0.2">
      <c r="A327" s="9"/>
      <c r="B327" s="9"/>
      <c r="C327" s="29"/>
      <c r="D327" s="9"/>
      <c r="E327" s="29"/>
      <c r="F327" s="9"/>
      <c r="G327" s="30"/>
      <c r="I327" s="30"/>
      <c r="K327" s="30"/>
      <c r="M327" s="30"/>
    </row>
    <row r="328" spans="1:13" s="13" customFormat="1" x14ac:dyDescent="0.2">
      <c r="A328" s="9"/>
      <c r="B328" s="9"/>
      <c r="C328" s="29"/>
      <c r="D328" s="9"/>
      <c r="E328" s="29"/>
      <c r="F328" s="9"/>
      <c r="G328" s="30"/>
      <c r="I328" s="30"/>
      <c r="K328" s="30"/>
      <c r="M328" s="30"/>
    </row>
    <row r="329" spans="1:13" s="13" customFormat="1" x14ac:dyDescent="0.2">
      <c r="A329" s="9"/>
      <c r="B329" s="9"/>
      <c r="C329" s="29"/>
      <c r="D329" s="9"/>
      <c r="E329" s="29"/>
      <c r="F329" s="9"/>
      <c r="G329" s="30"/>
      <c r="I329" s="30"/>
      <c r="K329" s="30"/>
      <c r="M329" s="30"/>
    </row>
    <row r="330" spans="1:13" s="13" customFormat="1" x14ac:dyDescent="0.2">
      <c r="A330" s="9"/>
      <c r="B330" s="9"/>
      <c r="C330" s="29"/>
      <c r="D330" s="9"/>
      <c r="E330" s="29"/>
      <c r="F330" s="9"/>
      <c r="G330" s="30"/>
      <c r="I330" s="30"/>
      <c r="K330" s="30"/>
      <c r="M330" s="30"/>
    </row>
    <row r="331" spans="1:13" s="13" customFormat="1" x14ac:dyDescent="0.2">
      <c r="A331" s="9"/>
      <c r="B331" s="9"/>
      <c r="C331" s="29"/>
      <c r="D331" s="9"/>
      <c r="E331" s="29"/>
      <c r="F331" s="9"/>
      <c r="G331" s="30"/>
      <c r="I331" s="30"/>
      <c r="K331" s="30"/>
      <c r="M331" s="30"/>
    </row>
    <row r="332" spans="1:13" s="13" customFormat="1" x14ac:dyDescent="0.2">
      <c r="A332" s="9"/>
      <c r="B332" s="9"/>
      <c r="C332" s="29"/>
      <c r="D332" s="9"/>
      <c r="E332" s="29"/>
      <c r="F332" s="9"/>
      <c r="G332" s="30"/>
      <c r="I332" s="30"/>
      <c r="K332" s="30"/>
      <c r="M332" s="30"/>
    </row>
    <row r="333" spans="1:13" s="13" customFormat="1" x14ac:dyDescent="0.2">
      <c r="A333" s="9"/>
      <c r="B333" s="9"/>
      <c r="C333" s="29"/>
      <c r="D333" s="9"/>
      <c r="E333" s="29"/>
      <c r="F333" s="9"/>
      <c r="G333" s="30"/>
      <c r="I333" s="30"/>
      <c r="K333" s="30"/>
      <c r="M333" s="30"/>
    </row>
    <row r="334" spans="1:13" s="13" customFormat="1" x14ac:dyDescent="0.2">
      <c r="A334" s="9"/>
      <c r="B334" s="9"/>
      <c r="C334" s="29"/>
      <c r="D334" s="9"/>
      <c r="E334" s="29"/>
      <c r="F334" s="9"/>
      <c r="G334" s="30"/>
      <c r="I334" s="30"/>
      <c r="K334" s="30"/>
      <c r="M334" s="30"/>
    </row>
    <row r="335" spans="1:13" s="13" customFormat="1" x14ac:dyDescent="0.2">
      <c r="A335" s="9"/>
      <c r="B335" s="9"/>
      <c r="C335" s="29"/>
      <c r="D335" s="9"/>
      <c r="E335" s="29"/>
      <c r="F335" s="9"/>
      <c r="G335" s="30"/>
      <c r="I335" s="30"/>
      <c r="K335" s="30"/>
      <c r="M335" s="30"/>
    </row>
    <row r="336" spans="1:13" s="13" customFormat="1" x14ac:dyDescent="0.2">
      <c r="A336" s="9"/>
      <c r="B336" s="9"/>
      <c r="C336" s="29"/>
      <c r="D336" s="9"/>
      <c r="E336" s="29"/>
      <c r="F336" s="9"/>
      <c r="G336" s="30"/>
      <c r="I336" s="30"/>
      <c r="K336" s="30"/>
      <c r="M336" s="30"/>
    </row>
    <row r="337" spans="1:13" s="13" customFormat="1" x14ac:dyDescent="0.2">
      <c r="A337" s="9"/>
      <c r="B337" s="9"/>
      <c r="C337" s="29"/>
      <c r="D337" s="9"/>
      <c r="E337" s="29"/>
      <c r="F337" s="9"/>
      <c r="G337" s="30"/>
      <c r="I337" s="30"/>
      <c r="K337" s="30"/>
      <c r="M337" s="30"/>
    </row>
    <row r="338" spans="1:13" s="13" customFormat="1" x14ac:dyDescent="0.2">
      <c r="A338" s="9"/>
      <c r="B338" s="9"/>
      <c r="C338" s="29"/>
      <c r="D338" s="9"/>
      <c r="E338" s="29"/>
      <c r="F338" s="9"/>
      <c r="G338" s="30"/>
      <c r="I338" s="30"/>
      <c r="K338" s="30"/>
      <c r="M338" s="30"/>
    </row>
    <row r="339" spans="1:13" s="13" customFormat="1" x14ac:dyDescent="0.2">
      <c r="A339" s="9"/>
      <c r="B339" s="9"/>
      <c r="C339" s="29"/>
      <c r="D339" s="9"/>
      <c r="E339" s="29"/>
      <c r="F339" s="9"/>
      <c r="G339" s="30"/>
      <c r="I339" s="30"/>
      <c r="K339" s="30"/>
      <c r="M339" s="30"/>
    </row>
    <row r="340" spans="1:13" s="13" customFormat="1" x14ac:dyDescent="0.2">
      <c r="A340" s="9"/>
      <c r="B340" s="9"/>
      <c r="C340" s="29"/>
      <c r="D340" s="9"/>
      <c r="E340" s="29"/>
      <c r="F340" s="9"/>
      <c r="G340" s="30"/>
      <c r="I340" s="30"/>
      <c r="K340" s="30"/>
      <c r="M340" s="30"/>
    </row>
    <row r="341" spans="1:13" s="13" customFormat="1" x14ac:dyDescent="0.2">
      <c r="A341" s="9"/>
      <c r="B341" s="9"/>
      <c r="C341" s="29"/>
      <c r="D341" s="9"/>
      <c r="E341" s="29"/>
      <c r="F341" s="9"/>
      <c r="G341" s="30"/>
      <c r="I341" s="30"/>
      <c r="K341" s="30"/>
      <c r="M341" s="30"/>
    </row>
    <row r="342" spans="1:13" s="13" customFormat="1" x14ac:dyDescent="0.2">
      <c r="A342" s="9"/>
      <c r="B342" s="9"/>
      <c r="C342" s="29"/>
      <c r="D342" s="9"/>
      <c r="E342" s="29"/>
      <c r="F342" s="9"/>
      <c r="G342" s="30"/>
      <c r="I342" s="30"/>
      <c r="K342" s="30"/>
      <c r="M342" s="30"/>
    </row>
    <row r="343" spans="1:13" s="13" customFormat="1" x14ac:dyDescent="0.2">
      <c r="A343" s="9"/>
      <c r="B343" s="9"/>
      <c r="C343" s="29"/>
      <c r="D343" s="9"/>
      <c r="E343" s="29"/>
      <c r="F343" s="9"/>
      <c r="G343" s="30"/>
      <c r="I343" s="30"/>
      <c r="K343" s="30"/>
      <c r="M343" s="30"/>
    </row>
    <row r="344" spans="1:13" s="13" customFormat="1" x14ac:dyDescent="0.2">
      <c r="A344" s="9"/>
      <c r="B344" s="9"/>
      <c r="C344" s="29"/>
      <c r="D344" s="9"/>
      <c r="E344" s="29"/>
      <c r="F344" s="9"/>
      <c r="G344" s="30"/>
      <c r="I344" s="30"/>
      <c r="K344" s="30"/>
      <c r="M344" s="30"/>
    </row>
    <row r="345" spans="1:13" s="13" customFormat="1" x14ac:dyDescent="0.2">
      <c r="A345" s="9"/>
      <c r="B345" s="9"/>
      <c r="C345" s="29"/>
      <c r="D345" s="9"/>
      <c r="E345" s="29"/>
      <c r="F345" s="9"/>
      <c r="G345" s="30"/>
      <c r="I345" s="30"/>
      <c r="K345" s="30"/>
      <c r="M345" s="30"/>
    </row>
    <row r="346" spans="1:13" s="13" customFormat="1" x14ac:dyDescent="0.2">
      <c r="A346" s="9"/>
      <c r="B346" s="9"/>
      <c r="C346" s="29"/>
      <c r="D346" s="9"/>
      <c r="E346" s="29"/>
      <c r="F346" s="9"/>
      <c r="G346" s="30"/>
      <c r="I346" s="30"/>
      <c r="K346" s="30"/>
      <c r="M346" s="30"/>
    </row>
    <row r="347" spans="1:13" s="13" customFormat="1" x14ac:dyDescent="0.2">
      <c r="A347" s="9"/>
      <c r="B347" s="9"/>
      <c r="C347" s="29"/>
      <c r="D347" s="9"/>
      <c r="E347" s="29"/>
      <c r="F347" s="9"/>
      <c r="G347" s="30"/>
      <c r="I347" s="30"/>
      <c r="K347" s="30"/>
      <c r="M347" s="30"/>
    </row>
    <row r="348" spans="1:13" s="13" customFormat="1" x14ac:dyDescent="0.2">
      <c r="A348" s="9"/>
      <c r="B348" s="9"/>
      <c r="C348" s="29"/>
      <c r="D348" s="9"/>
      <c r="E348" s="29"/>
      <c r="F348" s="9"/>
      <c r="G348" s="30"/>
      <c r="I348" s="30"/>
      <c r="K348" s="30"/>
      <c r="M348" s="30"/>
    </row>
    <row r="349" spans="1:13" s="13" customFormat="1" x14ac:dyDescent="0.2">
      <c r="A349" s="9"/>
      <c r="B349" s="9"/>
      <c r="C349" s="29"/>
      <c r="D349" s="9"/>
      <c r="E349" s="29"/>
      <c r="F349" s="9"/>
      <c r="G349" s="30"/>
      <c r="I349" s="30"/>
      <c r="K349" s="30"/>
      <c r="M349" s="30"/>
    </row>
    <row r="350" spans="1:13" s="13" customFormat="1" x14ac:dyDescent="0.2">
      <c r="A350" s="9"/>
      <c r="B350" s="9"/>
      <c r="C350" s="29"/>
      <c r="D350" s="9"/>
      <c r="E350" s="29"/>
      <c r="F350" s="9"/>
      <c r="G350" s="30"/>
      <c r="I350" s="30"/>
      <c r="K350" s="30"/>
      <c r="M350" s="30"/>
    </row>
    <row r="351" spans="1:13" s="13" customFormat="1" x14ac:dyDescent="0.2">
      <c r="A351" s="9"/>
      <c r="B351" s="9"/>
      <c r="C351" s="29"/>
      <c r="D351" s="9"/>
      <c r="E351" s="29"/>
      <c r="F351" s="9"/>
      <c r="G351" s="30"/>
      <c r="I351" s="30"/>
      <c r="K351" s="30"/>
      <c r="M351" s="30"/>
    </row>
    <row r="352" spans="1:13" s="13" customFormat="1" x14ac:dyDescent="0.2">
      <c r="A352" s="9"/>
      <c r="B352" s="9"/>
      <c r="C352" s="29"/>
      <c r="D352" s="9"/>
      <c r="E352" s="29"/>
      <c r="F352" s="9"/>
      <c r="G352" s="30"/>
      <c r="I352" s="30"/>
      <c r="K352" s="30"/>
      <c r="M352" s="30"/>
    </row>
    <row r="353" spans="1:13" s="13" customFormat="1" x14ac:dyDescent="0.2">
      <c r="A353" s="9"/>
      <c r="B353" s="9"/>
      <c r="C353" s="29"/>
      <c r="D353" s="9"/>
      <c r="E353" s="29"/>
      <c r="F353" s="9"/>
      <c r="G353" s="30"/>
      <c r="I353" s="30"/>
      <c r="K353" s="30"/>
      <c r="M353" s="30"/>
    </row>
    <row r="354" spans="1:13" s="13" customFormat="1" x14ac:dyDescent="0.2">
      <c r="A354" s="9"/>
      <c r="B354" s="9"/>
      <c r="C354" s="29"/>
      <c r="D354" s="9"/>
      <c r="E354" s="29"/>
      <c r="F354" s="9"/>
      <c r="G354" s="30"/>
      <c r="I354" s="30"/>
      <c r="K354" s="30"/>
      <c r="M354" s="30"/>
    </row>
    <row r="355" spans="1:13" s="13" customFormat="1" x14ac:dyDescent="0.2">
      <c r="A355" s="9"/>
      <c r="B355" s="9"/>
      <c r="C355" s="29"/>
      <c r="D355" s="9"/>
      <c r="E355" s="29"/>
      <c r="F355" s="9"/>
      <c r="G355" s="30"/>
      <c r="I355" s="30"/>
      <c r="K355" s="30"/>
      <c r="M355" s="30"/>
    </row>
    <row r="356" spans="1:13" s="13" customFormat="1" x14ac:dyDescent="0.2">
      <c r="A356" s="9"/>
      <c r="B356" s="9"/>
      <c r="C356" s="29"/>
      <c r="D356" s="9"/>
      <c r="E356" s="29"/>
      <c r="F356" s="9"/>
      <c r="G356" s="30"/>
      <c r="I356" s="30"/>
      <c r="K356" s="30"/>
      <c r="M356" s="30"/>
    </row>
    <row r="357" spans="1:13" s="13" customFormat="1" x14ac:dyDescent="0.2">
      <c r="A357" s="9"/>
      <c r="B357" s="9"/>
      <c r="C357" s="29"/>
      <c r="D357" s="9"/>
      <c r="E357" s="29"/>
      <c r="F357" s="9"/>
      <c r="G357" s="30"/>
      <c r="I357" s="30"/>
      <c r="K357" s="30"/>
      <c r="M357" s="30"/>
    </row>
    <row r="358" spans="1:13" s="13" customFormat="1" x14ac:dyDescent="0.2">
      <c r="A358" s="9"/>
      <c r="B358" s="9"/>
      <c r="C358" s="29"/>
      <c r="D358" s="9"/>
      <c r="E358" s="29"/>
      <c r="F358" s="9"/>
      <c r="G358" s="30"/>
      <c r="I358" s="30"/>
      <c r="K358" s="30"/>
      <c r="M358" s="30"/>
    </row>
    <row r="359" spans="1:13" s="13" customFormat="1" x14ac:dyDescent="0.2">
      <c r="A359" s="9"/>
      <c r="B359" s="9"/>
      <c r="C359" s="29"/>
      <c r="D359" s="9"/>
      <c r="E359" s="29"/>
      <c r="F359" s="9"/>
      <c r="G359" s="30"/>
      <c r="I359" s="30"/>
      <c r="K359" s="30"/>
      <c r="M359" s="30"/>
    </row>
    <row r="360" spans="1:13" s="13" customFormat="1" x14ac:dyDescent="0.2">
      <c r="A360" s="9"/>
      <c r="B360" s="9"/>
      <c r="C360" s="29"/>
      <c r="D360" s="9"/>
      <c r="E360" s="29"/>
      <c r="F360" s="9"/>
      <c r="G360" s="30"/>
      <c r="I360" s="30"/>
      <c r="K360" s="30"/>
      <c r="M360" s="30"/>
    </row>
    <row r="361" spans="1:13" s="13" customFormat="1" x14ac:dyDescent="0.2">
      <c r="A361" s="9"/>
      <c r="B361" s="9"/>
      <c r="C361" s="29"/>
      <c r="D361" s="9"/>
      <c r="E361" s="29"/>
      <c r="F361" s="9"/>
      <c r="G361" s="30"/>
      <c r="I361" s="30"/>
      <c r="K361" s="30"/>
      <c r="M361" s="30"/>
    </row>
    <row r="362" spans="1:13" s="13" customFormat="1" x14ac:dyDescent="0.2">
      <c r="A362" s="9"/>
      <c r="B362" s="9"/>
      <c r="C362" s="29"/>
      <c r="D362" s="9"/>
      <c r="E362" s="29"/>
      <c r="F362" s="9"/>
      <c r="G362" s="30"/>
      <c r="I362" s="30"/>
      <c r="K362" s="30"/>
      <c r="M362" s="30"/>
    </row>
    <row r="363" spans="1:13" s="13" customFormat="1" x14ac:dyDescent="0.2">
      <c r="A363" s="9"/>
      <c r="B363" s="9"/>
      <c r="C363" s="29"/>
      <c r="D363" s="9"/>
      <c r="E363" s="29"/>
      <c r="F363" s="9"/>
      <c r="G363" s="30"/>
      <c r="I363" s="30"/>
      <c r="K363" s="30"/>
      <c r="M363" s="30"/>
    </row>
    <row r="364" spans="1:13" s="13" customFormat="1" x14ac:dyDescent="0.2">
      <c r="A364" s="9"/>
      <c r="B364" s="9"/>
      <c r="C364" s="29"/>
      <c r="D364" s="9"/>
      <c r="E364" s="29"/>
      <c r="F364" s="9"/>
      <c r="G364" s="30"/>
      <c r="I364" s="30"/>
      <c r="K364" s="30"/>
      <c r="M364" s="30"/>
    </row>
    <row r="365" spans="1:13" s="13" customFormat="1" x14ac:dyDescent="0.2">
      <c r="A365" s="9"/>
      <c r="B365" s="9"/>
      <c r="C365" s="29"/>
      <c r="D365" s="9"/>
      <c r="E365" s="29"/>
      <c r="F365" s="9"/>
      <c r="G365" s="30"/>
      <c r="I365" s="30"/>
      <c r="K365" s="30"/>
      <c r="M365" s="30"/>
    </row>
    <row r="366" spans="1:13" s="13" customFormat="1" x14ac:dyDescent="0.2">
      <c r="A366" s="9"/>
      <c r="B366" s="9"/>
      <c r="C366" s="29"/>
      <c r="D366" s="9"/>
      <c r="E366" s="29"/>
      <c r="F366" s="9"/>
      <c r="G366" s="30"/>
      <c r="I366" s="30"/>
      <c r="K366" s="30"/>
      <c r="M366" s="30"/>
    </row>
    <row r="367" spans="1:13" s="13" customFormat="1" x14ac:dyDescent="0.2">
      <c r="A367" s="9"/>
      <c r="B367" s="9"/>
      <c r="C367" s="29"/>
      <c r="D367" s="9"/>
      <c r="E367" s="29"/>
      <c r="F367" s="9"/>
      <c r="G367" s="30"/>
      <c r="I367" s="30"/>
      <c r="K367" s="30"/>
      <c r="M367" s="30"/>
    </row>
    <row r="368" spans="1:13" s="13" customFormat="1" x14ac:dyDescent="0.2">
      <c r="A368" s="9"/>
      <c r="B368" s="9"/>
      <c r="C368" s="29"/>
      <c r="D368" s="9"/>
      <c r="E368" s="29"/>
      <c r="F368" s="9"/>
      <c r="G368" s="30"/>
      <c r="I368" s="30"/>
      <c r="K368" s="30"/>
      <c r="M368" s="30"/>
    </row>
    <row r="369" spans="1:13" s="13" customFormat="1" x14ac:dyDescent="0.2">
      <c r="A369" s="9"/>
      <c r="B369" s="9"/>
      <c r="C369" s="29"/>
      <c r="D369" s="9"/>
      <c r="E369" s="29"/>
      <c r="F369" s="9"/>
      <c r="G369" s="30"/>
      <c r="I369" s="30"/>
      <c r="K369" s="30"/>
      <c r="M369" s="30"/>
    </row>
    <row r="370" spans="1:13" s="13" customFormat="1" x14ac:dyDescent="0.2">
      <c r="A370" s="9"/>
      <c r="B370" s="9"/>
      <c r="C370" s="29"/>
      <c r="D370" s="9"/>
      <c r="E370" s="29"/>
      <c r="F370" s="9"/>
      <c r="G370" s="30"/>
      <c r="I370" s="30"/>
      <c r="K370" s="30"/>
      <c r="M370" s="30"/>
    </row>
    <row r="371" spans="1:13" s="13" customFormat="1" x14ac:dyDescent="0.2">
      <c r="A371" s="9"/>
      <c r="B371" s="9"/>
      <c r="C371" s="29"/>
      <c r="D371" s="9"/>
      <c r="E371" s="29"/>
      <c r="F371" s="9"/>
      <c r="G371" s="30"/>
      <c r="I371" s="30"/>
      <c r="K371" s="30"/>
      <c r="M371" s="30"/>
    </row>
    <row r="372" spans="1:13" s="13" customFormat="1" x14ac:dyDescent="0.2">
      <c r="A372" s="9"/>
      <c r="B372" s="9"/>
      <c r="C372" s="29"/>
      <c r="D372" s="9"/>
      <c r="E372" s="29"/>
      <c r="F372" s="9"/>
      <c r="G372" s="30"/>
      <c r="I372" s="30"/>
      <c r="K372" s="30"/>
      <c r="M372" s="30"/>
    </row>
    <row r="373" spans="1:13" s="13" customFormat="1" x14ac:dyDescent="0.2">
      <c r="A373" s="9"/>
      <c r="B373" s="9"/>
      <c r="C373" s="29"/>
      <c r="D373" s="9"/>
      <c r="E373" s="29"/>
      <c r="F373" s="9"/>
      <c r="G373" s="30"/>
      <c r="I373" s="30"/>
      <c r="K373" s="30"/>
      <c r="M373" s="30"/>
    </row>
    <row r="374" spans="1:13" s="13" customFormat="1" x14ac:dyDescent="0.2">
      <c r="A374" s="9"/>
      <c r="B374" s="9"/>
      <c r="C374" s="29"/>
      <c r="D374" s="9"/>
      <c r="E374" s="29"/>
      <c r="F374" s="9"/>
      <c r="G374" s="30"/>
      <c r="I374" s="30"/>
      <c r="K374" s="30"/>
      <c r="M374" s="30"/>
    </row>
    <row r="375" spans="1:13" s="13" customFormat="1" x14ac:dyDescent="0.2">
      <c r="A375" s="9"/>
      <c r="B375" s="9"/>
      <c r="C375" s="29"/>
      <c r="D375" s="9"/>
      <c r="E375" s="29"/>
      <c r="F375" s="9"/>
      <c r="G375" s="30"/>
      <c r="I375" s="30"/>
      <c r="K375" s="30"/>
      <c r="M375" s="30"/>
    </row>
    <row r="376" spans="1:13" s="13" customFormat="1" x14ac:dyDescent="0.2">
      <c r="A376" s="9"/>
      <c r="B376" s="9"/>
      <c r="C376" s="29"/>
      <c r="D376" s="9"/>
      <c r="E376" s="29"/>
      <c r="F376" s="9"/>
      <c r="G376" s="30"/>
      <c r="I376" s="30"/>
      <c r="K376" s="30"/>
      <c r="M376" s="30"/>
    </row>
    <row r="377" spans="1:13" s="13" customFormat="1" x14ac:dyDescent="0.2">
      <c r="A377" s="9"/>
      <c r="B377" s="9"/>
      <c r="C377" s="29"/>
      <c r="D377" s="9"/>
      <c r="E377" s="29"/>
      <c r="F377" s="9"/>
      <c r="G377" s="30"/>
      <c r="I377" s="30"/>
      <c r="K377" s="30"/>
      <c r="M377" s="30"/>
    </row>
    <row r="378" spans="1:13" s="13" customFormat="1" x14ac:dyDescent="0.2">
      <c r="A378" s="9"/>
      <c r="B378" s="9"/>
      <c r="C378" s="29"/>
      <c r="D378" s="9"/>
      <c r="E378" s="29"/>
      <c r="F378" s="9"/>
      <c r="G378" s="30"/>
      <c r="I378" s="30"/>
      <c r="K378" s="30"/>
      <c r="M378" s="30"/>
    </row>
    <row r="379" spans="1:13" s="13" customFormat="1" x14ac:dyDescent="0.2">
      <c r="A379" s="9"/>
      <c r="B379" s="9"/>
      <c r="C379" s="29"/>
      <c r="D379" s="9"/>
      <c r="E379" s="29"/>
      <c r="F379" s="9"/>
      <c r="G379" s="30"/>
      <c r="I379" s="30"/>
      <c r="K379" s="30"/>
      <c r="M379" s="30"/>
    </row>
    <row r="380" spans="1:13" s="13" customFormat="1" x14ac:dyDescent="0.2">
      <c r="A380" s="9"/>
      <c r="B380" s="9"/>
      <c r="C380" s="29"/>
      <c r="D380" s="9"/>
      <c r="E380" s="29"/>
      <c r="F380" s="9"/>
      <c r="G380" s="30"/>
      <c r="I380" s="30"/>
      <c r="K380" s="30"/>
      <c r="M380" s="30"/>
    </row>
    <row r="381" spans="1:13" s="13" customFormat="1" x14ac:dyDescent="0.2">
      <c r="A381" s="9"/>
      <c r="B381" s="9"/>
      <c r="C381" s="29"/>
      <c r="D381" s="9"/>
      <c r="E381" s="29"/>
      <c r="F381" s="9"/>
      <c r="G381" s="30"/>
      <c r="I381" s="30"/>
      <c r="K381" s="30"/>
      <c r="M381" s="30"/>
    </row>
    <row r="382" spans="1:13" s="13" customFormat="1" x14ac:dyDescent="0.2">
      <c r="A382" s="9"/>
      <c r="B382" s="9"/>
      <c r="C382" s="29"/>
      <c r="D382" s="9"/>
      <c r="E382" s="29"/>
      <c r="F382" s="9"/>
      <c r="G382" s="30"/>
      <c r="I382" s="30"/>
      <c r="K382" s="30"/>
      <c r="M382" s="30"/>
    </row>
    <row r="383" spans="1:13" s="13" customFormat="1" x14ac:dyDescent="0.2">
      <c r="A383" s="9"/>
      <c r="B383" s="9"/>
      <c r="C383" s="29"/>
      <c r="D383" s="9"/>
      <c r="E383" s="29"/>
      <c r="F383" s="9"/>
      <c r="G383" s="30"/>
      <c r="I383" s="30"/>
      <c r="K383" s="30"/>
      <c r="M383" s="30"/>
    </row>
    <row r="384" spans="1:13" s="13" customFormat="1" x14ac:dyDescent="0.2">
      <c r="A384" s="9"/>
      <c r="B384" s="9"/>
      <c r="C384" s="29"/>
      <c r="D384" s="9"/>
      <c r="E384" s="29"/>
      <c r="F384" s="9"/>
      <c r="G384" s="30"/>
      <c r="I384" s="30"/>
      <c r="K384" s="30"/>
      <c r="M384" s="30"/>
    </row>
    <row r="385" spans="1:13" s="13" customFormat="1" x14ac:dyDescent="0.2">
      <c r="A385" s="9"/>
      <c r="B385" s="9"/>
      <c r="C385" s="29"/>
      <c r="D385" s="9"/>
      <c r="E385" s="29"/>
      <c r="F385" s="9"/>
      <c r="G385" s="30"/>
      <c r="I385" s="30"/>
      <c r="K385" s="30"/>
      <c r="M385" s="30"/>
    </row>
    <row r="386" spans="1:13" s="13" customFormat="1" x14ac:dyDescent="0.2">
      <c r="A386" s="9"/>
      <c r="B386" s="9"/>
      <c r="C386" s="29"/>
      <c r="D386" s="9"/>
      <c r="E386" s="29"/>
      <c r="F386" s="9"/>
      <c r="G386" s="30"/>
      <c r="I386" s="30"/>
      <c r="K386" s="30"/>
      <c r="M386" s="30"/>
    </row>
    <row r="387" spans="1:13" s="13" customFormat="1" x14ac:dyDescent="0.2">
      <c r="A387" s="9"/>
      <c r="B387" s="9"/>
      <c r="C387" s="29"/>
      <c r="D387" s="9"/>
      <c r="E387" s="29"/>
      <c r="F387" s="9"/>
      <c r="G387" s="30"/>
      <c r="I387" s="30"/>
      <c r="K387" s="30"/>
      <c r="M387" s="30"/>
    </row>
    <row r="388" spans="1:13" s="13" customFormat="1" x14ac:dyDescent="0.2">
      <c r="A388" s="9"/>
      <c r="B388" s="9"/>
      <c r="C388" s="29"/>
      <c r="D388" s="9"/>
      <c r="E388" s="29"/>
      <c r="F388" s="9"/>
      <c r="G388" s="30"/>
      <c r="I388" s="30"/>
      <c r="K388" s="30"/>
      <c r="M388" s="30"/>
    </row>
    <row r="389" spans="1:13" s="13" customFormat="1" x14ac:dyDescent="0.2">
      <c r="A389" s="9"/>
      <c r="B389" s="9"/>
      <c r="C389" s="29"/>
      <c r="D389" s="9"/>
      <c r="E389" s="29"/>
      <c r="F389" s="9"/>
      <c r="G389" s="30"/>
      <c r="I389" s="30"/>
      <c r="K389" s="30"/>
      <c r="M389" s="30"/>
    </row>
    <row r="390" spans="1:13" s="13" customFormat="1" x14ac:dyDescent="0.2">
      <c r="A390" s="9"/>
      <c r="B390" s="9"/>
      <c r="C390" s="29"/>
      <c r="D390" s="9"/>
      <c r="E390" s="29"/>
      <c r="F390" s="9"/>
      <c r="G390" s="30"/>
      <c r="I390" s="30"/>
      <c r="K390" s="30"/>
      <c r="M390" s="30"/>
    </row>
    <row r="391" spans="1:13" s="13" customFormat="1" x14ac:dyDescent="0.2">
      <c r="A391" s="9"/>
      <c r="B391" s="9"/>
      <c r="C391" s="29"/>
      <c r="D391" s="9"/>
      <c r="E391" s="29"/>
      <c r="F391" s="9"/>
      <c r="G391" s="30"/>
      <c r="I391" s="30"/>
      <c r="K391" s="30"/>
      <c r="M391" s="30"/>
    </row>
    <row r="392" spans="1:13" s="13" customFormat="1" x14ac:dyDescent="0.2">
      <c r="A392" s="9"/>
      <c r="B392" s="9"/>
      <c r="C392" s="29"/>
      <c r="D392" s="9"/>
      <c r="E392" s="29"/>
      <c r="F392" s="9"/>
      <c r="G392" s="30"/>
      <c r="I392" s="30"/>
      <c r="K392" s="30"/>
      <c r="M392" s="30"/>
    </row>
    <row r="393" spans="1:13" s="13" customFormat="1" x14ac:dyDescent="0.2">
      <c r="A393" s="9"/>
      <c r="B393" s="9"/>
      <c r="C393" s="29"/>
      <c r="D393" s="9"/>
      <c r="E393" s="29"/>
      <c r="F393" s="9"/>
      <c r="G393" s="30"/>
      <c r="I393" s="30"/>
      <c r="K393" s="30"/>
      <c r="M393" s="30"/>
    </row>
    <row r="394" spans="1:13" s="13" customFormat="1" x14ac:dyDescent="0.2">
      <c r="A394" s="9"/>
      <c r="B394" s="9"/>
      <c r="C394" s="29"/>
      <c r="D394" s="9"/>
      <c r="E394" s="29"/>
      <c r="F394" s="9"/>
      <c r="G394" s="30"/>
      <c r="I394" s="30"/>
      <c r="K394" s="30"/>
      <c r="M394" s="30"/>
    </row>
    <row r="395" spans="1:13" s="13" customFormat="1" x14ac:dyDescent="0.2">
      <c r="A395" s="9"/>
      <c r="B395" s="9"/>
      <c r="C395" s="29"/>
      <c r="D395" s="9"/>
      <c r="E395" s="29"/>
      <c r="F395" s="9"/>
      <c r="G395" s="30"/>
      <c r="I395" s="30"/>
      <c r="K395" s="30"/>
      <c r="M395" s="30"/>
    </row>
    <row r="396" spans="1:13" s="13" customFormat="1" x14ac:dyDescent="0.2">
      <c r="A396" s="9"/>
      <c r="B396" s="9"/>
      <c r="C396" s="29"/>
      <c r="D396" s="9"/>
      <c r="E396" s="29"/>
      <c r="F396" s="9"/>
      <c r="G396" s="30"/>
      <c r="I396" s="30"/>
      <c r="K396" s="30"/>
      <c r="M396" s="30"/>
    </row>
    <row r="397" spans="1:13" s="13" customFormat="1" x14ac:dyDescent="0.2">
      <c r="A397" s="9"/>
      <c r="B397" s="9"/>
      <c r="C397" s="29"/>
      <c r="D397" s="9"/>
      <c r="E397" s="29"/>
      <c r="F397" s="9"/>
      <c r="G397" s="30"/>
      <c r="I397" s="30"/>
      <c r="K397" s="30"/>
      <c r="M397" s="30"/>
    </row>
    <row r="398" spans="1:13" s="13" customFormat="1" x14ac:dyDescent="0.2">
      <c r="A398" s="9"/>
      <c r="B398" s="9"/>
      <c r="C398" s="29"/>
      <c r="D398" s="9"/>
      <c r="E398" s="29"/>
      <c r="F398" s="9"/>
      <c r="G398" s="30"/>
      <c r="I398" s="30"/>
      <c r="K398" s="30"/>
      <c r="M398" s="30"/>
    </row>
    <row r="399" spans="1:13" s="13" customFormat="1" x14ac:dyDescent="0.2">
      <c r="A399" s="9"/>
      <c r="B399" s="9"/>
      <c r="C399" s="29"/>
      <c r="D399" s="9"/>
      <c r="E399" s="29"/>
      <c r="F399" s="9"/>
      <c r="G399" s="30"/>
      <c r="I399" s="30"/>
      <c r="K399" s="30"/>
      <c r="M399" s="30"/>
    </row>
    <row r="400" spans="1:13" s="13" customFormat="1" x14ac:dyDescent="0.2">
      <c r="A400" s="9"/>
      <c r="B400" s="9"/>
      <c r="C400" s="29"/>
      <c r="D400" s="9"/>
      <c r="E400" s="29"/>
      <c r="F400" s="9"/>
      <c r="G400" s="30"/>
      <c r="I400" s="30"/>
      <c r="K400" s="30"/>
      <c r="M400" s="30"/>
    </row>
    <row r="401" spans="1:13" s="13" customFormat="1" x14ac:dyDescent="0.2">
      <c r="A401" s="9"/>
      <c r="B401" s="9"/>
      <c r="C401" s="29"/>
      <c r="D401" s="9"/>
      <c r="E401" s="29"/>
      <c r="F401" s="9"/>
      <c r="G401" s="30"/>
      <c r="I401" s="30"/>
      <c r="K401" s="30"/>
      <c r="M401" s="30"/>
    </row>
    <row r="402" spans="1:13" s="13" customFormat="1" x14ac:dyDescent="0.2">
      <c r="A402" s="9"/>
      <c r="B402" s="9"/>
      <c r="C402" s="29"/>
      <c r="D402" s="9"/>
      <c r="E402" s="29"/>
      <c r="F402" s="9"/>
      <c r="G402" s="30"/>
      <c r="I402" s="30"/>
      <c r="K402" s="30"/>
      <c r="M402" s="30"/>
    </row>
    <row r="403" spans="1:13" s="13" customFormat="1" x14ac:dyDescent="0.2">
      <c r="A403" s="9"/>
      <c r="B403" s="9"/>
      <c r="C403" s="29"/>
      <c r="D403" s="9"/>
      <c r="E403" s="29"/>
      <c r="F403" s="9"/>
      <c r="G403" s="30"/>
      <c r="I403" s="30"/>
      <c r="K403" s="30"/>
      <c r="M403" s="30"/>
    </row>
    <row r="404" spans="1:13" s="13" customFormat="1" x14ac:dyDescent="0.2">
      <c r="A404" s="9"/>
      <c r="B404" s="9"/>
      <c r="C404" s="29"/>
      <c r="D404" s="9"/>
      <c r="E404" s="29"/>
      <c r="F404" s="9"/>
      <c r="G404" s="30"/>
      <c r="I404" s="30"/>
      <c r="K404" s="30"/>
      <c r="M404" s="30"/>
    </row>
    <row r="405" spans="1:13" s="13" customFormat="1" x14ac:dyDescent="0.2">
      <c r="A405" s="9"/>
      <c r="B405" s="9"/>
      <c r="C405" s="29"/>
      <c r="D405" s="9"/>
      <c r="E405" s="29"/>
      <c r="F405" s="9"/>
      <c r="G405" s="30"/>
      <c r="I405" s="30"/>
      <c r="K405" s="30"/>
      <c r="M405" s="30"/>
    </row>
    <row r="406" spans="1:13" s="13" customFormat="1" x14ac:dyDescent="0.2">
      <c r="A406" s="9"/>
      <c r="B406" s="9"/>
      <c r="C406" s="29"/>
      <c r="D406" s="9"/>
      <c r="E406" s="29"/>
      <c r="F406" s="9"/>
      <c r="G406" s="30"/>
      <c r="I406" s="30"/>
      <c r="K406" s="30"/>
      <c r="M406" s="30"/>
    </row>
    <row r="407" spans="1:13" s="13" customFormat="1" x14ac:dyDescent="0.2">
      <c r="A407" s="9"/>
      <c r="B407" s="9"/>
      <c r="C407" s="29"/>
      <c r="D407" s="9"/>
      <c r="E407" s="29"/>
      <c r="F407" s="9"/>
      <c r="G407" s="30"/>
      <c r="I407" s="30"/>
      <c r="K407" s="30"/>
      <c r="M407" s="30"/>
    </row>
    <row r="408" spans="1:13" s="13" customFormat="1" x14ac:dyDescent="0.2">
      <c r="A408" s="9"/>
      <c r="B408" s="9"/>
      <c r="C408" s="29"/>
      <c r="D408" s="9"/>
      <c r="E408" s="29"/>
      <c r="F408" s="9"/>
      <c r="G408" s="30"/>
      <c r="I408" s="30"/>
      <c r="K408" s="30"/>
      <c r="M408" s="30"/>
    </row>
    <row r="409" spans="1:13" s="13" customFormat="1" x14ac:dyDescent="0.2">
      <c r="A409" s="9"/>
      <c r="B409" s="9"/>
      <c r="C409" s="29"/>
      <c r="D409" s="9"/>
      <c r="E409" s="29"/>
      <c r="F409" s="9"/>
      <c r="G409" s="30"/>
      <c r="I409" s="30"/>
      <c r="K409" s="30"/>
      <c r="M409" s="30"/>
    </row>
    <row r="410" spans="1:13" s="13" customFormat="1" x14ac:dyDescent="0.2">
      <c r="A410" s="9"/>
      <c r="B410" s="9"/>
      <c r="C410" s="29"/>
      <c r="D410" s="9"/>
      <c r="E410" s="29"/>
      <c r="F410" s="9"/>
      <c r="G410" s="30"/>
      <c r="I410" s="30"/>
      <c r="K410" s="30"/>
      <c r="M410" s="30"/>
    </row>
    <row r="411" spans="1:13" s="13" customFormat="1" x14ac:dyDescent="0.2">
      <c r="A411" s="9"/>
      <c r="B411" s="9"/>
      <c r="C411" s="29"/>
      <c r="D411" s="9"/>
      <c r="E411" s="29"/>
      <c r="F411" s="9"/>
      <c r="G411" s="30"/>
      <c r="I411" s="30"/>
      <c r="K411" s="30"/>
      <c r="M411" s="30"/>
    </row>
    <row r="412" spans="1:13" s="13" customFormat="1" x14ac:dyDescent="0.2">
      <c r="A412" s="9"/>
      <c r="B412" s="9"/>
      <c r="C412" s="29"/>
      <c r="D412" s="9"/>
      <c r="E412" s="29"/>
      <c r="F412" s="9"/>
      <c r="G412" s="30"/>
      <c r="I412" s="30"/>
      <c r="K412" s="30"/>
      <c r="M412" s="30"/>
    </row>
    <row r="413" spans="1:13" s="13" customFormat="1" x14ac:dyDescent="0.2">
      <c r="A413" s="9"/>
      <c r="B413" s="9"/>
      <c r="C413" s="29"/>
      <c r="D413" s="9"/>
      <c r="E413" s="29"/>
      <c r="F413" s="9"/>
      <c r="G413" s="30"/>
      <c r="I413" s="30"/>
      <c r="K413" s="30"/>
      <c r="M413" s="30"/>
    </row>
    <row r="414" spans="1:13" s="13" customFormat="1" x14ac:dyDescent="0.2">
      <c r="A414" s="9"/>
      <c r="B414" s="9"/>
      <c r="C414" s="29"/>
      <c r="D414" s="9"/>
      <c r="E414" s="29"/>
      <c r="F414" s="9"/>
      <c r="G414" s="30"/>
      <c r="I414" s="30"/>
      <c r="K414" s="30"/>
      <c r="M414" s="30"/>
    </row>
    <row r="415" spans="1:13" s="13" customFormat="1" x14ac:dyDescent="0.2">
      <c r="A415" s="9"/>
      <c r="B415" s="9"/>
      <c r="C415" s="29"/>
      <c r="D415" s="9"/>
      <c r="E415" s="29"/>
      <c r="F415" s="9"/>
      <c r="G415" s="30"/>
      <c r="I415" s="30"/>
      <c r="K415" s="30"/>
      <c r="M415" s="30"/>
    </row>
    <row r="416" spans="1:13" s="13" customFormat="1" x14ac:dyDescent="0.2">
      <c r="A416" s="9"/>
      <c r="B416" s="9"/>
      <c r="C416" s="29"/>
      <c r="D416" s="9"/>
      <c r="E416" s="29"/>
      <c r="F416" s="9"/>
      <c r="G416" s="30"/>
      <c r="I416" s="30"/>
      <c r="K416" s="30"/>
      <c r="M416" s="30"/>
    </row>
    <row r="417" spans="1:13" s="13" customFormat="1" x14ac:dyDescent="0.2">
      <c r="A417" s="9"/>
      <c r="B417" s="9"/>
      <c r="C417" s="29"/>
      <c r="D417" s="9"/>
      <c r="E417" s="29"/>
      <c r="F417" s="9"/>
      <c r="G417" s="30"/>
      <c r="I417" s="30"/>
      <c r="K417" s="30"/>
      <c r="M417" s="30"/>
    </row>
    <row r="418" spans="1:13" s="13" customFormat="1" x14ac:dyDescent="0.2">
      <c r="A418" s="9"/>
      <c r="B418" s="9"/>
      <c r="C418" s="29"/>
      <c r="D418" s="9"/>
      <c r="E418" s="29"/>
      <c r="F418" s="9"/>
      <c r="G418" s="30"/>
      <c r="I418" s="30"/>
      <c r="K418" s="30"/>
      <c r="M418" s="30"/>
    </row>
    <row r="419" spans="1:13" s="13" customFormat="1" x14ac:dyDescent="0.2">
      <c r="A419" s="9"/>
      <c r="B419" s="9"/>
      <c r="C419" s="29"/>
      <c r="D419" s="9"/>
      <c r="E419" s="29"/>
      <c r="F419" s="9"/>
      <c r="G419" s="30"/>
      <c r="I419" s="30"/>
      <c r="K419" s="30"/>
      <c r="M419" s="30"/>
    </row>
    <row r="420" spans="1:13" s="13" customFormat="1" x14ac:dyDescent="0.2">
      <c r="A420" s="9"/>
      <c r="B420" s="9"/>
      <c r="C420" s="29"/>
      <c r="D420" s="9"/>
      <c r="E420" s="29"/>
      <c r="F420" s="9"/>
      <c r="G420" s="30"/>
      <c r="I420" s="30"/>
      <c r="K420" s="30"/>
      <c r="M420" s="30"/>
    </row>
    <row r="421" spans="1:13" s="13" customFormat="1" x14ac:dyDescent="0.2">
      <c r="A421" s="9"/>
      <c r="B421" s="9"/>
      <c r="C421" s="29"/>
      <c r="D421" s="9"/>
      <c r="E421" s="29"/>
      <c r="F421" s="9"/>
      <c r="G421" s="30"/>
      <c r="I421" s="30"/>
      <c r="K421" s="30"/>
      <c r="M421" s="30"/>
    </row>
    <row r="422" spans="1:13" s="13" customFormat="1" x14ac:dyDescent="0.2">
      <c r="A422" s="9"/>
      <c r="B422" s="9"/>
      <c r="C422" s="29"/>
      <c r="D422" s="9"/>
      <c r="E422" s="29"/>
      <c r="F422" s="9"/>
      <c r="G422" s="30"/>
      <c r="I422" s="30"/>
      <c r="K422" s="30"/>
      <c r="M422" s="30"/>
    </row>
    <row r="423" spans="1:13" s="13" customFormat="1" x14ac:dyDescent="0.2">
      <c r="A423" s="9"/>
      <c r="B423" s="9"/>
      <c r="C423" s="29"/>
      <c r="D423" s="9"/>
      <c r="E423" s="29"/>
      <c r="F423" s="9"/>
      <c r="G423" s="30"/>
      <c r="I423" s="30"/>
      <c r="K423" s="30"/>
      <c r="M423" s="30"/>
    </row>
    <row r="424" spans="1:13" s="13" customFormat="1" x14ac:dyDescent="0.2">
      <c r="A424" s="9"/>
      <c r="B424" s="9"/>
      <c r="C424" s="29"/>
      <c r="D424" s="9"/>
      <c r="E424" s="29"/>
      <c r="F424" s="9"/>
      <c r="G424" s="30"/>
      <c r="I424" s="30"/>
      <c r="K424" s="30"/>
      <c r="M424" s="30"/>
    </row>
    <row r="425" spans="1:13" s="13" customFormat="1" x14ac:dyDescent="0.2">
      <c r="A425" s="9"/>
      <c r="B425" s="9"/>
      <c r="C425" s="29"/>
      <c r="D425" s="9"/>
      <c r="E425" s="29"/>
      <c r="F425" s="9"/>
      <c r="G425" s="30"/>
      <c r="I425" s="30"/>
      <c r="K425" s="30"/>
      <c r="M425" s="30"/>
    </row>
    <row r="426" spans="1:13" s="13" customFormat="1" x14ac:dyDescent="0.2">
      <c r="A426" s="9"/>
      <c r="B426" s="9"/>
      <c r="C426" s="29"/>
      <c r="D426" s="9"/>
      <c r="E426" s="29"/>
      <c r="F426" s="9"/>
      <c r="G426" s="30"/>
      <c r="I426" s="30"/>
      <c r="K426" s="30"/>
      <c r="M426" s="30"/>
    </row>
    <row r="427" spans="1:13" s="13" customFormat="1" x14ac:dyDescent="0.2">
      <c r="A427" s="9"/>
      <c r="B427" s="9"/>
      <c r="C427" s="29"/>
      <c r="D427" s="9"/>
      <c r="E427" s="29"/>
      <c r="F427" s="9"/>
      <c r="G427" s="30"/>
      <c r="I427" s="30"/>
      <c r="K427" s="30"/>
      <c r="M427" s="30"/>
    </row>
    <row r="428" spans="1:13" s="13" customFormat="1" x14ac:dyDescent="0.2">
      <c r="A428" s="9"/>
      <c r="B428" s="9"/>
      <c r="C428" s="29"/>
      <c r="D428" s="9"/>
      <c r="E428" s="29"/>
      <c r="F428" s="9"/>
      <c r="G428" s="30"/>
      <c r="I428" s="30"/>
      <c r="K428" s="30"/>
      <c r="M428" s="30"/>
    </row>
    <row r="429" spans="1:13" s="13" customFormat="1" x14ac:dyDescent="0.2">
      <c r="A429" s="9"/>
      <c r="B429" s="9"/>
      <c r="C429" s="29"/>
      <c r="D429" s="9"/>
      <c r="E429" s="29"/>
      <c r="F429" s="9"/>
      <c r="G429" s="30"/>
      <c r="I429" s="30"/>
      <c r="K429" s="30"/>
      <c r="M429" s="30"/>
    </row>
    <row r="430" spans="1:13" s="13" customFormat="1" x14ac:dyDescent="0.2">
      <c r="A430" s="9"/>
      <c r="B430" s="9"/>
      <c r="C430" s="29"/>
      <c r="D430" s="9"/>
      <c r="E430" s="29"/>
      <c r="F430" s="9"/>
      <c r="G430" s="30"/>
      <c r="I430" s="30"/>
      <c r="K430" s="30"/>
      <c r="M430" s="30"/>
    </row>
    <row r="431" spans="1:13" s="13" customFormat="1" x14ac:dyDescent="0.2">
      <c r="A431" s="9"/>
      <c r="B431" s="9"/>
      <c r="C431" s="29"/>
      <c r="D431" s="9"/>
      <c r="E431" s="29"/>
      <c r="F431" s="9"/>
      <c r="G431" s="30"/>
      <c r="I431" s="30"/>
      <c r="K431" s="30"/>
      <c r="M431" s="30"/>
    </row>
    <row r="432" spans="1:13" s="13" customFormat="1" x14ac:dyDescent="0.2">
      <c r="A432" s="9"/>
      <c r="B432" s="9"/>
      <c r="C432" s="29"/>
      <c r="D432" s="9"/>
      <c r="E432" s="29"/>
      <c r="F432" s="9"/>
      <c r="G432" s="30"/>
      <c r="I432" s="30"/>
      <c r="K432" s="30"/>
      <c r="M432" s="30"/>
    </row>
    <row r="433" spans="1:13" s="13" customFormat="1" x14ac:dyDescent="0.2">
      <c r="A433" s="9"/>
      <c r="B433" s="9"/>
      <c r="C433" s="29"/>
      <c r="D433" s="9"/>
      <c r="E433" s="29"/>
      <c r="F433" s="9"/>
      <c r="G433" s="30"/>
      <c r="I433" s="30"/>
      <c r="K433" s="30"/>
      <c r="M433" s="30"/>
    </row>
    <row r="434" spans="1:13" s="13" customFormat="1" x14ac:dyDescent="0.2">
      <c r="A434" s="9"/>
      <c r="B434" s="9"/>
      <c r="C434" s="29"/>
      <c r="D434" s="9"/>
      <c r="E434" s="29"/>
      <c r="F434" s="9"/>
      <c r="G434" s="30"/>
      <c r="I434" s="30"/>
      <c r="K434" s="30"/>
      <c r="M434" s="30"/>
    </row>
    <row r="435" spans="1:13" s="13" customFormat="1" x14ac:dyDescent="0.2">
      <c r="A435" s="9"/>
      <c r="B435" s="9"/>
      <c r="C435" s="29"/>
      <c r="D435" s="9"/>
      <c r="E435" s="29"/>
      <c r="F435" s="9"/>
      <c r="G435" s="30"/>
      <c r="I435" s="30"/>
      <c r="K435" s="30"/>
      <c r="M435" s="30"/>
    </row>
    <row r="436" spans="1:13" s="13" customFormat="1" x14ac:dyDescent="0.2">
      <c r="A436" s="9"/>
      <c r="B436" s="9"/>
      <c r="C436" s="29"/>
      <c r="D436" s="9"/>
      <c r="E436" s="29"/>
      <c r="F436" s="9"/>
      <c r="G436" s="30"/>
      <c r="I436" s="30"/>
      <c r="K436" s="30"/>
      <c r="M436" s="30"/>
    </row>
    <row r="437" spans="1:13" s="13" customFormat="1" x14ac:dyDescent="0.2">
      <c r="A437" s="9"/>
      <c r="B437" s="9"/>
      <c r="C437" s="29"/>
      <c r="D437" s="9"/>
      <c r="E437" s="29"/>
      <c r="F437" s="9"/>
      <c r="G437" s="30"/>
      <c r="I437" s="30"/>
      <c r="K437" s="30"/>
      <c r="M437" s="30"/>
    </row>
    <row r="438" spans="1:13" s="13" customFormat="1" x14ac:dyDescent="0.2">
      <c r="A438" s="9"/>
      <c r="B438" s="9"/>
      <c r="C438" s="29"/>
      <c r="D438" s="9"/>
      <c r="E438" s="29"/>
      <c r="F438" s="9"/>
      <c r="G438" s="30"/>
      <c r="I438" s="30"/>
      <c r="K438" s="30"/>
      <c r="M438" s="30"/>
    </row>
    <row r="439" spans="1:13" s="13" customFormat="1" x14ac:dyDescent="0.2">
      <c r="A439" s="9"/>
      <c r="B439" s="9"/>
      <c r="C439" s="29"/>
      <c r="D439" s="9"/>
      <c r="E439" s="29"/>
      <c r="F439" s="9"/>
      <c r="G439" s="30"/>
      <c r="I439" s="30"/>
      <c r="K439" s="30"/>
      <c r="M439" s="30"/>
    </row>
    <row r="440" spans="1:13" s="13" customFormat="1" x14ac:dyDescent="0.2">
      <c r="A440" s="9"/>
      <c r="B440" s="9"/>
      <c r="C440" s="29"/>
      <c r="D440" s="9"/>
      <c r="E440" s="29"/>
      <c r="F440" s="9"/>
      <c r="G440" s="30"/>
      <c r="I440" s="30"/>
      <c r="K440" s="30"/>
      <c r="M440" s="30"/>
    </row>
    <row r="441" spans="1:13" s="13" customFormat="1" x14ac:dyDescent="0.2">
      <c r="A441" s="9"/>
      <c r="B441" s="9"/>
      <c r="C441" s="29"/>
      <c r="D441" s="9"/>
      <c r="E441" s="29"/>
      <c r="F441" s="9"/>
      <c r="G441" s="30"/>
      <c r="I441" s="30"/>
      <c r="K441" s="30"/>
      <c r="M441" s="30"/>
    </row>
    <row r="442" spans="1:13" s="13" customFormat="1" x14ac:dyDescent="0.2">
      <c r="A442" s="9"/>
      <c r="B442" s="9"/>
      <c r="C442" s="29"/>
      <c r="D442" s="9"/>
      <c r="E442" s="29"/>
      <c r="F442" s="9"/>
      <c r="G442" s="30"/>
      <c r="I442" s="30"/>
      <c r="K442" s="30"/>
      <c r="M442" s="30"/>
    </row>
    <row r="443" spans="1:13" s="13" customFormat="1" x14ac:dyDescent="0.2">
      <c r="A443" s="9"/>
      <c r="B443" s="9"/>
      <c r="C443" s="29"/>
      <c r="D443" s="9"/>
      <c r="E443" s="29"/>
      <c r="F443" s="9"/>
      <c r="G443" s="30"/>
      <c r="I443" s="30"/>
      <c r="K443" s="30"/>
      <c r="M443" s="30"/>
    </row>
    <row r="444" spans="1:13" s="13" customFormat="1" x14ac:dyDescent="0.2">
      <c r="A444" s="9"/>
      <c r="B444" s="9"/>
      <c r="C444" s="29"/>
      <c r="D444" s="9"/>
      <c r="E444" s="29"/>
      <c r="F444" s="9"/>
      <c r="G444" s="30"/>
      <c r="I444" s="30"/>
      <c r="K444" s="30"/>
      <c r="M444" s="30"/>
    </row>
    <row r="445" spans="1:13" s="13" customFormat="1" x14ac:dyDescent="0.2">
      <c r="A445" s="9"/>
      <c r="B445" s="9"/>
      <c r="C445" s="29"/>
      <c r="D445" s="9"/>
      <c r="E445" s="29"/>
      <c r="F445" s="9"/>
      <c r="G445" s="30"/>
      <c r="I445" s="30"/>
      <c r="K445" s="30"/>
      <c r="M445" s="30"/>
    </row>
    <row r="446" spans="1:13" s="13" customFormat="1" x14ac:dyDescent="0.2">
      <c r="A446" s="9"/>
      <c r="B446" s="9"/>
      <c r="C446" s="29"/>
      <c r="D446" s="9"/>
      <c r="E446" s="29"/>
      <c r="F446" s="9"/>
      <c r="G446" s="30"/>
      <c r="I446" s="30"/>
      <c r="K446" s="30"/>
      <c r="M446" s="30"/>
    </row>
    <row r="447" spans="1:13" s="13" customFormat="1" x14ac:dyDescent="0.2">
      <c r="A447" s="9"/>
      <c r="B447" s="9"/>
      <c r="C447" s="29"/>
      <c r="D447" s="9"/>
      <c r="E447" s="29"/>
      <c r="F447" s="9"/>
      <c r="G447" s="30"/>
      <c r="I447" s="30"/>
      <c r="K447" s="30"/>
      <c r="M447" s="30"/>
    </row>
    <row r="448" spans="1:13" s="13" customFormat="1" x14ac:dyDescent="0.2">
      <c r="A448" s="9"/>
      <c r="B448" s="9"/>
      <c r="C448" s="29"/>
      <c r="D448" s="9"/>
      <c r="E448" s="29"/>
      <c r="F448" s="9"/>
      <c r="G448" s="30"/>
      <c r="I448" s="30"/>
      <c r="K448" s="30"/>
      <c r="M448" s="30"/>
    </row>
    <row r="449" spans="1:13" s="13" customFormat="1" x14ac:dyDescent="0.2">
      <c r="A449" s="9"/>
      <c r="B449" s="9"/>
      <c r="C449" s="29"/>
      <c r="D449" s="9"/>
      <c r="E449" s="29"/>
      <c r="F449" s="9"/>
      <c r="G449" s="30"/>
      <c r="I449" s="30"/>
      <c r="K449" s="30"/>
      <c r="M449" s="30"/>
    </row>
    <row r="450" spans="1:13" s="13" customFormat="1" x14ac:dyDescent="0.2">
      <c r="A450" s="9"/>
      <c r="B450" s="9"/>
      <c r="C450" s="29"/>
      <c r="D450" s="9"/>
      <c r="E450" s="29"/>
      <c r="F450" s="9"/>
      <c r="G450" s="30"/>
      <c r="I450" s="30"/>
      <c r="K450" s="30"/>
      <c r="M450" s="30"/>
    </row>
    <row r="451" spans="1:13" s="13" customFormat="1" x14ac:dyDescent="0.2">
      <c r="A451" s="9"/>
      <c r="B451" s="9"/>
      <c r="C451" s="29"/>
      <c r="D451" s="9"/>
      <c r="E451" s="29"/>
      <c r="F451" s="9"/>
      <c r="G451" s="30"/>
      <c r="I451" s="30"/>
      <c r="K451" s="30"/>
      <c r="M451" s="30"/>
    </row>
    <row r="452" spans="1:13" s="13" customFormat="1" x14ac:dyDescent="0.2">
      <c r="A452" s="9"/>
      <c r="B452" s="9"/>
      <c r="C452" s="29"/>
      <c r="D452" s="9"/>
      <c r="E452" s="29"/>
      <c r="F452" s="9"/>
      <c r="G452" s="30"/>
      <c r="I452" s="30"/>
      <c r="K452" s="30"/>
      <c r="M452" s="30"/>
    </row>
    <row r="453" spans="1:13" s="13" customFormat="1" x14ac:dyDescent="0.2">
      <c r="A453" s="9"/>
      <c r="B453" s="9"/>
      <c r="C453" s="29"/>
      <c r="D453" s="9"/>
      <c r="E453" s="29"/>
      <c r="F453" s="9"/>
      <c r="G453" s="30"/>
      <c r="I453" s="30"/>
      <c r="K453" s="30"/>
      <c r="M453" s="30"/>
    </row>
    <row r="454" spans="1:13" s="13" customFormat="1" x14ac:dyDescent="0.2">
      <c r="A454" s="9"/>
      <c r="B454" s="9"/>
      <c r="C454" s="29"/>
      <c r="D454" s="9"/>
      <c r="E454" s="29"/>
      <c r="F454" s="9"/>
      <c r="G454" s="30"/>
      <c r="I454" s="30"/>
      <c r="K454" s="30"/>
      <c r="M454" s="30"/>
    </row>
    <row r="455" spans="1:13" s="13" customFormat="1" x14ac:dyDescent="0.2">
      <c r="A455" s="9"/>
      <c r="B455" s="9"/>
      <c r="C455" s="29"/>
      <c r="D455" s="9"/>
      <c r="E455" s="29"/>
      <c r="F455" s="9"/>
      <c r="G455" s="30"/>
      <c r="I455" s="30"/>
      <c r="K455" s="30"/>
      <c r="M455" s="30"/>
    </row>
    <row r="456" spans="1:13" s="13" customFormat="1" x14ac:dyDescent="0.2">
      <c r="A456" s="9"/>
      <c r="B456" s="9"/>
      <c r="C456" s="29"/>
      <c r="D456" s="9"/>
      <c r="E456" s="29"/>
      <c r="F456" s="9"/>
      <c r="G456" s="30"/>
      <c r="I456" s="30"/>
      <c r="K456" s="30"/>
      <c r="M456" s="30"/>
    </row>
    <row r="457" spans="1:13" s="13" customFormat="1" x14ac:dyDescent="0.2">
      <c r="A457" s="9"/>
      <c r="B457" s="9"/>
      <c r="C457" s="29"/>
      <c r="D457" s="9"/>
      <c r="E457" s="29"/>
      <c r="F457" s="9"/>
      <c r="G457" s="30"/>
      <c r="I457" s="30"/>
      <c r="K457" s="30"/>
      <c r="M457" s="30"/>
    </row>
    <row r="458" spans="1:13" s="13" customFormat="1" x14ac:dyDescent="0.2">
      <c r="A458" s="9"/>
      <c r="B458" s="9"/>
      <c r="C458" s="29"/>
      <c r="D458" s="9"/>
      <c r="E458" s="29"/>
      <c r="F458" s="9"/>
      <c r="G458" s="30"/>
      <c r="I458" s="30"/>
      <c r="K458" s="30"/>
      <c r="M458" s="30"/>
    </row>
    <row r="459" spans="1:13" s="13" customFormat="1" x14ac:dyDescent="0.2">
      <c r="A459" s="9"/>
      <c r="B459" s="9"/>
      <c r="C459" s="29"/>
      <c r="D459" s="9"/>
      <c r="E459" s="29"/>
      <c r="F459" s="9"/>
      <c r="G459" s="30"/>
      <c r="I459" s="30"/>
      <c r="K459" s="30"/>
      <c r="M459" s="30"/>
    </row>
    <row r="460" spans="1:13" s="13" customFormat="1" x14ac:dyDescent="0.2">
      <c r="A460" s="9"/>
      <c r="B460" s="9"/>
      <c r="C460" s="29"/>
      <c r="D460" s="9"/>
      <c r="E460" s="29"/>
      <c r="F460" s="9"/>
      <c r="G460" s="30"/>
      <c r="I460" s="30"/>
      <c r="K460" s="30"/>
      <c r="M460" s="30"/>
    </row>
    <row r="461" spans="1:13" s="13" customFormat="1" x14ac:dyDescent="0.2">
      <c r="A461" s="9"/>
      <c r="B461" s="9"/>
      <c r="C461" s="29"/>
      <c r="D461" s="9"/>
      <c r="E461" s="29"/>
      <c r="F461" s="9"/>
      <c r="G461" s="30"/>
      <c r="I461" s="30"/>
      <c r="K461" s="30"/>
      <c r="M461" s="30"/>
    </row>
    <row r="462" spans="1:13" s="13" customFormat="1" x14ac:dyDescent="0.2">
      <c r="A462" s="9"/>
      <c r="B462" s="9"/>
      <c r="C462" s="29"/>
      <c r="D462" s="9"/>
      <c r="E462" s="29"/>
      <c r="F462" s="9"/>
      <c r="G462" s="30"/>
      <c r="I462" s="30"/>
      <c r="K462" s="30"/>
      <c r="M462" s="30"/>
    </row>
    <row r="463" spans="1:13" s="13" customFormat="1" x14ac:dyDescent="0.2">
      <c r="A463" s="9"/>
      <c r="B463" s="9"/>
      <c r="C463" s="29"/>
      <c r="D463" s="9"/>
      <c r="E463" s="29"/>
      <c r="F463" s="9"/>
      <c r="G463" s="30"/>
      <c r="I463" s="30"/>
      <c r="K463" s="30"/>
      <c r="M463" s="30"/>
    </row>
    <row r="464" spans="1:13" s="13" customFormat="1" x14ac:dyDescent="0.2">
      <c r="A464" s="9"/>
      <c r="B464" s="9"/>
      <c r="C464" s="29"/>
      <c r="D464" s="9"/>
      <c r="E464" s="29"/>
      <c r="F464" s="9"/>
      <c r="G464" s="30"/>
      <c r="I464" s="30"/>
      <c r="K464" s="30"/>
      <c r="M464" s="30"/>
    </row>
    <row r="465" spans="1:13" s="13" customFormat="1" x14ac:dyDescent="0.2">
      <c r="A465" s="9"/>
      <c r="B465" s="9"/>
      <c r="C465" s="29"/>
      <c r="D465" s="9"/>
      <c r="E465" s="29"/>
      <c r="F465" s="9"/>
      <c r="G465" s="30"/>
      <c r="I465" s="30"/>
      <c r="K465" s="30"/>
      <c r="M465" s="30"/>
    </row>
    <row r="466" spans="1:13" s="13" customFormat="1" x14ac:dyDescent="0.2">
      <c r="A466" s="9"/>
      <c r="B466" s="9"/>
      <c r="C466" s="29"/>
      <c r="D466" s="9"/>
      <c r="E466" s="29"/>
      <c r="F466" s="9"/>
      <c r="G466" s="30"/>
      <c r="I466" s="30"/>
      <c r="K466" s="30"/>
      <c r="M466" s="30"/>
    </row>
    <row r="467" spans="1:13" s="13" customFormat="1" x14ac:dyDescent="0.2">
      <c r="A467" s="9"/>
      <c r="B467" s="9"/>
      <c r="C467" s="29"/>
      <c r="D467" s="9"/>
      <c r="E467" s="29"/>
      <c r="F467" s="9"/>
      <c r="G467" s="30"/>
      <c r="I467" s="30"/>
      <c r="K467" s="30"/>
      <c r="M467" s="30"/>
    </row>
    <row r="468" spans="1:13" s="13" customFormat="1" x14ac:dyDescent="0.2">
      <c r="A468" s="9"/>
      <c r="B468" s="9"/>
      <c r="C468" s="29"/>
      <c r="D468" s="9"/>
      <c r="E468" s="29"/>
      <c r="F468" s="9"/>
      <c r="G468" s="30"/>
      <c r="I468" s="30"/>
      <c r="K468" s="30"/>
      <c r="M468" s="30"/>
    </row>
    <row r="469" spans="1:13" s="13" customFormat="1" x14ac:dyDescent="0.2">
      <c r="A469" s="9"/>
      <c r="B469" s="9"/>
      <c r="C469" s="29"/>
      <c r="D469" s="9"/>
      <c r="E469" s="29"/>
      <c r="F469" s="9"/>
      <c r="G469" s="30"/>
      <c r="I469" s="30"/>
      <c r="K469" s="30"/>
      <c r="M469" s="30"/>
    </row>
    <row r="470" spans="1:13" s="13" customFormat="1" x14ac:dyDescent="0.2">
      <c r="A470" s="9"/>
      <c r="B470" s="9"/>
      <c r="C470" s="29"/>
      <c r="D470" s="9"/>
      <c r="E470" s="29"/>
      <c r="F470" s="9"/>
      <c r="G470" s="30"/>
      <c r="I470" s="30"/>
      <c r="K470" s="30"/>
      <c r="M470" s="30"/>
    </row>
    <row r="471" spans="1:13" s="13" customFormat="1" x14ac:dyDescent="0.2">
      <c r="A471" s="9"/>
      <c r="B471" s="9"/>
      <c r="C471" s="29"/>
      <c r="D471" s="9"/>
      <c r="E471" s="29"/>
      <c r="F471" s="9"/>
      <c r="G471" s="30"/>
      <c r="I471" s="30"/>
      <c r="K471" s="30"/>
      <c r="M471" s="30"/>
    </row>
    <row r="472" spans="1:13" s="13" customFormat="1" x14ac:dyDescent="0.2">
      <c r="A472" s="9"/>
      <c r="B472" s="9"/>
      <c r="C472" s="29"/>
      <c r="D472" s="9"/>
      <c r="E472" s="29"/>
      <c r="F472" s="9"/>
      <c r="G472" s="30"/>
      <c r="I472" s="30"/>
      <c r="K472" s="30"/>
      <c r="M472" s="30"/>
    </row>
    <row r="473" spans="1:13" s="13" customFormat="1" x14ac:dyDescent="0.2">
      <c r="A473" s="9"/>
      <c r="B473" s="9"/>
      <c r="C473" s="29"/>
      <c r="D473" s="9"/>
      <c r="E473" s="29"/>
      <c r="F473" s="9"/>
      <c r="G473" s="30"/>
      <c r="I473" s="30"/>
      <c r="K473" s="30"/>
      <c r="M473" s="30"/>
    </row>
    <row r="474" spans="1:13" s="13" customFormat="1" x14ac:dyDescent="0.2">
      <c r="A474" s="9"/>
      <c r="B474" s="9"/>
      <c r="C474" s="29"/>
      <c r="D474" s="9"/>
      <c r="E474" s="29"/>
      <c r="F474" s="9"/>
      <c r="G474" s="30"/>
      <c r="I474" s="30"/>
      <c r="K474" s="30"/>
      <c r="M474" s="30"/>
    </row>
    <row r="475" spans="1:13" s="13" customFormat="1" x14ac:dyDescent="0.2">
      <c r="A475" s="9"/>
      <c r="B475" s="9"/>
      <c r="C475" s="29"/>
      <c r="D475" s="9"/>
      <c r="E475" s="29"/>
      <c r="F475" s="9"/>
      <c r="G475" s="30"/>
      <c r="I475" s="30"/>
      <c r="K475" s="30"/>
      <c r="M475" s="30"/>
    </row>
    <row r="476" spans="1:13" s="13" customFormat="1" x14ac:dyDescent="0.2">
      <c r="A476" s="9"/>
      <c r="B476" s="9"/>
      <c r="C476" s="29"/>
      <c r="D476" s="9"/>
      <c r="E476" s="29"/>
      <c r="F476" s="9"/>
      <c r="G476" s="30"/>
      <c r="I476" s="30"/>
      <c r="K476" s="30"/>
      <c r="M476" s="30"/>
    </row>
    <row r="477" spans="1:13" s="13" customFormat="1" x14ac:dyDescent="0.2">
      <c r="A477" s="9"/>
      <c r="B477" s="9"/>
      <c r="C477" s="29"/>
      <c r="D477" s="9"/>
      <c r="E477" s="29"/>
      <c r="F477" s="9"/>
      <c r="G477" s="30"/>
      <c r="I477" s="30"/>
      <c r="K477" s="30"/>
      <c r="M477" s="30"/>
    </row>
    <row r="478" spans="1:13" s="13" customFormat="1" x14ac:dyDescent="0.2">
      <c r="A478" s="9"/>
      <c r="B478" s="9"/>
      <c r="C478" s="29"/>
      <c r="D478" s="9"/>
      <c r="E478" s="29"/>
      <c r="F478" s="9"/>
      <c r="G478" s="30"/>
      <c r="I478" s="30"/>
      <c r="K478" s="30"/>
      <c r="M478" s="30"/>
    </row>
    <row r="479" spans="1:13" s="13" customFormat="1" x14ac:dyDescent="0.2">
      <c r="A479" s="9"/>
      <c r="B479" s="9"/>
      <c r="C479" s="29"/>
      <c r="D479" s="9"/>
      <c r="E479" s="29"/>
      <c r="F479" s="9"/>
      <c r="G479" s="30"/>
      <c r="I479" s="30"/>
      <c r="K479" s="30"/>
      <c r="M479" s="30"/>
    </row>
    <row r="480" spans="1:13" s="13" customFormat="1" x14ac:dyDescent="0.2">
      <c r="A480" s="9"/>
      <c r="B480" s="9"/>
      <c r="C480" s="29"/>
      <c r="D480" s="9"/>
      <c r="E480" s="29"/>
      <c r="F480" s="9"/>
      <c r="G480" s="30"/>
      <c r="I480" s="30"/>
      <c r="K480" s="30"/>
      <c r="M480" s="30"/>
    </row>
    <row r="481" spans="1:13" s="13" customFormat="1" x14ac:dyDescent="0.2">
      <c r="A481" s="9"/>
      <c r="B481" s="9"/>
      <c r="C481" s="29"/>
      <c r="D481" s="9"/>
      <c r="E481" s="29"/>
      <c r="F481" s="9"/>
      <c r="G481" s="30"/>
      <c r="I481" s="30"/>
      <c r="K481" s="30"/>
      <c r="M481" s="30"/>
    </row>
    <row r="482" spans="1:13" s="13" customFormat="1" x14ac:dyDescent="0.2">
      <c r="A482" s="9"/>
      <c r="B482" s="9"/>
      <c r="C482" s="29"/>
      <c r="D482" s="9"/>
      <c r="E482" s="29"/>
      <c r="F482" s="9"/>
      <c r="G482" s="30"/>
      <c r="I482" s="30"/>
      <c r="K482" s="30"/>
      <c r="M482" s="30"/>
    </row>
    <row r="483" spans="1:13" s="13" customFormat="1" x14ac:dyDescent="0.2">
      <c r="A483" s="9"/>
      <c r="B483" s="9"/>
      <c r="C483" s="29"/>
      <c r="D483" s="9"/>
      <c r="E483" s="29"/>
      <c r="F483" s="9"/>
      <c r="G483" s="30"/>
      <c r="I483" s="30"/>
      <c r="K483" s="30"/>
      <c r="M483" s="30"/>
    </row>
    <row r="484" spans="1:13" s="13" customFormat="1" x14ac:dyDescent="0.2">
      <c r="A484" s="9"/>
      <c r="B484" s="9"/>
      <c r="C484" s="29"/>
      <c r="D484" s="9"/>
      <c r="E484" s="29"/>
      <c r="F484" s="9"/>
      <c r="G484" s="30"/>
      <c r="I484" s="30"/>
      <c r="K484" s="30"/>
      <c r="M484" s="30"/>
    </row>
    <row r="485" spans="1:13" s="13" customFormat="1" x14ac:dyDescent="0.2">
      <c r="A485" s="9"/>
      <c r="B485" s="9"/>
      <c r="C485" s="29"/>
      <c r="D485" s="9"/>
      <c r="E485" s="29"/>
      <c r="F485" s="9"/>
      <c r="G485" s="30"/>
      <c r="I485" s="30"/>
      <c r="K485" s="30"/>
      <c r="M485" s="30"/>
    </row>
    <row r="486" spans="1:13" s="13" customFormat="1" x14ac:dyDescent="0.2">
      <c r="A486" s="9"/>
      <c r="B486" s="9"/>
      <c r="C486" s="29"/>
      <c r="D486" s="9"/>
      <c r="E486" s="29"/>
      <c r="F486" s="9"/>
      <c r="G486" s="30"/>
      <c r="I486" s="30"/>
      <c r="K486" s="30"/>
      <c r="M486" s="30"/>
    </row>
    <row r="487" spans="1:13" s="13" customFormat="1" x14ac:dyDescent="0.2">
      <c r="A487" s="9"/>
      <c r="B487" s="9"/>
      <c r="C487" s="29"/>
      <c r="D487" s="9"/>
      <c r="E487" s="29"/>
      <c r="F487" s="9"/>
      <c r="G487" s="30"/>
      <c r="I487" s="30"/>
      <c r="K487" s="30"/>
      <c r="M487" s="30"/>
    </row>
    <row r="488" spans="1:13" s="13" customFormat="1" x14ac:dyDescent="0.2">
      <c r="A488" s="9"/>
      <c r="B488" s="9"/>
      <c r="C488" s="29"/>
      <c r="D488" s="9"/>
      <c r="E488" s="29"/>
      <c r="F488" s="9"/>
      <c r="G488" s="30"/>
      <c r="I488" s="30"/>
      <c r="K488" s="30"/>
      <c r="M488" s="30"/>
    </row>
    <row r="489" spans="1:13" s="13" customFormat="1" x14ac:dyDescent="0.2">
      <c r="A489" s="9"/>
      <c r="B489" s="9"/>
      <c r="C489" s="29"/>
      <c r="D489" s="9"/>
      <c r="E489" s="29"/>
      <c r="F489" s="9"/>
      <c r="G489" s="30"/>
      <c r="I489" s="30"/>
      <c r="K489" s="30"/>
      <c r="M489" s="30"/>
    </row>
    <row r="490" spans="1:13" s="13" customFormat="1" x14ac:dyDescent="0.2">
      <c r="A490" s="9"/>
      <c r="B490" s="9"/>
      <c r="C490" s="29"/>
      <c r="D490" s="9"/>
      <c r="E490" s="29"/>
      <c r="F490" s="9"/>
      <c r="G490" s="30"/>
      <c r="I490" s="30"/>
      <c r="K490" s="30"/>
      <c r="M490" s="30"/>
    </row>
    <row r="491" spans="1:13" s="13" customFormat="1" x14ac:dyDescent="0.2">
      <c r="A491" s="9"/>
      <c r="B491" s="9"/>
      <c r="C491" s="29"/>
      <c r="D491" s="9"/>
      <c r="E491" s="29"/>
      <c r="F491" s="9"/>
      <c r="G491" s="30"/>
      <c r="I491" s="30"/>
      <c r="K491" s="30"/>
      <c r="M491" s="30"/>
    </row>
    <row r="492" spans="1:13" s="13" customFormat="1" x14ac:dyDescent="0.2">
      <c r="A492" s="9"/>
      <c r="B492" s="9"/>
      <c r="C492" s="29"/>
      <c r="D492" s="9"/>
      <c r="E492" s="29"/>
      <c r="F492" s="9"/>
      <c r="G492" s="30"/>
      <c r="I492" s="30"/>
      <c r="K492" s="30"/>
      <c r="M492" s="30"/>
    </row>
    <row r="493" spans="1:13" s="13" customFormat="1" x14ac:dyDescent="0.2">
      <c r="A493" s="9"/>
      <c r="B493" s="9"/>
      <c r="C493" s="29"/>
      <c r="D493" s="9"/>
      <c r="E493" s="29"/>
      <c r="F493" s="9"/>
      <c r="G493" s="30"/>
      <c r="I493" s="30"/>
      <c r="K493" s="30"/>
      <c r="M493" s="30"/>
    </row>
    <row r="494" spans="1:13" s="13" customFormat="1" x14ac:dyDescent="0.2">
      <c r="A494" s="9"/>
      <c r="B494" s="9"/>
      <c r="C494" s="29"/>
      <c r="D494" s="9"/>
      <c r="E494" s="29"/>
      <c r="F494" s="9"/>
      <c r="G494" s="30"/>
      <c r="I494" s="30"/>
      <c r="K494" s="30"/>
      <c r="M494" s="30"/>
    </row>
    <row r="495" spans="1:13" s="13" customFormat="1" x14ac:dyDescent="0.2">
      <c r="A495" s="9"/>
      <c r="B495" s="9"/>
      <c r="C495" s="29"/>
      <c r="D495" s="9"/>
      <c r="E495" s="29"/>
      <c r="F495" s="9"/>
      <c r="G495" s="30"/>
      <c r="I495" s="30"/>
      <c r="K495" s="30"/>
      <c r="M495" s="30"/>
    </row>
    <row r="496" spans="1:13" s="13" customFormat="1" x14ac:dyDescent="0.2">
      <c r="A496" s="9"/>
      <c r="B496" s="9"/>
      <c r="C496" s="29"/>
      <c r="D496" s="9"/>
      <c r="E496" s="29"/>
      <c r="F496" s="9"/>
      <c r="G496" s="30"/>
      <c r="I496" s="30"/>
      <c r="K496" s="30"/>
      <c r="M496" s="30"/>
    </row>
    <row r="497" spans="1:13" s="13" customFormat="1" x14ac:dyDescent="0.2">
      <c r="A497" s="9"/>
      <c r="B497" s="9"/>
      <c r="C497" s="29"/>
      <c r="D497" s="9"/>
      <c r="E497" s="29"/>
      <c r="F497" s="9"/>
      <c r="G497" s="30"/>
      <c r="I497" s="30"/>
      <c r="K497" s="30"/>
      <c r="M497" s="30"/>
    </row>
    <row r="498" spans="1:13" s="13" customFormat="1" x14ac:dyDescent="0.2">
      <c r="A498" s="9"/>
      <c r="B498" s="9"/>
      <c r="C498" s="29"/>
      <c r="D498" s="9"/>
      <c r="E498" s="29"/>
      <c r="F498" s="9"/>
      <c r="G498" s="30"/>
      <c r="I498" s="30"/>
      <c r="K498" s="30"/>
      <c r="M498" s="30"/>
    </row>
    <row r="499" spans="1:13" s="13" customFormat="1" x14ac:dyDescent="0.2">
      <c r="A499" s="9"/>
      <c r="B499" s="9"/>
      <c r="C499" s="29"/>
      <c r="D499" s="9"/>
      <c r="E499" s="29"/>
      <c r="F499" s="9"/>
      <c r="G499" s="30"/>
      <c r="I499" s="30"/>
      <c r="K499" s="30"/>
      <c r="M499" s="30"/>
    </row>
    <row r="500" spans="1:13" s="13" customFormat="1" x14ac:dyDescent="0.2">
      <c r="A500" s="9"/>
      <c r="B500" s="9"/>
      <c r="C500" s="29"/>
      <c r="D500" s="9"/>
      <c r="E500" s="29"/>
      <c r="F500" s="9"/>
      <c r="G500" s="30"/>
      <c r="I500" s="30"/>
      <c r="K500" s="30"/>
      <c r="M500" s="30"/>
    </row>
    <row r="501" spans="1:13" s="13" customFormat="1" x14ac:dyDescent="0.2">
      <c r="A501" s="9"/>
      <c r="B501" s="9"/>
      <c r="C501" s="29"/>
      <c r="D501" s="9"/>
      <c r="E501" s="29"/>
      <c r="F501" s="9"/>
      <c r="G501" s="30"/>
      <c r="I501" s="30"/>
      <c r="K501" s="30"/>
      <c r="M501" s="30"/>
    </row>
    <row r="502" spans="1:13" s="13" customFormat="1" x14ac:dyDescent="0.2">
      <c r="A502" s="9"/>
      <c r="B502" s="9"/>
      <c r="C502" s="29"/>
      <c r="D502" s="9"/>
      <c r="E502" s="29"/>
      <c r="F502" s="9"/>
      <c r="G502" s="30"/>
      <c r="I502" s="30"/>
      <c r="K502" s="30"/>
      <c r="M502" s="30"/>
    </row>
    <row r="503" spans="1:13" s="13" customFormat="1" x14ac:dyDescent="0.2">
      <c r="A503" s="9"/>
      <c r="B503" s="9"/>
      <c r="C503" s="29"/>
      <c r="D503" s="9"/>
      <c r="E503" s="29"/>
      <c r="F503" s="9"/>
      <c r="G503" s="30"/>
      <c r="I503" s="30"/>
      <c r="K503" s="30"/>
      <c r="M503" s="30"/>
    </row>
    <row r="504" spans="1:13" s="13" customFormat="1" x14ac:dyDescent="0.2">
      <c r="A504" s="9"/>
      <c r="B504" s="9"/>
      <c r="C504" s="29"/>
      <c r="D504" s="9"/>
      <c r="E504" s="29"/>
      <c r="F504" s="9"/>
      <c r="G504" s="30"/>
      <c r="I504" s="30"/>
      <c r="K504" s="30"/>
      <c r="M504" s="30"/>
    </row>
    <row r="505" spans="1:13" s="13" customFormat="1" x14ac:dyDescent="0.2">
      <c r="A505" s="9"/>
      <c r="B505" s="9"/>
      <c r="C505" s="29"/>
      <c r="D505" s="9"/>
      <c r="E505" s="29"/>
      <c r="F505" s="9"/>
      <c r="G505" s="30"/>
      <c r="I505" s="30"/>
      <c r="K505" s="30"/>
      <c r="M505" s="30"/>
    </row>
    <row r="506" spans="1:13" s="13" customFormat="1" x14ac:dyDescent="0.2">
      <c r="A506" s="9"/>
      <c r="B506" s="9"/>
      <c r="C506" s="29"/>
      <c r="D506" s="9"/>
      <c r="E506" s="29"/>
      <c r="F506" s="9"/>
      <c r="G506" s="30"/>
      <c r="I506" s="30"/>
      <c r="K506" s="30"/>
      <c r="M506" s="30"/>
    </row>
    <row r="507" spans="1:13" s="13" customFormat="1" x14ac:dyDescent="0.2">
      <c r="A507" s="9"/>
      <c r="B507" s="9"/>
      <c r="C507" s="29"/>
      <c r="D507" s="9"/>
      <c r="E507" s="29"/>
      <c r="F507" s="9"/>
      <c r="G507" s="30"/>
      <c r="I507" s="30"/>
      <c r="K507" s="30"/>
      <c r="M507" s="30"/>
    </row>
    <row r="508" spans="1:13" s="13" customFormat="1" x14ac:dyDescent="0.2">
      <c r="A508" s="9"/>
      <c r="B508" s="9"/>
      <c r="C508" s="29"/>
      <c r="D508" s="9"/>
      <c r="E508" s="29"/>
      <c r="F508" s="9"/>
      <c r="G508" s="30"/>
      <c r="I508" s="30"/>
      <c r="K508" s="30"/>
      <c r="M508" s="30"/>
    </row>
    <row r="509" spans="1:13" s="13" customFormat="1" x14ac:dyDescent="0.2">
      <c r="A509" s="9"/>
      <c r="B509" s="9"/>
      <c r="C509" s="29"/>
      <c r="D509" s="9"/>
      <c r="E509" s="29"/>
      <c r="F509" s="9"/>
      <c r="G509" s="30"/>
      <c r="I509" s="30"/>
      <c r="K509" s="30"/>
      <c r="M509" s="30"/>
    </row>
    <row r="510" spans="1:13" s="13" customFormat="1" x14ac:dyDescent="0.2">
      <c r="A510" s="9"/>
      <c r="B510" s="9"/>
      <c r="C510" s="29"/>
      <c r="D510" s="9"/>
      <c r="E510" s="29"/>
      <c r="F510" s="9"/>
      <c r="G510" s="30"/>
      <c r="I510" s="30"/>
      <c r="K510" s="30"/>
      <c r="M510" s="30"/>
    </row>
    <row r="511" spans="1:13" s="13" customFormat="1" x14ac:dyDescent="0.2">
      <c r="A511" s="9"/>
      <c r="B511" s="9"/>
      <c r="C511" s="29"/>
      <c r="D511" s="9"/>
      <c r="E511" s="29"/>
      <c r="F511" s="9"/>
      <c r="G511" s="30"/>
      <c r="I511" s="30"/>
      <c r="K511" s="30"/>
      <c r="M511" s="30"/>
    </row>
    <row r="512" spans="1:13" s="13" customFormat="1" x14ac:dyDescent="0.2">
      <c r="A512" s="9"/>
      <c r="B512" s="9"/>
      <c r="C512" s="29"/>
      <c r="D512" s="9"/>
      <c r="E512" s="29"/>
      <c r="F512" s="9"/>
      <c r="G512" s="30"/>
      <c r="I512" s="30"/>
      <c r="K512" s="30"/>
      <c r="M512" s="30"/>
    </row>
    <row r="513" spans="1:13" s="13" customFormat="1" x14ac:dyDescent="0.2">
      <c r="A513" s="9"/>
      <c r="B513" s="9"/>
      <c r="C513" s="29"/>
      <c r="D513" s="9"/>
      <c r="E513" s="29"/>
      <c r="F513" s="9"/>
      <c r="G513" s="30"/>
      <c r="I513" s="30"/>
      <c r="K513" s="30"/>
      <c r="M513" s="30"/>
    </row>
    <row r="514" spans="1:13" s="13" customFormat="1" x14ac:dyDescent="0.2">
      <c r="A514" s="9"/>
      <c r="B514" s="9"/>
      <c r="C514" s="29"/>
      <c r="D514" s="9"/>
      <c r="E514" s="29"/>
      <c r="F514" s="9"/>
      <c r="G514" s="30"/>
      <c r="I514" s="30"/>
      <c r="K514" s="30"/>
      <c r="M514" s="30"/>
    </row>
    <row r="515" spans="1:13" s="13" customFormat="1" x14ac:dyDescent="0.2">
      <c r="A515" s="9"/>
      <c r="B515" s="9"/>
      <c r="C515" s="29"/>
      <c r="D515" s="9"/>
      <c r="E515" s="29"/>
      <c r="F515" s="9"/>
      <c r="G515" s="30"/>
      <c r="I515" s="30"/>
      <c r="K515" s="30"/>
      <c r="M515" s="30"/>
    </row>
    <row r="516" spans="1:13" s="13" customFormat="1" x14ac:dyDescent="0.2">
      <c r="A516" s="9"/>
      <c r="B516" s="9"/>
      <c r="C516" s="29"/>
      <c r="D516" s="9"/>
      <c r="E516" s="29"/>
      <c r="F516" s="9"/>
      <c r="G516" s="30"/>
      <c r="I516" s="30"/>
      <c r="K516" s="30"/>
      <c r="M516" s="30"/>
    </row>
    <row r="517" spans="1:13" s="13" customFormat="1" x14ac:dyDescent="0.2">
      <c r="A517" s="9"/>
      <c r="B517" s="9"/>
      <c r="C517" s="29"/>
      <c r="D517" s="9"/>
      <c r="E517" s="29"/>
      <c r="F517" s="9"/>
      <c r="G517" s="30"/>
      <c r="I517" s="30"/>
      <c r="K517" s="30"/>
      <c r="M517" s="30"/>
    </row>
    <row r="518" spans="1:13" s="13" customFormat="1" x14ac:dyDescent="0.2">
      <c r="A518" s="9"/>
      <c r="B518" s="9"/>
      <c r="C518" s="29"/>
      <c r="D518" s="9"/>
      <c r="E518" s="29"/>
      <c r="F518" s="9"/>
      <c r="G518" s="30"/>
      <c r="I518" s="30"/>
      <c r="K518" s="30"/>
      <c r="M518" s="30"/>
    </row>
    <row r="519" spans="1:13" s="13" customFormat="1" x14ac:dyDescent="0.2">
      <c r="A519" s="9"/>
      <c r="B519" s="9"/>
      <c r="C519" s="29"/>
      <c r="D519" s="9"/>
      <c r="E519" s="29"/>
      <c r="F519" s="9"/>
      <c r="G519" s="30"/>
      <c r="I519" s="30"/>
      <c r="K519" s="30"/>
      <c r="M519" s="30"/>
    </row>
    <row r="520" spans="1:13" s="13" customFormat="1" x14ac:dyDescent="0.2">
      <c r="A520" s="9"/>
      <c r="B520" s="9"/>
      <c r="C520" s="29"/>
      <c r="D520" s="9"/>
      <c r="E520" s="29"/>
      <c r="F520" s="9"/>
      <c r="G520" s="30"/>
      <c r="I520" s="30"/>
      <c r="K520" s="30"/>
      <c r="M520" s="30"/>
    </row>
    <row r="521" spans="1:13" s="13" customFormat="1" x14ac:dyDescent="0.2">
      <c r="A521" s="9"/>
      <c r="B521" s="9"/>
      <c r="C521" s="29"/>
      <c r="D521" s="9"/>
      <c r="E521" s="29"/>
      <c r="F521" s="9"/>
      <c r="G521" s="30"/>
      <c r="I521" s="30"/>
      <c r="K521" s="30"/>
      <c r="M521" s="30"/>
    </row>
    <row r="522" spans="1:13" s="13" customFormat="1" x14ac:dyDescent="0.2">
      <c r="A522" s="9"/>
      <c r="B522" s="9"/>
      <c r="C522" s="29"/>
      <c r="D522" s="9"/>
      <c r="E522" s="29"/>
      <c r="F522" s="9"/>
      <c r="G522" s="30"/>
      <c r="I522" s="30"/>
      <c r="K522" s="30"/>
      <c r="M522" s="30"/>
    </row>
    <row r="523" spans="1:13" s="13" customFormat="1" x14ac:dyDescent="0.2">
      <c r="A523" s="9"/>
      <c r="B523" s="9"/>
      <c r="C523" s="29"/>
      <c r="D523" s="9"/>
      <c r="E523" s="29"/>
      <c r="F523" s="9"/>
      <c r="G523" s="30"/>
      <c r="I523" s="30"/>
      <c r="K523" s="30"/>
      <c r="M523" s="30"/>
    </row>
    <row r="524" spans="1:13" s="13" customFormat="1" x14ac:dyDescent="0.2">
      <c r="A524" s="9"/>
      <c r="B524" s="9"/>
      <c r="C524" s="29"/>
      <c r="D524" s="9"/>
      <c r="E524" s="29"/>
      <c r="F524" s="9"/>
      <c r="G524" s="30"/>
      <c r="I524" s="30"/>
      <c r="K524" s="30"/>
      <c r="M524" s="30"/>
    </row>
    <row r="525" spans="1:13" s="13" customFormat="1" x14ac:dyDescent="0.2">
      <c r="A525" s="9"/>
      <c r="B525" s="9"/>
      <c r="C525" s="29"/>
      <c r="D525" s="9"/>
      <c r="E525" s="29"/>
      <c r="F525" s="9"/>
      <c r="G525" s="30"/>
      <c r="I525" s="30"/>
      <c r="K525" s="30"/>
      <c r="M525" s="30"/>
    </row>
    <row r="526" spans="1:13" s="13" customFormat="1" x14ac:dyDescent="0.2">
      <c r="A526" s="9"/>
      <c r="B526" s="9"/>
      <c r="C526" s="29"/>
      <c r="D526" s="9"/>
      <c r="E526" s="29"/>
      <c r="F526" s="9"/>
      <c r="G526" s="30"/>
      <c r="I526" s="30"/>
      <c r="K526" s="30"/>
      <c r="M526" s="30"/>
    </row>
    <row r="527" spans="1:13" s="13" customFormat="1" x14ac:dyDescent="0.2">
      <c r="A527" s="9"/>
      <c r="B527" s="9"/>
      <c r="C527" s="29"/>
      <c r="D527" s="9"/>
      <c r="E527" s="29"/>
      <c r="F527" s="9"/>
      <c r="G527" s="30"/>
      <c r="I527" s="30"/>
      <c r="K527" s="30"/>
      <c r="M527" s="30"/>
    </row>
    <row r="528" spans="1:13" s="13" customFormat="1" x14ac:dyDescent="0.2">
      <c r="A528" s="9"/>
      <c r="B528" s="9"/>
      <c r="C528" s="29"/>
      <c r="D528" s="9"/>
      <c r="E528" s="29"/>
      <c r="F528" s="9"/>
      <c r="G528" s="30"/>
      <c r="I528" s="30"/>
      <c r="K528" s="30"/>
      <c r="M528" s="30"/>
    </row>
    <row r="529" spans="1:13" s="13" customFormat="1" x14ac:dyDescent="0.2">
      <c r="A529" s="9"/>
      <c r="B529" s="9"/>
      <c r="C529" s="29"/>
      <c r="D529" s="9"/>
      <c r="E529" s="29"/>
      <c r="F529" s="9"/>
      <c r="G529" s="30"/>
      <c r="I529" s="30"/>
      <c r="K529" s="30"/>
      <c r="M529" s="30"/>
    </row>
    <row r="530" spans="1:13" s="13" customFormat="1" x14ac:dyDescent="0.2">
      <c r="A530" s="9"/>
      <c r="B530" s="9"/>
      <c r="C530" s="29"/>
      <c r="D530" s="9"/>
      <c r="E530" s="29"/>
      <c r="F530" s="9"/>
      <c r="G530" s="30"/>
      <c r="I530" s="30"/>
      <c r="K530" s="30"/>
      <c r="M530" s="30"/>
    </row>
    <row r="531" spans="1:13" s="13" customFormat="1" x14ac:dyDescent="0.2">
      <c r="A531" s="9"/>
      <c r="B531" s="9"/>
      <c r="C531" s="29"/>
      <c r="D531" s="9"/>
      <c r="E531" s="29"/>
      <c r="F531" s="9"/>
      <c r="G531" s="30"/>
      <c r="I531" s="30"/>
      <c r="K531" s="30"/>
      <c r="M531" s="30"/>
    </row>
    <row r="532" spans="1:13" s="13" customFormat="1" x14ac:dyDescent="0.2">
      <c r="A532" s="9"/>
      <c r="B532" s="9"/>
      <c r="C532" s="29"/>
      <c r="D532" s="9"/>
      <c r="E532" s="29"/>
      <c r="F532" s="9"/>
      <c r="G532" s="30"/>
      <c r="I532" s="30"/>
      <c r="K532" s="30"/>
      <c r="M532" s="30"/>
    </row>
    <row r="533" spans="1:13" s="13" customFormat="1" x14ac:dyDescent="0.2">
      <c r="A533" s="9"/>
      <c r="B533" s="9"/>
      <c r="C533" s="29"/>
      <c r="D533" s="9"/>
      <c r="E533" s="29"/>
      <c r="F533" s="9"/>
      <c r="G533" s="30"/>
      <c r="I533" s="30"/>
      <c r="K533" s="30"/>
      <c r="M533" s="30"/>
    </row>
    <row r="534" spans="1:13" s="13" customFormat="1" x14ac:dyDescent="0.2">
      <c r="A534" s="9"/>
      <c r="B534" s="9"/>
      <c r="C534" s="29"/>
      <c r="D534" s="9"/>
      <c r="E534" s="29"/>
      <c r="F534" s="9"/>
      <c r="G534" s="30"/>
      <c r="I534" s="30"/>
      <c r="K534" s="30"/>
      <c r="M534" s="30"/>
    </row>
    <row r="535" spans="1:13" s="13" customFormat="1" x14ac:dyDescent="0.2">
      <c r="A535" s="9"/>
      <c r="B535" s="9"/>
      <c r="C535" s="29"/>
      <c r="D535" s="9"/>
      <c r="E535" s="29"/>
      <c r="F535" s="9"/>
      <c r="G535" s="30"/>
      <c r="I535" s="30"/>
      <c r="K535" s="30"/>
      <c r="M535" s="30"/>
    </row>
    <row r="536" spans="1:13" s="13" customFormat="1" x14ac:dyDescent="0.2">
      <c r="A536" s="9"/>
      <c r="B536" s="9"/>
      <c r="C536" s="29"/>
      <c r="D536" s="9"/>
      <c r="E536" s="29"/>
      <c r="F536" s="9"/>
      <c r="G536" s="30"/>
      <c r="I536" s="30"/>
      <c r="K536" s="30"/>
      <c r="M536" s="30"/>
    </row>
    <row r="537" spans="1:13" s="13" customFormat="1" x14ac:dyDescent="0.2">
      <c r="A537" s="9"/>
      <c r="B537" s="9"/>
      <c r="C537" s="29"/>
      <c r="D537" s="9"/>
      <c r="E537" s="29"/>
      <c r="F537" s="9"/>
      <c r="G537" s="30"/>
      <c r="I537" s="30"/>
      <c r="K537" s="30"/>
      <c r="M537" s="30"/>
    </row>
    <row r="538" spans="1:13" s="13" customFormat="1" x14ac:dyDescent="0.2">
      <c r="A538" s="9"/>
      <c r="B538" s="9"/>
      <c r="C538" s="29"/>
      <c r="D538" s="9"/>
      <c r="E538" s="29"/>
      <c r="F538" s="9"/>
      <c r="G538" s="30"/>
      <c r="I538" s="30"/>
      <c r="K538" s="30"/>
      <c r="M538" s="30"/>
    </row>
    <row r="539" spans="1:13" s="13" customFormat="1" x14ac:dyDescent="0.2">
      <c r="A539" s="9"/>
      <c r="B539" s="9"/>
      <c r="C539" s="29"/>
      <c r="D539" s="9"/>
      <c r="E539" s="29"/>
      <c r="F539" s="9"/>
      <c r="G539" s="30"/>
      <c r="I539" s="30"/>
      <c r="K539" s="30"/>
      <c r="M539" s="30"/>
    </row>
    <row r="540" spans="1:13" s="13" customFormat="1" x14ac:dyDescent="0.2">
      <c r="A540" s="9"/>
      <c r="B540" s="9"/>
      <c r="C540" s="29"/>
      <c r="D540" s="9"/>
      <c r="E540" s="29"/>
      <c r="F540" s="9"/>
      <c r="G540" s="30"/>
      <c r="I540" s="30"/>
      <c r="K540" s="30"/>
      <c r="M540" s="30"/>
    </row>
    <row r="541" spans="1:13" s="13" customFormat="1" x14ac:dyDescent="0.2">
      <c r="A541" s="9"/>
      <c r="B541" s="9"/>
      <c r="C541" s="29"/>
      <c r="D541" s="9"/>
      <c r="E541" s="29"/>
      <c r="F541" s="9"/>
      <c r="G541" s="30"/>
      <c r="I541" s="30"/>
      <c r="K541" s="30"/>
      <c r="M541" s="30"/>
    </row>
    <row r="542" spans="1:13" s="13" customFormat="1" x14ac:dyDescent="0.2">
      <c r="A542" s="9"/>
      <c r="B542" s="9"/>
      <c r="C542" s="29"/>
      <c r="D542" s="9"/>
      <c r="E542" s="29"/>
      <c r="F542" s="9"/>
      <c r="G542" s="30"/>
      <c r="I542" s="30"/>
      <c r="K542" s="30"/>
      <c r="M542" s="30"/>
    </row>
    <row r="543" spans="1:13" s="13" customFormat="1" x14ac:dyDescent="0.2">
      <c r="A543" s="9"/>
      <c r="B543" s="9"/>
      <c r="C543" s="29"/>
      <c r="D543" s="9"/>
      <c r="E543" s="29"/>
      <c r="F543" s="9"/>
      <c r="G543" s="30"/>
      <c r="I543" s="30"/>
      <c r="K543" s="30"/>
      <c r="M543" s="30"/>
    </row>
    <row r="544" spans="1:13" s="13" customFormat="1" x14ac:dyDescent="0.2">
      <c r="A544" s="9"/>
      <c r="B544" s="9"/>
      <c r="C544" s="29"/>
      <c r="D544" s="9"/>
      <c r="E544" s="29"/>
      <c r="F544" s="9"/>
      <c r="G544" s="30"/>
      <c r="I544" s="30"/>
      <c r="K544" s="30"/>
      <c r="M544" s="30"/>
    </row>
    <row r="545" spans="1:13" s="13" customFormat="1" x14ac:dyDescent="0.2">
      <c r="A545" s="9"/>
      <c r="B545" s="9"/>
      <c r="C545" s="29"/>
      <c r="D545" s="9"/>
      <c r="E545" s="29"/>
      <c r="F545" s="9"/>
      <c r="G545" s="30"/>
      <c r="I545" s="30"/>
      <c r="K545" s="30"/>
      <c r="M545" s="30"/>
    </row>
    <row r="546" spans="1:13" s="13" customFormat="1" x14ac:dyDescent="0.2">
      <c r="A546" s="9"/>
      <c r="B546" s="9"/>
      <c r="C546" s="29"/>
      <c r="D546" s="9"/>
      <c r="E546" s="29"/>
      <c r="F546" s="9"/>
      <c r="G546" s="30"/>
      <c r="I546" s="30"/>
      <c r="K546" s="30"/>
      <c r="M546" s="30"/>
    </row>
    <row r="547" spans="1:13" s="13" customFormat="1" x14ac:dyDescent="0.2">
      <c r="A547" s="9"/>
      <c r="B547" s="9"/>
      <c r="C547" s="29"/>
      <c r="D547" s="9"/>
      <c r="E547" s="29"/>
      <c r="F547" s="9"/>
      <c r="G547" s="30"/>
      <c r="I547" s="30"/>
      <c r="K547" s="30"/>
      <c r="M547" s="30"/>
    </row>
    <row r="548" spans="1:13" s="13" customFormat="1" x14ac:dyDescent="0.2">
      <c r="A548" s="9"/>
      <c r="B548" s="9"/>
      <c r="C548" s="29"/>
      <c r="D548" s="9"/>
      <c r="E548" s="29"/>
      <c r="F548" s="9"/>
      <c r="G548" s="30"/>
      <c r="I548" s="30"/>
      <c r="K548" s="30"/>
      <c r="M548" s="30"/>
    </row>
    <row r="549" spans="1:13" s="13" customFormat="1" x14ac:dyDescent="0.2">
      <c r="A549" s="9"/>
      <c r="B549" s="9"/>
      <c r="C549" s="29"/>
      <c r="D549" s="9"/>
      <c r="E549" s="29"/>
      <c r="F549" s="9"/>
      <c r="G549" s="30"/>
      <c r="I549" s="30"/>
      <c r="K549" s="30"/>
      <c r="M549" s="30"/>
    </row>
    <row r="550" spans="1:13" s="13" customFormat="1" x14ac:dyDescent="0.2">
      <c r="A550" s="9"/>
      <c r="B550" s="9"/>
      <c r="C550" s="29"/>
      <c r="D550" s="9"/>
      <c r="E550" s="29"/>
      <c r="F550" s="9"/>
      <c r="G550" s="30"/>
      <c r="I550" s="30"/>
      <c r="K550" s="30"/>
      <c r="M550" s="30"/>
    </row>
    <row r="551" spans="1:13" s="13" customFormat="1" x14ac:dyDescent="0.2">
      <c r="A551" s="9"/>
      <c r="B551" s="9"/>
      <c r="C551" s="29"/>
      <c r="D551" s="9"/>
      <c r="E551" s="29"/>
      <c r="F551" s="9"/>
      <c r="G551" s="30"/>
      <c r="I551" s="30"/>
      <c r="K551" s="30"/>
      <c r="M551" s="30"/>
    </row>
    <row r="552" spans="1:13" s="13" customFormat="1" x14ac:dyDescent="0.2">
      <c r="A552" s="9"/>
      <c r="B552" s="9"/>
      <c r="C552" s="29"/>
      <c r="D552" s="9"/>
      <c r="E552" s="29"/>
      <c r="F552" s="9"/>
      <c r="G552" s="30"/>
      <c r="I552" s="30"/>
      <c r="K552" s="30"/>
      <c r="M552" s="30"/>
    </row>
    <row r="553" spans="1:13" s="13" customFormat="1" x14ac:dyDescent="0.2">
      <c r="A553" s="9"/>
      <c r="B553" s="9"/>
      <c r="C553" s="29"/>
      <c r="D553" s="9"/>
      <c r="E553" s="29"/>
      <c r="F553" s="9"/>
      <c r="G553" s="30"/>
      <c r="I553" s="30"/>
      <c r="K553" s="30"/>
      <c r="M553" s="30"/>
    </row>
    <row r="554" spans="1:13" s="13" customFormat="1" x14ac:dyDescent="0.2">
      <c r="A554" s="9"/>
      <c r="B554" s="9"/>
      <c r="C554" s="29"/>
      <c r="D554" s="9"/>
      <c r="E554" s="29"/>
      <c r="F554" s="9"/>
      <c r="G554" s="30"/>
      <c r="I554" s="30"/>
      <c r="K554" s="30"/>
      <c r="M554" s="30"/>
    </row>
    <row r="555" spans="1:13" s="13" customFormat="1" x14ac:dyDescent="0.2">
      <c r="A555" s="9"/>
      <c r="B555" s="9"/>
      <c r="C555" s="29"/>
      <c r="D555" s="9"/>
      <c r="E555" s="29"/>
      <c r="F555" s="9"/>
      <c r="G555" s="30"/>
      <c r="I555" s="30"/>
      <c r="K555" s="30"/>
      <c r="M555" s="30"/>
    </row>
    <row r="556" spans="1:13" s="13" customFormat="1" x14ac:dyDescent="0.2">
      <c r="A556" s="9"/>
      <c r="B556" s="9"/>
      <c r="C556" s="29"/>
      <c r="D556" s="9"/>
      <c r="E556" s="29"/>
      <c r="F556" s="9"/>
      <c r="G556" s="30"/>
      <c r="I556" s="30"/>
      <c r="K556" s="30"/>
      <c r="M556" s="30"/>
    </row>
    <row r="557" spans="1:13" s="13" customFormat="1" x14ac:dyDescent="0.2">
      <c r="A557" s="9"/>
      <c r="B557" s="9"/>
      <c r="C557" s="29"/>
      <c r="D557" s="9"/>
      <c r="E557" s="29"/>
      <c r="F557" s="9"/>
      <c r="G557" s="30"/>
      <c r="I557" s="30"/>
      <c r="K557" s="30"/>
      <c r="M557" s="30"/>
    </row>
    <row r="558" spans="1:13" s="13" customFormat="1" x14ac:dyDescent="0.2">
      <c r="A558" s="9"/>
      <c r="B558" s="9"/>
      <c r="C558" s="29"/>
      <c r="D558" s="9"/>
      <c r="E558" s="29"/>
      <c r="F558" s="9"/>
      <c r="G558" s="30"/>
      <c r="I558" s="30"/>
      <c r="K558" s="30"/>
      <c r="M558" s="30"/>
    </row>
    <row r="559" spans="1:13" s="13" customFormat="1" x14ac:dyDescent="0.2">
      <c r="A559" s="9"/>
      <c r="B559" s="9"/>
      <c r="C559" s="29"/>
      <c r="D559" s="9"/>
      <c r="E559" s="29"/>
      <c r="F559" s="9"/>
      <c r="G559" s="30"/>
      <c r="I559" s="30"/>
      <c r="K559" s="30"/>
      <c r="M559" s="30"/>
    </row>
    <row r="560" spans="1:13" s="13" customFormat="1" x14ac:dyDescent="0.2">
      <c r="A560" s="9"/>
      <c r="B560" s="9"/>
      <c r="C560" s="29"/>
      <c r="D560" s="9"/>
      <c r="E560" s="29"/>
      <c r="F560" s="9"/>
      <c r="G560" s="30"/>
      <c r="I560" s="30"/>
      <c r="K560" s="30"/>
      <c r="M560" s="30"/>
    </row>
    <row r="561" spans="1:13" s="13" customFormat="1" x14ac:dyDescent="0.2">
      <c r="A561" s="9"/>
      <c r="B561" s="9"/>
      <c r="C561" s="29"/>
      <c r="D561" s="9"/>
      <c r="E561" s="29"/>
      <c r="F561" s="9"/>
      <c r="G561" s="30"/>
      <c r="I561" s="30"/>
      <c r="K561" s="30"/>
      <c r="M561" s="30"/>
    </row>
    <row r="562" spans="1:13" s="13" customFormat="1" x14ac:dyDescent="0.2">
      <c r="A562" s="9"/>
      <c r="B562" s="9"/>
      <c r="C562" s="29"/>
      <c r="D562" s="9"/>
      <c r="E562" s="29"/>
      <c r="F562" s="9"/>
      <c r="G562" s="30"/>
      <c r="I562" s="30"/>
      <c r="K562" s="30"/>
      <c r="M562" s="30"/>
    </row>
    <row r="563" spans="1:13" s="13" customFormat="1" x14ac:dyDescent="0.2">
      <c r="A563" s="9"/>
      <c r="B563" s="9"/>
      <c r="C563" s="29"/>
      <c r="D563" s="9"/>
      <c r="E563" s="29"/>
      <c r="F563" s="9"/>
      <c r="G563" s="30"/>
      <c r="I563" s="30"/>
      <c r="K563" s="30"/>
      <c r="M563" s="30"/>
    </row>
    <row r="564" spans="1:13" s="13" customFormat="1" x14ac:dyDescent="0.2">
      <c r="A564" s="9"/>
      <c r="B564" s="9"/>
      <c r="C564" s="29"/>
      <c r="D564" s="9"/>
      <c r="E564" s="29"/>
      <c r="F564" s="9"/>
      <c r="G564" s="30"/>
      <c r="I564" s="30"/>
      <c r="K564" s="30"/>
      <c r="M564" s="30"/>
    </row>
    <row r="565" spans="1:13" s="13" customFormat="1" x14ac:dyDescent="0.2">
      <c r="A565" s="9"/>
      <c r="B565" s="9"/>
      <c r="C565" s="29"/>
      <c r="D565" s="9"/>
      <c r="E565" s="29"/>
      <c r="F565" s="9"/>
      <c r="G565" s="30"/>
      <c r="I565" s="30"/>
      <c r="K565" s="30"/>
      <c r="M565" s="30"/>
    </row>
    <row r="566" spans="1:13" s="13" customFormat="1" x14ac:dyDescent="0.2">
      <c r="A566" s="9"/>
      <c r="B566" s="9"/>
      <c r="C566" s="29"/>
      <c r="D566" s="9"/>
      <c r="E566" s="29"/>
      <c r="F566" s="9"/>
      <c r="G566" s="30"/>
      <c r="I566" s="30"/>
      <c r="K566" s="30"/>
      <c r="M566" s="30"/>
    </row>
    <row r="567" spans="1:13" s="13" customFormat="1" x14ac:dyDescent="0.2">
      <c r="A567" s="9"/>
      <c r="B567" s="9"/>
      <c r="C567" s="29"/>
      <c r="D567" s="9"/>
      <c r="E567" s="29"/>
      <c r="F567" s="9"/>
      <c r="G567" s="30"/>
      <c r="I567" s="30"/>
      <c r="K567" s="30"/>
      <c r="M567" s="30"/>
    </row>
    <row r="568" spans="1:13" s="13" customFormat="1" x14ac:dyDescent="0.2">
      <c r="A568" s="9"/>
      <c r="B568" s="9"/>
      <c r="C568" s="29"/>
      <c r="D568" s="9"/>
      <c r="E568" s="29"/>
      <c r="F568" s="9"/>
      <c r="G568" s="30"/>
      <c r="I568" s="30"/>
      <c r="K568" s="30"/>
      <c r="M568" s="30"/>
    </row>
    <row r="569" spans="1:13" s="13" customFormat="1" x14ac:dyDescent="0.2">
      <c r="A569" s="9"/>
      <c r="B569" s="9"/>
      <c r="C569" s="29"/>
      <c r="D569" s="9"/>
      <c r="E569" s="29"/>
      <c r="F569" s="9"/>
      <c r="G569" s="30"/>
      <c r="I569" s="30"/>
      <c r="K569" s="30"/>
      <c r="M569" s="30"/>
    </row>
    <row r="570" spans="1:13" s="13" customFormat="1" x14ac:dyDescent="0.2">
      <c r="A570" s="9"/>
      <c r="B570" s="9"/>
      <c r="C570" s="29"/>
      <c r="D570" s="9"/>
      <c r="E570" s="29"/>
      <c r="F570" s="9"/>
      <c r="G570" s="30"/>
      <c r="I570" s="30"/>
      <c r="K570" s="30"/>
      <c r="M570" s="30"/>
    </row>
    <row r="571" spans="1:13" s="13" customFormat="1" x14ac:dyDescent="0.2">
      <c r="A571" s="9"/>
      <c r="B571" s="9"/>
      <c r="C571" s="29"/>
      <c r="D571" s="9"/>
      <c r="E571" s="29"/>
      <c r="F571" s="9"/>
      <c r="G571" s="30"/>
      <c r="I571" s="30"/>
      <c r="K571" s="30"/>
      <c r="M571" s="30"/>
    </row>
    <row r="572" spans="1:13" s="13" customFormat="1" x14ac:dyDescent="0.2">
      <c r="A572" s="9"/>
      <c r="B572" s="9"/>
      <c r="C572" s="29"/>
      <c r="D572" s="9"/>
      <c r="E572" s="29"/>
      <c r="F572" s="9"/>
      <c r="G572" s="30"/>
      <c r="I572" s="30"/>
      <c r="K572" s="30"/>
      <c r="M572" s="30"/>
    </row>
    <row r="573" spans="1:13" s="13" customFormat="1" x14ac:dyDescent="0.2">
      <c r="A573" s="9"/>
      <c r="B573" s="9"/>
      <c r="C573" s="29"/>
      <c r="D573" s="9"/>
      <c r="E573" s="29"/>
      <c r="F573" s="9"/>
      <c r="G573" s="30"/>
      <c r="I573" s="30"/>
      <c r="K573" s="30"/>
      <c r="M573" s="30"/>
    </row>
    <row r="574" spans="1:13" s="13" customFormat="1" x14ac:dyDescent="0.2">
      <c r="A574" s="9"/>
      <c r="B574" s="9"/>
      <c r="C574" s="29"/>
      <c r="D574" s="9"/>
      <c r="E574" s="29"/>
      <c r="F574" s="9"/>
      <c r="G574" s="30"/>
      <c r="I574" s="30"/>
      <c r="K574" s="30"/>
      <c r="M574" s="30"/>
    </row>
    <row r="575" spans="1:13" s="13" customFormat="1" x14ac:dyDescent="0.2">
      <c r="A575" s="9"/>
      <c r="B575" s="9"/>
      <c r="C575" s="29"/>
      <c r="D575" s="9"/>
      <c r="E575" s="29"/>
      <c r="F575" s="9"/>
      <c r="G575" s="30"/>
      <c r="I575" s="30"/>
      <c r="K575" s="30"/>
      <c r="M575" s="30"/>
    </row>
    <row r="576" spans="1:13" s="13" customFormat="1" x14ac:dyDescent="0.2">
      <c r="A576" s="9"/>
      <c r="B576" s="9"/>
      <c r="C576" s="29"/>
      <c r="D576" s="9"/>
      <c r="E576" s="29"/>
      <c r="F576" s="9"/>
      <c r="G576" s="30"/>
      <c r="I576" s="30"/>
      <c r="K576" s="30"/>
      <c r="M576" s="30"/>
    </row>
    <row r="577" spans="1:13" s="13" customFormat="1" x14ac:dyDescent="0.2">
      <c r="A577" s="9"/>
      <c r="B577" s="9"/>
      <c r="C577" s="29"/>
      <c r="D577" s="9"/>
      <c r="E577" s="29"/>
      <c r="F577" s="9"/>
      <c r="G577" s="30"/>
      <c r="I577" s="30"/>
      <c r="K577" s="30"/>
      <c r="M577" s="30"/>
    </row>
    <row r="578" spans="1:13" s="13" customFormat="1" x14ac:dyDescent="0.2">
      <c r="A578" s="9"/>
      <c r="B578" s="9"/>
      <c r="C578" s="29"/>
      <c r="D578" s="9"/>
      <c r="E578" s="29"/>
      <c r="F578" s="9"/>
      <c r="G578" s="30"/>
      <c r="I578" s="30"/>
      <c r="K578" s="30"/>
      <c r="M578" s="30"/>
    </row>
    <row r="579" spans="1:13" s="13" customFormat="1" x14ac:dyDescent="0.2">
      <c r="A579" s="9"/>
      <c r="B579" s="9"/>
      <c r="C579" s="29"/>
      <c r="D579" s="9"/>
      <c r="E579" s="29"/>
      <c r="F579" s="9"/>
      <c r="G579" s="30"/>
      <c r="I579" s="30"/>
      <c r="K579" s="30"/>
      <c r="M579" s="30"/>
    </row>
    <row r="580" spans="1:13" s="13" customFormat="1" x14ac:dyDescent="0.2">
      <c r="A580" s="9"/>
      <c r="B580" s="9"/>
      <c r="C580" s="29"/>
      <c r="D580" s="9"/>
      <c r="E580" s="29"/>
      <c r="F580" s="9"/>
      <c r="G580" s="30"/>
      <c r="I580" s="30"/>
      <c r="K580" s="30"/>
      <c r="M580" s="30"/>
    </row>
    <row r="581" spans="1:13" s="13" customFormat="1" x14ac:dyDescent="0.2">
      <c r="A581" s="9"/>
      <c r="B581" s="9"/>
      <c r="C581" s="29"/>
      <c r="D581" s="9"/>
      <c r="E581" s="29"/>
      <c r="F581" s="9"/>
      <c r="G581" s="30"/>
      <c r="I581" s="30"/>
      <c r="K581" s="30"/>
      <c r="M581" s="30"/>
    </row>
    <row r="582" spans="1:13" s="13" customFormat="1" x14ac:dyDescent="0.2">
      <c r="A582" s="9"/>
      <c r="B582" s="9"/>
      <c r="C582" s="29"/>
      <c r="D582" s="9"/>
      <c r="E582" s="29"/>
      <c r="F582" s="9"/>
      <c r="G582" s="30"/>
      <c r="I582" s="30"/>
      <c r="K582" s="30"/>
      <c r="M582" s="30"/>
    </row>
    <row r="583" spans="1:13" s="13" customFormat="1" x14ac:dyDescent="0.2">
      <c r="A583" s="9"/>
      <c r="B583" s="9"/>
      <c r="C583" s="29"/>
      <c r="D583" s="9"/>
      <c r="E583" s="29"/>
      <c r="F583" s="9"/>
      <c r="G583" s="30"/>
      <c r="I583" s="30"/>
      <c r="K583" s="30"/>
      <c r="M583" s="30"/>
    </row>
    <row r="584" spans="1:13" s="13" customFormat="1" x14ac:dyDescent="0.2">
      <c r="A584" s="9"/>
      <c r="B584" s="9"/>
      <c r="C584" s="29"/>
      <c r="D584" s="9"/>
      <c r="E584" s="29"/>
      <c r="F584" s="9"/>
      <c r="G584" s="30"/>
      <c r="I584" s="30"/>
      <c r="K584" s="30"/>
      <c r="M584" s="30"/>
    </row>
    <row r="585" spans="1:13" s="13" customFormat="1" x14ac:dyDescent="0.2">
      <c r="A585" s="9"/>
      <c r="B585" s="9"/>
      <c r="C585" s="29"/>
      <c r="D585" s="9"/>
      <c r="E585" s="29"/>
      <c r="F585" s="9"/>
      <c r="G585" s="30"/>
      <c r="I585" s="30"/>
      <c r="K585" s="30"/>
      <c r="M585" s="30"/>
    </row>
    <row r="586" spans="1:13" s="13" customFormat="1" x14ac:dyDescent="0.2">
      <c r="A586" s="9"/>
      <c r="B586" s="9"/>
      <c r="C586" s="29"/>
      <c r="D586" s="9"/>
      <c r="E586" s="29"/>
      <c r="F586" s="9"/>
      <c r="G586" s="30"/>
      <c r="I586" s="30"/>
      <c r="K586" s="30"/>
      <c r="M586" s="30"/>
    </row>
    <row r="587" spans="1:13" s="13" customFormat="1" x14ac:dyDescent="0.2">
      <c r="A587" s="9"/>
      <c r="B587" s="9"/>
      <c r="C587" s="29"/>
      <c r="D587" s="9"/>
      <c r="E587" s="29"/>
      <c r="F587" s="9"/>
      <c r="G587" s="30"/>
      <c r="I587" s="30"/>
      <c r="K587" s="30"/>
      <c r="M587" s="30"/>
    </row>
    <row r="588" spans="1:13" s="13" customFormat="1" x14ac:dyDescent="0.2">
      <c r="A588" s="9"/>
      <c r="B588" s="9"/>
      <c r="C588" s="29"/>
      <c r="D588" s="9"/>
      <c r="E588" s="29"/>
      <c r="F588" s="9"/>
      <c r="G588" s="30"/>
      <c r="I588" s="30"/>
      <c r="K588" s="30"/>
      <c r="M588" s="30"/>
    </row>
    <row r="589" spans="1:13" s="13" customFormat="1" x14ac:dyDescent="0.2">
      <c r="A589" s="9"/>
      <c r="B589" s="9"/>
      <c r="C589" s="29"/>
      <c r="D589" s="9"/>
      <c r="E589" s="29"/>
      <c r="F589" s="9"/>
      <c r="G589" s="30"/>
      <c r="I589" s="30"/>
      <c r="K589" s="30"/>
      <c r="M589" s="30"/>
    </row>
    <row r="590" spans="1:13" s="13" customFormat="1" x14ac:dyDescent="0.2">
      <c r="A590" s="9"/>
      <c r="B590" s="9"/>
      <c r="C590" s="29"/>
      <c r="D590" s="9"/>
      <c r="E590" s="29"/>
      <c r="F590" s="9"/>
      <c r="G590" s="30"/>
      <c r="I590" s="30"/>
      <c r="K590" s="30"/>
      <c r="M590" s="30"/>
    </row>
    <row r="591" spans="1:13" s="13" customFormat="1" x14ac:dyDescent="0.2">
      <c r="A591" s="9"/>
      <c r="B591" s="9"/>
      <c r="C591" s="29"/>
      <c r="D591" s="9"/>
      <c r="E591" s="29"/>
      <c r="F591" s="9"/>
      <c r="G591" s="30"/>
      <c r="I591" s="30"/>
      <c r="K591" s="30"/>
      <c r="M591" s="30"/>
    </row>
    <row r="592" spans="1:13" s="13" customFormat="1" x14ac:dyDescent="0.2">
      <c r="A592" s="9"/>
      <c r="B592" s="9"/>
      <c r="C592" s="29"/>
      <c r="D592" s="9"/>
      <c r="E592" s="29"/>
      <c r="F592" s="9"/>
      <c r="G592" s="30"/>
      <c r="I592" s="30"/>
      <c r="K592" s="30"/>
      <c r="M592" s="30"/>
    </row>
    <row r="593" spans="1:13" s="13" customFormat="1" x14ac:dyDescent="0.2">
      <c r="A593" s="9"/>
      <c r="B593" s="9"/>
      <c r="C593" s="29"/>
      <c r="D593" s="9"/>
      <c r="E593" s="29"/>
      <c r="F593" s="9"/>
      <c r="G593" s="30"/>
      <c r="I593" s="30"/>
      <c r="K593" s="30"/>
      <c r="M593" s="30"/>
    </row>
    <row r="594" spans="1:13" s="13" customFormat="1" x14ac:dyDescent="0.2">
      <c r="A594" s="9"/>
      <c r="B594" s="9"/>
      <c r="C594" s="29"/>
      <c r="D594" s="9"/>
      <c r="E594" s="29"/>
      <c r="F594" s="9"/>
      <c r="G594" s="30"/>
      <c r="I594" s="30"/>
      <c r="K594" s="30"/>
      <c r="M594" s="30"/>
    </row>
    <row r="595" spans="1:13" s="13" customFormat="1" x14ac:dyDescent="0.2">
      <c r="A595" s="9"/>
      <c r="B595" s="9"/>
      <c r="C595" s="29"/>
      <c r="D595" s="9"/>
      <c r="E595" s="29"/>
      <c r="F595" s="9"/>
      <c r="G595" s="30"/>
      <c r="I595" s="30"/>
      <c r="K595" s="30"/>
      <c r="M595" s="30"/>
    </row>
    <row r="596" spans="1:13" s="13" customFormat="1" x14ac:dyDescent="0.2">
      <c r="A596" s="9"/>
      <c r="B596" s="9"/>
      <c r="C596" s="29"/>
      <c r="D596" s="9"/>
      <c r="E596" s="29"/>
      <c r="F596" s="9"/>
      <c r="G596" s="30"/>
      <c r="I596" s="30"/>
      <c r="K596" s="30"/>
      <c r="M596" s="30"/>
    </row>
    <row r="597" spans="1:13" s="13" customFormat="1" x14ac:dyDescent="0.2">
      <c r="A597" s="9"/>
      <c r="B597" s="9"/>
      <c r="C597" s="29"/>
      <c r="D597" s="9"/>
      <c r="E597" s="29"/>
      <c r="F597" s="9"/>
      <c r="G597" s="30"/>
      <c r="I597" s="30"/>
      <c r="K597" s="30"/>
      <c r="M597" s="30"/>
    </row>
    <row r="598" spans="1:13" s="13" customFormat="1" x14ac:dyDescent="0.2">
      <c r="A598" s="9"/>
      <c r="B598" s="9"/>
      <c r="C598" s="29"/>
      <c r="D598" s="9"/>
      <c r="E598" s="29"/>
      <c r="F598" s="9"/>
      <c r="G598" s="30"/>
      <c r="I598" s="30"/>
      <c r="K598" s="30"/>
      <c r="M598" s="30"/>
    </row>
    <row r="599" spans="1:13" s="13" customFormat="1" x14ac:dyDescent="0.2">
      <c r="A599" s="9"/>
      <c r="B599" s="9"/>
      <c r="C599" s="29"/>
      <c r="D599" s="9"/>
      <c r="E599" s="29"/>
      <c r="F599" s="9"/>
      <c r="G599" s="30"/>
      <c r="I599" s="30"/>
      <c r="K599" s="30"/>
      <c r="M599" s="30"/>
    </row>
    <row r="600" spans="1:13" s="13" customFormat="1" x14ac:dyDescent="0.2">
      <c r="A600" s="9"/>
      <c r="B600" s="9"/>
      <c r="C600" s="29"/>
      <c r="D600" s="9"/>
      <c r="E600" s="29"/>
      <c r="F600" s="9"/>
      <c r="G600" s="30"/>
      <c r="I600" s="30"/>
      <c r="K600" s="30"/>
      <c r="M600" s="30"/>
    </row>
    <row r="601" spans="1:13" s="13" customFormat="1" x14ac:dyDescent="0.2">
      <c r="A601" s="9"/>
      <c r="B601" s="9"/>
      <c r="C601" s="29"/>
      <c r="D601" s="9"/>
      <c r="E601" s="29"/>
      <c r="F601" s="9"/>
      <c r="G601" s="30"/>
      <c r="I601" s="30"/>
      <c r="K601" s="30"/>
      <c r="M601" s="30"/>
    </row>
    <row r="602" spans="1:13" s="13" customFormat="1" x14ac:dyDescent="0.2">
      <c r="A602" s="9"/>
      <c r="B602" s="9"/>
      <c r="C602" s="29"/>
      <c r="D602" s="9"/>
      <c r="E602" s="29"/>
      <c r="F602" s="9"/>
      <c r="G602" s="30"/>
      <c r="I602" s="30"/>
      <c r="K602" s="30"/>
      <c r="M602" s="30"/>
    </row>
    <row r="603" spans="1:13" s="13" customFormat="1" x14ac:dyDescent="0.2">
      <c r="A603" s="9"/>
      <c r="B603" s="9"/>
      <c r="C603" s="29"/>
      <c r="D603" s="9"/>
      <c r="E603" s="29"/>
      <c r="F603" s="9"/>
      <c r="G603" s="30"/>
      <c r="I603" s="30"/>
      <c r="K603" s="30"/>
      <c r="M603" s="30"/>
    </row>
    <row r="604" spans="1:13" s="13" customFormat="1" x14ac:dyDescent="0.2">
      <c r="A604" s="9"/>
      <c r="B604" s="9"/>
      <c r="C604" s="29"/>
      <c r="D604" s="9"/>
      <c r="E604" s="29"/>
      <c r="F604" s="9"/>
      <c r="G604" s="30"/>
      <c r="I604" s="30"/>
      <c r="K604" s="30"/>
      <c r="M604" s="30"/>
    </row>
    <row r="605" spans="1:13" s="13" customFormat="1" x14ac:dyDescent="0.2">
      <c r="A605" s="9"/>
      <c r="B605" s="9"/>
      <c r="C605" s="29"/>
      <c r="D605" s="9"/>
      <c r="E605" s="29"/>
      <c r="F605" s="9"/>
      <c r="G605" s="30"/>
      <c r="I605" s="30"/>
      <c r="K605" s="30"/>
      <c r="M605" s="30"/>
    </row>
    <row r="606" spans="1:13" s="13" customFormat="1" x14ac:dyDescent="0.2">
      <c r="A606" s="9"/>
      <c r="B606" s="9"/>
      <c r="C606" s="29"/>
      <c r="D606" s="9"/>
      <c r="E606" s="29"/>
      <c r="F606" s="9"/>
      <c r="G606" s="30"/>
      <c r="I606" s="30"/>
      <c r="K606" s="30"/>
      <c r="M606" s="30"/>
    </row>
    <row r="607" spans="1:13" s="13" customFormat="1" x14ac:dyDescent="0.2">
      <c r="A607" s="9"/>
      <c r="B607" s="9"/>
      <c r="C607" s="29"/>
      <c r="D607" s="9"/>
      <c r="E607" s="29"/>
      <c r="F607" s="9"/>
      <c r="G607" s="30"/>
      <c r="I607" s="30"/>
      <c r="K607" s="30"/>
      <c r="M607" s="30"/>
    </row>
    <row r="608" spans="1:13" s="13" customFormat="1" x14ac:dyDescent="0.2">
      <c r="A608" s="9"/>
      <c r="B608" s="9"/>
      <c r="C608" s="29"/>
      <c r="D608" s="9"/>
      <c r="E608" s="29"/>
      <c r="F608" s="9"/>
      <c r="G608" s="30"/>
      <c r="I608" s="30"/>
      <c r="K608" s="30"/>
      <c r="M608" s="30"/>
    </row>
    <row r="609" spans="1:13" s="13" customFormat="1" x14ac:dyDescent="0.2">
      <c r="A609" s="9"/>
      <c r="B609" s="9"/>
      <c r="C609" s="29"/>
      <c r="D609" s="9"/>
      <c r="E609" s="29"/>
      <c r="F609" s="9"/>
      <c r="G609" s="30"/>
      <c r="I609" s="30"/>
      <c r="K609" s="30"/>
      <c r="M609" s="30"/>
    </row>
    <row r="610" spans="1:13" s="13" customFormat="1" x14ac:dyDescent="0.2">
      <c r="A610" s="9"/>
      <c r="B610" s="9"/>
      <c r="C610" s="29"/>
      <c r="D610" s="9"/>
      <c r="E610" s="29"/>
      <c r="F610" s="9"/>
      <c r="G610" s="30"/>
      <c r="I610" s="30"/>
      <c r="K610" s="30"/>
      <c r="M610" s="30"/>
    </row>
    <row r="611" spans="1:13" s="13" customFormat="1" x14ac:dyDescent="0.2">
      <c r="A611" s="9"/>
      <c r="B611" s="9"/>
      <c r="C611" s="29"/>
      <c r="D611" s="9"/>
      <c r="E611" s="29"/>
      <c r="F611" s="9"/>
      <c r="G611" s="30"/>
      <c r="I611" s="30"/>
      <c r="K611" s="30"/>
      <c r="M611" s="30"/>
    </row>
    <row r="612" spans="1:13" s="13" customFormat="1" x14ac:dyDescent="0.2">
      <c r="A612" s="9"/>
      <c r="B612" s="9"/>
      <c r="C612" s="29"/>
      <c r="D612" s="9"/>
      <c r="E612" s="29"/>
      <c r="F612" s="9"/>
      <c r="G612" s="30"/>
      <c r="I612" s="30"/>
      <c r="K612" s="30"/>
      <c r="M612" s="30"/>
    </row>
    <row r="613" spans="1:13" s="13" customFormat="1" x14ac:dyDescent="0.2">
      <c r="A613" s="9"/>
      <c r="B613" s="9"/>
      <c r="C613" s="29"/>
      <c r="D613" s="9"/>
      <c r="E613" s="29"/>
      <c r="F613" s="9"/>
      <c r="G613" s="30"/>
      <c r="I613" s="30"/>
      <c r="K613" s="30"/>
      <c r="M613" s="30"/>
    </row>
    <row r="614" spans="1:13" s="13" customFormat="1" x14ac:dyDescent="0.2">
      <c r="A614" s="9"/>
      <c r="B614" s="9"/>
      <c r="C614" s="29"/>
      <c r="D614" s="9"/>
      <c r="E614" s="29"/>
      <c r="F614" s="9"/>
      <c r="G614" s="30"/>
      <c r="I614" s="30"/>
      <c r="K614" s="30"/>
      <c r="M614" s="30"/>
    </row>
    <row r="615" spans="1:13" s="13" customFormat="1" x14ac:dyDescent="0.2">
      <c r="A615" s="9"/>
      <c r="B615" s="9"/>
      <c r="C615" s="29"/>
      <c r="D615" s="9"/>
      <c r="E615" s="29"/>
      <c r="F615" s="9"/>
      <c r="G615" s="30"/>
      <c r="I615" s="30"/>
      <c r="K615" s="30"/>
      <c r="M615" s="30"/>
    </row>
    <row r="616" spans="1:13" s="13" customFormat="1" x14ac:dyDescent="0.2">
      <c r="A616" s="9"/>
      <c r="B616" s="9"/>
      <c r="C616" s="29"/>
      <c r="D616" s="9"/>
      <c r="E616" s="29"/>
      <c r="F616" s="9"/>
      <c r="G616" s="30"/>
      <c r="I616" s="30"/>
      <c r="K616" s="30"/>
      <c r="M616" s="30"/>
    </row>
    <row r="617" spans="1:13" s="13" customFormat="1" x14ac:dyDescent="0.2">
      <c r="A617" s="9"/>
      <c r="B617" s="9"/>
      <c r="C617" s="29"/>
      <c r="D617" s="9"/>
      <c r="E617" s="29"/>
      <c r="F617" s="9"/>
      <c r="G617" s="30"/>
      <c r="I617" s="30"/>
      <c r="K617" s="30"/>
      <c r="M617" s="30"/>
    </row>
    <row r="618" spans="1:13" s="13" customFormat="1" x14ac:dyDescent="0.2">
      <c r="A618" s="9"/>
      <c r="B618" s="9"/>
      <c r="C618" s="29"/>
      <c r="D618" s="9"/>
      <c r="E618" s="29"/>
      <c r="F618" s="9"/>
      <c r="G618" s="30"/>
      <c r="I618" s="30"/>
      <c r="K618" s="30"/>
      <c r="M618" s="30"/>
    </row>
    <row r="619" spans="1:13" s="13" customFormat="1" x14ac:dyDescent="0.2">
      <c r="A619" s="9"/>
      <c r="B619" s="9"/>
      <c r="C619" s="29"/>
      <c r="D619" s="9"/>
      <c r="E619" s="29"/>
      <c r="F619" s="9"/>
      <c r="G619" s="30"/>
      <c r="I619" s="30"/>
      <c r="K619" s="30"/>
      <c r="M619" s="30"/>
    </row>
    <row r="620" spans="1:13" s="13" customFormat="1" x14ac:dyDescent="0.2">
      <c r="A620" s="9"/>
      <c r="B620" s="9"/>
      <c r="C620" s="29"/>
      <c r="D620" s="9"/>
      <c r="E620" s="29"/>
      <c r="F620" s="9"/>
      <c r="G620" s="30"/>
      <c r="I620" s="30"/>
      <c r="K620" s="30"/>
      <c r="M620" s="30"/>
    </row>
    <row r="621" spans="1:13" s="13" customFormat="1" x14ac:dyDescent="0.2">
      <c r="A621" s="9"/>
      <c r="B621" s="9"/>
      <c r="C621" s="29"/>
      <c r="D621" s="9"/>
      <c r="E621" s="29"/>
      <c r="F621" s="9"/>
      <c r="G621" s="30"/>
      <c r="I621" s="30"/>
      <c r="K621" s="30"/>
      <c r="M621" s="30"/>
    </row>
    <row r="622" spans="1:13" s="13" customFormat="1" x14ac:dyDescent="0.2">
      <c r="A622" s="9"/>
      <c r="B622" s="9"/>
      <c r="C622" s="29"/>
      <c r="D622" s="9"/>
      <c r="E622" s="29"/>
      <c r="F622" s="9"/>
      <c r="G622" s="30"/>
      <c r="I622" s="30"/>
      <c r="K622" s="30"/>
      <c r="M622" s="30"/>
    </row>
    <row r="623" spans="1:13" s="13" customFormat="1" x14ac:dyDescent="0.2">
      <c r="A623" s="9"/>
      <c r="B623" s="9"/>
      <c r="C623" s="29"/>
      <c r="D623" s="9"/>
      <c r="E623" s="29"/>
      <c r="F623" s="9"/>
      <c r="G623" s="30"/>
      <c r="I623" s="30"/>
      <c r="K623" s="30"/>
      <c r="M623" s="30"/>
    </row>
    <row r="624" spans="1:13" s="13" customFormat="1" x14ac:dyDescent="0.2">
      <c r="A624" s="9"/>
      <c r="B624" s="9"/>
      <c r="C624" s="29"/>
      <c r="D624" s="9"/>
      <c r="E624" s="29"/>
      <c r="F624" s="9"/>
      <c r="G624" s="30"/>
      <c r="I624" s="30"/>
      <c r="K624" s="30"/>
      <c r="M624" s="30"/>
    </row>
    <row r="625" spans="1:13" s="13" customFormat="1" x14ac:dyDescent="0.2">
      <c r="A625" s="9"/>
      <c r="B625" s="9"/>
      <c r="C625" s="29"/>
      <c r="D625" s="9"/>
      <c r="E625" s="29"/>
      <c r="F625" s="9"/>
      <c r="G625" s="30"/>
      <c r="I625" s="30"/>
      <c r="K625" s="30"/>
      <c r="M625" s="30"/>
    </row>
    <row r="626" spans="1:13" s="13" customFormat="1" x14ac:dyDescent="0.2">
      <c r="A626" s="9"/>
      <c r="B626" s="9"/>
      <c r="C626" s="29"/>
      <c r="D626" s="9"/>
      <c r="E626" s="29"/>
      <c r="F626" s="9"/>
      <c r="G626" s="30"/>
      <c r="I626" s="30"/>
      <c r="K626" s="30"/>
      <c r="M626" s="30"/>
    </row>
    <row r="627" spans="1:13" s="13" customFormat="1" x14ac:dyDescent="0.2">
      <c r="A627" s="9"/>
      <c r="B627" s="9"/>
      <c r="C627" s="29"/>
      <c r="D627" s="9"/>
      <c r="E627" s="29"/>
      <c r="F627" s="9"/>
      <c r="G627" s="30"/>
      <c r="I627" s="30"/>
      <c r="K627" s="30"/>
      <c r="M627" s="30"/>
    </row>
    <row r="628" spans="1:13" s="13" customFormat="1" x14ac:dyDescent="0.2">
      <c r="A628" s="9"/>
      <c r="B628" s="9"/>
      <c r="C628" s="29"/>
      <c r="D628" s="9"/>
      <c r="E628" s="29"/>
      <c r="F628" s="9"/>
      <c r="G628" s="30"/>
      <c r="I628" s="30"/>
      <c r="K628" s="30"/>
      <c r="M628" s="30"/>
    </row>
    <row r="629" spans="1:13" s="13" customFormat="1" x14ac:dyDescent="0.2">
      <c r="A629" s="9"/>
      <c r="B629" s="9"/>
      <c r="C629" s="29"/>
      <c r="D629" s="9"/>
      <c r="E629" s="29"/>
      <c r="F629" s="9"/>
      <c r="G629" s="30"/>
      <c r="I629" s="30"/>
      <c r="K629" s="30"/>
      <c r="M629" s="30"/>
    </row>
    <row r="630" spans="1:13" s="13" customFormat="1" x14ac:dyDescent="0.2">
      <c r="A630" s="9"/>
      <c r="B630" s="9"/>
      <c r="C630" s="29"/>
      <c r="D630" s="9"/>
      <c r="E630" s="29"/>
      <c r="F630" s="9"/>
      <c r="G630" s="30"/>
      <c r="I630" s="30"/>
      <c r="K630" s="30"/>
      <c r="M630" s="30"/>
    </row>
    <row r="631" spans="1:13" s="13" customFormat="1" x14ac:dyDescent="0.2">
      <c r="A631" s="9"/>
      <c r="B631" s="9"/>
      <c r="C631" s="29"/>
      <c r="D631" s="9"/>
      <c r="E631" s="29"/>
      <c r="F631" s="9"/>
      <c r="G631" s="30"/>
      <c r="I631" s="30"/>
      <c r="K631" s="30"/>
      <c r="M631" s="30"/>
    </row>
    <row r="632" spans="1:13" s="13" customFormat="1" x14ac:dyDescent="0.2">
      <c r="A632" s="9"/>
      <c r="B632" s="9"/>
      <c r="C632" s="29"/>
      <c r="D632" s="9"/>
      <c r="E632" s="29"/>
      <c r="F632" s="9"/>
      <c r="G632" s="30"/>
      <c r="I632" s="30"/>
      <c r="K632" s="30"/>
      <c r="M632" s="30"/>
    </row>
    <row r="633" spans="1:13" s="13" customFormat="1" x14ac:dyDescent="0.2">
      <c r="A633" s="9"/>
      <c r="B633" s="9"/>
      <c r="C633" s="29"/>
      <c r="D633" s="9"/>
      <c r="E633" s="29"/>
      <c r="F633" s="9"/>
      <c r="G633" s="30"/>
      <c r="I633" s="30"/>
      <c r="K633" s="30"/>
      <c r="M633" s="30"/>
    </row>
    <row r="634" spans="1:13" s="13" customFormat="1" x14ac:dyDescent="0.2">
      <c r="A634" s="9"/>
      <c r="B634" s="9"/>
      <c r="C634" s="29"/>
      <c r="D634" s="9"/>
      <c r="E634" s="29"/>
      <c r="F634" s="9"/>
      <c r="G634" s="30"/>
      <c r="I634" s="30"/>
      <c r="K634" s="30"/>
      <c r="M634" s="30"/>
    </row>
    <row r="635" spans="1:13" s="13" customFormat="1" x14ac:dyDescent="0.2">
      <c r="A635" s="9"/>
      <c r="B635" s="9"/>
      <c r="C635" s="29"/>
      <c r="D635" s="9"/>
      <c r="E635" s="29"/>
      <c r="F635" s="9"/>
      <c r="G635" s="30"/>
      <c r="I635" s="30"/>
      <c r="K635" s="30"/>
      <c r="M635" s="30"/>
    </row>
    <row r="636" spans="1:13" s="13" customFormat="1" x14ac:dyDescent="0.2">
      <c r="A636" s="9"/>
      <c r="B636" s="9"/>
      <c r="C636" s="29"/>
      <c r="D636" s="9"/>
      <c r="E636" s="29"/>
      <c r="F636" s="9"/>
      <c r="G636" s="30"/>
      <c r="I636" s="30"/>
      <c r="K636" s="30"/>
      <c r="M636" s="30"/>
    </row>
    <row r="637" spans="1:13" s="13" customFormat="1" x14ac:dyDescent="0.2">
      <c r="A637" s="9"/>
      <c r="B637" s="9"/>
      <c r="C637" s="29"/>
      <c r="D637" s="9"/>
      <c r="E637" s="29"/>
      <c r="F637" s="9"/>
      <c r="G637" s="30"/>
      <c r="I637" s="30"/>
      <c r="K637" s="30"/>
      <c r="M637" s="30"/>
    </row>
    <row r="638" spans="1:13" s="13" customFormat="1" x14ac:dyDescent="0.2">
      <c r="A638" s="9"/>
      <c r="B638" s="9"/>
      <c r="C638" s="29"/>
      <c r="D638" s="9"/>
      <c r="E638" s="29"/>
      <c r="F638" s="9"/>
      <c r="G638" s="30"/>
      <c r="I638" s="30"/>
      <c r="K638" s="30"/>
      <c r="M638" s="30"/>
    </row>
    <row r="639" spans="1:13" s="13" customFormat="1" x14ac:dyDescent="0.2">
      <c r="A639" s="9"/>
      <c r="B639" s="9"/>
      <c r="C639" s="29"/>
      <c r="D639" s="9"/>
      <c r="E639" s="29"/>
      <c r="F639" s="9"/>
      <c r="G639" s="30"/>
      <c r="I639" s="30"/>
      <c r="K639" s="30"/>
      <c r="M639" s="30"/>
    </row>
    <row r="640" spans="1:13" s="13" customFormat="1" x14ac:dyDescent="0.2">
      <c r="A640" s="9"/>
      <c r="B640" s="9"/>
      <c r="C640" s="29"/>
      <c r="D640" s="9"/>
      <c r="E640" s="29"/>
      <c r="F640" s="9"/>
      <c r="G640" s="30"/>
      <c r="I640" s="30"/>
      <c r="K640" s="30"/>
      <c r="M640" s="30"/>
    </row>
    <row r="641" spans="1:13" s="13" customFormat="1" x14ac:dyDescent="0.2">
      <c r="A641" s="9"/>
      <c r="B641" s="9"/>
      <c r="C641" s="29"/>
      <c r="D641" s="9"/>
      <c r="E641" s="29"/>
      <c r="F641" s="9"/>
      <c r="G641" s="30"/>
      <c r="I641" s="30"/>
      <c r="K641" s="30"/>
      <c r="M641" s="30"/>
    </row>
    <row r="642" spans="1:13" s="13" customFormat="1" x14ac:dyDescent="0.2">
      <c r="A642" s="9"/>
      <c r="B642" s="9"/>
      <c r="C642" s="29"/>
      <c r="D642" s="9"/>
      <c r="E642" s="29"/>
      <c r="F642" s="9"/>
      <c r="G642" s="30"/>
      <c r="I642" s="30"/>
      <c r="K642" s="30"/>
      <c r="M642" s="30"/>
    </row>
    <row r="643" spans="1:13" s="13" customFormat="1" x14ac:dyDescent="0.2">
      <c r="A643" s="9"/>
      <c r="B643" s="9"/>
      <c r="C643" s="29"/>
      <c r="D643" s="9"/>
      <c r="E643" s="29"/>
      <c r="F643" s="9"/>
      <c r="G643" s="30"/>
      <c r="I643" s="30"/>
      <c r="K643" s="30"/>
      <c r="M643" s="30"/>
    </row>
    <row r="644" spans="1:13" s="13" customFormat="1" x14ac:dyDescent="0.2">
      <c r="A644" s="9"/>
      <c r="B644" s="9"/>
      <c r="C644" s="29"/>
      <c r="D644" s="9"/>
      <c r="E644" s="29"/>
      <c r="F644" s="9"/>
      <c r="G644" s="30"/>
      <c r="I644" s="30"/>
      <c r="K644" s="30"/>
      <c r="M644" s="30"/>
    </row>
    <row r="645" spans="1:13" s="13" customFormat="1" x14ac:dyDescent="0.2">
      <c r="A645" s="9"/>
      <c r="B645" s="9"/>
      <c r="C645" s="29"/>
      <c r="D645" s="9"/>
      <c r="E645" s="29"/>
      <c r="F645" s="9"/>
      <c r="G645" s="30"/>
      <c r="I645" s="30"/>
      <c r="K645" s="30"/>
      <c r="M645" s="30"/>
    </row>
    <row r="646" spans="1:13" s="13" customFormat="1" x14ac:dyDescent="0.2">
      <c r="A646" s="9"/>
      <c r="B646" s="9"/>
      <c r="C646" s="29"/>
      <c r="D646" s="9"/>
      <c r="E646" s="29"/>
      <c r="F646" s="9"/>
      <c r="G646" s="30"/>
      <c r="I646" s="30"/>
      <c r="K646" s="30"/>
      <c r="M646" s="30"/>
    </row>
    <row r="647" spans="1:13" s="13" customFormat="1" x14ac:dyDescent="0.2">
      <c r="A647" s="9"/>
      <c r="B647" s="9"/>
      <c r="C647" s="29"/>
      <c r="D647" s="9"/>
      <c r="E647" s="29"/>
      <c r="F647" s="9"/>
      <c r="G647" s="30"/>
      <c r="I647" s="30"/>
      <c r="K647" s="30"/>
      <c r="M647" s="30"/>
    </row>
    <row r="648" spans="1:13" s="13" customFormat="1" x14ac:dyDescent="0.2">
      <c r="A648" s="9"/>
      <c r="B648" s="9"/>
      <c r="C648" s="29"/>
      <c r="D648" s="9"/>
      <c r="E648" s="29"/>
      <c r="F648" s="9"/>
      <c r="G648" s="30"/>
      <c r="I648" s="30"/>
      <c r="K648" s="30"/>
      <c r="M648" s="30"/>
    </row>
    <row r="649" spans="1:13" s="13" customFormat="1" x14ac:dyDescent="0.2">
      <c r="A649" s="9"/>
      <c r="B649" s="9"/>
      <c r="C649" s="29"/>
      <c r="D649" s="9"/>
      <c r="E649" s="29"/>
      <c r="F649" s="9"/>
      <c r="G649" s="30"/>
      <c r="I649" s="30"/>
      <c r="K649" s="30"/>
      <c r="M649" s="30"/>
    </row>
    <row r="650" spans="1:13" s="13" customFormat="1" x14ac:dyDescent="0.2">
      <c r="A650" s="9"/>
      <c r="B650" s="9"/>
      <c r="C650" s="29"/>
      <c r="D650" s="9"/>
      <c r="E650" s="29"/>
      <c r="F650" s="9"/>
      <c r="G650" s="30"/>
      <c r="I650" s="30"/>
      <c r="K650" s="30"/>
      <c r="M650" s="30"/>
    </row>
    <row r="651" spans="1:13" s="13" customFormat="1" x14ac:dyDescent="0.2">
      <c r="A651" s="9"/>
      <c r="B651" s="9"/>
      <c r="C651" s="29"/>
      <c r="D651" s="9"/>
      <c r="E651" s="29"/>
      <c r="F651" s="9"/>
      <c r="G651" s="30"/>
      <c r="I651" s="30"/>
      <c r="K651" s="30"/>
      <c r="M651" s="30"/>
    </row>
    <row r="652" spans="1:13" s="13" customFormat="1" x14ac:dyDescent="0.2">
      <c r="A652" s="9"/>
      <c r="B652" s="9"/>
      <c r="C652" s="29"/>
      <c r="D652" s="9"/>
      <c r="E652" s="29"/>
      <c r="F652" s="9"/>
      <c r="G652" s="30"/>
      <c r="I652" s="30"/>
      <c r="K652" s="30"/>
      <c r="M652" s="30"/>
    </row>
    <row r="653" spans="1:13" s="13" customFormat="1" x14ac:dyDescent="0.2">
      <c r="A653" s="9"/>
      <c r="B653" s="9"/>
      <c r="C653" s="29"/>
      <c r="D653" s="9"/>
      <c r="E653" s="29"/>
      <c r="F653" s="9"/>
      <c r="G653" s="30"/>
      <c r="I653" s="30"/>
      <c r="K653" s="30"/>
      <c r="M653" s="30"/>
    </row>
    <row r="654" spans="1:13" s="13" customFormat="1" x14ac:dyDescent="0.2">
      <c r="A654" s="9"/>
      <c r="B654" s="9"/>
      <c r="C654" s="29"/>
      <c r="D654" s="9"/>
      <c r="E654" s="29"/>
      <c r="F654" s="9"/>
      <c r="G654" s="30"/>
      <c r="I654" s="30"/>
      <c r="K654" s="30"/>
      <c r="M654" s="30"/>
    </row>
    <row r="655" spans="1:13" s="13" customFormat="1" x14ac:dyDescent="0.2">
      <c r="A655" s="9"/>
      <c r="B655" s="9"/>
      <c r="C655" s="29"/>
      <c r="D655" s="9"/>
      <c r="E655" s="29"/>
      <c r="F655" s="9"/>
      <c r="G655" s="30"/>
      <c r="I655" s="30"/>
      <c r="K655" s="30"/>
      <c r="M655" s="30"/>
    </row>
    <row r="656" spans="1:13" s="13" customFormat="1" x14ac:dyDescent="0.2">
      <c r="A656" s="9"/>
      <c r="B656" s="9"/>
      <c r="C656" s="29"/>
      <c r="D656" s="9"/>
      <c r="E656" s="29"/>
      <c r="F656" s="9"/>
      <c r="G656" s="30"/>
      <c r="I656" s="30"/>
      <c r="K656" s="30"/>
      <c r="M656" s="30"/>
    </row>
    <row r="657" spans="1:13" s="13" customFormat="1" x14ac:dyDescent="0.2">
      <c r="A657" s="9"/>
      <c r="B657" s="9"/>
      <c r="C657" s="29"/>
      <c r="D657" s="9"/>
      <c r="E657" s="29"/>
      <c r="F657" s="9"/>
      <c r="G657" s="30"/>
      <c r="I657" s="30"/>
      <c r="K657" s="30"/>
      <c r="M657" s="30"/>
    </row>
    <row r="658" spans="1:13" s="13" customFormat="1" x14ac:dyDescent="0.2">
      <c r="A658" s="9"/>
      <c r="B658" s="9"/>
      <c r="C658" s="29"/>
      <c r="D658" s="9"/>
      <c r="E658" s="29"/>
      <c r="F658" s="9"/>
      <c r="G658" s="30"/>
      <c r="I658" s="30"/>
      <c r="K658" s="30"/>
      <c r="M658" s="30"/>
    </row>
    <row r="659" spans="1:13" s="13" customFormat="1" x14ac:dyDescent="0.2">
      <c r="A659" s="9"/>
      <c r="B659" s="9"/>
      <c r="C659" s="29"/>
      <c r="D659" s="9"/>
      <c r="E659" s="29"/>
      <c r="F659" s="9"/>
      <c r="G659" s="30"/>
      <c r="I659" s="30"/>
      <c r="K659" s="30"/>
      <c r="M659" s="30"/>
    </row>
    <row r="660" spans="1:13" s="13" customFormat="1" x14ac:dyDescent="0.2">
      <c r="A660" s="9"/>
      <c r="B660" s="9"/>
      <c r="C660" s="29"/>
      <c r="D660" s="9"/>
      <c r="E660" s="29"/>
      <c r="F660" s="9"/>
      <c r="G660" s="30"/>
      <c r="I660" s="30"/>
      <c r="K660" s="30"/>
      <c r="M660" s="30"/>
    </row>
    <row r="661" spans="1:13" s="13" customFormat="1" x14ac:dyDescent="0.2">
      <c r="A661" s="9"/>
      <c r="B661" s="9"/>
      <c r="C661" s="29"/>
      <c r="D661" s="9"/>
      <c r="E661" s="29"/>
      <c r="F661" s="9"/>
      <c r="G661" s="30"/>
      <c r="I661" s="30"/>
      <c r="K661" s="30"/>
      <c r="M661" s="30"/>
    </row>
    <row r="662" spans="1:13" s="13" customFormat="1" x14ac:dyDescent="0.2">
      <c r="A662" s="9"/>
      <c r="B662" s="9"/>
      <c r="C662" s="29"/>
      <c r="D662" s="9"/>
      <c r="E662" s="29"/>
      <c r="F662" s="9"/>
      <c r="G662" s="30"/>
      <c r="I662" s="30"/>
      <c r="K662" s="30"/>
      <c r="M662" s="30"/>
    </row>
    <row r="663" spans="1:13" s="13" customFormat="1" x14ac:dyDescent="0.2">
      <c r="A663" s="9"/>
      <c r="B663" s="9"/>
      <c r="C663" s="29"/>
      <c r="D663" s="9"/>
      <c r="E663" s="29"/>
      <c r="F663" s="9"/>
      <c r="G663" s="30"/>
      <c r="I663" s="30"/>
      <c r="K663" s="30"/>
      <c r="M663" s="30"/>
    </row>
    <row r="664" spans="1:13" s="13" customFormat="1" x14ac:dyDescent="0.2">
      <c r="A664" s="9"/>
      <c r="B664" s="9"/>
      <c r="C664" s="29"/>
      <c r="D664" s="9"/>
      <c r="E664" s="29"/>
      <c r="F664" s="9"/>
      <c r="G664" s="30"/>
      <c r="I664" s="30"/>
      <c r="K664" s="30"/>
      <c r="M664" s="30"/>
    </row>
    <row r="665" spans="1:13" s="13" customFormat="1" x14ac:dyDescent="0.2">
      <c r="A665" s="9"/>
      <c r="B665" s="9"/>
      <c r="C665" s="29"/>
      <c r="D665" s="9"/>
      <c r="E665" s="29"/>
      <c r="F665" s="9"/>
      <c r="G665" s="30"/>
      <c r="I665" s="30"/>
      <c r="K665" s="30"/>
      <c r="M665" s="30"/>
    </row>
    <row r="666" spans="1:13" s="13" customFormat="1" x14ac:dyDescent="0.2">
      <c r="A666" s="9"/>
      <c r="B666" s="9"/>
      <c r="C666" s="29"/>
      <c r="D666" s="9"/>
      <c r="E666" s="29"/>
      <c r="F666" s="9"/>
      <c r="G666" s="30"/>
      <c r="I666" s="30"/>
      <c r="K666" s="30"/>
      <c r="M666" s="30"/>
    </row>
    <row r="667" spans="1:13" s="13" customFormat="1" x14ac:dyDescent="0.2">
      <c r="A667" s="9"/>
      <c r="B667" s="9"/>
      <c r="C667" s="29"/>
      <c r="D667" s="9"/>
      <c r="E667" s="29"/>
      <c r="F667" s="9"/>
      <c r="G667" s="30"/>
      <c r="I667" s="30"/>
      <c r="K667" s="30"/>
      <c r="M667" s="30"/>
    </row>
    <row r="668" spans="1:13" s="13" customFormat="1" x14ac:dyDescent="0.2">
      <c r="A668" s="9"/>
      <c r="B668" s="9"/>
      <c r="C668" s="29"/>
      <c r="D668" s="9"/>
      <c r="E668" s="29"/>
      <c r="F668" s="9"/>
      <c r="G668" s="30"/>
      <c r="I668" s="30"/>
      <c r="K668" s="30"/>
      <c r="M668" s="30"/>
    </row>
    <row r="669" spans="1:13" s="13" customFormat="1" x14ac:dyDescent="0.2">
      <c r="A669" s="9"/>
      <c r="B669" s="9"/>
      <c r="C669" s="29"/>
      <c r="D669" s="9"/>
      <c r="E669" s="29"/>
      <c r="F669" s="9"/>
      <c r="G669" s="30"/>
      <c r="I669" s="30"/>
      <c r="K669" s="30"/>
      <c r="M669" s="30"/>
    </row>
    <row r="670" spans="1:13" s="13" customFormat="1" x14ac:dyDescent="0.2">
      <c r="A670" s="9"/>
      <c r="B670" s="9"/>
      <c r="C670" s="29"/>
      <c r="D670" s="9"/>
      <c r="E670" s="29"/>
      <c r="F670" s="9"/>
      <c r="G670" s="30"/>
      <c r="I670" s="30"/>
      <c r="K670" s="30"/>
      <c r="M670" s="30"/>
    </row>
    <row r="671" spans="1:13" s="13" customFormat="1" x14ac:dyDescent="0.2">
      <c r="A671" s="9"/>
      <c r="B671" s="9"/>
      <c r="C671" s="29"/>
      <c r="D671" s="9"/>
      <c r="E671" s="29"/>
      <c r="F671" s="9"/>
      <c r="G671" s="30"/>
      <c r="I671" s="30"/>
      <c r="K671" s="30"/>
      <c r="M671" s="30"/>
    </row>
    <row r="672" spans="1:13" s="13" customFormat="1" x14ac:dyDescent="0.2">
      <c r="A672" s="9"/>
      <c r="B672" s="9"/>
      <c r="C672" s="29"/>
      <c r="D672" s="9"/>
      <c r="E672" s="29"/>
      <c r="F672" s="9"/>
      <c r="G672" s="30"/>
      <c r="I672" s="30"/>
      <c r="K672" s="30"/>
      <c r="M672" s="30"/>
    </row>
    <row r="673" spans="1:13" s="13" customFormat="1" x14ac:dyDescent="0.2">
      <c r="A673" s="9"/>
      <c r="B673" s="9"/>
      <c r="C673" s="29"/>
      <c r="D673" s="9"/>
      <c r="E673" s="29"/>
      <c r="F673" s="9"/>
      <c r="G673" s="30"/>
      <c r="I673" s="30"/>
      <c r="K673" s="30"/>
      <c r="M673" s="30"/>
    </row>
    <row r="674" spans="1:13" s="13" customFormat="1" x14ac:dyDescent="0.2">
      <c r="A674" s="9"/>
      <c r="B674" s="9"/>
      <c r="C674" s="29"/>
      <c r="D674" s="9"/>
      <c r="E674" s="29"/>
      <c r="F674" s="9"/>
      <c r="G674" s="30"/>
      <c r="I674" s="30"/>
      <c r="K674" s="30"/>
      <c r="M674" s="30"/>
    </row>
    <row r="675" spans="1:13" s="13" customFormat="1" x14ac:dyDescent="0.2">
      <c r="A675" s="9"/>
      <c r="B675" s="9"/>
      <c r="C675" s="29"/>
      <c r="D675" s="9"/>
      <c r="E675" s="29"/>
      <c r="F675" s="9"/>
      <c r="G675" s="30"/>
      <c r="I675" s="30"/>
      <c r="K675" s="30"/>
      <c r="M675" s="30"/>
    </row>
    <row r="676" spans="1:13" s="13" customFormat="1" x14ac:dyDescent="0.2">
      <c r="A676" s="9"/>
      <c r="B676" s="9"/>
      <c r="C676" s="29"/>
      <c r="D676" s="9"/>
      <c r="E676" s="29"/>
      <c r="F676" s="9"/>
      <c r="G676" s="30"/>
      <c r="I676" s="30"/>
      <c r="K676" s="30"/>
      <c r="M676" s="30"/>
    </row>
    <row r="677" spans="1:13" s="13" customFormat="1" x14ac:dyDescent="0.2">
      <c r="A677" s="9"/>
      <c r="B677" s="9"/>
      <c r="C677" s="29"/>
      <c r="D677" s="9"/>
      <c r="E677" s="29"/>
      <c r="F677" s="9"/>
      <c r="G677" s="30"/>
      <c r="I677" s="30"/>
      <c r="K677" s="30"/>
      <c r="M677" s="30"/>
    </row>
    <row r="678" spans="1:13" s="13" customFormat="1" x14ac:dyDescent="0.2">
      <c r="A678" s="9"/>
      <c r="B678" s="9"/>
      <c r="C678" s="29"/>
      <c r="D678" s="9"/>
      <c r="E678" s="29"/>
      <c r="F678" s="9"/>
      <c r="G678" s="30"/>
      <c r="I678" s="30"/>
      <c r="K678" s="30"/>
      <c r="M678" s="30"/>
    </row>
    <row r="679" spans="1:13" s="13" customFormat="1" x14ac:dyDescent="0.2">
      <c r="A679" s="9"/>
      <c r="B679" s="9"/>
      <c r="C679" s="29"/>
      <c r="D679" s="9"/>
      <c r="E679" s="29"/>
      <c r="F679" s="9"/>
      <c r="G679" s="30"/>
      <c r="I679" s="30"/>
      <c r="K679" s="30"/>
      <c r="M679" s="30"/>
    </row>
    <row r="680" spans="1:13" s="13" customFormat="1" x14ac:dyDescent="0.2">
      <c r="A680" s="9"/>
      <c r="B680" s="9"/>
      <c r="C680" s="29"/>
      <c r="D680" s="9"/>
      <c r="E680" s="29"/>
      <c r="F680" s="9"/>
      <c r="G680" s="30"/>
      <c r="I680" s="30"/>
      <c r="K680" s="30"/>
      <c r="M680" s="30"/>
    </row>
    <row r="681" spans="1:13" s="13" customFormat="1" x14ac:dyDescent="0.2">
      <c r="A681" s="9"/>
      <c r="B681" s="9"/>
      <c r="C681" s="29"/>
      <c r="D681" s="9"/>
      <c r="E681" s="29"/>
      <c r="F681" s="9"/>
      <c r="G681" s="30"/>
      <c r="I681" s="30"/>
      <c r="K681" s="30"/>
      <c r="M681" s="30"/>
    </row>
    <row r="682" spans="1:13" s="13" customFormat="1" x14ac:dyDescent="0.2">
      <c r="A682" s="9"/>
      <c r="B682" s="9"/>
      <c r="C682" s="29"/>
      <c r="D682" s="9"/>
      <c r="E682" s="29"/>
      <c r="F682" s="9"/>
      <c r="G682" s="30"/>
      <c r="I682" s="30"/>
      <c r="K682" s="30"/>
      <c r="M682" s="30"/>
    </row>
    <row r="683" spans="1:13" s="13" customFormat="1" x14ac:dyDescent="0.2">
      <c r="A683" s="9"/>
      <c r="B683" s="9"/>
      <c r="C683" s="29"/>
      <c r="D683" s="9"/>
      <c r="E683" s="29"/>
      <c r="F683" s="9"/>
      <c r="G683" s="30"/>
      <c r="I683" s="30"/>
      <c r="K683" s="30"/>
      <c r="M683" s="30"/>
    </row>
    <row r="684" spans="1:13" s="13" customFormat="1" x14ac:dyDescent="0.2">
      <c r="A684" s="9"/>
      <c r="B684" s="9"/>
      <c r="C684" s="29"/>
      <c r="D684" s="9"/>
      <c r="E684" s="29"/>
      <c r="F684" s="9"/>
      <c r="G684" s="30"/>
      <c r="I684" s="30"/>
      <c r="K684" s="30"/>
      <c r="M684" s="30"/>
    </row>
    <row r="685" spans="1:13" s="13" customFormat="1" x14ac:dyDescent="0.2">
      <c r="A685" s="9"/>
      <c r="B685" s="9"/>
      <c r="C685" s="29"/>
      <c r="D685" s="9"/>
      <c r="E685" s="29"/>
      <c r="F685" s="9"/>
      <c r="G685" s="30"/>
      <c r="I685" s="30"/>
      <c r="K685" s="30"/>
      <c r="M685" s="30"/>
    </row>
    <row r="686" spans="1:13" s="13" customFormat="1" x14ac:dyDescent="0.2">
      <c r="A686" s="9"/>
      <c r="B686" s="9"/>
      <c r="C686" s="29"/>
      <c r="D686" s="9"/>
      <c r="E686" s="29"/>
      <c r="F686" s="9"/>
      <c r="G686" s="30"/>
      <c r="I686" s="30"/>
      <c r="K686" s="30"/>
      <c r="M686" s="30"/>
    </row>
    <row r="687" spans="1:13" s="13" customFormat="1" x14ac:dyDescent="0.2">
      <c r="A687" s="9"/>
      <c r="B687" s="9"/>
      <c r="C687" s="29"/>
      <c r="D687" s="9"/>
      <c r="E687" s="29"/>
      <c r="F687" s="9"/>
      <c r="G687" s="30"/>
      <c r="I687" s="30"/>
      <c r="K687" s="30"/>
      <c r="M687" s="30"/>
    </row>
    <row r="688" spans="1:13" s="13" customFormat="1" x14ac:dyDescent="0.2">
      <c r="A688" s="9"/>
      <c r="B688" s="9"/>
      <c r="C688" s="29"/>
      <c r="D688" s="9"/>
      <c r="E688" s="29"/>
      <c r="F688" s="9"/>
      <c r="G688" s="30"/>
      <c r="I688" s="30"/>
      <c r="K688" s="30"/>
      <c r="M688" s="30"/>
    </row>
    <row r="689" spans="1:13" s="13" customFormat="1" x14ac:dyDescent="0.2">
      <c r="A689" s="9"/>
      <c r="B689" s="9"/>
      <c r="C689" s="29"/>
      <c r="D689" s="9"/>
      <c r="E689" s="29"/>
      <c r="F689" s="9"/>
      <c r="G689" s="30"/>
      <c r="I689" s="30"/>
      <c r="K689" s="30"/>
      <c r="M689" s="30"/>
    </row>
    <row r="690" spans="1:13" s="13" customFormat="1" x14ac:dyDescent="0.2">
      <c r="A690" s="9"/>
      <c r="B690" s="9"/>
      <c r="C690" s="29"/>
      <c r="D690" s="9"/>
      <c r="E690" s="29"/>
      <c r="F690" s="9"/>
      <c r="G690" s="30"/>
      <c r="I690" s="30"/>
      <c r="K690" s="30"/>
      <c r="M690" s="30"/>
    </row>
    <row r="691" spans="1:13" s="13" customFormat="1" x14ac:dyDescent="0.2">
      <c r="A691" s="9"/>
      <c r="B691" s="9"/>
      <c r="C691" s="29"/>
      <c r="D691" s="9"/>
      <c r="E691" s="29"/>
      <c r="F691" s="9"/>
      <c r="G691" s="30"/>
      <c r="I691" s="30"/>
      <c r="K691" s="30"/>
      <c r="M691" s="30"/>
    </row>
    <row r="692" spans="1:13" s="13" customFormat="1" x14ac:dyDescent="0.2">
      <c r="A692" s="9"/>
      <c r="B692" s="9"/>
      <c r="C692" s="29"/>
      <c r="D692" s="9"/>
      <c r="E692" s="29"/>
      <c r="F692" s="9"/>
      <c r="G692" s="30"/>
      <c r="I692" s="30"/>
      <c r="K692" s="30"/>
      <c r="M692" s="30"/>
    </row>
    <row r="693" spans="1:13" s="13" customFormat="1" x14ac:dyDescent="0.2">
      <c r="A693" s="9"/>
      <c r="B693" s="9"/>
      <c r="C693" s="29"/>
      <c r="D693" s="9"/>
      <c r="E693" s="29"/>
      <c r="F693" s="9"/>
      <c r="G693" s="30"/>
      <c r="I693" s="30"/>
      <c r="K693" s="30"/>
      <c r="M693" s="30"/>
    </row>
    <row r="694" spans="1:13" s="13" customFormat="1" x14ac:dyDescent="0.2">
      <c r="A694" s="9"/>
      <c r="B694" s="9"/>
      <c r="C694" s="29"/>
      <c r="D694" s="9"/>
      <c r="E694" s="29"/>
      <c r="F694" s="9"/>
      <c r="G694" s="30"/>
      <c r="I694" s="30"/>
      <c r="K694" s="30"/>
      <c r="M694" s="30"/>
    </row>
    <row r="695" spans="1:13" s="13" customFormat="1" x14ac:dyDescent="0.2">
      <c r="A695" s="9"/>
      <c r="B695" s="9"/>
      <c r="C695" s="29"/>
      <c r="D695" s="9"/>
      <c r="E695" s="29"/>
      <c r="F695" s="9"/>
      <c r="G695" s="30"/>
      <c r="I695" s="30"/>
      <c r="K695" s="30"/>
      <c r="M695" s="30"/>
    </row>
    <row r="696" spans="1:13" s="13" customFormat="1" x14ac:dyDescent="0.2">
      <c r="A696" s="9"/>
      <c r="B696" s="9"/>
      <c r="C696" s="29"/>
      <c r="D696" s="9"/>
      <c r="E696" s="29"/>
      <c r="F696" s="9"/>
      <c r="G696" s="30"/>
      <c r="I696" s="30"/>
      <c r="K696" s="30"/>
      <c r="M696" s="30"/>
    </row>
    <row r="697" spans="1:13" s="13" customFormat="1" x14ac:dyDescent="0.2">
      <c r="A697" s="9"/>
      <c r="B697" s="9"/>
      <c r="C697" s="29"/>
      <c r="D697" s="9"/>
      <c r="E697" s="29"/>
      <c r="F697" s="9"/>
      <c r="G697" s="30"/>
      <c r="I697" s="30"/>
      <c r="K697" s="30"/>
      <c r="M697" s="30"/>
    </row>
    <row r="698" spans="1:13" s="13" customFormat="1" x14ac:dyDescent="0.2">
      <c r="A698" s="9"/>
      <c r="B698" s="9"/>
      <c r="C698" s="29"/>
      <c r="D698" s="9"/>
      <c r="E698" s="29"/>
      <c r="F698" s="9"/>
      <c r="G698" s="30"/>
      <c r="I698" s="30"/>
      <c r="K698" s="30"/>
      <c r="M698" s="30"/>
    </row>
    <row r="699" spans="1:13" s="13" customFormat="1" x14ac:dyDescent="0.2">
      <c r="A699" s="9"/>
      <c r="B699" s="9"/>
      <c r="C699" s="29"/>
      <c r="D699" s="9"/>
      <c r="E699" s="29"/>
      <c r="F699" s="9"/>
      <c r="G699" s="30"/>
      <c r="I699" s="30"/>
      <c r="K699" s="30"/>
      <c r="M699" s="30"/>
    </row>
    <row r="700" spans="1:13" s="13" customFormat="1" x14ac:dyDescent="0.2">
      <c r="A700" s="9"/>
      <c r="B700" s="9"/>
      <c r="C700" s="29"/>
      <c r="D700" s="9"/>
      <c r="E700" s="29"/>
      <c r="F700" s="9"/>
      <c r="G700" s="30"/>
      <c r="I700" s="30"/>
      <c r="K700" s="30"/>
      <c r="M700" s="30"/>
    </row>
    <row r="701" spans="1:13" s="13" customFormat="1" x14ac:dyDescent="0.2">
      <c r="A701" s="9"/>
      <c r="B701" s="9"/>
      <c r="C701" s="29"/>
      <c r="D701" s="9"/>
      <c r="E701" s="29"/>
      <c r="F701" s="9"/>
      <c r="G701" s="30"/>
      <c r="I701" s="30"/>
      <c r="K701" s="30"/>
      <c r="M701" s="30"/>
    </row>
    <row r="702" spans="1:13" s="13" customFormat="1" x14ac:dyDescent="0.2">
      <c r="A702" s="9"/>
      <c r="B702" s="9"/>
      <c r="C702" s="29"/>
      <c r="D702" s="9"/>
      <c r="E702" s="29"/>
      <c r="F702" s="9"/>
      <c r="G702" s="30"/>
      <c r="I702" s="30"/>
      <c r="K702" s="30"/>
      <c r="M702" s="30"/>
    </row>
    <row r="703" spans="1:13" s="13" customFormat="1" x14ac:dyDescent="0.2">
      <c r="A703" s="9"/>
      <c r="B703" s="9"/>
      <c r="C703" s="29"/>
      <c r="D703" s="9"/>
      <c r="E703" s="29"/>
      <c r="F703" s="9"/>
      <c r="G703" s="30"/>
      <c r="I703" s="30"/>
      <c r="K703" s="30"/>
      <c r="M703" s="30"/>
    </row>
    <row r="704" spans="1:13" s="13" customFormat="1" x14ac:dyDescent="0.2">
      <c r="A704" s="9"/>
      <c r="B704" s="9"/>
      <c r="C704" s="29"/>
      <c r="D704" s="9"/>
      <c r="E704" s="29"/>
      <c r="F704" s="9"/>
      <c r="G704" s="30"/>
      <c r="I704" s="30"/>
      <c r="K704" s="30"/>
      <c r="M704" s="30"/>
    </row>
    <row r="705" spans="1:13" s="13" customFormat="1" x14ac:dyDescent="0.2">
      <c r="A705" s="9"/>
      <c r="B705" s="9"/>
      <c r="C705" s="29"/>
      <c r="D705" s="9"/>
      <c r="E705" s="29"/>
      <c r="F705" s="9"/>
      <c r="G705" s="30"/>
      <c r="I705" s="30"/>
      <c r="K705" s="30"/>
      <c r="M705" s="30"/>
    </row>
    <row r="706" spans="1:13" s="13" customFormat="1" x14ac:dyDescent="0.2">
      <c r="A706" s="9"/>
      <c r="B706" s="9"/>
      <c r="C706" s="29"/>
      <c r="D706" s="9"/>
      <c r="E706" s="29"/>
      <c r="F706" s="9"/>
      <c r="G706" s="30"/>
      <c r="I706" s="30"/>
      <c r="K706" s="30"/>
      <c r="M706" s="30"/>
    </row>
    <row r="707" spans="1:13" s="13" customFormat="1" x14ac:dyDescent="0.2">
      <c r="A707" s="9"/>
      <c r="B707" s="9"/>
      <c r="C707" s="29"/>
      <c r="D707" s="9"/>
      <c r="E707" s="29"/>
      <c r="F707" s="9"/>
      <c r="G707" s="30"/>
      <c r="I707" s="30"/>
      <c r="K707" s="30"/>
      <c r="M707" s="30"/>
    </row>
    <row r="708" spans="1:13" s="13" customFormat="1" x14ac:dyDescent="0.2">
      <c r="A708" s="9"/>
      <c r="B708" s="9"/>
      <c r="C708" s="29"/>
      <c r="D708" s="9"/>
      <c r="E708" s="29"/>
      <c r="F708" s="9"/>
      <c r="G708" s="30"/>
      <c r="I708" s="30"/>
      <c r="K708" s="30"/>
      <c r="M708" s="30"/>
    </row>
    <row r="709" spans="1:13" s="13" customFormat="1" x14ac:dyDescent="0.2">
      <c r="A709" s="9"/>
      <c r="B709" s="9"/>
      <c r="C709" s="29"/>
      <c r="D709" s="9"/>
      <c r="E709" s="29"/>
      <c r="F709" s="9"/>
      <c r="G709" s="30"/>
      <c r="I709" s="30"/>
      <c r="K709" s="30"/>
      <c r="M709" s="30"/>
    </row>
    <row r="710" spans="1:13" s="13" customFormat="1" x14ac:dyDescent="0.2">
      <c r="A710" s="9"/>
      <c r="B710" s="9"/>
      <c r="C710" s="29"/>
      <c r="D710" s="9"/>
      <c r="E710" s="29"/>
      <c r="F710" s="9"/>
      <c r="G710" s="30"/>
      <c r="I710" s="30"/>
      <c r="K710" s="30"/>
      <c r="M710" s="30"/>
    </row>
    <row r="711" spans="1:13" s="13" customFormat="1" x14ac:dyDescent="0.2">
      <c r="A711" s="9"/>
      <c r="B711" s="9"/>
      <c r="C711" s="29"/>
      <c r="D711" s="9"/>
      <c r="E711" s="29"/>
      <c r="F711" s="9"/>
      <c r="G711" s="30"/>
      <c r="I711" s="30"/>
      <c r="K711" s="30"/>
      <c r="M711" s="30"/>
    </row>
    <row r="712" spans="1:13" s="13" customFormat="1" x14ac:dyDescent="0.2">
      <c r="A712" s="9"/>
      <c r="B712" s="9"/>
      <c r="C712" s="29"/>
      <c r="D712" s="9"/>
      <c r="E712" s="29"/>
      <c r="F712" s="9"/>
      <c r="G712" s="30"/>
      <c r="I712" s="30"/>
      <c r="K712" s="30"/>
      <c r="M712" s="30"/>
    </row>
    <row r="713" spans="1:13" s="13" customFormat="1" x14ac:dyDescent="0.2">
      <c r="A713" s="9"/>
      <c r="B713" s="9"/>
      <c r="C713" s="29"/>
      <c r="D713" s="9"/>
      <c r="E713" s="29"/>
      <c r="F713" s="9"/>
      <c r="G713" s="30"/>
      <c r="I713" s="30"/>
      <c r="K713" s="30"/>
      <c r="M713" s="30"/>
    </row>
    <row r="714" spans="1:13" s="13" customFormat="1" x14ac:dyDescent="0.2">
      <c r="A714" s="9"/>
      <c r="B714" s="9"/>
      <c r="C714" s="29"/>
      <c r="D714" s="9"/>
      <c r="E714" s="29"/>
      <c r="F714" s="9"/>
      <c r="G714" s="30"/>
      <c r="I714" s="30"/>
      <c r="K714" s="30"/>
      <c r="M714" s="30"/>
    </row>
    <row r="715" spans="1:13" s="13" customFormat="1" x14ac:dyDescent="0.2">
      <c r="A715" s="9"/>
      <c r="B715" s="9"/>
      <c r="C715" s="29"/>
      <c r="D715" s="9"/>
      <c r="E715" s="29"/>
      <c r="F715" s="9"/>
      <c r="G715" s="30"/>
      <c r="I715" s="30"/>
      <c r="K715" s="30"/>
      <c r="M715" s="30"/>
    </row>
    <row r="716" spans="1:13" s="13" customFormat="1" x14ac:dyDescent="0.2">
      <c r="A716" s="9"/>
      <c r="B716" s="9"/>
      <c r="C716" s="29"/>
      <c r="D716" s="9"/>
      <c r="E716" s="29"/>
      <c r="F716" s="9"/>
      <c r="G716" s="30"/>
      <c r="I716" s="30"/>
      <c r="K716" s="30"/>
      <c r="M716" s="30"/>
    </row>
    <row r="717" spans="1:13" s="13" customFormat="1" x14ac:dyDescent="0.2">
      <c r="A717" s="9"/>
      <c r="B717" s="9"/>
      <c r="C717" s="29"/>
      <c r="D717" s="9"/>
      <c r="E717" s="29"/>
      <c r="F717" s="9"/>
      <c r="G717" s="30"/>
      <c r="I717" s="30"/>
      <c r="K717" s="30"/>
      <c r="M717" s="30"/>
    </row>
    <row r="718" spans="1:13" s="13" customFormat="1" x14ac:dyDescent="0.2">
      <c r="A718" s="9"/>
      <c r="B718" s="9"/>
      <c r="C718" s="29"/>
      <c r="D718" s="9"/>
      <c r="E718" s="29"/>
      <c r="F718" s="9"/>
      <c r="G718" s="30"/>
      <c r="I718" s="30"/>
      <c r="K718" s="30"/>
      <c r="M718" s="30"/>
    </row>
    <row r="719" spans="1:13" s="13" customFormat="1" x14ac:dyDescent="0.2">
      <c r="A719" s="9"/>
      <c r="B719" s="9"/>
      <c r="C719" s="29"/>
      <c r="D719" s="9"/>
      <c r="E719" s="29"/>
      <c r="F719" s="9"/>
      <c r="G719" s="30"/>
      <c r="I719" s="30"/>
      <c r="K719" s="30"/>
      <c r="M719" s="30"/>
    </row>
    <row r="720" spans="1:13" s="13" customFormat="1" x14ac:dyDescent="0.2">
      <c r="A720" s="9"/>
      <c r="B720" s="9"/>
      <c r="C720" s="29"/>
      <c r="D720" s="9"/>
      <c r="E720" s="29"/>
      <c r="F720" s="9"/>
      <c r="G720" s="30"/>
      <c r="I720" s="30"/>
      <c r="K720" s="30"/>
      <c r="M720" s="30"/>
    </row>
    <row r="721" spans="1:13" s="13" customFormat="1" x14ac:dyDescent="0.2">
      <c r="A721" s="9"/>
      <c r="B721" s="9"/>
      <c r="C721" s="29"/>
      <c r="D721" s="9"/>
      <c r="E721" s="29"/>
      <c r="F721" s="9"/>
      <c r="G721" s="30"/>
      <c r="I721" s="30"/>
      <c r="K721" s="30"/>
      <c r="M721" s="30"/>
    </row>
    <row r="722" spans="1:13" s="13" customFormat="1" x14ac:dyDescent="0.2">
      <c r="A722" s="9"/>
      <c r="B722" s="9"/>
      <c r="C722" s="29"/>
      <c r="D722" s="9"/>
      <c r="E722" s="29"/>
      <c r="F722" s="9"/>
      <c r="G722" s="30"/>
      <c r="I722" s="30"/>
      <c r="K722" s="30"/>
      <c r="M722" s="30"/>
    </row>
    <row r="723" spans="1:13" s="13" customFormat="1" x14ac:dyDescent="0.2">
      <c r="A723" s="9"/>
      <c r="B723" s="9"/>
      <c r="C723" s="29"/>
      <c r="D723" s="9"/>
      <c r="E723" s="29"/>
      <c r="F723" s="9"/>
      <c r="G723" s="30"/>
      <c r="I723" s="30"/>
      <c r="K723" s="30"/>
      <c r="M723" s="30"/>
    </row>
    <row r="724" spans="1:13" s="13" customFormat="1" x14ac:dyDescent="0.2">
      <c r="A724" s="9"/>
      <c r="B724" s="9"/>
      <c r="C724" s="29"/>
      <c r="D724" s="9"/>
      <c r="E724" s="29"/>
      <c r="F724" s="9"/>
      <c r="G724" s="30"/>
      <c r="I724" s="30"/>
      <c r="K724" s="30"/>
      <c r="M724" s="30"/>
    </row>
    <row r="725" spans="1:13" s="13" customFormat="1" x14ac:dyDescent="0.2">
      <c r="A725" s="9"/>
      <c r="B725" s="9"/>
      <c r="C725" s="29"/>
      <c r="D725" s="9"/>
      <c r="E725" s="29"/>
      <c r="F725" s="9"/>
      <c r="G725" s="30"/>
      <c r="I725" s="30"/>
      <c r="K725" s="30"/>
      <c r="M725" s="30"/>
    </row>
    <row r="726" spans="1:13" s="13" customFormat="1" x14ac:dyDescent="0.2">
      <c r="A726" s="9"/>
      <c r="B726" s="9"/>
      <c r="C726" s="29"/>
      <c r="D726" s="9"/>
      <c r="E726" s="29"/>
      <c r="F726" s="9"/>
      <c r="G726" s="30"/>
      <c r="I726" s="30"/>
      <c r="K726" s="30"/>
      <c r="M726" s="30"/>
    </row>
    <row r="727" spans="1:13" s="13" customFormat="1" x14ac:dyDescent="0.2">
      <c r="A727" s="9"/>
      <c r="B727" s="9"/>
      <c r="C727" s="29"/>
      <c r="D727" s="9"/>
      <c r="E727" s="29"/>
      <c r="F727" s="9"/>
      <c r="G727" s="30"/>
      <c r="I727" s="30"/>
      <c r="K727" s="30"/>
      <c r="M727" s="30"/>
    </row>
    <row r="728" spans="1:13" s="13" customFormat="1" x14ac:dyDescent="0.2">
      <c r="A728" s="9"/>
      <c r="B728" s="9"/>
      <c r="C728" s="29"/>
      <c r="D728" s="9"/>
      <c r="E728" s="29"/>
      <c r="F728" s="9"/>
      <c r="G728" s="30"/>
      <c r="I728" s="30"/>
      <c r="K728" s="30"/>
      <c r="M728" s="30"/>
    </row>
    <row r="729" spans="1:13" s="13" customFormat="1" x14ac:dyDescent="0.2">
      <c r="A729" s="9"/>
      <c r="B729" s="9"/>
      <c r="C729" s="29"/>
      <c r="D729" s="9"/>
      <c r="E729" s="29"/>
      <c r="F729" s="9"/>
      <c r="G729" s="30"/>
      <c r="I729" s="30"/>
      <c r="K729" s="30"/>
      <c r="M729" s="30"/>
    </row>
    <row r="730" spans="1:13" s="13" customFormat="1" x14ac:dyDescent="0.2">
      <c r="A730" s="9"/>
      <c r="B730" s="9"/>
      <c r="C730" s="29"/>
      <c r="D730" s="9"/>
      <c r="E730" s="29"/>
      <c r="F730" s="9"/>
      <c r="G730" s="30"/>
      <c r="I730" s="30"/>
      <c r="K730" s="30"/>
      <c r="M730" s="30"/>
    </row>
    <row r="731" spans="1:13" s="13" customFormat="1" x14ac:dyDescent="0.2">
      <c r="A731" s="9"/>
      <c r="B731" s="9"/>
      <c r="C731" s="29"/>
      <c r="D731" s="9"/>
      <c r="E731" s="29"/>
      <c r="F731" s="9"/>
      <c r="G731" s="30"/>
      <c r="I731" s="30"/>
      <c r="K731" s="30"/>
      <c r="M731" s="30"/>
    </row>
    <row r="732" spans="1:13" s="13" customFormat="1" x14ac:dyDescent="0.2">
      <c r="A732" s="9"/>
      <c r="B732" s="9"/>
      <c r="C732" s="29"/>
      <c r="D732" s="9"/>
      <c r="E732" s="29"/>
      <c r="F732" s="9"/>
      <c r="G732" s="30"/>
      <c r="I732" s="30"/>
      <c r="K732" s="30"/>
      <c r="M732" s="30"/>
    </row>
    <row r="733" spans="1:13" s="13" customFormat="1" x14ac:dyDescent="0.2">
      <c r="A733" s="9"/>
      <c r="B733" s="9"/>
      <c r="C733" s="29"/>
      <c r="D733" s="9"/>
      <c r="E733" s="29"/>
      <c r="F733" s="9"/>
      <c r="G733" s="30"/>
      <c r="I733" s="30"/>
      <c r="K733" s="30"/>
      <c r="M733" s="30"/>
    </row>
    <row r="734" spans="1:13" s="13" customFormat="1" x14ac:dyDescent="0.2">
      <c r="A734" s="9"/>
      <c r="B734" s="9"/>
      <c r="C734" s="29"/>
      <c r="D734" s="9"/>
      <c r="E734" s="29"/>
      <c r="F734" s="9"/>
      <c r="G734" s="30"/>
      <c r="I734" s="30"/>
      <c r="K734" s="30"/>
      <c r="M734" s="30"/>
    </row>
    <row r="735" spans="1:13" s="13" customFormat="1" x14ac:dyDescent="0.2">
      <c r="A735" s="9"/>
      <c r="B735" s="9"/>
      <c r="C735" s="29"/>
      <c r="D735" s="9"/>
      <c r="E735" s="29"/>
      <c r="F735" s="9"/>
      <c r="G735" s="30"/>
      <c r="I735" s="30"/>
      <c r="K735" s="30"/>
      <c r="M735" s="30"/>
    </row>
    <row r="736" spans="1:13" s="13" customFormat="1" x14ac:dyDescent="0.2">
      <c r="A736" s="9"/>
      <c r="B736" s="9"/>
      <c r="C736" s="29"/>
      <c r="D736" s="9"/>
      <c r="E736" s="29"/>
      <c r="F736" s="9"/>
      <c r="G736" s="30"/>
      <c r="I736" s="30"/>
      <c r="K736" s="30"/>
      <c r="M736" s="30"/>
    </row>
    <row r="737" spans="1:13" s="13" customFormat="1" x14ac:dyDescent="0.2">
      <c r="A737" s="9"/>
      <c r="B737" s="9"/>
      <c r="C737" s="29"/>
      <c r="D737" s="9"/>
      <c r="E737" s="29"/>
      <c r="F737" s="9"/>
      <c r="G737" s="30"/>
      <c r="I737" s="30"/>
      <c r="K737" s="30"/>
      <c r="M737" s="30"/>
    </row>
    <row r="738" spans="1:13" s="13" customFormat="1" x14ac:dyDescent="0.2">
      <c r="A738" s="9"/>
      <c r="B738" s="9"/>
      <c r="C738" s="29"/>
      <c r="D738" s="9"/>
      <c r="E738" s="29"/>
      <c r="F738" s="9"/>
      <c r="G738" s="30"/>
      <c r="I738" s="30"/>
      <c r="K738" s="30"/>
      <c r="M738" s="30"/>
    </row>
    <row r="739" spans="1:13" s="13" customFormat="1" x14ac:dyDescent="0.2">
      <c r="A739" s="9"/>
      <c r="B739" s="9"/>
      <c r="C739" s="29"/>
      <c r="D739" s="9"/>
      <c r="E739" s="29"/>
      <c r="F739" s="9"/>
      <c r="G739" s="30"/>
      <c r="I739" s="30"/>
      <c r="K739" s="30"/>
      <c r="M739" s="30"/>
    </row>
    <row r="740" spans="1:13" s="13" customFormat="1" x14ac:dyDescent="0.2">
      <c r="A740" s="9"/>
      <c r="B740" s="9"/>
      <c r="C740" s="29"/>
      <c r="D740" s="9"/>
      <c r="E740" s="29"/>
      <c r="F740" s="9"/>
      <c r="G740" s="30"/>
      <c r="I740" s="30"/>
      <c r="K740" s="30"/>
      <c r="M740" s="30"/>
    </row>
    <row r="741" spans="1:13" s="13" customFormat="1" x14ac:dyDescent="0.2">
      <c r="A741" s="9"/>
      <c r="B741" s="9"/>
      <c r="C741" s="29"/>
      <c r="D741" s="9"/>
      <c r="E741" s="29"/>
      <c r="F741" s="9"/>
      <c r="G741" s="30"/>
      <c r="I741" s="30"/>
      <c r="K741" s="30"/>
      <c r="M741" s="30"/>
    </row>
    <row r="742" spans="1:13" s="13" customFormat="1" x14ac:dyDescent="0.2">
      <c r="A742" s="9"/>
      <c r="B742" s="9"/>
      <c r="C742" s="29"/>
      <c r="D742" s="9"/>
      <c r="E742" s="29"/>
      <c r="F742" s="9"/>
      <c r="G742" s="30"/>
      <c r="I742" s="30"/>
      <c r="K742" s="30"/>
      <c r="M742" s="30"/>
    </row>
    <row r="743" spans="1:13" s="13" customFormat="1" x14ac:dyDescent="0.2">
      <c r="A743" s="9"/>
      <c r="B743" s="9"/>
      <c r="C743" s="29"/>
      <c r="D743" s="9"/>
      <c r="E743" s="29"/>
      <c r="F743" s="9"/>
      <c r="G743" s="30"/>
      <c r="I743" s="30"/>
      <c r="K743" s="30"/>
      <c r="M743" s="30"/>
    </row>
    <row r="744" spans="1:13" s="13" customFormat="1" x14ac:dyDescent="0.2">
      <c r="A744" s="9"/>
      <c r="B744" s="9"/>
      <c r="C744" s="29"/>
      <c r="D744" s="9"/>
      <c r="E744" s="29"/>
      <c r="F744" s="9"/>
      <c r="G744" s="30"/>
      <c r="I744" s="30"/>
      <c r="K744" s="30"/>
      <c r="M744" s="30"/>
    </row>
    <row r="745" spans="1:13" s="13" customFormat="1" x14ac:dyDescent="0.2">
      <c r="A745" s="9"/>
      <c r="B745" s="9"/>
      <c r="C745" s="29"/>
      <c r="D745" s="9"/>
      <c r="E745" s="29"/>
      <c r="F745" s="9"/>
      <c r="G745" s="30"/>
      <c r="I745" s="30"/>
      <c r="K745" s="30"/>
      <c r="M745" s="30"/>
    </row>
    <row r="746" spans="1:13" s="13" customFormat="1" x14ac:dyDescent="0.2">
      <c r="A746" s="9"/>
      <c r="B746" s="9"/>
      <c r="C746" s="29"/>
      <c r="D746" s="9"/>
      <c r="E746" s="29"/>
      <c r="F746" s="9"/>
      <c r="G746" s="30"/>
      <c r="I746" s="30"/>
      <c r="K746" s="30"/>
      <c r="M746" s="30"/>
    </row>
    <row r="747" spans="1:13" s="13" customFormat="1" x14ac:dyDescent="0.2">
      <c r="A747" s="9"/>
      <c r="B747" s="9"/>
      <c r="C747" s="29"/>
      <c r="D747" s="9"/>
      <c r="E747" s="29"/>
      <c r="F747" s="9"/>
      <c r="G747" s="30"/>
      <c r="I747" s="30"/>
      <c r="K747" s="30"/>
      <c r="M747" s="30"/>
    </row>
    <row r="748" spans="1:13" s="13" customFormat="1" x14ac:dyDescent="0.2">
      <c r="A748" s="9"/>
      <c r="B748" s="9"/>
      <c r="C748" s="29"/>
      <c r="D748" s="9"/>
      <c r="E748" s="29"/>
      <c r="F748" s="9"/>
      <c r="G748" s="30"/>
      <c r="I748" s="30"/>
      <c r="K748" s="30"/>
      <c r="M748" s="30"/>
    </row>
    <row r="749" spans="1:13" s="13" customFormat="1" x14ac:dyDescent="0.2">
      <c r="A749" s="9"/>
      <c r="B749" s="9"/>
      <c r="C749" s="29"/>
      <c r="D749" s="9"/>
      <c r="E749" s="29"/>
      <c r="F749" s="9"/>
      <c r="G749" s="30"/>
      <c r="I749" s="30"/>
      <c r="K749" s="30"/>
      <c r="M749" s="30"/>
    </row>
    <row r="750" spans="1:13" s="13" customFormat="1" x14ac:dyDescent="0.2">
      <c r="A750" s="9"/>
      <c r="B750" s="9"/>
      <c r="C750" s="29"/>
      <c r="D750" s="9"/>
      <c r="E750" s="29"/>
      <c r="F750" s="9"/>
      <c r="G750" s="30"/>
      <c r="I750" s="30"/>
      <c r="K750" s="30"/>
      <c r="M750" s="30"/>
    </row>
    <row r="751" spans="1:13" s="13" customFormat="1" x14ac:dyDescent="0.2">
      <c r="A751" s="9"/>
      <c r="B751" s="9"/>
      <c r="C751" s="29"/>
      <c r="D751" s="9"/>
      <c r="E751" s="29"/>
      <c r="F751" s="9"/>
      <c r="G751" s="30"/>
      <c r="I751" s="30"/>
      <c r="K751" s="30"/>
      <c r="M751" s="30"/>
    </row>
    <row r="752" spans="1:13" s="13" customFormat="1" x14ac:dyDescent="0.2">
      <c r="A752" s="9"/>
      <c r="B752" s="9"/>
      <c r="C752" s="29"/>
      <c r="D752" s="9"/>
      <c r="E752" s="29"/>
      <c r="F752" s="9"/>
      <c r="G752" s="30"/>
      <c r="I752" s="30"/>
      <c r="K752" s="30"/>
      <c r="M752" s="30"/>
    </row>
    <row r="753" spans="1:13" s="13" customFormat="1" x14ac:dyDescent="0.2">
      <c r="A753" s="9"/>
      <c r="B753" s="9"/>
      <c r="C753" s="29"/>
      <c r="D753" s="9"/>
      <c r="E753" s="29"/>
      <c r="F753" s="9"/>
      <c r="G753" s="30"/>
      <c r="I753" s="30"/>
      <c r="K753" s="30"/>
      <c r="M753" s="30"/>
    </row>
    <row r="754" spans="1:13" s="13" customFormat="1" x14ac:dyDescent="0.2">
      <c r="A754" s="9"/>
      <c r="B754" s="9"/>
      <c r="C754" s="29"/>
      <c r="D754" s="9"/>
      <c r="E754" s="29"/>
      <c r="F754" s="9"/>
      <c r="G754" s="30"/>
      <c r="I754" s="30"/>
      <c r="K754" s="30"/>
      <c r="M754" s="30"/>
    </row>
    <row r="755" spans="1:13" s="13" customFormat="1" x14ac:dyDescent="0.2">
      <c r="A755" s="9"/>
      <c r="B755" s="9"/>
      <c r="C755" s="29"/>
      <c r="D755" s="9"/>
      <c r="E755" s="29"/>
      <c r="F755" s="9"/>
      <c r="G755" s="30"/>
      <c r="I755" s="30"/>
      <c r="K755" s="30"/>
      <c r="M755" s="30"/>
    </row>
    <row r="756" spans="1:13" s="13" customFormat="1" x14ac:dyDescent="0.2">
      <c r="A756" s="9"/>
      <c r="B756" s="9"/>
      <c r="C756" s="29"/>
      <c r="D756" s="9"/>
      <c r="E756" s="29"/>
      <c r="F756" s="9"/>
      <c r="G756" s="30"/>
      <c r="I756" s="30"/>
      <c r="K756" s="30"/>
      <c r="M756" s="30"/>
    </row>
    <row r="757" spans="1:13" s="13" customFormat="1" x14ac:dyDescent="0.2">
      <c r="A757" s="9"/>
      <c r="B757" s="9"/>
      <c r="C757" s="29"/>
      <c r="D757" s="9"/>
      <c r="E757" s="29"/>
      <c r="F757" s="9"/>
      <c r="G757" s="30"/>
      <c r="I757" s="30"/>
      <c r="K757" s="30"/>
      <c r="M757" s="30"/>
    </row>
    <row r="758" spans="1:13" s="13" customFormat="1" x14ac:dyDescent="0.2">
      <c r="A758" s="9"/>
      <c r="B758" s="9"/>
      <c r="C758" s="29"/>
      <c r="D758" s="9"/>
      <c r="E758" s="29"/>
      <c r="F758" s="9"/>
      <c r="G758" s="30"/>
      <c r="I758" s="30"/>
      <c r="K758" s="30"/>
      <c r="M758" s="30"/>
    </row>
    <row r="759" spans="1:13" s="13" customFormat="1" x14ac:dyDescent="0.2">
      <c r="A759" s="9"/>
      <c r="B759" s="9"/>
      <c r="C759" s="29"/>
      <c r="D759" s="9"/>
      <c r="E759" s="29"/>
      <c r="F759" s="9"/>
      <c r="G759" s="30"/>
      <c r="I759" s="30"/>
      <c r="K759" s="30"/>
      <c r="M759" s="30"/>
    </row>
    <row r="760" spans="1:13" s="13" customFormat="1" x14ac:dyDescent="0.2">
      <c r="A760" s="9"/>
      <c r="B760" s="9"/>
      <c r="C760" s="29"/>
      <c r="D760" s="9"/>
      <c r="E760" s="29"/>
      <c r="F760" s="9"/>
      <c r="G760" s="30"/>
      <c r="I760" s="30"/>
      <c r="K760" s="30"/>
      <c r="M760" s="30"/>
    </row>
    <row r="761" spans="1:13" s="13" customFormat="1" x14ac:dyDescent="0.2">
      <c r="A761" s="9"/>
      <c r="B761" s="9"/>
      <c r="C761" s="29"/>
      <c r="D761" s="9"/>
      <c r="E761" s="29"/>
      <c r="F761" s="9"/>
      <c r="G761" s="30"/>
      <c r="I761" s="30"/>
      <c r="K761" s="30"/>
      <c r="M761" s="30"/>
    </row>
    <row r="762" spans="1:13" s="13" customFormat="1" x14ac:dyDescent="0.2">
      <c r="A762" s="9"/>
      <c r="B762" s="9"/>
      <c r="C762" s="29"/>
      <c r="D762" s="9"/>
      <c r="E762" s="29"/>
      <c r="F762" s="9"/>
      <c r="G762" s="30"/>
      <c r="I762" s="30"/>
      <c r="K762" s="30"/>
      <c r="M762" s="30"/>
    </row>
    <row r="763" spans="1:13" s="13" customFormat="1" x14ac:dyDescent="0.2">
      <c r="A763" s="9"/>
      <c r="B763" s="9"/>
      <c r="C763" s="29"/>
      <c r="D763" s="9"/>
      <c r="E763" s="29"/>
      <c r="F763" s="9"/>
      <c r="G763" s="30"/>
      <c r="I763" s="30"/>
      <c r="K763" s="30"/>
      <c r="M763" s="30"/>
    </row>
    <row r="764" spans="1:13" s="13" customFormat="1" x14ac:dyDescent="0.2">
      <c r="A764" s="9"/>
      <c r="B764" s="9"/>
      <c r="C764" s="29"/>
      <c r="D764" s="9"/>
      <c r="E764" s="29"/>
      <c r="F764" s="9"/>
      <c r="G764" s="30"/>
      <c r="I764" s="30"/>
      <c r="K764" s="30"/>
      <c r="M764" s="30"/>
    </row>
    <row r="765" spans="1:13" s="13" customFormat="1" x14ac:dyDescent="0.2">
      <c r="A765" s="9"/>
      <c r="B765" s="9"/>
      <c r="C765" s="29"/>
      <c r="D765" s="9"/>
      <c r="E765" s="29"/>
      <c r="F765" s="9"/>
      <c r="G765" s="30"/>
      <c r="I765" s="30"/>
      <c r="K765" s="30"/>
      <c r="M765" s="30"/>
    </row>
    <row r="766" spans="1:13" s="13" customFormat="1" x14ac:dyDescent="0.2">
      <c r="A766" s="9"/>
      <c r="B766" s="9"/>
      <c r="C766" s="29"/>
      <c r="D766" s="9"/>
      <c r="E766" s="29"/>
      <c r="F766" s="9"/>
      <c r="G766" s="30"/>
      <c r="I766" s="30"/>
      <c r="K766" s="30"/>
      <c r="M766" s="30"/>
    </row>
    <row r="767" spans="1:13" s="13" customFormat="1" x14ac:dyDescent="0.2">
      <c r="A767" s="9"/>
      <c r="B767" s="9"/>
      <c r="C767" s="29"/>
      <c r="D767" s="9"/>
      <c r="E767" s="29"/>
      <c r="F767" s="9"/>
      <c r="G767" s="30"/>
      <c r="I767" s="30"/>
      <c r="K767" s="30"/>
      <c r="M767" s="30"/>
    </row>
    <row r="768" spans="1:13" s="13" customFormat="1" x14ac:dyDescent="0.2">
      <c r="A768" s="9"/>
      <c r="B768" s="9"/>
      <c r="C768" s="29"/>
      <c r="D768" s="9"/>
      <c r="E768" s="29"/>
      <c r="F768" s="9"/>
      <c r="G768" s="30"/>
      <c r="I768" s="30"/>
      <c r="K768" s="30"/>
      <c r="M768" s="30"/>
    </row>
    <row r="769" spans="1:13" s="13" customFormat="1" x14ac:dyDescent="0.2">
      <c r="A769" s="9"/>
      <c r="B769" s="9"/>
      <c r="C769" s="29"/>
      <c r="D769" s="9"/>
      <c r="E769" s="29"/>
      <c r="F769" s="9"/>
      <c r="G769" s="30"/>
      <c r="I769" s="30"/>
      <c r="K769" s="30"/>
      <c r="M769" s="30"/>
    </row>
    <row r="770" spans="1:13" s="13" customFormat="1" x14ac:dyDescent="0.2">
      <c r="A770" s="9"/>
      <c r="B770" s="9"/>
      <c r="C770" s="29"/>
      <c r="D770" s="9"/>
      <c r="E770" s="29"/>
      <c r="F770" s="9"/>
      <c r="G770" s="30"/>
      <c r="I770" s="30"/>
      <c r="K770" s="30"/>
      <c r="M770" s="30"/>
    </row>
    <row r="771" spans="1:13" s="13" customFormat="1" x14ac:dyDescent="0.2">
      <c r="A771" s="9"/>
      <c r="B771" s="9"/>
      <c r="C771" s="29"/>
      <c r="D771" s="9"/>
      <c r="E771" s="29"/>
      <c r="F771" s="9"/>
      <c r="G771" s="30"/>
      <c r="I771" s="30"/>
      <c r="K771" s="30"/>
      <c r="M771" s="30"/>
    </row>
    <row r="772" spans="1:13" s="13" customFormat="1" x14ac:dyDescent="0.2">
      <c r="A772" s="9"/>
      <c r="B772" s="9"/>
      <c r="C772" s="29"/>
      <c r="D772" s="9"/>
      <c r="E772" s="29"/>
      <c r="F772" s="9"/>
      <c r="G772" s="30"/>
      <c r="I772" s="30"/>
      <c r="K772" s="30"/>
      <c r="M772" s="30"/>
    </row>
    <row r="773" spans="1:13" s="13" customFormat="1" x14ac:dyDescent="0.2">
      <c r="A773" s="9"/>
      <c r="B773" s="9"/>
      <c r="C773" s="29"/>
      <c r="D773" s="9"/>
      <c r="E773" s="29"/>
      <c r="F773" s="9"/>
      <c r="G773" s="30"/>
      <c r="I773" s="30"/>
      <c r="K773" s="30"/>
      <c r="M773" s="30"/>
    </row>
    <row r="774" spans="1:13" s="13" customFormat="1" x14ac:dyDescent="0.2">
      <c r="A774" s="9"/>
      <c r="B774" s="9"/>
      <c r="C774" s="29"/>
      <c r="D774" s="9"/>
      <c r="E774" s="29"/>
      <c r="F774" s="9"/>
      <c r="G774" s="30"/>
      <c r="I774" s="30"/>
      <c r="K774" s="30"/>
      <c r="M774" s="30"/>
    </row>
    <row r="775" spans="1:13" s="13" customFormat="1" x14ac:dyDescent="0.2">
      <c r="A775" s="9"/>
      <c r="B775" s="9"/>
      <c r="C775" s="29"/>
      <c r="D775" s="9"/>
      <c r="E775" s="29"/>
      <c r="F775" s="9"/>
      <c r="G775" s="30"/>
      <c r="I775" s="30"/>
      <c r="K775" s="30"/>
      <c r="M775" s="30"/>
    </row>
    <row r="776" spans="1:13" s="13" customFormat="1" x14ac:dyDescent="0.2">
      <c r="A776" s="9"/>
      <c r="B776" s="9"/>
      <c r="C776" s="29"/>
      <c r="D776" s="9"/>
      <c r="E776" s="29"/>
      <c r="F776" s="9"/>
      <c r="G776" s="30"/>
      <c r="I776" s="30"/>
      <c r="K776" s="30"/>
      <c r="M776" s="30"/>
    </row>
    <row r="777" spans="1:13" s="13" customFormat="1" x14ac:dyDescent="0.2">
      <c r="A777" s="9"/>
      <c r="B777" s="9"/>
      <c r="C777" s="29"/>
      <c r="D777" s="9"/>
      <c r="E777" s="29"/>
      <c r="F777" s="9"/>
      <c r="G777" s="30"/>
      <c r="I777" s="30"/>
      <c r="K777" s="30"/>
      <c r="M777" s="30"/>
    </row>
    <row r="778" spans="1:13" s="13" customFormat="1" x14ac:dyDescent="0.2">
      <c r="A778" s="9"/>
      <c r="B778" s="9"/>
      <c r="C778" s="29"/>
      <c r="D778" s="9"/>
      <c r="E778" s="29"/>
      <c r="F778" s="9"/>
      <c r="G778" s="30"/>
      <c r="I778" s="30"/>
      <c r="K778" s="30"/>
      <c r="M778" s="30"/>
    </row>
    <row r="779" spans="1:13" s="13" customFormat="1" x14ac:dyDescent="0.2">
      <c r="A779" s="9"/>
      <c r="B779" s="9"/>
      <c r="C779" s="29"/>
      <c r="D779" s="9"/>
      <c r="E779" s="29"/>
      <c r="F779" s="9"/>
      <c r="G779" s="30"/>
      <c r="I779" s="30"/>
      <c r="K779" s="30"/>
      <c r="M779" s="30"/>
    </row>
    <row r="780" spans="1:13" s="13" customFormat="1" x14ac:dyDescent="0.2">
      <c r="A780" s="9"/>
      <c r="B780" s="9"/>
      <c r="C780" s="29"/>
      <c r="D780" s="9"/>
      <c r="E780" s="29"/>
      <c r="F780" s="9"/>
      <c r="G780" s="30"/>
      <c r="I780" s="30"/>
      <c r="K780" s="30"/>
      <c r="M780" s="30"/>
    </row>
    <row r="781" spans="1:13" s="13" customFormat="1" x14ac:dyDescent="0.2">
      <c r="A781" s="9"/>
      <c r="B781" s="9"/>
      <c r="C781" s="29"/>
      <c r="D781" s="9"/>
      <c r="E781" s="29"/>
      <c r="F781" s="9"/>
      <c r="G781" s="30"/>
      <c r="I781" s="30"/>
      <c r="K781" s="30"/>
      <c r="M781" s="30"/>
    </row>
    <row r="782" spans="1:13" s="13" customFormat="1" x14ac:dyDescent="0.2">
      <c r="A782" s="9"/>
      <c r="B782" s="9"/>
      <c r="C782" s="29"/>
      <c r="D782" s="9"/>
      <c r="E782" s="29"/>
      <c r="F782" s="9"/>
      <c r="G782" s="30"/>
      <c r="I782" s="30"/>
      <c r="K782" s="30"/>
      <c r="M782" s="30"/>
    </row>
    <row r="783" spans="1:13" s="13" customFormat="1" x14ac:dyDescent="0.2">
      <c r="A783" s="9"/>
      <c r="B783" s="9"/>
      <c r="C783" s="29"/>
      <c r="D783" s="9"/>
      <c r="E783" s="29"/>
      <c r="F783" s="9"/>
      <c r="G783" s="30"/>
      <c r="I783" s="30"/>
      <c r="K783" s="30"/>
      <c r="M783" s="30"/>
    </row>
    <row r="784" spans="1:13" s="13" customFormat="1" x14ac:dyDescent="0.2">
      <c r="A784" s="9"/>
      <c r="B784" s="9"/>
      <c r="C784" s="29"/>
      <c r="D784" s="9"/>
      <c r="E784" s="29"/>
      <c r="F784" s="9"/>
      <c r="G784" s="30"/>
      <c r="I784" s="30"/>
      <c r="K784" s="30"/>
      <c r="M784" s="30"/>
    </row>
    <row r="785" spans="1:13" s="13" customFormat="1" x14ac:dyDescent="0.2">
      <c r="A785" s="9"/>
      <c r="B785" s="9"/>
      <c r="C785" s="29"/>
      <c r="D785" s="9"/>
      <c r="E785" s="29"/>
      <c r="F785" s="9"/>
      <c r="G785" s="30"/>
      <c r="I785" s="30"/>
      <c r="K785" s="30"/>
      <c r="M785" s="30"/>
    </row>
    <row r="786" spans="1:13" s="13" customFormat="1" x14ac:dyDescent="0.2">
      <c r="A786" s="9"/>
      <c r="B786" s="9"/>
      <c r="C786" s="29"/>
      <c r="D786" s="9"/>
      <c r="E786" s="29"/>
      <c r="F786" s="9"/>
      <c r="G786" s="30"/>
      <c r="I786" s="30"/>
      <c r="K786" s="30"/>
      <c r="M786" s="30"/>
    </row>
    <row r="787" spans="1:13" s="13" customFormat="1" x14ac:dyDescent="0.2">
      <c r="A787" s="9"/>
      <c r="B787" s="9"/>
      <c r="C787" s="29"/>
      <c r="D787" s="9"/>
      <c r="E787" s="29"/>
      <c r="F787" s="9"/>
      <c r="G787" s="30"/>
      <c r="I787" s="30"/>
      <c r="K787" s="30"/>
      <c r="M787" s="30"/>
    </row>
    <row r="788" spans="1:13" s="13" customFormat="1" x14ac:dyDescent="0.2">
      <c r="A788" s="9"/>
      <c r="B788" s="9"/>
      <c r="C788" s="29"/>
      <c r="D788" s="9"/>
      <c r="E788" s="29"/>
      <c r="F788" s="9"/>
      <c r="G788" s="30"/>
      <c r="I788" s="30"/>
      <c r="K788" s="30"/>
      <c r="M788" s="30"/>
    </row>
    <row r="789" spans="1:13" s="13" customFormat="1" x14ac:dyDescent="0.2">
      <c r="A789" s="9"/>
      <c r="B789" s="9"/>
      <c r="C789" s="29"/>
      <c r="D789" s="9"/>
      <c r="E789" s="29"/>
      <c r="F789" s="9"/>
      <c r="G789" s="30"/>
      <c r="I789" s="30"/>
      <c r="K789" s="30"/>
      <c r="M789" s="30"/>
    </row>
    <row r="790" spans="1:13" s="13" customFormat="1" x14ac:dyDescent="0.2">
      <c r="A790" s="9"/>
      <c r="B790" s="9"/>
      <c r="C790" s="29"/>
      <c r="D790" s="9"/>
      <c r="E790" s="29"/>
      <c r="F790" s="9"/>
      <c r="G790" s="30"/>
      <c r="I790" s="30"/>
      <c r="K790" s="30"/>
      <c r="M790" s="30"/>
    </row>
    <row r="791" spans="1:13" s="13" customFormat="1" x14ac:dyDescent="0.2">
      <c r="A791" s="9"/>
      <c r="B791" s="9"/>
      <c r="C791" s="29"/>
      <c r="D791" s="9"/>
      <c r="E791" s="29"/>
      <c r="F791" s="9"/>
      <c r="G791" s="30"/>
      <c r="I791" s="30"/>
      <c r="K791" s="30"/>
      <c r="M791" s="30"/>
    </row>
    <row r="792" spans="1:13" s="13" customFormat="1" x14ac:dyDescent="0.2">
      <c r="A792" s="9"/>
      <c r="B792" s="9"/>
      <c r="C792" s="29"/>
      <c r="D792" s="9"/>
      <c r="E792" s="29"/>
      <c r="F792" s="9"/>
      <c r="G792" s="30"/>
      <c r="I792" s="30"/>
      <c r="K792" s="30"/>
      <c r="M792" s="30"/>
    </row>
    <row r="793" spans="1:13" s="13" customFormat="1" x14ac:dyDescent="0.2">
      <c r="A793" s="9"/>
      <c r="B793" s="9"/>
      <c r="C793" s="29"/>
      <c r="D793" s="9"/>
      <c r="E793" s="29"/>
      <c r="F793" s="9"/>
      <c r="G793" s="30"/>
      <c r="I793" s="30"/>
      <c r="K793" s="30"/>
      <c r="M793" s="30"/>
    </row>
    <row r="794" spans="1:13" s="13" customFormat="1" x14ac:dyDescent="0.2">
      <c r="A794" s="9"/>
      <c r="B794" s="9"/>
      <c r="C794" s="29"/>
      <c r="D794" s="9"/>
      <c r="E794" s="29"/>
      <c r="F794" s="9"/>
      <c r="G794" s="30"/>
      <c r="I794" s="30"/>
      <c r="K794" s="30"/>
      <c r="M794" s="30"/>
    </row>
    <row r="795" spans="1:13" s="13" customFormat="1" x14ac:dyDescent="0.2">
      <c r="A795" s="9"/>
      <c r="B795" s="9"/>
      <c r="C795" s="29"/>
      <c r="D795" s="9"/>
      <c r="E795" s="29"/>
      <c r="F795" s="9"/>
      <c r="G795" s="30"/>
      <c r="I795" s="30"/>
      <c r="K795" s="30"/>
      <c r="M795" s="30"/>
    </row>
    <row r="796" spans="1:13" s="13" customFormat="1" x14ac:dyDescent="0.2">
      <c r="A796" s="9"/>
      <c r="B796" s="9"/>
      <c r="C796" s="29"/>
      <c r="D796" s="9"/>
      <c r="E796" s="29"/>
      <c r="F796" s="9"/>
      <c r="G796" s="30"/>
      <c r="I796" s="30"/>
      <c r="K796" s="30"/>
      <c r="M796" s="30"/>
    </row>
    <row r="797" spans="1:13" s="13" customFormat="1" x14ac:dyDescent="0.2">
      <c r="A797" s="9"/>
      <c r="B797" s="9"/>
      <c r="C797" s="29"/>
      <c r="D797" s="9"/>
      <c r="E797" s="29"/>
      <c r="F797" s="9"/>
      <c r="G797" s="30"/>
      <c r="I797" s="30"/>
      <c r="K797" s="30"/>
      <c r="M797" s="30"/>
    </row>
    <row r="798" spans="1:13" s="13" customFormat="1" x14ac:dyDescent="0.2">
      <c r="A798" s="9"/>
      <c r="B798" s="9"/>
      <c r="C798" s="29"/>
      <c r="D798" s="9"/>
      <c r="E798" s="29"/>
      <c r="F798" s="9"/>
      <c r="G798" s="30"/>
      <c r="I798" s="30"/>
      <c r="K798" s="30"/>
      <c r="M798" s="30"/>
    </row>
    <row r="799" spans="1:13" s="13" customFormat="1" x14ac:dyDescent="0.2">
      <c r="A799" s="9"/>
      <c r="B799" s="9"/>
      <c r="C799" s="29"/>
      <c r="D799" s="9"/>
      <c r="E799" s="29"/>
      <c r="F799" s="9"/>
      <c r="G799" s="30"/>
      <c r="I799" s="30"/>
      <c r="K799" s="30"/>
      <c r="M799" s="30"/>
    </row>
    <row r="800" spans="1:13" s="13" customFormat="1" x14ac:dyDescent="0.2">
      <c r="A800" s="9"/>
      <c r="B800" s="9"/>
      <c r="C800" s="29"/>
      <c r="D800" s="9"/>
      <c r="E800" s="29"/>
      <c r="F800" s="9"/>
      <c r="G800" s="30"/>
      <c r="I800" s="30"/>
      <c r="K800" s="30"/>
      <c r="M800" s="30"/>
    </row>
    <row r="801" spans="1:13" s="13" customFormat="1" x14ac:dyDescent="0.2">
      <c r="A801" s="9"/>
      <c r="B801" s="9"/>
      <c r="C801" s="29"/>
      <c r="D801" s="9"/>
      <c r="E801" s="29"/>
      <c r="F801" s="9"/>
      <c r="G801" s="30"/>
      <c r="I801" s="30"/>
      <c r="K801" s="30"/>
      <c r="M801" s="30"/>
    </row>
    <row r="802" spans="1:13" s="13" customFormat="1" x14ac:dyDescent="0.2">
      <c r="A802" s="9"/>
      <c r="B802" s="9"/>
      <c r="C802" s="29"/>
      <c r="D802" s="9"/>
      <c r="E802" s="29"/>
      <c r="F802" s="9"/>
      <c r="G802" s="30"/>
      <c r="I802" s="30"/>
      <c r="K802" s="30"/>
      <c r="M802" s="30"/>
    </row>
    <row r="803" spans="1:13" s="13" customFormat="1" x14ac:dyDescent="0.2">
      <c r="A803" s="9"/>
      <c r="B803" s="9"/>
      <c r="C803" s="29"/>
      <c r="D803" s="9"/>
      <c r="E803" s="29"/>
      <c r="F803" s="9"/>
      <c r="G803" s="30"/>
      <c r="I803" s="30"/>
      <c r="K803" s="30"/>
      <c r="M803" s="30"/>
    </row>
    <row r="804" spans="1:13" s="13" customFormat="1" x14ac:dyDescent="0.2">
      <c r="A804" s="9"/>
      <c r="B804" s="9"/>
      <c r="C804" s="29"/>
      <c r="D804" s="9"/>
      <c r="E804" s="29"/>
      <c r="F804" s="9"/>
      <c r="G804" s="30"/>
      <c r="I804" s="30"/>
      <c r="K804" s="30"/>
      <c r="M804" s="30"/>
    </row>
    <row r="805" spans="1:13" s="13" customFormat="1" x14ac:dyDescent="0.2">
      <c r="A805" s="9"/>
      <c r="B805" s="9"/>
      <c r="C805" s="29"/>
      <c r="D805" s="9"/>
      <c r="E805" s="29"/>
      <c r="F805" s="9"/>
      <c r="G805" s="30"/>
      <c r="I805" s="30"/>
      <c r="K805" s="30"/>
      <c r="M805" s="30"/>
    </row>
    <row r="806" spans="1:13" s="13" customFormat="1" x14ac:dyDescent="0.2">
      <c r="A806" s="9"/>
      <c r="B806" s="9"/>
      <c r="C806" s="29"/>
      <c r="D806" s="9"/>
      <c r="E806" s="29"/>
      <c r="F806" s="9"/>
      <c r="G806" s="30"/>
      <c r="I806" s="30"/>
      <c r="K806" s="30"/>
      <c r="M806" s="30"/>
    </row>
    <row r="807" spans="1:13" s="13" customFormat="1" x14ac:dyDescent="0.2">
      <c r="A807" s="9"/>
      <c r="B807" s="9"/>
      <c r="C807" s="29"/>
      <c r="D807" s="9"/>
      <c r="E807" s="29"/>
      <c r="F807" s="9"/>
      <c r="G807" s="30"/>
      <c r="I807" s="30"/>
      <c r="K807" s="30"/>
      <c r="M807" s="30"/>
    </row>
    <row r="808" spans="1:13" s="13" customFormat="1" x14ac:dyDescent="0.2">
      <c r="A808" s="9"/>
      <c r="B808" s="9"/>
      <c r="C808" s="29"/>
      <c r="D808" s="9"/>
      <c r="E808" s="29"/>
      <c r="F808" s="9"/>
      <c r="G808" s="30"/>
      <c r="I808" s="30"/>
      <c r="K808" s="30"/>
      <c r="M808" s="30"/>
    </row>
    <row r="809" spans="1:13" s="13" customFormat="1" x14ac:dyDescent="0.2">
      <c r="A809" s="9"/>
      <c r="B809" s="9"/>
      <c r="C809" s="29"/>
      <c r="D809" s="9"/>
      <c r="E809" s="29"/>
      <c r="F809" s="9"/>
      <c r="G809" s="30"/>
      <c r="I809" s="30"/>
      <c r="K809" s="30"/>
      <c r="M809" s="30"/>
    </row>
    <row r="810" spans="1:13" s="13" customFormat="1" x14ac:dyDescent="0.2">
      <c r="A810" s="9"/>
      <c r="B810" s="9"/>
      <c r="C810" s="29"/>
      <c r="D810" s="9"/>
      <c r="E810" s="29"/>
      <c r="F810" s="9"/>
      <c r="G810" s="30"/>
      <c r="I810" s="30"/>
      <c r="K810" s="30"/>
      <c r="M810" s="30"/>
    </row>
    <row r="811" spans="1:13" s="13" customFormat="1" x14ac:dyDescent="0.2">
      <c r="A811" s="9"/>
      <c r="B811" s="9"/>
      <c r="C811" s="29"/>
      <c r="D811" s="9"/>
      <c r="E811" s="29"/>
      <c r="F811" s="9"/>
      <c r="G811" s="30"/>
      <c r="I811" s="30"/>
      <c r="K811" s="30"/>
      <c r="M811" s="30"/>
    </row>
    <row r="812" spans="1:13" s="13" customFormat="1" x14ac:dyDescent="0.2">
      <c r="A812" s="9"/>
      <c r="B812" s="9"/>
      <c r="C812" s="29"/>
      <c r="D812" s="9"/>
      <c r="E812" s="29"/>
      <c r="F812" s="9"/>
      <c r="G812" s="30"/>
      <c r="I812" s="30"/>
      <c r="K812" s="30"/>
      <c r="M812" s="30"/>
    </row>
    <row r="813" spans="1:13" s="13" customFormat="1" x14ac:dyDescent="0.2">
      <c r="A813" s="9"/>
      <c r="B813" s="9"/>
      <c r="C813" s="29"/>
      <c r="D813" s="9"/>
      <c r="E813" s="29"/>
      <c r="F813" s="9"/>
      <c r="G813" s="30"/>
      <c r="I813" s="30"/>
      <c r="K813" s="30"/>
      <c r="M813" s="30"/>
    </row>
    <row r="814" spans="1:13" s="13" customFormat="1" x14ac:dyDescent="0.2">
      <c r="A814" s="9"/>
      <c r="B814" s="9"/>
      <c r="C814" s="29"/>
      <c r="D814" s="9"/>
      <c r="E814" s="29"/>
      <c r="F814" s="9"/>
      <c r="G814" s="30"/>
      <c r="I814" s="30"/>
      <c r="K814" s="30"/>
      <c r="M814" s="30"/>
    </row>
    <row r="815" spans="1:13" s="13" customFormat="1" x14ac:dyDescent="0.2">
      <c r="A815" s="9"/>
      <c r="B815" s="9"/>
      <c r="C815" s="29"/>
      <c r="D815" s="9"/>
      <c r="E815" s="29"/>
      <c r="F815" s="9"/>
      <c r="G815" s="30"/>
      <c r="I815" s="30"/>
      <c r="K815" s="30"/>
      <c r="M815" s="30"/>
    </row>
    <row r="816" spans="1:13" s="13" customFormat="1" x14ac:dyDescent="0.2">
      <c r="A816" s="9"/>
      <c r="B816" s="9"/>
      <c r="C816" s="29"/>
      <c r="D816" s="9"/>
      <c r="E816" s="29"/>
      <c r="F816" s="9"/>
      <c r="G816" s="30"/>
      <c r="I816" s="30"/>
      <c r="K816" s="30"/>
      <c r="M816" s="30"/>
    </row>
    <row r="817" spans="1:13" s="13" customFormat="1" x14ac:dyDescent="0.2">
      <c r="A817" s="9"/>
      <c r="B817" s="9"/>
      <c r="C817" s="29"/>
      <c r="D817" s="9"/>
      <c r="E817" s="29"/>
      <c r="F817" s="9"/>
      <c r="G817" s="30"/>
      <c r="I817" s="30"/>
      <c r="K817" s="30"/>
      <c r="M817" s="30"/>
    </row>
    <row r="818" spans="1:13" s="13" customFormat="1" x14ac:dyDescent="0.2">
      <c r="A818" s="9"/>
      <c r="B818" s="9"/>
      <c r="C818" s="29"/>
      <c r="D818" s="9"/>
      <c r="E818" s="29"/>
      <c r="F818" s="9"/>
      <c r="G818" s="30"/>
      <c r="I818" s="30"/>
      <c r="K818" s="30"/>
      <c r="M818" s="30"/>
    </row>
    <row r="819" spans="1:13" s="13" customFormat="1" x14ac:dyDescent="0.2">
      <c r="A819" s="9"/>
      <c r="B819" s="9"/>
      <c r="C819" s="29"/>
      <c r="D819" s="9"/>
      <c r="E819" s="29"/>
      <c r="F819" s="9"/>
      <c r="G819" s="30"/>
      <c r="I819" s="30"/>
      <c r="K819" s="30"/>
      <c r="M819" s="30"/>
    </row>
    <row r="820" spans="1:13" s="13" customFormat="1" x14ac:dyDescent="0.2">
      <c r="A820" s="9"/>
      <c r="B820" s="9"/>
      <c r="C820" s="29"/>
      <c r="D820" s="9"/>
      <c r="E820" s="29"/>
      <c r="F820" s="9"/>
      <c r="G820" s="30"/>
      <c r="I820" s="30"/>
      <c r="K820" s="30"/>
      <c r="M820" s="30"/>
    </row>
    <row r="821" spans="1:13" s="13" customFormat="1" x14ac:dyDescent="0.2">
      <c r="A821" s="9"/>
      <c r="B821" s="9"/>
      <c r="C821" s="29"/>
      <c r="D821" s="9"/>
      <c r="E821" s="29"/>
      <c r="F821" s="9"/>
      <c r="G821" s="30"/>
      <c r="I821" s="30"/>
      <c r="K821" s="30"/>
      <c r="M821" s="30"/>
    </row>
    <row r="822" spans="1:13" s="13" customFormat="1" x14ac:dyDescent="0.2">
      <c r="A822" s="9"/>
      <c r="B822" s="9"/>
      <c r="C822" s="29"/>
      <c r="D822" s="9"/>
      <c r="E822" s="29"/>
      <c r="F822" s="9"/>
      <c r="G822" s="30"/>
      <c r="I822" s="30"/>
      <c r="K822" s="30"/>
      <c r="M822" s="30"/>
    </row>
    <row r="823" spans="1:13" s="13" customFormat="1" x14ac:dyDescent="0.2">
      <c r="A823" s="9"/>
      <c r="B823" s="9"/>
      <c r="C823" s="29"/>
      <c r="D823" s="9"/>
      <c r="E823" s="29"/>
      <c r="F823" s="9"/>
      <c r="G823" s="30"/>
      <c r="I823" s="30"/>
      <c r="K823" s="30"/>
      <c r="M823" s="30"/>
    </row>
    <row r="824" spans="1:13" s="13" customFormat="1" x14ac:dyDescent="0.2">
      <c r="A824" s="9"/>
      <c r="B824" s="9"/>
      <c r="C824" s="29"/>
      <c r="D824" s="9"/>
      <c r="E824" s="29"/>
      <c r="F824" s="9"/>
      <c r="G824" s="30"/>
      <c r="I824" s="30"/>
      <c r="K824" s="30"/>
      <c r="M824" s="30"/>
    </row>
    <row r="825" spans="1:13" s="13" customFormat="1" x14ac:dyDescent="0.2">
      <c r="A825" s="9"/>
      <c r="B825" s="9"/>
      <c r="C825" s="29"/>
      <c r="D825" s="9"/>
      <c r="E825" s="29"/>
      <c r="F825" s="9"/>
      <c r="G825" s="30"/>
      <c r="I825" s="30"/>
      <c r="K825" s="30"/>
      <c r="M825" s="30"/>
    </row>
    <row r="826" spans="1:13" s="13" customFormat="1" x14ac:dyDescent="0.2">
      <c r="A826" s="9"/>
      <c r="B826" s="9"/>
      <c r="C826" s="29"/>
      <c r="D826" s="9"/>
      <c r="E826" s="29"/>
      <c r="F826" s="9"/>
      <c r="G826" s="30"/>
      <c r="I826" s="30"/>
      <c r="K826" s="30"/>
      <c r="M826" s="30"/>
    </row>
    <row r="827" spans="1:13" s="13" customFormat="1" x14ac:dyDescent="0.2">
      <c r="A827" s="9"/>
      <c r="B827" s="9"/>
      <c r="C827" s="29"/>
      <c r="D827" s="9"/>
      <c r="E827" s="29"/>
      <c r="F827" s="9"/>
      <c r="G827" s="30"/>
      <c r="I827" s="30"/>
      <c r="K827" s="30"/>
      <c r="M827" s="30"/>
    </row>
    <row r="828" spans="1:13" s="13" customFormat="1" x14ac:dyDescent="0.2">
      <c r="A828" s="9"/>
      <c r="B828" s="9"/>
      <c r="C828" s="29"/>
      <c r="D828" s="9"/>
      <c r="E828" s="29"/>
      <c r="F828" s="9"/>
      <c r="G828" s="30"/>
      <c r="I828" s="30"/>
      <c r="K828" s="30"/>
      <c r="M828" s="30"/>
    </row>
    <row r="829" spans="1:13" s="13" customFormat="1" x14ac:dyDescent="0.2">
      <c r="A829" s="9"/>
      <c r="B829" s="9"/>
      <c r="C829" s="29"/>
      <c r="D829" s="9"/>
      <c r="E829" s="29"/>
      <c r="F829" s="9"/>
      <c r="G829" s="30"/>
      <c r="I829" s="30"/>
      <c r="K829" s="30"/>
      <c r="M829" s="30"/>
    </row>
    <row r="830" spans="1:13" s="13" customFormat="1" x14ac:dyDescent="0.2">
      <c r="A830" s="9"/>
      <c r="B830" s="9"/>
      <c r="C830" s="29"/>
      <c r="D830" s="9"/>
      <c r="E830" s="29"/>
      <c r="F830" s="9"/>
      <c r="G830" s="30"/>
      <c r="I830" s="30"/>
      <c r="K830" s="30"/>
      <c r="M830" s="30"/>
    </row>
    <row r="831" spans="1:13" s="13" customFormat="1" x14ac:dyDescent="0.2">
      <c r="A831" s="9"/>
      <c r="B831" s="9"/>
      <c r="C831" s="29"/>
      <c r="D831" s="9"/>
      <c r="E831" s="29"/>
      <c r="F831" s="9"/>
      <c r="G831" s="30"/>
      <c r="I831" s="30"/>
      <c r="K831" s="30"/>
      <c r="M831" s="30"/>
    </row>
    <row r="832" spans="1:13" s="13" customFormat="1" x14ac:dyDescent="0.2">
      <c r="A832" s="9"/>
      <c r="B832" s="9"/>
      <c r="C832" s="29"/>
      <c r="D832" s="9"/>
      <c r="E832" s="29"/>
      <c r="F832" s="9"/>
      <c r="G832" s="30"/>
      <c r="I832" s="30"/>
      <c r="K832" s="30"/>
      <c r="M832" s="30"/>
    </row>
    <row r="833" spans="1:13" s="13" customFormat="1" x14ac:dyDescent="0.2">
      <c r="A833" s="9"/>
      <c r="B833" s="9"/>
      <c r="C833" s="29"/>
      <c r="D833" s="9"/>
      <c r="E833" s="29"/>
      <c r="F833" s="9"/>
      <c r="G833" s="30"/>
      <c r="I833" s="30"/>
      <c r="K833" s="30"/>
      <c r="M833" s="30"/>
    </row>
    <row r="834" spans="1:13" s="13" customFormat="1" x14ac:dyDescent="0.2">
      <c r="A834" s="9"/>
      <c r="B834" s="9"/>
      <c r="C834" s="29"/>
      <c r="D834" s="9"/>
      <c r="E834" s="29"/>
      <c r="F834" s="9"/>
      <c r="G834" s="30"/>
      <c r="I834" s="30"/>
      <c r="K834" s="30"/>
      <c r="M834" s="30"/>
    </row>
    <row r="835" spans="1:13" s="13" customFormat="1" x14ac:dyDescent="0.2">
      <c r="A835" s="9"/>
      <c r="B835" s="9"/>
      <c r="C835" s="29"/>
      <c r="D835" s="9"/>
      <c r="E835" s="29"/>
      <c r="F835" s="9"/>
      <c r="G835" s="30"/>
      <c r="I835" s="30"/>
      <c r="K835" s="30"/>
      <c r="M835" s="30"/>
    </row>
    <row r="836" spans="1:13" s="13" customFormat="1" x14ac:dyDescent="0.2">
      <c r="A836" s="9"/>
      <c r="B836" s="9"/>
      <c r="C836" s="29"/>
      <c r="D836" s="9"/>
      <c r="E836" s="29"/>
      <c r="F836" s="9"/>
      <c r="G836" s="30"/>
      <c r="I836" s="30"/>
      <c r="K836" s="30"/>
      <c r="M836" s="30"/>
    </row>
    <row r="837" spans="1:13" s="13" customFormat="1" x14ac:dyDescent="0.2">
      <c r="A837" s="9"/>
      <c r="B837" s="9"/>
      <c r="C837" s="29"/>
      <c r="D837" s="9"/>
      <c r="E837" s="29"/>
      <c r="F837" s="9"/>
      <c r="G837" s="30"/>
      <c r="I837" s="30"/>
      <c r="K837" s="30"/>
      <c r="M837" s="30"/>
    </row>
    <row r="838" spans="1:13" s="13" customFormat="1" x14ac:dyDescent="0.2">
      <c r="A838" s="9"/>
      <c r="B838" s="9"/>
      <c r="C838" s="29"/>
      <c r="D838" s="9"/>
      <c r="E838" s="29"/>
      <c r="F838" s="9"/>
      <c r="G838" s="30"/>
      <c r="I838" s="30"/>
      <c r="K838" s="30"/>
      <c r="M838" s="30"/>
    </row>
    <row r="839" spans="1:13" s="13" customFormat="1" x14ac:dyDescent="0.2">
      <c r="A839" s="9"/>
      <c r="B839" s="9"/>
      <c r="C839" s="29"/>
      <c r="D839" s="9"/>
      <c r="E839" s="29"/>
      <c r="F839" s="9"/>
      <c r="G839" s="30"/>
      <c r="I839" s="30"/>
      <c r="K839" s="30"/>
      <c r="M839" s="30"/>
    </row>
    <row r="840" spans="1:13" s="13" customFormat="1" x14ac:dyDescent="0.2">
      <c r="A840" s="9"/>
      <c r="B840" s="9"/>
      <c r="C840" s="29"/>
      <c r="D840" s="9"/>
      <c r="E840" s="29"/>
      <c r="F840" s="9"/>
      <c r="G840" s="30"/>
      <c r="I840" s="30"/>
      <c r="K840" s="30"/>
      <c r="M840" s="30"/>
    </row>
    <row r="841" spans="1:13" s="13" customFormat="1" x14ac:dyDescent="0.2">
      <c r="A841" s="9"/>
      <c r="B841" s="9"/>
      <c r="C841" s="29"/>
      <c r="D841" s="9"/>
      <c r="E841" s="29"/>
      <c r="F841" s="9"/>
      <c r="G841" s="30"/>
      <c r="I841" s="30"/>
      <c r="K841" s="30"/>
      <c r="M841" s="30"/>
    </row>
    <row r="842" spans="1:13" s="13" customFormat="1" x14ac:dyDescent="0.2">
      <c r="A842" s="9"/>
      <c r="B842" s="9"/>
      <c r="C842" s="29"/>
      <c r="D842" s="9"/>
      <c r="E842" s="29"/>
      <c r="F842" s="9"/>
      <c r="G842" s="30"/>
      <c r="I842" s="30"/>
      <c r="K842" s="30"/>
      <c r="M842" s="30"/>
    </row>
    <row r="843" spans="1:13" s="13" customFormat="1" x14ac:dyDescent="0.2">
      <c r="A843" s="9"/>
      <c r="B843" s="9"/>
      <c r="C843" s="29"/>
      <c r="D843" s="9"/>
      <c r="E843" s="29"/>
      <c r="F843" s="9"/>
      <c r="G843" s="30"/>
      <c r="I843" s="30"/>
      <c r="K843" s="30"/>
      <c r="M843" s="30"/>
    </row>
    <row r="844" spans="1:13" s="13" customFormat="1" x14ac:dyDescent="0.2">
      <c r="A844" s="9"/>
      <c r="B844" s="9"/>
      <c r="C844" s="29"/>
      <c r="D844" s="9"/>
      <c r="E844" s="29"/>
      <c r="F844" s="9"/>
      <c r="G844" s="30"/>
      <c r="I844" s="30"/>
      <c r="K844" s="30"/>
      <c r="M844" s="30"/>
    </row>
    <row r="845" spans="1:13" s="13" customFormat="1" x14ac:dyDescent="0.2">
      <c r="A845" s="9"/>
      <c r="B845" s="9"/>
      <c r="C845" s="29"/>
      <c r="D845" s="9"/>
      <c r="E845" s="29"/>
      <c r="F845" s="9"/>
      <c r="G845" s="30"/>
      <c r="I845" s="30"/>
      <c r="K845" s="30"/>
      <c r="M845" s="30"/>
    </row>
    <row r="846" spans="1:13" s="13" customFormat="1" x14ac:dyDescent="0.2">
      <c r="A846" s="9"/>
      <c r="B846" s="9"/>
      <c r="C846" s="29"/>
      <c r="D846" s="9"/>
      <c r="E846" s="29"/>
      <c r="F846" s="9"/>
      <c r="G846" s="30"/>
      <c r="I846" s="30"/>
      <c r="K846" s="30"/>
      <c r="M846" s="30"/>
    </row>
    <row r="847" spans="1:13" s="13" customFormat="1" x14ac:dyDescent="0.2">
      <c r="A847" s="9"/>
      <c r="B847" s="9"/>
      <c r="C847" s="29"/>
      <c r="D847" s="9"/>
      <c r="E847" s="29"/>
      <c r="F847" s="9"/>
      <c r="G847" s="30"/>
      <c r="I847" s="30"/>
      <c r="K847" s="30"/>
      <c r="M847" s="30"/>
    </row>
    <row r="848" spans="1:13" s="13" customFormat="1" x14ac:dyDescent="0.2">
      <c r="A848" s="9"/>
      <c r="B848" s="9"/>
      <c r="C848" s="29"/>
      <c r="D848" s="9"/>
      <c r="E848" s="29"/>
      <c r="F848" s="9"/>
      <c r="G848" s="30"/>
      <c r="I848" s="30"/>
      <c r="K848" s="30"/>
      <c r="M848" s="30"/>
    </row>
    <row r="849" spans="1:13" s="13" customFormat="1" x14ac:dyDescent="0.2">
      <c r="A849" s="9"/>
      <c r="B849" s="9"/>
      <c r="C849" s="29"/>
      <c r="D849" s="9"/>
      <c r="E849" s="29"/>
      <c r="F849" s="9"/>
      <c r="G849" s="30"/>
      <c r="I849" s="30"/>
      <c r="K849" s="30"/>
      <c r="M849" s="30"/>
    </row>
    <row r="850" spans="1:13" s="13" customFormat="1" x14ac:dyDescent="0.2">
      <c r="A850" s="9"/>
      <c r="B850" s="9"/>
      <c r="C850" s="29"/>
      <c r="D850" s="9"/>
      <c r="E850" s="29"/>
      <c r="F850" s="9"/>
      <c r="G850" s="30"/>
      <c r="I850" s="30"/>
      <c r="K850" s="30"/>
      <c r="M850" s="30"/>
    </row>
    <row r="851" spans="1:13" s="13" customFormat="1" x14ac:dyDescent="0.2">
      <c r="A851" s="9"/>
      <c r="B851" s="9"/>
      <c r="C851" s="29"/>
      <c r="D851" s="9"/>
      <c r="E851" s="29"/>
      <c r="F851" s="9"/>
      <c r="G851" s="30"/>
      <c r="I851" s="30"/>
      <c r="K851" s="30"/>
      <c r="M851" s="30"/>
    </row>
    <row r="852" spans="1:13" s="13" customFormat="1" x14ac:dyDescent="0.2">
      <c r="A852" s="9"/>
      <c r="B852" s="9"/>
      <c r="C852" s="29"/>
      <c r="D852" s="9"/>
      <c r="E852" s="29"/>
      <c r="F852" s="9"/>
      <c r="G852" s="30"/>
      <c r="I852" s="30"/>
      <c r="K852" s="30"/>
      <c r="M852" s="30"/>
    </row>
    <row r="853" spans="1:13" s="13" customFormat="1" x14ac:dyDescent="0.2">
      <c r="A853" s="9"/>
      <c r="B853" s="9"/>
      <c r="C853" s="29"/>
      <c r="D853" s="9"/>
      <c r="E853" s="29"/>
      <c r="F853" s="9"/>
      <c r="G853" s="30"/>
      <c r="I853" s="30"/>
      <c r="K853" s="30"/>
      <c r="M853" s="30"/>
    </row>
    <row r="854" spans="1:13" s="13" customFormat="1" x14ac:dyDescent="0.2">
      <c r="A854" s="9"/>
      <c r="B854" s="9"/>
      <c r="C854" s="29"/>
      <c r="D854" s="9"/>
      <c r="E854" s="29"/>
      <c r="F854" s="9"/>
      <c r="G854" s="30"/>
      <c r="I854" s="30"/>
      <c r="K854" s="30"/>
      <c r="M854" s="30"/>
    </row>
    <row r="855" spans="1:13" s="13" customFormat="1" x14ac:dyDescent="0.2">
      <c r="A855" s="9"/>
      <c r="B855" s="9"/>
      <c r="C855" s="29"/>
      <c r="D855" s="9"/>
      <c r="E855" s="29"/>
      <c r="F855" s="9"/>
      <c r="G855" s="30"/>
      <c r="I855" s="30"/>
      <c r="K855" s="30"/>
      <c r="M855" s="30"/>
    </row>
    <row r="856" spans="1:13" s="13" customFormat="1" x14ac:dyDescent="0.2">
      <c r="A856" s="9"/>
      <c r="B856" s="9"/>
      <c r="C856" s="29"/>
      <c r="D856" s="9"/>
      <c r="E856" s="29"/>
      <c r="F856" s="9"/>
      <c r="G856" s="30"/>
      <c r="I856" s="30"/>
      <c r="K856" s="30"/>
      <c r="M856" s="30"/>
    </row>
    <row r="857" spans="1:13" s="13" customFormat="1" x14ac:dyDescent="0.2">
      <c r="A857" s="9"/>
      <c r="B857" s="9"/>
      <c r="C857" s="29"/>
      <c r="D857" s="9"/>
      <c r="E857" s="29"/>
      <c r="F857" s="9"/>
      <c r="G857" s="30"/>
      <c r="I857" s="30"/>
      <c r="K857" s="30"/>
      <c r="M857" s="30"/>
    </row>
    <row r="858" spans="1:13" s="13" customFormat="1" x14ac:dyDescent="0.2">
      <c r="A858" s="9"/>
      <c r="B858" s="9"/>
      <c r="C858" s="29"/>
      <c r="D858" s="9"/>
      <c r="E858" s="29"/>
      <c r="F858" s="9"/>
      <c r="G858" s="30"/>
      <c r="I858" s="30"/>
      <c r="K858" s="30"/>
      <c r="M858" s="30"/>
    </row>
    <row r="859" spans="1:13" s="13" customFormat="1" x14ac:dyDescent="0.2">
      <c r="A859" s="9"/>
      <c r="B859" s="9"/>
      <c r="C859" s="29"/>
      <c r="D859" s="9"/>
      <c r="E859" s="29"/>
      <c r="F859" s="9"/>
      <c r="G859" s="30"/>
      <c r="I859" s="30"/>
      <c r="K859" s="30"/>
      <c r="M859" s="30"/>
    </row>
    <row r="860" spans="1:13" s="13" customFormat="1" x14ac:dyDescent="0.2">
      <c r="A860" s="9"/>
      <c r="B860" s="9"/>
      <c r="C860" s="29"/>
      <c r="D860" s="9"/>
      <c r="E860" s="29"/>
      <c r="F860" s="9"/>
      <c r="G860" s="30"/>
      <c r="I860" s="30"/>
      <c r="K860" s="30"/>
      <c r="M860" s="30"/>
    </row>
    <row r="861" spans="1:13" s="13" customFormat="1" x14ac:dyDescent="0.2">
      <c r="A861" s="9"/>
      <c r="B861" s="9"/>
      <c r="C861" s="29"/>
      <c r="D861" s="9"/>
      <c r="E861" s="29"/>
      <c r="F861" s="9"/>
      <c r="G861" s="30"/>
      <c r="I861" s="30"/>
      <c r="K861" s="30"/>
      <c r="M861" s="30"/>
    </row>
    <row r="862" spans="1:13" s="13" customFormat="1" x14ac:dyDescent="0.2">
      <c r="A862" s="9"/>
      <c r="B862" s="9"/>
      <c r="C862" s="29"/>
      <c r="D862" s="9"/>
      <c r="E862" s="29"/>
      <c r="F862" s="9"/>
      <c r="G862" s="30"/>
      <c r="I862" s="30"/>
      <c r="K862" s="30"/>
      <c r="M862" s="30"/>
    </row>
    <row r="863" spans="1:13" s="13" customFormat="1" x14ac:dyDescent="0.2">
      <c r="A863" s="9"/>
      <c r="B863" s="9"/>
      <c r="C863" s="29"/>
      <c r="D863" s="9"/>
      <c r="E863" s="29"/>
      <c r="F863" s="9"/>
      <c r="G863" s="30"/>
      <c r="I863" s="30"/>
      <c r="K863" s="30"/>
      <c r="M863" s="30"/>
    </row>
    <row r="864" spans="1:13" s="13" customFormat="1" x14ac:dyDescent="0.2">
      <c r="A864" s="9"/>
      <c r="B864" s="9"/>
      <c r="C864" s="29"/>
      <c r="D864" s="9"/>
      <c r="E864" s="29"/>
      <c r="F864" s="9"/>
      <c r="G864" s="30"/>
      <c r="I864" s="30"/>
      <c r="K864" s="30"/>
      <c r="M864" s="30"/>
    </row>
    <row r="865" spans="1:13" s="13" customFormat="1" x14ac:dyDescent="0.2">
      <c r="A865" s="9"/>
      <c r="B865" s="9"/>
      <c r="C865" s="29"/>
      <c r="D865" s="9"/>
      <c r="E865" s="29"/>
      <c r="F865" s="9"/>
      <c r="G865" s="30"/>
      <c r="I865" s="30"/>
      <c r="K865" s="30"/>
      <c r="M865" s="30"/>
    </row>
    <row r="866" spans="1:13" s="13" customFormat="1" x14ac:dyDescent="0.2">
      <c r="A866" s="9"/>
      <c r="B866" s="9"/>
      <c r="C866" s="29"/>
      <c r="D866" s="9"/>
      <c r="E866" s="29"/>
      <c r="F866" s="9"/>
      <c r="G866" s="30"/>
      <c r="I866" s="30"/>
      <c r="K866" s="30"/>
      <c r="M866" s="30"/>
    </row>
    <row r="867" spans="1:13" s="13" customFormat="1" x14ac:dyDescent="0.2">
      <c r="A867" s="9"/>
      <c r="B867" s="9"/>
      <c r="C867" s="29"/>
      <c r="D867" s="9"/>
      <c r="E867" s="29"/>
      <c r="F867" s="9"/>
      <c r="G867" s="30"/>
      <c r="I867" s="30"/>
      <c r="K867" s="30"/>
      <c r="M867" s="30"/>
    </row>
    <row r="868" spans="1:13" s="13" customFormat="1" x14ac:dyDescent="0.2">
      <c r="A868" s="9"/>
      <c r="B868" s="9"/>
      <c r="C868" s="29"/>
      <c r="D868" s="9"/>
      <c r="E868" s="29"/>
      <c r="F868" s="9"/>
      <c r="G868" s="30"/>
      <c r="I868" s="30"/>
      <c r="K868" s="30"/>
      <c r="M868" s="30"/>
    </row>
    <row r="869" spans="1:13" s="13" customFormat="1" x14ac:dyDescent="0.2">
      <c r="A869" s="9"/>
      <c r="B869" s="9"/>
      <c r="C869" s="29"/>
      <c r="D869" s="9"/>
      <c r="E869" s="29"/>
      <c r="F869" s="9"/>
      <c r="G869" s="30"/>
      <c r="I869" s="30"/>
      <c r="K869" s="30"/>
      <c r="M869" s="30"/>
    </row>
    <row r="870" spans="1:13" s="13" customFormat="1" x14ac:dyDescent="0.2">
      <c r="A870" s="9"/>
      <c r="B870" s="9"/>
      <c r="C870" s="29"/>
      <c r="D870" s="9"/>
      <c r="E870" s="29"/>
      <c r="F870" s="9"/>
      <c r="G870" s="30"/>
      <c r="I870" s="30"/>
      <c r="K870" s="30"/>
      <c r="M870" s="30"/>
    </row>
    <row r="871" spans="1:13" s="13" customFormat="1" x14ac:dyDescent="0.2">
      <c r="A871" s="9"/>
      <c r="B871" s="9"/>
      <c r="C871" s="29"/>
      <c r="D871" s="9"/>
      <c r="E871" s="29"/>
      <c r="F871" s="9"/>
      <c r="G871" s="30"/>
      <c r="I871" s="30"/>
      <c r="K871" s="30"/>
      <c r="M871" s="30"/>
    </row>
    <row r="872" spans="1:13" s="13" customFormat="1" x14ac:dyDescent="0.2">
      <c r="A872" s="9"/>
      <c r="B872" s="9"/>
      <c r="C872" s="29"/>
      <c r="D872" s="9"/>
      <c r="E872" s="29"/>
      <c r="F872" s="9"/>
      <c r="G872" s="30"/>
      <c r="I872" s="30"/>
      <c r="K872" s="30"/>
      <c r="M872" s="30"/>
    </row>
    <row r="873" spans="1:13" s="13" customFormat="1" x14ac:dyDescent="0.2">
      <c r="A873" s="9"/>
      <c r="B873" s="9"/>
      <c r="C873" s="29"/>
      <c r="D873" s="9"/>
      <c r="E873" s="29"/>
      <c r="F873" s="9"/>
      <c r="G873" s="30"/>
      <c r="I873" s="30"/>
      <c r="K873" s="30"/>
      <c r="M873" s="30"/>
    </row>
    <row r="874" spans="1:13" s="13" customFormat="1" x14ac:dyDescent="0.2">
      <c r="A874" s="9"/>
      <c r="B874" s="9"/>
      <c r="C874" s="29"/>
      <c r="D874" s="9"/>
      <c r="E874" s="29"/>
      <c r="F874" s="9"/>
      <c r="G874" s="30"/>
      <c r="I874" s="30"/>
      <c r="K874" s="30"/>
      <c r="M874" s="30"/>
    </row>
    <row r="875" spans="1:13" s="13" customFormat="1" x14ac:dyDescent="0.2">
      <c r="A875" s="9"/>
      <c r="B875" s="9"/>
      <c r="C875" s="29"/>
      <c r="D875" s="9"/>
      <c r="E875" s="29"/>
      <c r="F875" s="9"/>
      <c r="G875" s="30"/>
      <c r="I875" s="30"/>
      <c r="K875" s="30"/>
      <c r="M875" s="30"/>
    </row>
    <row r="876" spans="1:13" s="13" customFormat="1" x14ac:dyDescent="0.2">
      <c r="A876" s="9"/>
      <c r="B876" s="9"/>
      <c r="C876" s="29"/>
      <c r="D876" s="9"/>
      <c r="E876" s="29"/>
      <c r="F876" s="9"/>
      <c r="G876" s="30"/>
      <c r="I876" s="30"/>
      <c r="K876" s="30"/>
      <c r="M876" s="30"/>
    </row>
    <row r="877" spans="1:13" s="13" customFormat="1" x14ac:dyDescent="0.2">
      <c r="A877" s="9"/>
      <c r="B877" s="9"/>
      <c r="C877" s="29"/>
      <c r="D877" s="9"/>
      <c r="E877" s="29"/>
      <c r="F877" s="9"/>
      <c r="G877" s="30"/>
      <c r="I877" s="30"/>
      <c r="K877" s="30"/>
      <c r="M877" s="30"/>
    </row>
    <row r="878" spans="1:13" s="13" customFormat="1" x14ac:dyDescent="0.2">
      <c r="A878" s="9"/>
      <c r="B878" s="9"/>
      <c r="C878" s="29"/>
      <c r="D878" s="9"/>
      <c r="E878" s="29"/>
      <c r="F878" s="9"/>
      <c r="G878" s="30"/>
      <c r="I878" s="30"/>
      <c r="K878" s="30"/>
      <c r="M878" s="30"/>
    </row>
    <row r="879" spans="1:13" s="13" customFormat="1" x14ac:dyDescent="0.2">
      <c r="A879" s="9"/>
      <c r="B879" s="9"/>
      <c r="C879" s="29"/>
      <c r="D879" s="9"/>
      <c r="E879" s="29"/>
      <c r="F879" s="9"/>
      <c r="G879" s="30"/>
      <c r="I879" s="30"/>
      <c r="K879" s="30"/>
      <c r="M879" s="30"/>
    </row>
    <row r="880" spans="1:13" s="13" customFormat="1" x14ac:dyDescent="0.2">
      <c r="A880" s="9"/>
      <c r="B880" s="9"/>
      <c r="C880" s="29"/>
      <c r="D880" s="9"/>
      <c r="E880" s="29"/>
      <c r="F880" s="9"/>
      <c r="G880" s="30"/>
      <c r="I880" s="30"/>
      <c r="K880" s="30"/>
      <c r="M880" s="30"/>
    </row>
    <row r="881" spans="1:13" s="13" customFormat="1" x14ac:dyDescent="0.2">
      <c r="A881" s="9"/>
      <c r="B881" s="9"/>
      <c r="C881" s="29"/>
      <c r="D881" s="9"/>
      <c r="E881" s="29"/>
      <c r="F881" s="9"/>
      <c r="G881" s="30"/>
      <c r="I881" s="30"/>
      <c r="K881" s="30"/>
      <c r="M881" s="30"/>
    </row>
    <row r="882" spans="1:13" s="13" customFormat="1" x14ac:dyDescent="0.2">
      <c r="A882" s="9"/>
      <c r="B882" s="9"/>
      <c r="C882" s="29"/>
      <c r="D882" s="9"/>
      <c r="E882" s="29"/>
      <c r="F882" s="9"/>
      <c r="G882" s="30"/>
      <c r="I882" s="30"/>
      <c r="K882" s="30"/>
      <c r="M882" s="30"/>
    </row>
    <row r="883" spans="1:13" s="13" customFormat="1" x14ac:dyDescent="0.2">
      <c r="A883" s="9"/>
      <c r="B883" s="9"/>
      <c r="C883" s="29"/>
      <c r="D883" s="9"/>
      <c r="E883" s="29"/>
      <c r="F883" s="9"/>
      <c r="G883" s="30"/>
      <c r="I883" s="30"/>
      <c r="K883" s="30"/>
      <c r="M883" s="30"/>
    </row>
    <row r="884" spans="1:13" s="13" customFormat="1" x14ac:dyDescent="0.2">
      <c r="A884" s="9"/>
      <c r="B884" s="9"/>
      <c r="C884" s="29"/>
      <c r="D884" s="9"/>
      <c r="E884" s="29"/>
      <c r="F884" s="9"/>
      <c r="G884" s="30"/>
      <c r="I884" s="30"/>
      <c r="K884" s="30"/>
      <c r="M884" s="30"/>
    </row>
    <row r="885" spans="1:13" s="13" customFormat="1" x14ac:dyDescent="0.2">
      <c r="A885" s="9"/>
      <c r="B885" s="9"/>
      <c r="C885" s="29"/>
      <c r="D885" s="9"/>
      <c r="E885" s="29"/>
      <c r="F885" s="9"/>
      <c r="G885" s="30"/>
      <c r="I885" s="30"/>
      <c r="K885" s="30"/>
      <c r="M885" s="30"/>
    </row>
    <row r="886" spans="1:13" s="13" customFormat="1" x14ac:dyDescent="0.2">
      <c r="A886" s="9"/>
      <c r="B886" s="9"/>
      <c r="C886" s="29"/>
      <c r="D886" s="9"/>
      <c r="E886" s="29"/>
      <c r="F886" s="9"/>
      <c r="G886" s="30"/>
      <c r="I886" s="30"/>
      <c r="K886" s="30"/>
      <c r="M886" s="30"/>
    </row>
    <row r="887" spans="1:13" s="13" customFormat="1" x14ac:dyDescent="0.2">
      <c r="A887" s="9"/>
      <c r="B887" s="9"/>
      <c r="C887" s="29"/>
      <c r="D887" s="9"/>
      <c r="E887" s="29"/>
      <c r="F887" s="9"/>
      <c r="G887" s="30"/>
      <c r="I887" s="30"/>
      <c r="K887" s="30"/>
      <c r="M887" s="30"/>
    </row>
    <row r="888" spans="1:13" s="13" customFormat="1" x14ac:dyDescent="0.2">
      <c r="A888" s="9"/>
      <c r="B888" s="9"/>
      <c r="C888" s="29"/>
      <c r="D888" s="9"/>
      <c r="E888" s="29"/>
      <c r="F888" s="9"/>
      <c r="G888" s="30"/>
      <c r="I888" s="30"/>
      <c r="K888" s="30"/>
      <c r="M888" s="30"/>
    </row>
    <row r="889" spans="1:13" s="13" customFormat="1" x14ac:dyDescent="0.2">
      <c r="A889" s="9"/>
      <c r="B889" s="9"/>
      <c r="C889" s="29"/>
      <c r="D889" s="9"/>
      <c r="E889" s="29"/>
      <c r="F889" s="9"/>
      <c r="G889" s="30"/>
      <c r="I889" s="30"/>
      <c r="K889" s="30"/>
      <c r="M889" s="30"/>
    </row>
    <row r="890" spans="1:13" s="13" customFormat="1" x14ac:dyDescent="0.2">
      <c r="A890" s="9"/>
      <c r="B890" s="9"/>
      <c r="C890" s="29"/>
      <c r="D890" s="9"/>
      <c r="E890" s="29"/>
      <c r="F890" s="9"/>
      <c r="G890" s="30"/>
      <c r="I890" s="30"/>
      <c r="K890" s="30"/>
      <c r="M890" s="30"/>
    </row>
    <row r="891" spans="1:13" s="13" customFormat="1" x14ac:dyDescent="0.2">
      <c r="A891" s="9"/>
      <c r="B891" s="9"/>
      <c r="C891" s="29"/>
      <c r="D891" s="9"/>
      <c r="E891" s="29"/>
      <c r="F891" s="9"/>
      <c r="G891" s="30"/>
      <c r="I891" s="30"/>
      <c r="K891" s="30"/>
      <c r="M891" s="30"/>
    </row>
    <row r="892" spans="1:13" s="13" customFormat="1" x14ac:dyDescent="0.2">
      <c r="A892" s="9"/>
      <c r="B892" s="9"/>
      <c r="C892" s="29"/>
      <c r="D892" s="9"/>
      <c r="E892" s="29"/>
      <c r="F892" s="9"/>
      <c r="G892" s="30"/>
      <c r="I892" s="30"/>
      <c r="K892" s="30"/>
      <c r="M892" s="30"/>
    </row>
    <row r="893" spans="1:13" s="13" customFormat="1" x14ac:dyDescent="0.2">
      <c r="A893" s="9"/>
      <c r="B893" s="9"/>
      <c r="C893" s="29"/>
      <c r="D893" s="9"/>
      <c r="E893" s="29"/>
      <c r="F893" s="9"/>
      <c r="G893" s="30"/>
      <c r="I893" s="30"/>
      <c r="K893" s="30"/>
      <c r="M893" s="30"/>
    </row>
    <row r="894" spans="1:13" s="13" customFormat="1" x14ac:dyDescent="0.2">
      <c r="A894" s="9"/>
      <c r="B894" s="9"/>
      <c r="C894" s="29"/>
      <c r="D894" s="9"/>
      <c r="E894" s="29"/>
      <c r="F894" s="9"/>
      <c r="G894" s="30"/>
      <c r="I894" s="30"/>
      <c r="K894" s="30"/>
      <c r="M894" s="30"/>
    </row>
    <row r="895" spans="1:13" s="13" customFormat="1" x14ac:dyDescent="0.2">
      <c r="A895" s="9"/>
      <c r="B895" s="9"/>
      <c r="C895" s="29"/>
      <c r="D895" s="9"/>
      <c r="E895" s="29"/>
      <c r="F895" s="9"/>
      <c r="G895" s="30"/>
      <c r="I895" s="30"/>
      <c r="K895" s="30"/>
      <c r="M895" s="30"/>
    </row>
    <row r="896" spans="1:13" s="13" customFormat="1" x14ac:dyDescent="0.2">
      <c r="A896" s="9"/>
      <c r="B896" s="9"/>
      <c r="C896" s="29"/>
      <c r="D896" s="9"/>
      <c r="E896" s="29"/>
      <c r="F896" s="9"/>
      <c r="G896" s="30"/>
      <c r="I896" s="30"/>
      <c r="K896" s="30"/>
      <c r="M896" s="30"/>
    </row>
    <row r="897" spans="1:13" s="13" customFormat="1" x14ac:dyDescent="0.2">
      <c r="A897" s="9"/>
      <c r="B897" s="9"/>
      <c r="C897" s="29"/>
      <c r="D897" s="9"/>
      <c r="E897" s="29"/>
      <c r="F897" s="9"/>
      <c r="G897" s="30"/>
      <c r="I897" s="30"/>
      <c r="K897" s="30"/>
      <c r="M897" s="30"/>
    </row>
    <row r="898" spans="1:13" s="13" customFormat="1" x14ac:dyDescent="0.2">
      <c r="A898" s="9"/>
      <c r="B898" s="9"/>
      <c r="C898" s="29"/>
      <c r="D898" s="9"/>
      <c r="E898" s="29"/>
      <c r="F898" s="9"/>
      <c r="G898" s="30"/>
      <c r="I898" s="30"/>
      <c r="K898" s="30"/>
      <c r="M898" s="30"/>
    </row>
    <row r="899" spans="1:13" s="13" customFormat="1" x14ac:dyDescent="0.2">
      <c r="A899" s="9"/>
      <c r="B899" s="9"/>
      <c r="C899" s="29"/>
      <c r="D899" s="9"/>
      <c r="E899" s="29"/>
      <c r="F899" s="9"/>
      <c r="G899" s="30"/>
      <c r="I899" s="30"/>
      <c r="K899" s="30"/>
      <c r="M899" s="30"/>
    </row>
    <row r="900" spans="1:13" s="13" customFormat="1" x14ac:dyDescent="0.2">
      <c r="A900" s="9"/>
      <c r="B900" s="9"/>
      <c r="C900" s="29"/>
      <c r="D900" s="9"/>
      <c r="E900" s="29"/>
      <c r="F900" s="9"/>
      <c r="G900" s="30"/>
      <c r="I900" s="30"/>
      <c r="K900" s="30"/>
      <c r="M900" s="30"/>
    </row>
    <row r="901" spans="1:13" s="13" customFormat="1" x14ac:dyDescent="0.2">
      <c r="A901" s="9"/>
      <c r="B901" s="9"/>
      <c r="C901" s="29"/>
      <c r="D901" s="9"/>
      <c r="E901" s="29"/>
      <c r="F901" s="9"/>
      <c r="G901" s="30"/>
      <c r="I901" s="30"/>
      <c r="K901" s="30"/>
      <c r="M901" s="30"/>
    </row>
    <row r="902" spans="1:13" s="13" customFormat="1" x14ac:dyDescent="0.2">
      <c r="A902" s="9"/>
      <c r="B902" s="9"/>
      <c r="C902" s="29"/>
      <c r="D902" s="9"/>
      <c r="E902" s="29"/>
      <c r="F902" s="9"/>
      <c r="G902" s="30"/>
      <c r="I902" s="30"/>
      <c r="K902" s="30"/>
      <c r="M902" s="30"/>
    </row>
    <row r="903" spans="1:13" s="13" customFormat="1" x14ac:dyDescent="0.2">
      <c r="A903" s="9"/>
      <c r="B903" s="9"/>
      <c r="C903" s="29"/>
      <c r="D903" s="9"/>
      <c r="E903" s="29"/>
      <c r="F903" s="9"/>
      <c r="G903" s="30"/>
      <c r="I903" s="30"/>
      <c r="K903" s="30"/>
      <c r="M903" s="30"/>
    </row>
    <row r="904" spans="1:13" s="13" customFormat="1" x14ac:dyDescent="0.2">
      <c r="A904" s="9"/>
      <c r="B904" s="9"/>
      <c r="C904" s="29"/>
      <c r="D904" s="9"/>
      <c r="E904" s="29"/>
      <c r="F904" s="9"/>
      <c r="G904" s="30"/>
      <c r="I904" s="30"/>
      <c r="K904" s="30"/>
      <c r="M904" s="30"/>
    </row>
    <row r="905" spans="1:13" s="13" customFormat="1" x14ac:dyDescent="0.2">
      <c r="A905" s="9"/>
      <c r="B905" s="9"/>
      <c r="C905" s="29"/>
      <c r="D905" s="9"/>
      <c r="E905" s="29"/>
      <c r="F905" s="9"/>
      <c r="G905" s="30"/>
      <c r="I905" s="30"/>
      <c r="K905" s="30"/>
      <c r="M905" s="30"/>
    </row>
    <row r="906" spans="1:13" s="13" customFormat="1" x14ac:dyDescent="0.2">
      <c r="A906" s="9"/>
      <c r="B906" s="9"/>
      <c r="C906" s="29"/>
      <c r="D906" s="9"/>
      <c r="E906" s="29"/>
      <c r="F906" s="9"/>
      <c r="G906" s="30"/>
      <c r="I906" s="30"/>
      <c r="K906" s="30"/>
      <c r="M906" s="30"/>
    </row>
    <row r="907" spans="1:13" s="13" customFormat="1" x14ac:dyDescent="0.2">
      <c r="A907" s="9"/>
      <c r="B907" s="9"/>
      <c r="C907" s="29"/>
      <c r="D907" s="9"/>
      <c r="E907" s="29"/>
      <c r="F907" s="9"/>
      <c r="G907" s="30"/>
      <c r="I907" s="30"/>
      <c r="K907" s="30"/>
      <c r="M907" s="30"/>
    </row>
    <row r="908" spans="1:13" s="13" customFormat="1" x14ac:dyDescent="0.2">
      <c r="A908" s="9"/>
      <c r="B908" s="9"/>
      <c r="C908" s="29"/>
      <c r="D908" s="9"/>
      <c r="E908" s="29"/>
      <c r="F908" s="9"/>
      <c r="G908" s="30"/>
      <c r="I908" s="30"/>
      <c r="K908" s="30"/>
      <c r="M908" s="30"/>
    </row>
    <row r="909" spans="1:13" s="13" customFormat="1" x14ac:dyDescent="0.2">
      <c r="A909" s="9"/>
      <c r="B909" s="9"/>
      <c r="C909" s="29"/>
      <c r="D909" s="9"/>
      <c r="E909" s="29"/>
      <c r="F909" s="9"/>
      <c r="G909" s="30"/>
      <c r="I909" s="30"/>
      <c r="K909" s="30"/>
      <c r="M909" s="30"/>
    </row>
    <row r="910" spans="1:13" s="13" customFormat="1" x14ac:dyDescent="0.2">
      <c r="A910" s="9"/>
      <c r="B910" s="9"/>
      <c r="C910" s="29"/>
      <c r="D910" s="9"/>
      <c r="E910" s="29"/>
      <c r="F910" s="9"/>
      <c r="G910" s="30"/>
      <c r="I910" s="30"/>
      <c r="K910" s="30"/>
      <c r="M910" s="30"/>
    </row>
    <row r="911" spans="1:13" s="13" customFormat="1" x14ac:dyDescent="0.2">
      <c r="A911" s="9"/>
      <c r="B911" s="9"/>
      <c r="C911" s="29"/>
      <c r="D911" s="9"/>
      <c r="E911" s="29"/>
      <c r="F911" s="9"/>
      <c r="G911" s="30"/>
      <c r="I911" s="30"/>
      <c r="K911" s="30"/>
      <c r="M911" s="30"/>
    </row>
    <row r="912" spans="1:13" s="13" customFormat="1" x14ac:dyDescent="0.2">
      <c r="A912" s="9"/>
      <c r="B912" s="9"/>
      <c r="C912" s="29"/>
      <c r="D912" s="9"/>
      <c r="E912" s="29"/>
      <c r="F912" s="9"/>
      <c r="G912" s="30"/>
      <c r="I912" s="30"/>
      <c r="K912" s="30"/>
      <c r="M912" s="30"/>
    </row>
    <row r="913" spans="1:13" s="13" customFormat="1" x14ac:dyDescent="0.2">
      <c r="A913" s="9"/>
      <c r="B913" s="9"/>
      <c r="C913" s="29"/>
      <c r="D913" s="9"/>
      <c r="E913" s="29"/>
      <c r="F913" s="9"/>
      <c r="G913" s="30"/>
      <c r="I913" s="30"/>
      <c r="K913" s="30"/>
      <c r="M913" s="30"/>
    </row>
    <row r="914" spans="1:13" s="13" customFormat="1" x14ac:dyDescent="0.2">
      <c r="A914" s="9"/>
      <c r="B914" s="9"/>
      <c r="C914" s="29"/>
      <c r="D914" s="9"/>
      <c r="E914" s="29"/>
      <c r="F914" s="9"/>
      <c r="G914" s="30"/>
      <c r="I914" s="30"/>
      <c r="K914" s="30"/>
      <c r="M914" s="30"/>
    </row>
    <row r="915" spans="1:13" s="13" customFormat="1" x14ac:dyDescent="0.2">
      <c r="A915" s="9"/>
      <c r="B915" s="9"/>
      <c r="C915" s="29"/>
      <c r="D915" s="9"/>
      <c r="E915" s="29"/>
      <c r="F915" s="9"/>
      <c r="G915" s="30"/>
      <c r="I915" s="30"/>
      <c r="K915" s="30"/>
      <c r="M915" s="30"/>
    </row>
    <row r="916" spans="1:13" s="13" customFormat="1" x14ac:dyDescent="0.2">
      <c r="A916" s="9"/>
      <c r="B916" s="9"/>
      <c r="C916" s="29"/>
      <c r="D916" s="9"/>
      <c r="E916" s="29"/>
      <c r="F916" s="9"/>
      <c r="G916" s="30"/>
      <c r="I916" s="30"/>
      <c r="K916" s="30"/>
      <c r="M916" s="30"/>
    </row>
    <row r="917" spans="1:13" s="13" customFormat="1" x14ac:dyDescent="0.2">
      <c r="A917" s="9"/>
      <c r="B917" s="9"/>
      <c r="C917" s="29"/>
      <c r="D917" s="9"/>
      <c r="E917" s="29"/>
      <c r="F917" s="9"/>
      <c r="G917" s="30"/>
      <c r="I917" s="30"/>
      <c r="K917" s="30"/>
      <c r="M917" s="30"/>
    </row>
    <row r="918" spans="1:13" s="13" customFormat="1" x14ac:dyDescent="0.2">
      <c r="A918" s="9"/>
      <c r="B918" s="9"/>
      <c r="C918" s="29"/>
      <c r="D918" s="9"/>
      <c r="E918" s="29"/>
      <c r="F918" s="9"/>
      <c r="G918" s="30"/>
      <c r="I918" s="30"/>
      <c r="K918" s="30"/>
      <c r="M918" s="30"/>
    </row>
    <row r="919" spans="1:13" s="13" customFormat="1" x14ac:dyDescent="0.2">
      <c r="A919" s="9"/>
      <c r="B919" s="9"/>
      <c r="C919" s="29"/>
      <c r="D919" s="9"/>
      <c r="E919" s="29"/>
      <c r="F919" s="9"/>
      <c r="G919" s="30"/>
      <c r="I919" s="30"/>
      <c r="K919" s="30"/>
      <c r="M919" s="30"/>
    </row>
    <row r="920" spans="1:13" s="13" customFormat="1" x14ac:dyDescent="0.2">
      <c r="A920" s="9"/>
      <c r="B920" s="9"/>
      <c r="C920" s="29"/>
      <c r="D920" s="9"/>
      <c r="E920" s="29"/>
      <c r="F920" s="9"/>
      <c r="G920" s="30"/>
      <c r="I920" s="30"/>
      <c r="K920" s="30"/>
      <c r="M920" s="30"/>
    </row>
    <row r="921" spans="1:13" s="13" customFormat="1" x14ac:dyDescent="0.2">
      <c r="A921" s="9"/>
      <c r="B921" s="9"/>
      <c r="C921" s="29"/>
      <c r="D921" s="9"/>
      <c r="E921" s="29"/>
      <c r="F921" s="9"/>
      <c r="G921" s="30"/>
      <c r="I921" s="30"/>
      <c r="K921" s="30"/>
      <c r="M921" s="30"/>
    </row>
    <row r="922" spans="1:13" s="13" customFormat="1" x14ac:dyDescent="0.2">
      <c r="A922" s="9"/>
      <c r="B922" s="9"/>
      <c r="C922" s="29"/>
      <c r="D922" s="9"/>
      <c r="E922" s="29"/>
      <c r="F922" s="9"/>
      <c r="G922" s="30"/>
      <c r="I922" s="30"/>
      <c r="K922" s="30"/>
      <c r="M922" s="30"/>
    </row>
    <row r="923" spans="1:13" s="13" customFormat="1" x14ac:dyDescent="0.2">
      <c r="A923" s="9"/>
      <c r="B923" s="9"/>
      <c r="C923" s="29"/>
      <c r="D923" s="9"/>
      <c r="E923" s="29"/>
      <c r="F923" s="9"/>
      <c r="G923" s="30"/>
      <c r="I923" s="30"/>
      <c r="K923" s="30"/>
      <c r="M923" s="30"/>
    </row>
    <row r="924" spans="1:13" s="13" customFormat="1" x14ac:dyDescent="0.2">
      <c r="A924" s="9"/>
      <c r="B924" s="9"/>
      <c r="C924" s="29"/>
      <c r="D924" s="9"/>
      <c r="E924" s="29"/>
      <c r="F924" s="9"/>
      <c r="G924" s="30"/>
      <c r="I924" s="30"/>
      <c r="K924" s="30"/>
      <c r="M924" s="30"/>
    </row>
    <row r="925" spans="1:13" s="13" customFormat="1" x14ac:dyDescent="0.2">
      <c r="A925" s="9"/>
      <c r="B925" s="9"/>
      <c r="C925" s="29"/>
      <c r="D925" s="9"/>
      <c r="E925" s="29"/>
      <c r="F925" s="9"/>
      <c r="G925" s="30"/>
      <c r="I925" s="30"/>
      <c r="K925" s="30"/>
      <c r="M925" s="30"/>
    </row>
    <row r="926" spans="1:13" s="13" customFormat="1" x14ac:dyDescent="0.2">
      <c r="A926" s="9"/>
      <c r="B926" s="9"/>
      <c r="C926" s="29"/>
      <c r="D926" s="9"/>
      <c r="E926" s="29"/>
      <c r="F926" s="9"/>
      <c r="G926" s="30"/>
      <c r="I926" s="30"/>
      <c r="K926" s="30"/>
      <c r="M926" s="30"/>
    </row>
    <row r="927" spans="1:13" s="13" customFormat="1" x14ac:dyDescent="0.2">
      <c r="A927" s="9"/>
      <c r="B927" s="9"/>
      <c r="C927" s="29"/>
      <c r="D927" s="9"/>
      <c r="E927" s="29"/>
      <c r="F927" s="9"/>
      <c r="G927" s="30"/>
      <c r="I927" s="30"/>
      <c r="K927" s="30"/>
      <c r="M927" s="30"/>
    </row>
    <row r="928" spans="1:13" s="13" customFormat="1" x14ac:dyDescent="0.2">
      <c r="A928" s="9"/>
      <c r="B928" s="9"/>
      <c r="C928" s="29"/>
      <c r="D928" s="9"/>
      <c r="E928" s="29"/>
      <c r="F928" s="9"/>
      <c r="G928" s="30"/>
      <c r="I928" s="30"/>
      <c r="K928" s="30"/>
      <c r="M928" s="30"/>
    </row>
    <row r="929" spans="1:13" s="13" customFormat="1" x14ac:dyDescent="0.2">
      <c r="A929" s="9"/>
      <c r="B929" s="9"/>
      <c r="C929" s="29"/>
      <c r="D929" s="9"/>
      <c r="E929" s="29"/>
      <c r="F929" s="9"/>
      <c r="G929" s="30"/>
      <c r="I929" s="30"/>
      <c r="K929" s="30"/>
      <c r="M929" s="30"/>
    </row>
    <row r="930" spans="1:13" s="13" customFormat="1" x14ac:dyDescent="0.2">
      <c r="A930" s="9"/>
      <c r="B930" s="9"/>
      <c r="C930" s="29"/>
      <c r="D930" s="9"/>
      <c r="E930" s="29"/>
      <c r="F930" s="9"/>
      <c r="G930" s="30"/>
      <c r="I930" s="30"/>
      <c r="K930" s="30"/>
      <c r="M930" s="30"/>
    </row>
    <row r="931" spans="1:13" s="13" customFormat="1" x14ac:dyDescent="0.2">
      <c r="A931" s="9"/>
      <c r="B931" s="9"/>
      <c r="C931" s="29"/>
      <c r="D931" s="9"/>
      <c r="E931" s="29"/>
      <c r="F931" s="9"/>
      <c r="G931" s="30"/>
      <c r="I931" s="30"/>
      <c r="K931" s="30"/>
      <c r="M931" s="30"/>
    </row>
    <row r="932" spans="1:13" s="13" customFormat="1" x14ac:dyDescent="0.2">
      <c r="A932" s="9"/>
      <c r="B932" s="9"/>
      <c r="C932" s="29"/>
      <c r="D932" s="9"/>
      <c r="E932" s="29"/>
      <c r="F932" s="9"/>
      <c r="G932" s="30"/>
      <c r="I932" s="30"/>
      <c r="K932" s="30"/>
      <c r="M932" s="30"/>
    </row>
    <row r="933" spans="1:13" s="13" customFormat="1" x14ac:dyDescent="0.2">
      <c r="A933" s="9"/>
      <c r="B933" s="9"/>
      <c r="C933" s="29"/>
      <c r="D933" s="9"/>
      <c r="E933" s="29"/>
      <c r="F933" s="9"/>
      <c r="G933" s="30"/>
      <c r="I933" s="30"/>
      <c r="K933" s="30"/>
      <c r="M933" s="30"/>
    </row>
    <row r="934" spans="1:13" s="13" customFormat="1" x14ac:dyDescent="0.2">
      <c r="A934" s="9"/>
      <c r="B934" s="9"/>
      <c r="C934" s="29"/>
      <c r="D934" s="9"/>
      <c r="E934" s="29"/>
      <c r="F934" s="9"/>
      <c r="G934" s="30"/>
      <c r="I934" s="30"/>
      <c r="K934" s="30"/>
      <c r="M934" s="30"/>
    </row>
    <row r="935" spans="1:13" s="13" customFormat="1" x14ac:dyDescent="0.2">
      <c r="A935" s="9"/>
      <c r="B935" s="9"/>
      <c r="C935" s="29"/>
      <c r="D935" s="9"/>
      <c r="E935" s="29"/>
      <c r="F935" s="9"/>
      <c r="G935" s="30"/>
      <c r="I935" s="30"/>
      <c r="K935" s="30"/>
      <c r="M935" s="30"/>
    </row>
    <row r="936" spans="1:13" s="13" customFormat="1" x14ac:dyDescent="0.2">
      <c r="A936" s="9"/>
      <c r="B936" s="9"/>
      <c r="C936" s="29"/>
      <c r="D936" s="9"/>
      <c r="E936" s="29"/>
      <c r="F936" s="9"/>
      <c r="G936" s="30"/>
      <c r="I936" s="30"/>
      <c r="K936" s="30"/>
      <c r="M936" s="30"/>
    </row>
    <row r="937" spans="1:13" s="13" customFormat="1" x14ac:dyDescent="0.2">
      <c r="A937" s="9"/>
      <c r="B937" s="9"/>
      <c r="C937" s="29"/>
      <c r="D937" s="9"/>
      <c r="E937" s="29"/>
      <c r="F937" s="9"/>
      <c r="G937" s="30"/>
      <c r="I937" s="30"/>
      <c r="K937" s="30"/>
      <c r="M937" s="30"/>
    </row>
    <row r="938" spans="1:13" s="13" customFormat="1" x14ac:dyDescent="0.2">
      <c r="A938" s="9"/>
      <c r="B938" s="9"/>
      <c r="C938" s="29"/>
      <c r="D938" s="9"/>
      <c r="E938" s="29"/>
      <c r="F938" s="9"/>
      <c r="G938" s="30"/>
      <c r="I938" s="30"/>
      <c r="K938" s="30"/>
      <c r="M938" s="30"/>
    </row>
    <row r="939" spans="1:13" s="13" customFormat="1" x14ac:dyDescent="0.2">
      <c r="A939" s="9"/>
      <c r="B939" s="9"/>
      <c r="C939" s="29"/>
      <c r="D939" s="9"/>
      <c r="E939" s="29"/>
      <c r="F939" s="9"/>
      <c r="G939" s="30"/>
      <c r="I939" s="30"/>
      <c r="K939" s="30"/>
      <c r="M939" s="30"/>
    </row>
    <row r="940" spans="1:13" s="13" customFormat="1" x14ac:dyDescent="0.2">
      <c r="A940" s="9"/>
      <c r="B940" s="9"/>
      <c r="C940" s="29"/>
      <c r="D940" s="9"/>
      <c r="E940" s="29"/>
      <c r="F940" s="9"/>
      <c r="G940" s="30"/>
      <c r="I940" s="30"/>
      <c r="K940" s="30"/>
      <c r="M940" s="30"/>
    </row>
    <row r="941" spans="1:13" s="13" customFormat="1" x14ac:dyDescent="0.2">
      <c r="A941" s="9"/>
      <c r="B941" s="9"/>
      <c r="C941" s="29"/>
      <c r="D941" s="9"/>
      <c r="E941" s="29"/>
      <c r="F941" s="9"/>
      <c r="G941" s="30"/>
      <c r="I941" s="30"/>
      <c r="K941" s="30"/>
      <c r="M941" s="30"/>
    </row>
    <row r="942" spans="1:13" s="13" customFormat="1" x14ac:dyDescent="0.2">
      <c r="A942" s="9"/>
      <c r="B942" s="9"/>
      <c r="C942" s="29"/>
      <c r="D942" s="9"/>
      <c r="E942" s="29"/>
      <c r="F942" s="9"/>
      <c r="G942" s="30"/>
      <c r="I942" s="30"/>
      <c r="K942" s="30"/>
      <c r="M942" s="30"/>
    </row>
    <row r="943" spans="1:13" s="13" customFormat="1" x14ac:dyDescent="0.2">
      <c r="A943" s="9"/>
      <c r="B943" s="9"/>
      <c r="C943" s="29"/>
      <c r="D943" s="9"/>
      <c r="E943" s="29"/>
      <c r="F943" s="9"/>
      <c r="G943" s="30"/>
      <c r="I943" s="30"/>
      <c r="K943" s="30"/>
      <c r="M943" s="30"/>
    </row>
    <row r="944" spans="1:13" s="13" customFormat="1" x14ac:dyDescent="0.2">
      <c r="A944" s="9"/>
      <c r="B944" s="9"/>
      <c r="C944" s="29"/>
      <c r="D944" s="9"/>
      <c r="E944" s="29"/>
      <c r="F944" s="9"/>
      <c r="G944" s="30"/>
      <c r="I944" s="30"/>
      <c r="K944" s="30"/>
      <c r="M944" s="30"/>
    </row>
    <row r="945" spans="1:13" s="13" customFormat="1" x14ac:dyDescent="0.2">
      <c r="A945" s="9"/>
      <c r="B945" s="9"/>
      <c r="C945" s="29"/>
      <c r="D945" s="9"/>
      <c r="E945" s="29"/>
      <c r="F945" s="9"/>
      <c r="G945" s="30"/>
      <c r="I945" s="30"/>
      <c r="K945" s="30"/>
      <c r="M945" s="30"/>
    </row>
    <row r="946" spans="1:13" s="13" customFormat="1" x14ac:dyDescent="0.2">
      <c r="A946" s="9"/>
      <c r="B946" s="9"/>
      <c r="C946" s="29"/>
      <c r="D946" s="9"/>
      <c r="E946" s="29"/>
      <c r="F946" s="9"/>
      <c r="G946" s="30"/>
      <c r="I946" s="30"/>
      <c r="K946" s="30"/>
      <c r="M946" s="30"/>
    </row>
    <row r="947" spans="1:13" s="13" customFormat="1" x14ac:dyDescent="0.2">
      <c r="A947" s="9"/>
      <c r="B947" s="9"/>
      <c r="C947" s="29"/>
      <c r="D947" s="9"/>
      <c r="E947" s="29"/>
      <c r="F947" s="9"/>
      <c r="G947" s="30"/>
      <c r="I947" s="30"/>
      <c r="K947" s="30"/>
      <c r="M947" s="30"/>
    </row>
    <row r="948" spans="1:13" s="13" customFormat="1" x14ac:dyDescent="0.2">
      <c r="A948" s="9"/>
      <c r="B948" s="9"/>
      <c r="C948" s="29"/>
      <c r="D948" s="9"/>
      <c r="E948" s="29"/>
      <c r="F948" s="9"/>
      <c r="G948" s="30"/>
      <c r="I948" s="30"/>
      <c r="K948" s="30"/>
      <c r="M948" s="30"/>
    </row>
    <row r="949" spans="1:13" s="13" customFormat="1" x14ac:dyDescent="0.2">
      <c r="A949" s="9"/>
      <c r="B949" s="9"/>
      <c r="C949" s="29"/>
      <c r="D949" s="9"/>
      <c r="E949" s="29"/>
      <c r="F949" s="9"/>
      <c r="G949" s="30"/>
      <c r="I949" s="30"/>
      <c r="K949" s="30"/>
      <c r="M949" s="30"/>
    </row>
    <row r="950" spans="1:13" s="13" customFormat="1" x14ac:dyDescent="0.2">
      <c r="A950" s="9"/>
      <c r="B950" s="9"/>
      <c r="C950" s="29"/>
      <c r="D950" s="9"/>
      <c r="E950" s="29"/>
      <c r="F950" s="9"/>
      <c r="G950" s="30"/>
      <c r="I950" s="30"/>
      <c r="K950" s="30"/>
      <c r="M950" s="30"/>
    </row>
    <row r="951" spans="1:13" s="13" customFormat="1" x14ac:dyDescent="0.2">
      <c r="A951" s="9"/>
      <c r="B951" s="9"/>
      <c r="C951" s="29"/>
      <c r="D951" s="9"/>
      <c r="E951" s="29"/>
      <c r="F951" s="9"/>
      <c r="G951" s="30"/>
      <c r="I951" s="30"/>
      <c r="K951" s="30"/>
      <c r="M951" s="30"/>
    </row>
    <row r="952" spans="1:13" s="13" customFormat="1" x14ac:dyDescent="0.2">
      <c r="A952" s="9"/>
      <c r="B952" s="9"/>
      <c r="C952" s="29"/>
      <c r="D952" s="9"/>
      <c r="E952" s="29"/>
      <c r="F952" s="9"/>
      <c r="G952" s="30"/>
      <c r="I952" s="30"/>
      <c r="K952" s="30"/>
      <c r="M952" s="30"/>
    </row>
    <row r="953" spans="1:13" s="13" customFormat="1" x14ac:dyDescent="0.2">
      <c r="A953" s="9"/>
      <c r="B953" s="9"/>
      <c r="C953" s="29"/>
      <c r="D953" s="9"/>
      <c r="E953" s="29"/>
      <c r="F953" s="9"/>
      <c r="G953" s="30"/>
      <c r="I953" s="30"/>
      <c r="K953" s="30"/>
      <c r="M953" s="30"/>
    </row>
    <row r="954" spans="1:13" s="13" customFormat="1" x14ac:dyDescent="0.2">
      <c r="A954" s="9"/>
      <c r="B954" s="9"/>
      <c r="C954" s="29"/>
      <c r="D954" s="9"/>
      <c r="E954" s="29"/>
      <c r="F954" s="9"/>
      <c r="G954" s="30"/>
      <c r="I954" s="30"/>
      <c r="K954" s="30"/>
      <c r="M954" s="30"/>
    </row>
    <row r="955" spans="1:13" s="13" customFormat="1" x14ac:dyDescent="0.2">
      <c r="A955" s="9"/>
      <c r="B955" s="9"/>
      <c r="C955" s="29"/>
      <c r="D955" s="9"/>
      <c r="E955" s="29"/>
      <c r="F955" s="9"/>
      <c r="G955" s="30"/>
      <c r="I955" s="30"/>
      <c r="K955" s="30"/>
      <c r="M955" s="30"/>
    </row>
    <row r="956" spans="1:13" s="13" customFormat="1" x14ac:dyDescent="0.2">
      <c r="A956" s="9"/>
      <c r="B956" s="9"/>
      <c r="C956" s="29"/>
      <c r="D956" s="9"/>
      <c r="E956" s="29"/>
      <c r="F956" s="9"/>
      <c r="G956" s="30"/>
      <c r="I956" s="30"/>
      <c r="K956" s="30"/>
      <c r="M956" s="30"/>
    </row>
    <row r="957" spans="1:13" s="13" customFormat="1" x14ac:dyDescent="0.2">
      <c r="A957" s="9"/>
      <c r="B957" s="9"/>
      <c r="C957" s="29"/>
      <c r="D957" s="9"/>
      <c r="E957" s="29"/>
      <c r="F957" s="9"/>
      <c r="G957" s="30"/>
      <c r="I957" s="30"/>
      <c r="K957" s="30"/>
      <c r="M957" s="30"/>
    </row>
    <row r="958" spans="1:13" s="13" customFormat="1" x14ac:dyDescent="0.2">
      <c r="A958" s="9"/>
      <c r="B958" s="9"/>
      <c r="C958" s="29"/>
      <c r="D958" s="9"/>
      <c r="E958" s="29"/>
      <c r="F958" s="9"/>
      <c r="G958" s="30"/>
      <c r="I958" s="30"/>
      <c r="K958" s="30"/>
      <c r="M958" s="30"/>
    </row>
    <row r="959" spans="1:13" s="13" customFormat="1" x14ac:dyDescent="0.2">
      <c r="A959" s="9"/>
      <c r="B959" s="9"/>
      <c r="C959" s="29"/>
      <c r="D959" s="9"/>
      <c r="E959" s="29"/>
      <c r="F959" s="9"/>
      <c r="G959" s="30"/>
      <c r="I959" s="30"/>
      <c r="K959" s="30"/>
      <c r="M959" s="30"/>
    </row>
    <row r="960" spans="1:13" s="13" customFormat="1" x14ac:dyDescent="0.2">
      <c r="A960" s="9"/>
      <c r="B960" s="9"/>
      <c r="C960" s="29"/>
      <c r="D960" s="9"/>
      <c r="E960" s="29"/>
      <c r="F960" s="9"/>
      <c r="G960" s="30"/>
      <c r="I960" s="30"/>
      <c r="K960" s="30"/>
      <c r="M960" s="30"/>
    </row>
    <row r="961" spans="1:13" s="13" customFormat="1" x14ac:dyDescent="0.2">
      <c r="A961" s="9"/>
      <c r="B961" s="9"/>
      <c r="C961" s="29"/>
      <c r="D961" s="9"/>
      <c r="E961" s="29"/>
      <c r="F961" s="9"/>
      <c r="G961" s="30"/>
      <c r="I961" s="30"/>
      <c r="K961" s="30"/>
      <c r="M961" s="30"/>
    </row>
    <row r="962" spans="1:13" s="13" customFormat="1" x14ac:dyDescent="0.2">
      <c r="A962" s="9"/>
      <c r="B962" s="9"/>
      <c r="C962" s="29"/>
      <c r="D962" s="9"/>
      <c r="E962" s="29"/>
      <c r="F962" s="9"/>
      <c r="G962" s="30"/>
      <c r="I962" s="30"/>
      <c r="K962" s="30"/>
      <c r="M962" s="30"/>
    </row>
    <row r="963" spans="1:13" s="13" customFormat="1" x14ac:dyDescent="0.2">
      <c r="A963" s="9"/>
      <c r="B963" s="9"/>
      <c r="C963" s="29"/>
      <c r="D963" s="9"/>
      <c r="E963" s="29"/>
      <c r="F963" s="9"/>
      <c r="G963" s="30"/>
      <c r="I963" s="30"/>
      <c r="K963" s="30"/>
      <c r="M963" s="30"/>
    </row>
    <row r="964" spans="1:13" s="13" customFormat="1" x14ac:dyDescent="0.2">
      <c r="A964" s="9"/>
      <c r="B964" s="9"/>
      <c r="C964" s="29"/>
      <c r="D964" s="9"/>
      <c r="E964" s="29"/>
      <c r="F964" s="9"/>
      <c r="G964" s="30"/>
      <c r="I964" s="30"/>
      <c r="K964" s="30"/>
      <c r="M964" s="30"/>
    </row>
    <row r="965" spans="1:13" s="13" customFormat="1" x14ac:dyDescent="0.2">
      <c r="A965" s="9"/>
      <c r="B965" s="9"/>
      <c r="C965" s="29"/>
      <c r="D965" s="9"/>
      <c r="E965" s="29"/>
      <c r="F965" s="9"/>
      <c r="G965" s="30"/>
      <c r="I965" s="30"/>
      <c r="K965" s="30"/>
      <c r="M965" s="30"/>
    </row>
    <row r="966" spans="1:13" s="13" customFormat="1" x14ac:dyDescent="0.2">
      <c r="A966" s="9"/>
      <c r="B966" s="9"/>
      <c r="C966" s="29"/>
      <c r="D966" s="9"/>
      <c r="E966" s="29"/>
      <c r="F966" s="9"/>
      <c r="G966" s="30"/>
      <c r="I966" s="30"/>
      <c r="K966" s="30"/>
      <c r="M966" s="30"/>
    </row>
    <row r="967" spans="1:13" s="13" customFormat="1" x14ac:dyDescent="0.2">
      <c r="A967" s="9"/>
      <c r="B967" s="9"/>
      <c r="C967" s="29"/>
      <c r="D967" s="9"/>
      <c r="E967" s="29"/>
      <c r="F967" s="9"/>
      <c r="G967" s="30"/>
      <c r="I967" s="30"/>
      <c r="K967" s="30"/>
      <c r="M967" s="30"/>
    </row>
    <row r="968" spans="1:13" s="13" customFormat="1" x14ac:dyDescent="0.2">
      <c r="A968" s="9"/>
      <c r="B968" s="9"/>
      <c r="C968" s="29"/>
      <c r="D968" s="9"/>
      <c r="E968" s="29"/>
      <c r="F968" s="9"/>
      <c r="G968" s="30"/>
      <c r="I968" s="30"/>
      <c r="K968" s="30"/>
      <c r="M968" s="30"/>
    </row>
    <row r="969" spans="1:13" s="13" customFormat="1" x14ac:dyDescent="0.2">
      <c r="A969" s="9"/>
      <c r="B969" s="9"/>
      <c r="C969" s="29"/>
      <c r="D969" s="9"/>
      <c r="E969" s="29"/>
      <c r="F969" s="9"/>
      <c r="G969" s="30"/>
      <c r="I969" s="30"/>
      <c r="K969" s="30"/>
      <c r="M969" s="30"/>
    </row>
    <row r="970" spans="1:13" s="13" customFormat="1" x14ac:dyDescent="0.2">
      <c r="A970" s="9"/>
      <c r="B970" s="9"/>
      <c r="C970" s="29"/>
      <c r="D970" s="9"/>
      <c r="E970" s="29"/>
      <c r="F970" s="9"/>
      <c r="G970" s="30"/>
      <c r="I970" s="30"/>
      <c r="K970" s="30"/>
      <c r="M970" s="30"/>
    </row>
    <row r="971" spans="1:13" s="13" customFormat="1" x14ac:dyDescent="0.2">
      <c r="A971" s="9"/>
      <c r="B971" s="9"/>
      <c r="C971" s="29"/>
      <c r="D971" s="9"/>
      <c r="E971" s="29"/>
      <c r="F971" s="9"/>
      <c r="G971" s="30"/>
      <c r="I971" s="30"/>
      <c r="K971" s="30"/>
      <c r="M971" s="30"/>
    </row>
    <row r="972" spans="1:13" s="13" customFormat="1" x14ac:dyDescent="0.2">
      <c r="A972" s="9"/>
      <c r="B972" s="9"/>
      <c r="C972" s="29"/>
      <c r="D972" s="9"/>
      <c r="E972" s="29"/>
      <c r="F972" s="9"/>
      <c r="G972" s="30"/>
      <c r="I972" s="30"/>
      <c r="K972" s="30"/>
      <c r="M972" s="30"/>
    </row>
    <row r="973" spans="1:13" s="13" customFormat="1" x14ac:dyDescent="0.2">
      <c r="A973" s="9"/>
      <c r="B973" s="9"/>
      <c r="C973" s="29"/>
      <c r="D973" s="9"/>
      <c r="E973" s="29"/>
      <c r="F973" s="9"/>
      <c r="G973" s="30"/>
      <c r="I973" s="30"/>
      <c r="K973" s="30"/>
      <c r="M973" s="30"/>
    </row>
    <row r="974" spans="1:13" s="13" customFormat="1" x14ac:dyDescent="0.2">
      <c r="A974" s="9"/>
      <c r="B974" s="9"/>
      <c r="C974" s="29"/>
      <c r="D974" s="9"/>
      <c r="E974" s="29"/>
      <c r="F974" s="9"/>
      <c r="G974" s="30"/>
      <c r="I974" s="30"/>
      <c r="K974" s="30"/>
      <c r="M974" s="30"/>
    </row>
    <row r="975" spans="1:13" s="13" customFormat="1" x14ac:dyDescent="0.2">
      <c r="A975" s="9"/>
      <c r="B975" s="9"/>
      <c r="C975" s="29"/>
      <c r="D975" s="9"/>
      <c r="E975" s="29"/>
      <c r="F975" s="9"/>
      <c r="G975" s="30"/>
      <c r="I975" s="30"/>
      <c r="K975" s="30"/>
      <c r="M975" s="30"/>
    </row>
    <row r="976" spans="1:13" s="13" customFormat="1" x14ac:dyDescent="0.2">
      <c r="A976" s="9"/>
      <c r="B976" s="9"/>
      <c r="C976" s="29"/>
      <c r="D976" s="9"/>
      <c r="E976" s="29"/>
      <c r="F976" s="9"/>
      <c r="G976" s="30"/>
      <c r="I976" s="30"/>
      <c r="K976" s="30"/>
      <c r="M976" s="30"/>
    </row>
    <row r="977" spans="1:13" s="13" customFormat="1" x14ac:dyDescent="0.2">
      <c r="A977" s="9"/>
      <c r="B977" s="9"/>
      <c r="C977" s="29"/>
      <c r="D977" s="9"/>
      <c r="E977" s="29"/>
      <c r="F977" s="9"/>
      <c r="G977" s="30"/>
      <c r="I977" s="30"/>
      <c r="K977" s="30"/>
      <c r="M977" s="30"/>
    </row>
    <row r="978" spans="1:13" s="13" customFormat="1" x14ac:dyDescent="0.2">
      <c r="A978" s="9"/>
      <c r="B978" s="9"/>
      <c r="C978" s="29"/>
      <c r="D978" s="9"/>
      <c r="E978" s="29"/>
      <c r="F978" s="9"/>
      <c r="G978" s="30"/>
      <c r="I978" s="30"/>
      <c r="K978" s="30"/>
      <c r="M978" s="30"/>
    </row>
    <row r="979" spans="1:13" s="13" customFormat="1" x14ac:dyDescent="0.2">
      <c r="A979" s="9"/>
      <c r="B979" s="9"/>
      <c r="C979" s="29"/>
      <c r="D979" s="9"/>
      <c r="E979" s="29"/>
      <c r="F979" s="9"/>
      <c r="G979" s="30"/>
      <c r="I979" s="30"/>
      <c r="K979" s="30"/>
      <c r="M979" s="30"/>
    </row>
    <row r="980" spans="1:13" s="13" customFormat="1" x14ac:dyDescent="0.2">
      <c r="A980" s="9"/>
      <c r="B980" s="9"/>
      <c r="C980" s="29"/>
      <c r="D980" s="9"/>
      <c r="E980" s="29"/>
      <c r="F980" s="9"/>
      <c r="G980" s="30"/>
      <c r="I980" s="30"/>
      <c r="K980" s="30"/>
      <c r="M980" s="30"/>
    </row>
    <row r="981" spans="1:13" s="13" customFormat="1" x14ac:dyDescent="0.2">
      <c r="A981" s="9"/>
      <c r="B981" s="9"/>
      <c r="C981" s="29"/>
      <c r="D981" s="9"/>
      <c r="E981" s="29"/>
      <c r="F981" s="9"/>
      <c r="G981" s="30"/>
      <c r="I981" s="30"/>
      <c r="K981" s="30"/>
      <c r="M981" s="30"/>
    </row>
    <row r="982" spans="1:13" s="13" customFormat="1" x14ac:dyDescent="0.2">
      <c r="A982" s="9"/>
      <c r="B982" s="9"/>
      <c r="C982" s="29"/>
      <c r="D982" s="9"/>
      <c r="E982" s="29"/>
      <c r="F982" s="9"/>
      <c r="G982" s="30"/>
      <c r="I982" s="30"/>
      <c r="K982" s="30"/>
      <c r="M982" s="30"/>
    </row>
    <row r="983" spans="1:13" s="13" customFormat="1" x14ac:dyDescent="0.2">
      <c r="A983" s="9"/>
      <c r="B983" s="9"/>
      <c r="C983" s="29"/>
      <c r="D983" s="9"/>
      <c r="E983" s="29"/>
      <c r="F983" s="9"/>
      <c r="G983" s="30"/>
      <c r="I983" s="30"/>
      <c r="K983" s="30"/>
      <c r="M983" s="30"/>
    </row>
    <row r="984" spans="1:13" s="13" customFormat="1" x14ac:dyDescent="0.2">
      <c r="A984" s="9"/>
      <c r="B984" s="9"/>
      <c r="C984" s="29"/>
      <c r="D984" s="9"/>
      <c r="E984" s="29"/>
      <c r="F984" s="9"/>
      <c r="G984" s="30"/>
      <c r="I984" s="30"/>
      <c r="K984" s="30"/>
      <c r="M984" s="30"/>
    </row>
    <row r="985" spans="1:13" s="13" customFormat="1" x14ac:dyDescent="0.2">
      <c r="A985" s="9"/>
      <c r="B985" s="9"/>
      <c r="C985" s="29"/>
      <c r="D985" s="9"/>
      <c r="E985" s="29"/>
      <c r="F985" s="9"/>
      <c r="G985" s="30"/>
      <c r="I985" s="30"/>
      <c r="K985" s="30"/>
      <c r="M985" s="30"/>
    </row>
    <row r="986" spans="1:13" s="13" customFormat="1" x14ac:dyDescent="0.2">
      <c r="A986" s="9"/>
      <c r="B986" s="9"/>
      <c r="C986" s="29"/>
      <c r="D986" s="9"/>
      <c r="E986" s="29"/>
      <c r="F986" s="9"/>
      <c r="G986" s="30"/>
      <c r="I986" s="30"/>
      <c r="K986" s="30"/>
      <c r="M986" s="30"/>
    </row>
    <row r="987" spans="1:13" s="13" customFormat="1" x14ac:dyDescent="0.2">
      <c r="A987" s="9"/>
      <c r="B987" s="9"/>
      <c r="C987" s="29"/>
      <c r="D987" s="9"/>
      <c r="E987" s="29"/>
      <c r="F987" s="9"/>
      <c r="G987" s="30"/>
      <c r="I987" s="30"/>
      <c r="K987" s="30"/>
      <c r="M987" s="30"/>
    </row>
    <row r="988" spans="1:13" s="13" customFormat="1" x14ac:dyDescent="0.2">
      <c r="A988" s="9"/>
      <c r="B988" s="9"/>
      <c r="C988" s="29"/>
      <c r="D988" s="9"/>
      <c r="E988" s="29"/>
      <c r="F988" s="9"/>
      <c r="G988" s="30"/>
      <c r="I988" s="30"/>
      <c r="K988" s="30"/>
      <c r="M988" s="30"/>
    </row>
    <row r="989" spans="1:13" s="13" customFormat="1" x14ac:dyDescent="0.2">
      <c r="A989" s="9"/>
      <c r="B989" s="9"/>
      <c r="C989" s="29"/>
      <c r="D989" s="9"/>
      <c r="E989" s="29"/>
      <c r="F989" s="9"/>
      <c r="G989" s="30"/>
      <c r="I989" s="30"/>
      <c r="K989" s="30"/>
      <c r="M989" s="30"/>
    </row>
    <row r="990" spans="1:13" s="13" customFormat="1" x14ac:dyDescent="0.2">
      <c r="A990" s="9"/>
      <c r="B990" s="9"/>
      <c r="C990" s="29"/>
      <c r="D990" s="9"/>
      <c r="E990" s="29"/>
      <c r="F990" s="9"/>
      <c r="G990" s="30"/>
      <c r="I990" s="30"/>
      <c r="K990" s="30"/>
      <c r="M990" s="30"/>
    </row>
    <row r="991" spans="1:13" s="13" customFormat="1" x14ac:dyDescent="0.2">
      <c r="A991" s="9"/>
      <c r="B991" s="9"/>
      <c r="C991" s="29"/>
      <c r="D991" s="9"/>
      <c r="E991" s="29"/>
      <c r="F991" s="9"/>
      <c r="G991" s="30"/>
      <c r="I991" s="30"/>
      <c r="K991" s="30"/>
      <c r="M991" s="30"/>
    </row>
    <row r="992" spans="1:13" s="13" customFormat="1" x14ac:dyDescent="0.2">
      <c r="A992" s="9"/>
      <c r="B992" s="9"/>
      <c r="C992" s="29"/>
      <c r="D992" s="9"/>
      <c r="E992" s="29"/>
      <c r="F992" s="9"/>
      <c r="G992" s="30"/>
      <c r="I992" s="30"/>
      <c r="K992" s="30"/>
      <c r="M992" s="30"/>
    </row>
    <row r="993" spans="1:13" s="13" customFormat="1" x14ac:dyDescent="0.2">
      <c r="A993" s="9"/>
      <c r="B993" s="9"/>
      <c r="C993" s="29"/>
      <c r="D993" s="9"/>
      <c r="E993" s="29"/>
      <c r="F993" s="9"/>
      <c r="G993" s="30"/>
      <c r="I993" s="30"/>
      <c r="K993" s="30"/>
      <c r="M993" s="30"/>
    </row>
    <row r="994" spans="1:13" s="13" customFormat="1" x14ac:dyDescent="0.2">
      <c r="A994" s="9"/>
      <c r="B994" s="9"/>
      <c r="C994" s="29"/>
      <c r="D994" s="9"/>
      <c r="E994" s="29"/>
      <c r="F994" s="9"/>
      <c r="G994" s="30"/>
      <c r="I994" s="30"/>
      <c r="K994" s="30"/>
      <c r="M994" s="30"/>
    </row>
    <row r="995" spans="1:13" s="13" customFormat="1" x14ac:dyDescent="0.2">
      <c r="A995" s="9"/>
      <c r="B995" s="9"/>
      <c r="C995" s="29"/>
      <c r="D995" s="9"/>
      <c r="E995" s="29"/>
      <c r="F995" s="9"/>
      <c r="G995" s="30"/>
      <c r="I995" s="30"/>
      <c r="K995" s="30"/>
      <c r="M995" s="30"/>
    </row>
    <row r="996" spans="1:13" s="13" customFormat="1" x14ac:dyDescent="0.2">
      <c r="A996" s="9"/>
      <c r="B996" s="9"/>
      <c r="C996" s="29"/>
      <c r="D996" s="9"/>
      <c r="E996" s="29"/>
      <c r="F996" s="9"/>
      <c r="G996" s="30"/>
      <c r="I996" s="30"/>
      <c r="K996" s="30"/>
      <c r="M996" s="30"/>
    </row>
    <row r="997" spans="1:13" s="13" customFormat="1" x14ac:dyDescent="0.2">
      <c r="A997" s="9"/>
      <c r="B997" s="9"/>
      <c r="C997" s="29"/>
      <c r="D997" s="9"/>
      <c r="E997" s="29"/>
      <c r="F997" s="9"/>
      <c r="G997" s="30"/>
      <c r="I997" s="30"/>
      <c r="K997" s="30"/>
      <c r="M997" s="30"/>
    </row>
    <row r="998" spans="1:13" s="13" customFormat="1" x14ac:dyDescent="0.2">
      <c r="A998" s="9"/>
      <c r="B998" s="9"/>
      <c r="C998" s="29"/>
      <c r="D998" s="9"/>
      <c r="E998" s="29"/>
      <c r="F998" s="9"/>
      <c r="G998" s="30"/>
      <c r="I998" s="30"/>
      <c r="K998" s="30"/>
      <c r="M998" s="30"/>
    </row>
    <row r="999" spans="1:13" s="13" customFormat="1" x14ac:dyDescent="0.2">
      <c r="A999" s="9"/>
      <c r="B999" s="9"/>
      <c r="C999" s="29"/>
      <c r="D999" s="9"/>
      <c r="E999" s="29"/>
      <c r="F999" s="9"/>
      <c r="G999" s="30"/>
      <c r="I999" s="30"/>
      <c r="K999" s="30"/>
      <c r="M999" s="30"/>
    </row>
    <row r="1000" spans="1:13" s="13" customFormat="1" x14ac:dyDescent="0.2">
      <c r="A1000" s="9"/>
      <c r="B1000" s="9"/>
      <c r="C1000" s="29"/>
      <c r="D1000" s="9"/>
      <c r="E1000" s="29"/>
      <c r="F1000" s="9"/>
      <c r="G1000" s="30"/>
      <c r="I1000" s="30"/>
      <c r="K1000" s="30"/>
      <c r="M1000" s="30"/>
    </row>
    <row r="1001" spans="1:13" s="13" customFormat="1" x14ac:dyDescent="0.2">
      <c r="A1001" s="9"/>
      <c r="B1001" s="9"/>
      <c r="C1001" s="29"/>
      <c r="D1001" s="9"/>
      <c r="E1001" s="29"/>
      <c r="F1001" s="9"/>
      <c r="G1001" s="30"/>
      <c r="I1001" s="30"/>
      <c r="K1001" s="30"/>
      <c r="M1001" s="30"/>
    </row>
    <row r="1002" spans="1:13" s="13" customFormat="1" x14ac:dyDescent="0.2">
      <c r="A1002" s="9"/>
      <c r="B1002" s="9"/>
      <c r="C1002" s="29"/>
      <c r="D1002" s="9"/>
      <c r="E1002" s="29"/>
      <c r="F1002" s="9"/>
      <c r="G1002" s="30"/>
      <c r="I1002" s="30"/>
      <c r="K1002" s="30"/>
      <c r="M1002" s="30"/>
    </row>
    <row r="1003" spans="1:13" s="13" customFormat="1" x14ac:dyDescent="0.2">
      <c r="A1003" s="9"/>
      <c r="B1003" s="9"/>
      <c r="C1003" s="29"/>
      <c r="D1003" s="9"/>
      <c r="E1003" s="29"/>
      <c r="F1003" s="9"/>
      <c r="G1003" s="30"/>
      <c r="I1003" s="30"/>
      <c r="K1003" s="30"/>
      <c r="M1003" s="30"/>
    </row>
    <row r="1004" spans="1:13" s="13" customFormat="1" x14ac:dyDescent="0.2">
      <c r="A1004" s="9"/>
      <c r="B1004" s="9"/>
      <c r="C1004" s="29"/>
      <c r="D1004" s="9"/>
      <c r="E1004" s="29"/>
      <c r="F1004" s="9"/>
      <c r="G1004" s="30"/>
      <c r="I1004" s="30"/>
      <c r="K1004" s="30"/>
      <c r="M1004" s="30"/>
    </row>
    <row r="1005" spans="1:13" s="13" customFormat="1" x14ac:dyDescent="0.2">
      <c r="A1005" s="9"/>
      <c r="B1005" s="9"/>
      <c r="C1005" s="29"/>
      <c r="D1005" s="9"/>
      <c r="E1005" s="29"/>
      <c r="F1005" s="9"/>
      <c r="G1005" s="30"/>
      <c r="I1005" s="30"/>
      <c r="K1005" s="30"/>
      <c r="M1005" s="30"/>
    </row>
    <row r="1006" spans="1:13" s="13" customFormat="1" x14ac:dyDescent="0.2">
      <c r="A1006" s="9"/>
      <c r="B1006" s="9"/>
      <c r="C1006" s="29"/>
      <c r="D1006" s="9"/>
      <c r="E1006" s="29"/>
      <c r="F1006" s="9"/>
      <c r="G1006" s="30"/>
      <c r="I1006" s="30"/>
      <c r="K1006" s="30"/>
      <c r="M1006" s="30"/>
    </row>
    <row r="1007" spans="1:13" s="13" customFormat="1" x14ac:dyDescent="0.2">
      <c r="A1007" s="9"/>
      <c r="B1007" s="9"/>
      <c r="C1007" s="29"/>
      <c r="D1007" s="9"/>
      <c r="E1007" s="29"/>
      <c r="F1007" s="9"/>
      <c r="G1007" s="30"/>
      <c r="I1007" s="30"/>
      <c r="K1007" s="30"/>
      <c r="M1007" s="30"/>
    </row>
    <row r="1008" spans="1:13" s="13" customFormat="1" x14ac:dyDescent="0.2">
      <c r="A1008" s="9"/>
      <c r="B1008" s="9"/>
      <c r="C1008" s="29"/>
      <c r="D1008" s="9"/>
      <c r="E1008" s="29"/>
      <c r="F1008" s="9"/>
      <c r="G1008" s="30"/>
      <c r="I1008" s="30"/>
      <c r="K1008" s="30"/>
      <c r="M1008" s="30"/>
    </row>
    <row r="1009" spans="1:13" s="13" customFormat="1" x14ac:dyDescent="0.2">
      <c r="A1009" s="9"/>
      <c r="B1009" s="9"/>
      <c r="C1009" s="29"/>
      <c r="D1009" s="9"/>
      <c r="E1009" s="29"/>
      <c r="F1009" s="9"/>
      <c r="G1009" s="30"/>
      <c r="I1009" s="30"/>
      <c r="K1009" s="30"/>
      <c r="M1009" s="30"/>
    </row>
    <row r="1010" spans="1:13" s="13" customFormat="1" x14ac:dyDescent="0.2">
      <c r="A1010" s="9"/>
      <c r="B1010" s="9"/>
      <c r="C1010" s="29"/>
      <c r="D1010" s="9"/>
      <c r="E1010" s="29"/>
      <c r="F1010" s="9"/>
      <c r="G1010" s="30"/>
      <c r="I1010" s="30"/>
      <c r="K1010" s="30"/>
      <c r="M1010" s="30"/>
    </row>
    <row r="1011" spans="1:13" s="13" customFormat="1" x14ac:dyDescent="0.2">
      <c r="A1011" s="9"/>
      <c r="B1011" s="9"/>
      <c r="C1011" s="29"/>
      <c r="D1011" s="9"/>
      <c r="E1011" s="29"/>
      <c r="F1011" s="9"/>
      <c r="G1011" s="30"/>
      <c r="I1011" s="30"/>
      <c r="K1011" s="30"/>
      <c r="M1011" s="30"/>
    </row>
    <row r="1012" spans="1:13" s="13" customFormat="1" x14ac:dyDescent="0.2">
      <c r="A1012" s="9"/>
      <c r="B1012" s="9"/>
      <c r="C1012" s="29"/>
      <c r="D1012" s="9"/>
      <c r="E1012" s="29"/>
      <c r="F1012" s="9"/>
      <c r="G1012" s="30"/>
      <c r="I1012" s="30"/>
      <c r="K1012" s="30"/>
      <c r="M1012" s="30"/>
    </row>
  </sheetData>
  <mergeCells count="20">
    <mergeCell ref="H70:I70"/>
    <mergeCell ref="D69:I69"/>
    <mergeCell ref="J69:K70"/>
    <mergeCell ref="J5:K6"/>
    <mergeCell ref="A3:O3"/>
    <mergeCell ref="N5:O6"/>
    <mergeCell ref="A67:O67"/>
    <mergeCell ref="N69:O70"/>
    <mergeCell ref="H6:I6"/>
    <mergeCell ref="B5:C6"/>
    <mergeCell ref="A69:A71"/>
    <mergeCell ref="B69:C70"/>
    <mergeCell ref="D6:E6"/>
    <mergeCell ref="F6:G6"/>
    <mergeCell ref="L5:M6"/>
    <mergeCell ref="A5:A7"/>
    <mergeCell ref="D5:I5"/>
    <mergeCell ref="L69:M70"/>
    <mergeCell ref="D70:E70"/>
    <mergeCell ref="F70:G70"/>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9:P37 H75:M10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J120"/>
  <sheetViews>
    <sheetView workbookViewId="0"/>
  </sheetViews>
  <sheetFormatPr baseColWidth="10" defaultRowHeight="11.25" x14ac:dyDescent="0.2"/>
  <cols>
    <col min="1" max="1" width="21.832031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2" spans="1:9" ht="21" customHeight="1" x14ac:dyDescent="0.2">
      <c r="A2" s="175" t="s">
        <v>77</v>
      </c>
      <c r="B2" s="175"/>
      <c r="C2" s="175"/>
      <c r="D2" s="175"/>
      <c r="E2" s="175"/>
      <c r="F2" s="175"/>
      <c r="G2" s="175"/>
      <c r="H2" s="175"/>
      <c r="I2" s="1"/>
    </row>
    <row r="3" spans="1:9" x14ac:dyDescent="0.2">
      <c r="A3" s="7"/>
      <c r="B3" s="34"/>
      <c r="C3" s="34"/>
      <c r="D3" s="34"/>
      <c r="E3" s="34"/>
      <c r="F3" s="34"/>
      <c r="G3" s="34"/>
      <c r="H3" s="1"/>
      <c r="I3" s="1"/>
    </row>
    <row r="4" spans="1:9" x14ac:dyDescent="0.2">
      <c r="A4" s="179" t="s">
        <v>11</v>
      </c>
      <c r="B4" s="176" t="s">
        <v>13</v>
      </c>
      <c r="C4" s="176"/>
      <c r="D4" s="176"/>
      <c r="E4" s="176"/>
      <c r="F4" s="176"/>
      <c r="G4" s="176"/>
      <c r="H4" s="176"/>
      <c r="I4" s="1"/>
    </row>
    <row r="5" spans="1:9" x14ac:dyDescent="0.2">
      <c r="A5" s="180"/>
      <c r="B5" s="177" t="s">
        <v>0</v>
      </c>
      <c r="C5" s="183" t="s">
        <v>9</v>
      </c>
      <c r="D5" s="183"/>
      <c r="E5" s="183"/>
      <c r="F5" s="177" t="s">
        <v>6</v>
      </c>
      <c r="G5" s="177" t="s">
        <v>10</v>
      </c>
      <c r="H5" s="177"/>
    </row>
    <row r="6" spans="1:9" x14ac:dyDescent="0.2">
      <c r="A6" s="181"/>
      <c r="B6" s="182"/>
      <c r="C6" s="28" t="s">
        <v>0</v>
      </c>
      <c r="D6" s="28" t="s">
        <v>4</v>
      </c>
      <c r="E6" s="28" t="s">
        <v>5</v>
      </c>
      <c r="F6" s="178"/>
      <c r="G6" s="178"/>
      <c r="H6" s="178"/>
    </row>
    <row r="7" spans="1:9" x14ac:dyDescent="0.2">
      <c r="A7" s="6"/>
      <c r="B7" s="35"/>
      <c r="C7" s="35"/>
      <c r="D7" s="35"/>
      <c r="E7" s="35"/>
      <c r="F7" s="35"/>
      <c r="G7" s="35"/>
      <c r="H7" s="1"/>
      <c r="I7" s="1"/>
    </row>
    <row r="8" spans="1:9" s="5" customFormat="1" x14ac:dyDescent="0.2">
      <c r="A8" s="6" t="s">
        <v>33</v>
      </c>
      <c r="B8" s="144">
        <f>[1]InfJuv!E88</f>
        <v>4.6104477887132349</v>
      </c>
      <c r="C8" s="144">
        <f>[3]Sheet1!C15</f>
        <v>6.1067582257164279</v>
      </c>
      <c r="D8" s="144">
        <f>[1]InfJuv!F88</f>
        <v>6.5266880075580245</v>
      </c>
      <c r="E8" s="144">
        <f>[1]InfJuv!G88</f>
        <v>5.8241048799427881</v>
      </c>
      <c r="F8" s="144">
        <f>[1]InfJuv!H88</f>
        <v>4.1446839747527324</v>
      </c>
      <c r="G8" s="144">
        <f>[1]InfJuv!I88</f>
        <v>5.9351069354923887</v>
      </c>
      <c r="H8" s="144"/>
      <c r="I8" s="144"/>
    </row>
    <row r="9" spans="1:9" x14ac:dyDescent="0.2">
      <c r="A9" s="17" t="s">
        <v>7</v>
      </c>
      <c r="B9" s="144"/>
      <c r="D9" s="144"/>
      <c r="E9" s="144"/>
      <c r="F9" s="144"/>
      <c r="G9" s="144"/>
      <c r="H9" s="144"/>
      <c r="I9" s="145"/>
    </row>
    <row r="10" spans="1:9" x14ac:dyDescent="0.2">
      <c r="A10" s="73" t="s">
        <v>22</v>
      </c>
      <c r="B10" s="1">
        <f>[1]InfJuv!E89</f>
        <v>4.4806209528943102</v>
      </c>
      <c r="C10" s="163">
        <f>[3]Sheet1!C16</f>
        <v>5.9233093766155109</v>
      </c>
      <c r="D10" s="1">
        <f>[1]InfJuv!F89</f>
        <v>6.154282834105655</v>
      </c>
      <c r="E10" s="1">
        <f>[1]InfJuv!G89</f>
        <v>5.7967101982263376</v>
      </c>
      <c r="F10" s="1">
        <f>[1]InfJuv!H89</f>
        <v>3.9205044094305039</v>
      </c>
      <c r="G10" s="1">
        <f>[1]InfJuv!I89</f>
        <v>5.9700141211231852</v>
      </c>
      <c r="H10" s="1"/>
      <c r="I10" s="1"/>
    </row>
    <row r="11" spans="1:9" x14ac:dyDescent="0.2">
      <c r="A11" s="73" t="s">
        <v>23</v>
      </c>
      <c r="B11" s="1">
        <f>[1]InfJuv!E90</f>
        <v>4.73845196774813</v>
      </c>
      <c r="C11" s="163">
        <f>[3]Sheet1!C17</f>
        <v>6.6041533697114039</v>
      </c>
      <c r="D11" s="1">
        <f>[1]InfJuv!F90</f>
        <v>7.197231968766947</v>
      </c>
      <c r="E11" s="1">
        <f>[1]InfJuv!G90</f>
        <v>5.9268744013306955</v>
      </c>
      <c r="F11" s="1">
        <f>[1]InfJuv!H90</f>
        <v>4.3476123207683628</v>
      </c>
      <c r="G11" s="1">
        <f>[1]InfJuv!I90</f>
        <v>5.9199357992331869</v>
      </c>
      <c r="H11" s="1"/>
      <c r="I11" s="1"/>
    </row>
    <row r="12" spans="1:9" x14ac:dyDescent="0.2">
      <c r="A12" s="8"/>
      <c r="B12" s="1"/>
      <c r="D12" s="1"/>
      <c r="E12" s="1"/>
      <c r="F12" s="1"/>
      <c r="G12" s="1"/>
      <c r="H12" s="1"/>
      <c r="I12" s="1"/>
    </row>
    <row r="13" spans="1:9" x14ac:dyDescent="0.2">
      <c r="A13" s="77" t="s">
        <v>8</v>
      </c>
      <c r="B13" s="144"/>
      <c r="C13" s="144"/>
      <c r="D13" s="144"/>
      <c r="E13" s="144"/>
      <c r="F13" s="144"/>
      <c r="G13" s="144"/>
      <c r="H13" s="76"/>
    </row>
    <row r="14" spans="1:9" x14ac:dyDescent="0.2">
      <c r="A14" s="24" t="s">
        <v>46</v>
      </c>
      <c r="B14" s="1">
        <f>[1]InfJuv!E92</f>
        <v>1.3693125727059965</v>
      </c>
      <c r="C14" s="163">
        <f>[3]Sheet1!C18</f>
        <v>2.5694561351876217</v>
      </c>
      <c r="D14" s="1">
        <f>[1]InfJuv!F92</f>
        <v>2.54471880865897</v>
      </c>
      <c r="E14" s="1">
        <f>[1]InfJuv!G92</f>
        <v>3</v>
      </c>
      <c r="F14" s="1">
        <f>[1]InfJuv!H92</f>
        <v>1.3428948332476724</v>
      </c>
      <c r="G14" s="1">
        <f>[1]InfJuv!I92</f>
        <v>1.8686645556624542</v>
      </c>
      <c r="H14" s="1"/>
      <c r="I14" s="1"/>
    </row>
    <row r="15" spans="1:9" x14ac:dyDescent="0.2">
      <c r="A15" s="24" t="s">
        <v>47</v>
      </c>
      <c r="B15" s="1">
        <f>[1]InfJuv!E93</f>
        <v>5.0808352861699166</v>
      </c>
      <c r="C15" s="163">
        <f>[3]Sheet1!C19</f>
        <v>5.291184240730205</v>
      </c>
      <c r="D15" s="1">
        <f>[1]InfJuv!F93</f>
        <v>5.4733729668820263</v>
      </c>
      <c r="E15" s="1">
        <f>[1]InfJuv!G93</f>
        <v>5.0962968519305401</v>
      </c>
      <c r="F15" s="1">
        <f>[1]InfJuv!H93</f>
        <v>5.0391000176884138</v>
      </c>
      <c r="G15" s="1">
        <f>[1]InfJuv!I93</f>
        <v>5.1373913596337433</v>
      </c>
      <c r="H15" s="1"/>
      <c r="I15" s="1"/>
    </row>
    <row r="16" spans="1:9" x14ac:dyDescent="0.2">
      <c r="A16" s="24" t="s">
        <v>48</v>
      </c>
      <c r="B16" s="1">
        <f>[1]InfJuv!E94</f>
        <v>7.6817436669740085</v>
      </c>
      <c r="C16" s="163">
        <f>[3]Sheet1!C20</f>
        <v>6.7682538137319224</v>
      </c>
      <c r="D16" s="1">
        <f>[1]InfJuv!F94</f>
        <v>8.1848616994335472</v>
      </c>
      <c r="E16" s="1">
        <f>[1]InfJuv!G94</f>
        <v>6.1402179021665315</v>
      </c>
      <c r="F16" s="1">
        <f>[1]InfJuv!H94</f>
        <v>8.7776285685293391</v>
      </c>
      <c r="G16" s="1">
        <f>[1]InfJuv!I94</f>
        <v>6.7337332231118134</v>
      </c>
      <c r="H16" s="1"/>
      <c r="I16" s="1"/>
    </row>
    <row r="17" spans="1:9" x14ac:dyDescent="0.2">
      <c r="A17" s="6"/>
      <c r="B17" s="1"/>
      <c r="D17" s="1"/>
      <c r="E17" s="1"/>
      <c r="F17" s="1"/>
      <c r="G17" s="1"/>
      <c r="H17" s="1"/>
      <c r="I17" s="1"/>
    </row>
    <row r="18" spans="1:9" x14ac:dyDescent="0.2">
      <c r="A18" s="6" t="s">
        <v>34</v>
      </c>
      <c r="B18" s="144">
        <f>[1]InfJuv!E100</f>
        <v>4.884133037417989</v>
      </c>
      <c r="C18" s="144">
        <f>[3]Sheet1!C21</f>
        <v>6.7892146682106835</v>
      </c>
      <c r="D18" s="144">
        <f>[1]InfJuv!F100</f>
        <v>7.3756974153973438</v>
      </c>
      <c r="E18" s="144">
        <f>[1]InfJuv!G100</f>
        <v>6.1766154116082541</v>
      </c>
      <c r="F18" s="144">
        <f>[1]InfJuv!H100</f>
        <v>4.5442497154786103</v>
      </c>
      <c r="G18" s="144">
        <f>[1]InfJuv!I100</f>
        <v>6.2607007051820363</v>
      </c>
      <c r="H18" s="75"/>
      <c r="I18" s="1"/>
    </row>
    <row r="19" spans="1:9" x14ac:dyDescent="0.2">
      <c r="A19" s="17" t="s">
        <v>7</v>
      </c>
      <c r="B19" s="146"/>
      <c r="D19" s="147"/>
      <c r="E19" s="147"/>
      <c r="F19" s="147"/>
      <c r="G19" s="147"/>
      <c r="H19" s="76"/>
      <c r="I19" s="1"/>
    </row>
    <row r="20" spans="1:9" x14ac:dyDescent="0.2">
      <c r="A20" s="73" t="s">
        <v>22</v>
      </c>
      <c r="B20" s="145">
        <f>[1]InfJuv!E101</f>
        <v>4.7434026130253564</v>
      </c>
      <c r="C20" s="163">
        <f>[3]Sheet1!C22</f>
        <v>6.5709676247845774</v>
      </c>
      <c r="D20" s="145">
        <f>[1]InfJuv!F101</f>
        <v>7.1939205551204264</v>
      </c>
      <c r="E20" s="145">
        <f>[1]InfJuv!G101</f>
        <v>6.0976191132759396</v>
      </c>
      <c r="F20" s="145">
        <f>[1]InfJuv!H101</f>
        <v>4.3423950661468069</v>
      </c>
      <c r="G20" s="145">
        <f>[1]InfJuv!I101</f>
        <v>6.3400801179522475</v>
      </c>
      <c r="H20" s="1"/>
      <c r="I20" s="1"/>
    </row>
    <row r="21" spans="1:9" x14ac:dyDescent="0.2">
      <c r="A21" s="73" t="s">
        <v>23</v>
      </c>
      <c r="B21" s="145">
        <f>[1]InfJuv!E102</f>
        <v>5.0212361332401301</v>
      </c>
      <c r="C21" s="163">
        <f>[3]Sheet1!C23</f>
        <v>7.1256851986451633</v>
      </c>
      <c r="D21" s="145">
        <f>[1]InfJuv!F102</f>
        <v>7.5668906936862061</v>
      </c>
      <c r="E21" s="145">
        <f>[1]InfJuv!G102</f>
        <v>6.3651160317020974</v>
      </c>
      <c r="F21" s="145">
        <f>[1]InfJuv!H102</f>
        <v>4.7324680945964781</v>
      </c>
      <c r="G21" s="145">
        <f>[1]InfJuv!I102</f>
        <v>6.1898600352431927</v>
      </c>
      <c r="H21" s="1"/>
      <c r="I21" s="1"/>
    </row>
    <row r="22" spans="1:9" x14ac:dyDescent="0.2">
      <c r="A22" s="12"/>
      <c r="B22" s="145"/>
      <c r="D22" s="145"/>
      <c r="E22" s="145"/>
      <c r="F22" s="145"/>
      <c r="G22" s="145"/>
      <c r="H22" s="1"/>
      <c r="I22" s="1"/>
    </row>
    <row r="23" spans="1:9" x14ac:dyDescent="0.2">
      <c r="A23" s="17" t="s">
        <v>8</v>
      </c>
      <c r="B23" s="144"/>
      <c r="C23" s="144"/>
      <c r="D23" s="144"/>
      <c r="E23" s="144"/>
      <c r="F23" s="144"/>
      <c r="G23" s="144"/>
      <c r="H23" s="76"/>
      <c r="I23" s="1"/>
    </row>
    <row r="24" spans="1:9" x14ac:dyDescent="0.2">
      <c r="A24" s="24" t="s">
        <v>46</v>
      </c>
      <c r="B24" s="145">
        <f>[1]InfJuv!E104</f>
        <v>1.417833439590237</v>
      </c>
      <c r="C24" s="163">
        <f>[3]Sheet1!C24</f>
        <v>2.4183188646444997</v>
      </c>
      <c r="D24" s="145">
        <f>[1]InfJuv!F104</f>
        <v>2.3608743470497</v>
      </c>
      <c r="E24" s="145">
        <f>[1]InfJuv!G104</f>
        <v>3</v>
      </c>
      <c r="F24" s="145">
        <f>[1]InfJuv!H104</f>
        <v>1.3957672159334451</v>
      </c>
      <c r="G24" s="145">
        <f>[1]InfJuv!I104</f>
        <v>2.0315883550667335</v>
      </c>
      <c r="H24" s="1"/>
      <c r="I24" s="1"/>
    </row>
    <row r="25" spans="1:9" x14ac:dyDescent="0.2">
      <c r="A25" s="24" t="s">
        <v>47</v>
      </c>
      <c r="B25" s="145">
        <f>[1]InfJuv!E105</f>
        <v>5.3168068349910591</v>
      </c>
      <c r="C25" s="163">
        <f>[3]Sheet1!C25</f>
        <v>5.602262032615311</v>
      </c>
      <c r="D25" s="145">
        <f>[1]InfJuv!F105</f>
        <v>5.8768594096675644</v>
      </c>
      <c r="E25" s="145">
        <f>[1]InfJuv!G105</f>
        <v>5.1989399257989239</v>
      </c>
      <c r="F25" s="145">
        <f>[1]InfJuv!H105</f>
        <v>5.29932233303603</v>
      </c>
      <c r="G25" s="145">
        <f>[1]InfJuv!I105</f>
        <v>5.249403870284941</v>
      </c>
      <c r="H25" s="1"/>
      <c r="I25" s="1"/>
    </row>
    <row r="26" spans="1:9" x14ac:dyDescent="0.2">
      <c r="A26" s="24" t="s">
        <v>48</v>
      </c>
      <c r="B26" s="145">
        <f>[1]InfJuv!E106</f>
        <v>8.3049909073163253</v>
      </c>
      <c r="C26" s="163">
        <f>[3]Sheet1!C26</f>
        <v>7.3963651469639213</v>
      </c>
      <c r="D26" s="145">
        <f>[1]InfJuv!F106</f>
        <v>8.4608264064137124</v>
      </c>
      <c r="E26" s="145">
        <f>[1]InfJuv!G106</f>
        <v>6.4729007980605378</v>
      </c>
      <c r="F26" s="145">
        <f>[1]InfJuv!H106</f>
        <v>8.9154924275297258</v>
      </c>
      <c r="G26" s="145">
        <f>[1]InfJuv!I106</f>
        <v>7.3466650496526933</v>
      </c>
      <c r="H26" s="1"/>
      <c r="I26" s="1"/>
    </row>
    <row r="27" spans="1:9" x14ac:dyDescent="0.2">
      <c r="A27" s="73"/>
      <c r="B27" s="145"/>
      <c r="D27" s="145"/>
      <c r="E27" s="145"/>
      <c r="F27" s="145"/>
      <c r="G27" s="145"/>
      <c r="H27" s="1"/>
      <c r="I27" s="1"/>
    </row>
    <row r="28" spans="1:9" x14ac:dyDescent="0.2">
      <c r="A28" s="6" t="s">
        <v>35</v>
      </c>
      <c r="B28" s="144">
        <f>[1]InfJuv!E112</f>
        <v>4.3481671518081848</v>
      </c>
      <c r="C28" s="144">
        <f>[3]Sheet1!C27</f>
        <v>5.7978618825264236</v>
      </c>
      <c r="D28" s="144">
        <f>[1]InfJuv!F112</f>
        <v>5.970772442588725</v>
      </c>
      <c r="E28" s="144">
        <f>[1]InfJuv!G112</f>
        <v>5.7034574468085095</v>
      </c>
      <c r="F28" s="144">
        <f>[1]InfJuv!H112</f>
        <v>3.6768438610486602</v>
      </c>
      <c r="G28" s="144">
        <f>[1]InfJuv!I112</f>
        <v>5.7409788469514735</v>
      </c>
      <c r="H28" s="75"/>
      <c r="I28" s="1"/>
    </row>
    <row r="29" spans="1:9" x14ac:dyDescent="0.2">
      <c r="A29" s="17" t="s">
        <v>7</v>
      </c>
      <c r="B29" s="146"/>
      <c r="D29" s="147"/>
      <c r="E29" s="147"/>
      <c r="F29" s="147"/>
      <c r="G29" s="147"/>
      <c r="H29" s="76"/>
      <c r="I29" s="1"/>
    </row>
    <row r="30" spans="1:9" x14ac:dyDescent="0.2">
      <c r="A30" s="73" t="s">
        <v>22</v>
      </c>
      <c r="B30" s="145">
        <f>[1]InfJuv!E113</f>
        <v>4.2317458749135435</v>
      </c>
      <c r="C30" s="163">
        <f>[3]Sheet1!C28</f>
        <v>5.6972820993439592</v>
      </c>
      <c r="D30" s="145">
        <f>[1]InfJuv!F113</f>
        <v>5.6751075011944572</v>
      </c>
      <c r="E30" s="145">
        <f>[1]InfJuv!G113</f>
        <v>5.7080529125087045</v>
      </c>
      <c r="F30" s="145">
        <f>[1]InfJuv!H113</f>
        <v>3.4095149253731361</v>
      </c>
      <c r="G30" s="145">
        <f>[1]InfJuv!I113</f>
        <v>5.4559426229508174</v>
      </c>
      <c r="H30" s="1"/>
      <c r="I30" s="1"/>
    </row>
    <row r="31" spans="1:9" x14ac:dyDescent="0.2">
      <c r="A31" s="73" t="s">
        <v>23</v>
      </c>
      <c r="B31" s="145">
        <f>[1]InfJuv!E114</f>
        <v>4.4642786756011041</v>
      </c>
      <c r="C31" s="163">
        <f>[3]Sheet1!C29</f>
        <v>6.1687788018433203</v>
      </c>
      <c r="D31" s="145">
        <f>[1]InfJuv!F114</f>
        <v>6.7631241997439169</v>
      </c>
      <c r="E31" s="145">
        <f>[1]InfJuv!G114</f>
        <v>5.6827225130890024</v>
      </c>
      <c r="F31" s="145">
        <f>[1]InfJuv!H114</f>
        <v>3.9105613701236939</v>
      </c>
      <c r="G31" s="145">
        <f>[1]InfJuv!I114</f>
        <v>5.8133125325013015</v>
      </c>
      <c r="H31" s="1"/>
      <c r="I31" s="1"/>
    </row>
    <row r="32" spans="1:9" x14ac:dyDescent="0.2">
      <c r="A32" s="8"/>
      <c r="B32" s="1"/>
      <c r="D32" s="1"/>
      <c r="E32" s="1"/>
      <c r="F32" s="1"/>
      <c r="G32" s="1"/>
      <c r="H32" s="1"/>
      <c r="I32" s="1"/>
    </row>
    <row r="33" spans="1:9" x14ac:dyDescent="0.2">
      <c r="A33" s="17" t="s">
        <v>8</v>
      </c>
      <c r="B33" s="144"/>
      <c r="C33" s="144"/>
      <c r="D33" s="144"/>
      <c r="E33" s="144"/>
      <c r="F33" s="144"/>
      <c r="G33" s="144"/>
      <c r="H33" s="76"/>
      <c r="I33" s="1"/>
    </row>
    <row r="34" spans="1:9" x14ac:dyDescent="0.2">
      <c r="A34" s="24" t="s">
        <v>46</v>
      </c>
      <c r="B34" s="1">
        <f>[1]InfJuv!E116</f>
        <v>1.3199495148694493</v>
      </c>
      <c r="C34" s="163">
        <f>[3]Sheet1!C30</f>
        <v>2.629032258064516</v>
      </c>
      <c r="D34" s="1">
        <f>[1]InfJuv!F116</f>
        <v>2.6134453781512605</v>
      </c>
      <c r="E34" s="1">
        <f>[1]InfJuv!G116</f>
        <v>3</v>
      </c>
      <c r="F34" s="1">
        <f>[1]InfJuv!H116</f>
        <v>1.2888652887835947</v>
      </c>
      <c r="G34" s="1">
        <f>[1]InfJuv!I116</f>
        <v>1.6170212765957448</v>
      </c>
      <c r="H34" s="1"/>
      <c r="I34" s="1"/>
    </row>
    <row r="35" spans="1:9" x14ac:dyDescent="0.2">
      <c r="A35" s="24" t="s">
        <v>47</v>
      </c>
      <c r="B35" s="1">
        <f>[1]InfJuv!E117</f>
        <v>4.8752289242039337</v>
      </c>
      <c r="C35" s="163">
        <f>[3]Sheet1!C31</f>
        <v>5.2002398081534782</v>
      </c>
      <c r="D35" s="1">
        <f>[1]InfJuv!F117</f>
        <v>5.3313106796116481</v>
      </c>
      <c r="E35" s="1">
        <f>[1]InfJuv!G117</f>
        <v>5.0722748815165888</v>
      </c>
      <c r="F35" s="1">
        <f>[1]InfJuv!H117</f>
        <v>4.7555853066688885</v>
      </c>
      <c r="G35" s="1">
        <f>[1]InfJuv!I117</f>
        <v>5.0859756097560984</v>
      </c>
      <c r="H35" s="1"/>
      <c r="I35" s="1"/>
    </row>
    <row r="36" spans="1:9" x14ac:dyDescent="0.2">
      <c r="A36" s="24" t="s">
        <v>48</v>
      </c>
      <c r="B36" s="1">
        <f>[1]InfJuv!E118</f>
        <v>7.043168099506123</v>
      </c>
      <c r="C36" s="163">
        <f>[3]Sheet1!C32</f>
        <v>6.4082125603864712</v>
      </c>
      <c r="D36" s="1">
        <f>[1]InfJuv!F118</f>
        <v>7.8461538461538449</v>
      </c>
      <c r="E36" s="1">
        <f>[1]InfJuv!G118</f>
        <v>6.0098149186763834</v>
      </c>
      <c r="F36" s="1">
        <f>[1]InfJuv!H118</f>
        <v>8.5023626698168897</v>
      </c>
      <c r="G36" s="1">
        <f>[1]InfJuv!I118</f>
        <v>6.3587174348697362</v>
      </c>
      <c r="H36" s="1"/>
      <c r="I36" s="1"/>
    </row>
    <row r="37" spans="1:9" x14ac:dyDescent="0.2">
      <c r="A37" s="103"/>
      <c r="B37" s="102"/>
      <c r="C37" s="102"/>
      <c r="D37" s="104"/>
      <c r="E37" s="104"/>
      <c r="F37" s="104"/>
      <c r="G37" s="104"/>
      <c r="H37" s="1"/>
      <c r="I37" s="1"/>
    </row>
    <row r="38" spans="1:9" x14ac:dyDescent="0.2">
      <c r="A38" s="64" t="str">
        <f>'C01'!A39</f>
        <v>Fuente: Instituto Nacional de Estadística (INE). LIV Encuesta Permanente de Hogares de Propósitos Múltiples, Junio 2016.</v>
      </c>
      <c r="B38" s="29"/>
      <c r="C38" s="29"/>
      <c r="D38" s="30"/>
      <c r="E38" s="30"/>
      <c r="F38" s="30"/>
      <c r="G38" s="30"/>
      <c r="H38" s="1"/>
      <c r="I38" s="1"/>
    </row>
    <row r="39" spans="1:9" x14ac:dyDescent="0.2">
      <c r="A39" s="6"/>
      <c r="B39" s="29"/>
      <c r="C39" s="29"/>
      <c r="D39" s="30"/>
      <c r="E39" s="30"/>
      <c r="F39" s="30"/>
      <c r="G39" s="30"/>
      <c r="H39" s="1"/>
      <c r="I39" s="1"/>
    </row>
    <row r="40" spans="1:9" x14ac:dyDescent="0.2">
      <c r="A40" s="6"/>
      <c r="B40" s="29"/>
      <c r="C40" s="29"/>
      <c r="D40" s="30"/>
      <c r="E40" s="30"/>
      <c r="F40" s="30"/>
      <c r="G40" s="30"/>
      <c r="H40" s="1"/>
      <c r="I40" s="1"/>
    </row>
    <row r="41" spans="1:9" x14ac:dyDescent="0.2">
      <c r="A41" s="6"/>
      <c r="B41" s="29"/>
      <c r="C41" s="29"/>
      <c r="D41" s="30"/>
      <c r="E41" s="30"/>
      <c r="F41" s="30"/>
      <c r="G41" s="30"/>
      <c r="H41" s="1"/>
      <c r="I41" s="1"/>
    </row>
    <row r="42" spans="1:9" x14ac:dyDescent="0.2">
      <c r="A42" s="6"/>
      <c r="B42" s="29"/>
      <c r="C42" s="29"/>
      <c r="D42" s="30"/>
      <c r="E42" s="30"/>
      <c r="F42" s="30"/>
      <c r="G42" s="30"/>
      <c r="H42" s="1"/>
      <c r="I42" s="1"/>
    </row>
    <row r="43" spans="1:9" x14ac:dyDescent="0.2">
      <c r="A43" s="6"/>
      <c r="B43" s="29"/>
      <c r="C43" s="29"/>
      <c r="D43" s="30"/>
      <c r="E43" s="30"/>
      <c r="F43" s="30"/>
      <c r="G43" s="30"/>
      <c r="H43" s="1"/>
      <c r="I43" s="1"/>
    </row>
    <row r="44" spans="1:9" x14ac:dyDescent="0.2">
      <c r="A44" s="6"/>
      <c r="B44" s="29"/>
      <c r="C44" s="29"/>
      <c r="D44" s="30"/>
      <c r="E44" s="30"/>
      <c r="F44" s="30"/>
      <c r="G44" s="30"/>
      <c r="H44" s="1"/>
      <c r="I44" s="1"/>
    </row>
    <row r="45" spans="1:9" x14ac:dyDescent="0.2">
      <c r="A45" s="6"/>
      <c r="B45" s="29"/>
      <c r="C45" s="29"/>
      <c r="D45" s="30"/>
      <c r="E45" s="30"/>
      <c r="F45" s="30"/>
      <c r="G45" s="30"/>
      <c r="H45" s="1"/>
      <c r="I45" s="1"/>
    </row>
    <row r="46" spans="1:9" x14ac:dyDescent="0.2">
      <c r="A46" s="6"/>
      <c r="B46" s="29"/>
      <c r="C46" s="29"/>
      <c r="D46" s="30"/>
      <c r="E46" s="30"/>
      <c r="F46" s="30"/>
      <c r="G46" s="30"/>
      <c r="H46" s="1"/>
      <c r="I46" s="1"/>
    </row>
    <row r="47" spans="1:9" x14ac:dyDescent="0.2">
      <c r="A47" s="6"/>
      <c r="B47" s="29"/>
      <c r="C47" s="29"/>
      <c r="D47" s="30"/>
      <c r="E47" s="30"/>
      <c r="F47" s="30"/>
      <c r="G47" s="30"/>
      <c r="H47" s="1"/>
      <c r="I47" s="1"/>
    </row>
    <row r="48" spans="1:9" x14ac:dyDescent="0.2">
      <c r="A48" s="6"/>
      <c r="B48" s="29"/>
      <c r="C48" s="29"/>
      <c r="D48" s="30"/>
      <c r="E48" s="30"/>
      <c r="F48" s="30"/>
      <c r="G48" s="30"/>
      <c r="H48" s="1"/>
      <c r="I48" s="1"/>
    </row>
    <row r="49" spans="1:9" x14ac:dyDescent="0.2">
      <c r="A49" s="6"/>
      <c r="B49" s="29"/>
      <c r="C49" s="29"/>
      <c r="D49" s="30"/>
      <c r="E49" s="30"/>
      <c r="F49" s="30"/>
      <c r="G49" s="30"/>
      <c r="H49" s="1"/>
      <c r="I49" s="1"/>
    </row>
    <row r="50" spans="1:9" x14ac:dyDescent="0.2">
      <c r="A50" s="6"/>
      <c r="B50" s="29"/>
      <c r="C50" s="29"/>
      <c r="D50" s="30"/>
      <c r="E50" s="30"/>
      <c r="F50" s="30"/>
      <c r="G50" s="30"/>
      <c r="H50" s="1"/>
      <c r="I50" s="1"/>
    </row>
    <row r="51" spans="1:9" x14ac:dyDescent="0.2">
      <c r="A51" s="6"/>
      <c r="B51" s="29"/>
      <c r="C51" s="29"/>
      <c r="D51" s="30"/>
      <c r="E51" s="30"/>
      <c r="F51" s="30"/>
      <c r="G51" s="30"/>
      <c r="H51" s="1"/>
      <c r="I51" s="1"/>
    </row>
    <row r="52" spans="1:9" x14ac:dyDescent="0.2">
      <c r="A52" s="6"/>
      <c r="B52" s="29"/>
      <c r="C52" s="29"/>
      <c r="D52" s="30"/>
      <c r="E52" s="30"/>
      <c r="F52" s="30"/>
      <c r="G52" s="30"/>
      <c r="H52" s="1"/>
      <c r="I52" s="1"/>
    </row>
    <row r="53" spans="1:9" x14ac:dyDescent="0.2">
      <c r="A53" s="6"/>
      <c r="B53" s="29"/>
      <c r="C53" s="29"/>
      <c r="D53" s="30"/>
      <c r="E53" s="30"/>
      <c r="F53" s="30"/>
      <c r="G53" s="30"/>
      <c r="H53" s="1"/>
      <c r="I53" s="1"/>
    </row>
    <row r="54" spans="1:9" x14ac:dyDescent="0.2">
      <c r="A54" s="6"/>
      <c r="B54" s="29"/>
      <c r="C54" s="29"/>
      <c r="D54" s="30"/>
      <c r="E54" s="30"/>
      <c r="F54" s="30"/>
      <c r="G54" s="30"/>
      <c r="H54" s="1"/>
      <c r="I54" s="1"/>
    </row>
    <row r="55" spans="1:9" x14ac:dyDescent="0.2">
      <c r="A55" s="6"/>
      <c r="B55" s="29"/>
      <c r="C55" s="29"/>
      <c r="D55" s="30"/>
      <c r="E55" s="30"/>
      <c r="F55" s="30"/>
      <c r="G55" s="30"/>
      <c r="H55" s="1"/>
      <c r="I55" s="1"/>
    </row>
    <row r="56" spans="1:9" x14ac:dyDescent="0.2">
      <c r="A56" s="6"/>
      <c r="B56" s="29"/>
      <c r="C56" s="29"/>
      <c r="D56" s="30"/>
      <c r="E56" s="30"/>
      <c r="F56" s="30"/>
      <c r="G56" s="30"/>
      <c r="H56" s="1"/>
      <c r="I56" s="1"/>
    </row>
    <row r="57" spans="1:9" x14ac:dyDescent="0.2">
      <c r="A57" s="6"/>
      <c r="B57" s="29"/>
      <c r="C57" s="29"/>
      <c r="D57" s="30"/>
      <c r="E57" s="30"/>
      <c r="F57" s="30"/>
      <c r="G57" s="30"/>
      <c r="H57" s="1"/>
      <c r="I57" s="1"/>
    </row>
    <row r="58" spans="1:9" x14ac:dyDescent="0.2">
      <c r="A58" s="6"/>
      <c r="B58" s="29"/>
      <c r="C58" s="29"/>
      <c r="D58" s="30"/>
      <c r="E58" s="30"/>
      <c r="F58" s="30"/>
      <c r="G58" s="30"/>
      <c r="H58" s="1"/>
      <c r="I58" s="1"/>
    </row>
    <row r="59" spans="1:9" x14ac:dyDescent="0.2">
      <c r="A59" s="6"/>
      <c r="B59" s="29"/>
      <c r="C59" s="29"/>
      <c r="D59" s="30"/>
      <c r="E59" s="30"/>
      <c r="F59" s="30"/>
      <c r="G59" s="30"/>
      <c r="H59" s="1"/>
      <c r="I59" s="1"/>
    </row>
    <row r="60" spans="1:9" x14ac:dyDescent="0.2">
      <c r="A60" s="6"/>
      <c r="B60" s="29"/>
      <c r="C60" s="29"/>
      <c r="D60" s="30"/>
      <c r="E60" s="30"/>
      <c r="F60" s="30"/>
      <c r="G60" s="30"/>
      <c r="H60" s="1"/>
      <c r="I60" s="1"/>
    </row>
    <row r="61" spans="1:9" x14ac:dyDescent="0.2">
      <c r="A61" s="6"/>
      <c r="B61" s="29"/>
      <c r="C61" s="29"/>
      <c r="D61" s="30"/>
      <c r="E61" s="30"/>
      <c r="F61" s="30"/>
      <c r="G61" s="30"/>
      <c r="H61" s="1"/>
      <c r="I61" s="1"/>
    </row>
    <row r="62" spans="1:9" x14ac:dyDescent="0.2">
      <c r="A62" s="6"/>
      <c r="B62" s="29"/>
      <c r="C62" s="29"/>
      <c r="D62" s="30"/>
      <c r="E62" s="30"/>
      <c r="F62" s="30"/>
      <c r="G62" s="30"/>
      <c r="H62" s="1"/>
      <c r="I62" s="1"/>
    </row>
    <row r="63" spans="1:9" ht="23.25" customHeight="1" x14ac:dyDescent="0.2">
      <c r="A63" s="175" t="s">
        <v>77</v>
      </c>
      <c r="B63" s="175"/>
      <c r="C63" s="175"/>
      <c r="D63" s="175"/>
      <c r="E63" s="175"/>
      <c r="F63" s="175"/>
      <c r="G63" s="175"/>
      <c r="H63" s="175"/>
      <c r="I63" s="1"/>
    </row>
    <row r="64" spans="1:9" x14ac:dyDescent="0.2">
      <c r="A64" s="9" t="s">
        <v>95</v>
      </c>
      <c r="B64" s="35"/>
      <c r="C64" s="35"/>
      <c r="D64" s="35"/>
      <c r="E64" s="35"/>
      <c r="F64" s="35"/>
      <c r="G64" s="35"/>
      <c r="H64" s="1"/>
      <c r="I64" s="1"/>
    </row>
    <row r="65" spans="1:10" x14ac:dyDescent="0.2">
      <c r="A65" s="179" t="s">
        <v>11</v>
      </c>
      <c r="B65" s="176" t="s">
        <v>13</v>
      </c>
      <c r="C65" s="176"/>
      <c r="D65" s="176"/>
      <c r="E65" s="176"/>
      <c r="F65" s="176"/>
      <c r="G65" s="176"/>
      <c r="H65" s="176"/>
      <c r="I65" s="1"/>
    </row>
    <row r="66" spans="1:10" x14ac:dyDescent="0.2">
      <c r="A66" s="180"/>
      <c r="B66" s="177" t="s">
        <v>0</v>
      </c>
      <c r="C66" s="183" t="s">
        <v>9</v>
      </c>
      <c r="D66" s="183"/>
      <c r="E66" s="183"/>
      <c r="F66" s="177" t="s">
        <v>6</v>
      </c>
      <c r="G66" s="177" t="s">
        <v>10</v>
      </c>
      <c r="H66" s="177"/>
      <c r="I66" s="1"/>
    </row>
    <row r="67" spans="1:10" x14ac:dyDescent="0.2">
      <c r="A67" s="181"/>
      <c r="B67" s="182"/>
      <c r="C67" s="28" t="s">
        <v>0</v>
      </c>
      <c r="D67" s="28" t="s">
        <v>4</v>
      </c>
      <c r="E67" s="28" t="s">
        <v>5</v>
      </c>
      <c r="F67" s="178"/>
      <c r="G67" s="178"/>
      <c r="H67" s="178"/>
      <c r="I67" s="1"/>
    </row>
    <row r="68" spans="1:10" x14ac:dyDescent="0.2">
      <c r="A68" s="63"/>
      <c r="B68" s="78"/>
      <c r="C68" s="35"/>
      <c r="D68" s="35"/>
      <c r="E68" s="35"/>
      <c r="F68" s="74"/>
      <c r="G68" s="74"/>
      <c r="H68" s="1"/>
      <c r="I68" s="1"/>
    </row>
    <row r="69" spans="1:10" x14ac:dyDescent="0.2">
      <c r="A69" s="6" t="s">
        <v>36</v>
      </c>
      <c r="B69" s="144">
        <f>[1]InfJuv!E124</f>
        <v>5.1172126973349146</v>
      </c>
      <c r="C69" s="144">
        <f>[3]Sheet1!C70</f>
        <v>7.4098591549295785</v>
      </c>
      <c r="D69" s="144">
        <f>[1]InfJuv!F124</f>
        <v>7.7898089171974529</v>
      </c>
      <c r="E69" s="144">
        <f>[1]InfJuv!G124</f>
        <v>6.6610878661087867</v>
      </c>
      <c r="F69" s="144">
        <f>[1]InfJuv!H124</f>
        <v>4.875715375810759</v>
      </c>
      <c r="G69" s="144">
        <f>[1]InfJuv!I124</f>
        <v>6.6547619047619051</v>
      </c>
      <c r="H69" s="144"/>
      <c r="I69" s="145"/>
      <c r="J69" s="44"/>
    </row>
    <row r="70" spans="1:10" x14ac:dyDescent="0.2">
      <c r="A70" s="17" t="s">
        <v>7</v>
      </c>
      <c r="B70" s="146"/>
      <c r="D70" s="147"/>
      <c r="E70" s="147"/>
      <c r="F70" s="147"/>
      <c r="G70" s="147"/>
      <c r="H70" s="144"/>
      <c r="I70" s="145"/>
      <c r="J70" s="44"/>
    </row>
    <row r="71" spans="1:10" x14ac:dyDescent="0.2">
      <c r="A71" s="73" t="s">
        <v>22</v>
      </c>
      <c r="B71" s="145">
        <f>[1]InfJuv!E125</f>
        <v>4.914976186276232</v>
      </c>
      <c r="C71" s="163">
        <f>[3]Sheet1!C71</f>
        <v>6.6036745406824133</v>
      </c>
      <c r="D71" s="145">
        <f>[1]InfJuv!F125</f>
        <v>7.0408163265306118</v>
      </c>
      <c r="E71" s="145">
        <f>[1]InfJuv!G125</f>
        <v>6.14054054054054</v>
      </c>
      <c r="F71" s="145">
        <f>[1]InfJuv!H125</f>
        <v>4.6964499401675281</v>
      </c>
      <c r="G71" s="145">
        <f>[1]InfJuv!I125</f>
        <v>6.5656934306569337</v>
      </c>
      <c r="H71" s="145"/>
      <c r="I71" s="145"/>
      <c r="J71" s="44"/>
    </row>
    <row r="72" spans="1:10" x14ac:dyDescent="0.2">
      <c r="A72" s="73" t="s">
        <v>23</v>
      </c>
      <c r="B72" s="145">
        <f>[1]InfJuv!E126</f>
        <v>5.3047603468018956</v>
      </c>
      <c r="C72" s="163">
        <f>[3]Sheet1!C72</f>
        <v>8.3434650455927049</v>
      </c>
      <c r="D72" s="145">
        <f>[1]InfJuv!F126</f>
        <v>8.3236363636363642</v>
      </c>
      <c r="E72" s="145">
        <f>[1]InfJuv!G126</f>
        <v>8.4444444444444429</v>
      </c>
      <c r="F72" s="145">
        <f>[1]InfJuv!H126</f>
        <v>5.0400365630713013</v>
      </c>
      <c r="G72" s="145">
        <f>[1]InfJuv!I126</f>
        <v>6.7324840764331224</v>
      </c>
      <c r="H72" s="145"/>
      <c r="I72" s="145"/>
      <c r="J72" s="44"/>
    </row>
    <row r="73" spans="1:10" x14ac:dyDescent="0.2">
      <c r="A73" s="6"/>
      <c r="B73" s="145"/>
      <c r="D73" s="145"/>
      <c r="E73" s="145"/>
      <c r="F73" s="145"/>
      <c r="G73" s="145"/>
      <c r="H73" s="145"/>
      <c r="I73" s="145"/>
      <c r="J73" s="44"/>
    </row>
    <row r="74" spans="1:10" x14ac:dyDescent="0.2">
      <c r="A74" s="17" t="s">
        <v>8</v>
      </c>
      <c r="B74" s="144"/>
      <c r="C74" s="144"/>
      <c r="D74" s="144"/>
      <c r="E74" s="144"/>
      <c r="F74" s="144"/>
      <c r="G74" s="144"/>
      <c r="H74" s="144"/>
      <c r="I74" s="145"/>
      <c r="J74" s="44"/>
    </row>
    <row r="75" spans="1:10" x14ac:dyDescent="0.2">
      <c r="A75" s="24" t="s">
        <v>46</v>
      </c>
      <c r="B75" s="145">
        <f>[1]InfJuv!E128</f>
        <v>1.4427149783107929</v>
      </c>
      <c r="C75" s="163">
        <f>[3]Sheet1!C73</f>
        <v>2</v>
      </c>
      <c r="D75" s="145">
        <f>[1]InfJuv!F128</f>
        <v>2</v>
      </c>
      <c r="E75" s="145">
        <f>[1]InfJuv!G128</f>
        <v>0</v>
      </c>
      <c r="F75" s="145">
        <f>[1]InfJuv!H128</f>
        <v>1.4314084139012284</v>
      </c>
      <c r="G75" s="145">
        <f>[1]InfJuv!I128</f>
        <v>1.8805970149253732</v>
      </c>
      <c r="H75" s="145"/>
      <c r="I75" s="145"/>
      <c r="J75" s="44"/>
    </row>
    <row r="76" spans="1:10" x14ac:dyDescent="0.2">
      <c r="A76" s="24" t="s">
        <v>47</v>
      </c>
      <c r="B76" s="145">
        <f>[1]InfJuv!E129</f>
        <v>5.5345768880800703</v>
      </c>
      <c r="C76" s="163">
        <f>[3]Sheet1!C74</f>
        <v>6.1349999999999998</v>
      </c>
      <c r="D76" s="145">
        <f>[1]InfJuv!F129</f>
        <v>6.7235772357723569</v>
      </c>
      <c r="E76" s="145">
        <f>[1]InfJuv!G129</f>
        <v>5.1948051948051948</v>
      </c>
      <c r="F76" s="145">
        <f>[1]InfJuv!H129</f>
        <v>5.4945507386776464</v>
      </c>
      <c r="G76" s="145">
        <f>[1]InfJuv!I129</f>
        <v>6.2089552238805972</v>
      </c>
      <c r="H76" s="145"/>
      <c r="I76" s="145"/>
      <c r="J76" s="44"/>
    </row>
    <row r="77" spans="1:10" x14ac:dyDescent="0.2">
      <c r="A77" s="24" t="s">
        <v>48</v>
      </c>
      <c r="B77" s="145">
        <f>[1]InfJuv!E130</f>
        <v>8.741563311220073</v>
      </c>
      <c r="C77" s="163">
        <f>[3]Sheet1!C75</f>
        <v>8.2144329896907191</v>
      </c>
      <c r="D77" s="145">
        <f>[1]InfJuv!F130</f>
        <v>8.643962848297214</v>
      </c>
      <c r="E77" s="145">
        <f>[1]InfJuv!G130</f>
        <v>7.3580246913580245</v>
      </c>
      <c r="F77" s="145">
        <f>[1]InfJuv!H130</f>
        <v>9.0791139240506311</v>
      </c>
      <c r="G77" s="145">
        <f>[1]InfJuv!I130</f>
        <v>7.4251101321585917</v>
      </c>
      <c r="H77" s="145"/>
      <c r="I77" s="145"/>
      <c r="J77" s="44"/>
    </row>
    <row r="78" spans="1:10" x14ac:dyDescent="0.2">
      <c r="A78" s="8"/>
      <c r="B78" s="145"/>
      <c r="D78" s="145"/>
      <c r="E78" s="145"/>
      <c r="F78" s="145"/>
      <c r="G78" s="145"/>
      <c r="H78" s="145"/>
      <c r="I78" s="145"/>
      <c r="J78" s="44"/>
    </row>
    <row r="79" spans="1:10" x14ac:dyDescent="0.2">
      <c r="A79" s="6" t="s">
        <v>37</v>
      </c>
      <c r="B79" s="144">
        <f>[1]InfJuv!E136</f>
        <v>5.1728984012377488</v>
      </c>
      <c r="C79" s="144">
        <f>[3]Sheet1!C76</f>
        <v>7.4554183813443071</v>
      </c>
      <c r="D79" s="144">
        <f>[1]InfJuv!F136</f>
        <v>7.9082352941176461</v>
      </c>
      <c r="E79" s="144">
        <f>[1]InfJuv!G136</f>
        <v>6.8223684210526319</v>
      </c>
      <c r="F79" s="144">
        <f>[1]InfJuv!H136</f>
        <v>4.649508579043812</v>
      </c>
      <c r="G79" s="144">
        <f>[1]InfJuv!I136</f>
        <v>6.6162109375</v>
      </c>
      <c r="H79" s="144"/>
      <c r="I79" s="145"/>
      <c r="J79" s="44"/>
    </row>
    <row r="80" spans="1:10" x14ac:dyDescent="0.2">
      <c r="A80" s="17" t="s">
        <v>7</v>
      </c>
      <c r="B80" s="146"/>
      <c r="D80" s="147"/>
      <c r="E80" s="147"/>
      <c r="F80" s="147"/>
      <c r="G80" s="147"/>
      <c r="H80" s="144"/>
      <c r="I80" s="145"/>
      <c r="J80" s="44"/>
    </row>
    <row r="81" spans="1:10" x14ac:dyDescent="0.2">
      <c r="A81" s="79" t="s">
        <v>22</v>
      </c>
      <c r="B81" s="145">
        <f>[1]InfJuv!E137</f>
        <v>5.1406414300736074</v>
      </c>
      <c r="C81" s="163">
        <f>[3]Sheet1!C77</f>
        <v>7.6805845511482245</v>
      </c>
      <c r="D81" s="145">
        <f>[1]InfJuv!F137</f>
        <v>7.9181494661921707</v>
      </c>
      <c r="E81" s="145">
        <f>[1]InfJuv!G137</f>
        <v>7.3434343434343425</v>
      </c>
      <c r="F81" s="145">
        <f>[1]InfJuv!H137</f>
        <v>4.3825717321997892</v>
      </c>
      <c r="G81" s="145">
        <f>[1]InfJuv!I137</f>
        <v>6.9800796812749013</v>
      </c>
      <c r="H81" s="145"/>
      <c r="I81" s="145"/>
      <c r="J81" s="44"/>
    </row>
    <row r="82" spans="1:10" x14ac:dyDescent="0.2">
      <c r="A82" s="79" t="s">
        <v>23</v>
      </c>
      <c r="B82" s="145">
        <f>[1]InfJuv!E138</f>
        <v>5.2039473684210522</v>
      </c>
      <c r="C82" s="163">
        <f>[3]Sheet1!C78</f>
        <v>7.024</v>
      </c>
      <c r="D82" s="145">
        <f>[1]InfJuv!F138</f>
        <v>7.8888888888888893</v>
      </c>
      <c r="E82" s="145">
        <f>[1]InfJuv!G138</f>
        <v>5.8490566037735858</v>
      </c>
      <c r="F82" s="145">
        <f>[1]InfJuv!H138</f>
        <v>4.8864779874213813</v>
      </c>
      <c r="G82" s="145">
        <f>[1]InfJuv!I138</f>
        <v>6.2662835249042148</v>
      </c>
      <c r="H82" s="145"/>
      <c r="I82" s="145"/>
      <c r="J82" s="44"/>
    </row>
    <row r="83" spans="1:10" x14ac:dyDescent="0.2">
      <c r="A83" s="8"/>
      <c r="B83" s="145"/>
      <c r="D83" s="145"/>
      <c r="E83" s="145"/>
      <c r="F83" s="145"/>
      <c r="G83" s="145"/>
      <c r="H83" s="145"/>
      <c r="I83" s="145"/>
      <c r="J83" s="44"/>
    </row>
    <row r="84" spans="1:10" x14ac:dyDescent="0.2">
      <c r="A84" s="17" t="s">
        <v>8</v>
      </c>
      <c r="B84" s="144"/>
      <c r="C84" s="144"/>
      <c r="D84" s="144"/>
      <c r="E84" s="144"/>
      <c r="F84" s="144"/>
      <c r="G84" s="144"/>
      <c r="H84" s="144"/>
      <c r="I84" s="145"/>
      <c r="J84" s="44"/>
    </row>
    <row r="85" spans="1:10" x14ac:dyDescent="0.2">
      <c r="A85" s="24" t="s">
        <v>46</v>
      </c>
      <c r="B85" s="145">
        <f>[1]InfJuv!E140</f>
        <v>1.3318872017353569</v>
      </c>
      <c r="C85" s="163">
        <f>[3]Sheet1!C79</f>
        <v>3</v>
      </c>
      <c r="D85" s="145">
        <f>[1]InfJuv!F140</f>
        <v>0</v>
      </c>
      <c r="E85" s="145">
        <f>[1]InfJuv!G140</f>
        <v>3</v>
      </c>
      <c r="F85" s="145">
        <f>[1]InfJuv!H140</f>
        <v>1.2824180895246886</v>
      </c>
      <c r="G85" s="145">
        <f>[1]InfJuv!I140</f>
        <v>2.0238095238095237</v>
      </c>
      <c r="H85" s="145"/>
      <c r="I85" s="145"/>
      <c r="J85" s="44"/>
    </row>
    <row r="86" spans="1:10" x14ac:dyDescent="0.2">
      <c r="A86" s="24" t="s">
        <v>47</v>
      </c>
      <c r="B86" s="145">
        <f>[1]InfJuv!E141</f>
        <v>5.5183847669074204</v>
      </c>
      <c r="C86" s="163">
        <f>[3]Sheet1!C80</f>
        <v>6.1170212765957448</v>
      </c>
      <c r="D86" s="145">
        <f>[1]InfJuv!F141</f>
        <v>6.1803278688524586</v>
      </c>
      <c r="E86" s="145">
        <f>[1]InfJuv!G141</f>
        <v>6</v>
      </c>
      <c r="F86" s="145">
        <f>[1]InfJuv!H141</f>
        <v>5.43047395221308</v>
      </c>
      <c r="G86" s="145">
        <f>[1]InfJuv!I141</f>
        <v>5.8852459016393439</v>
      </c>
      <c r="H86" s="145"/>
      <c r="I86" s="145"/>
      <c r="J86" s="44"/>
    </row>
    <row r="87" spans="1:10" x14ac:dyDescent="0.2">
      <c r="A87" s="24" t="s">
        <v>48</v>
      </c>
      <c r="B87" s="145">
        <f>[1]InfJuv!E142</f>
        <v>8.4166320166320236</v>
      </c>
      <c r="C87" s="163">
        <f>[3]Sheet1!C81</f>
        <v>8.0321361058601148</v>
      </c>
      <c r="D87" s="145">
        <f>[1]InfJuv!F142</f>
        <v>8.6039603960396054</v>
      </c>
      <c r="E87" s="145">
        <f>[1]InfJuv!G142</f>
        <v>7.2654867256637168</v>
      </c>
      <c r="F87" s="145">
        <f>[1]InfJuv!H142</f>
        <v>8.7825409197194091</v>
      </c>
      <c r="G87" s="145">
        <f>[1]InfJuv!I142</f>
        <v>7.9679595278246218</v>
      </c>
      <c r="H87" s="145"/>
      <c r="I87" s="145"/>
      <c r="J87" s="44"/>
    </row>
    <row r="88" spans="1:10" x14ac:dyDescent="0.2">
      <c r="A88" s="8"/>
      <c r="B88" s="145"/>
      <c r="D88" s="145"/>
      <c r="E88" s="145"/>
      <c r="F88" s="145"/>
      <c r="G88" s="145"/>
      <c r="H88" s="145"/>
      <c r="I88" s="145"/>
      <c r="J88" s="44"/>
    </row>
    <row r="89" spans="1:10" x14ac:dyDescent="0.2">
      <c r="A89" s="6" t="s">
        <v>38</v>
      </c>
      <c r="B89" s="144">
        <f>[1]InfJuv!E148</f>
        <v>4.7351693805958543</v>
      </c>
      <c r="C89" s="144">
        <f>[3]Sheet1!C82</f>
        <v>6.531021006350759</v>
      </c>
      <c r="D89" s="144">
        <f>[1]InfJuv!F148</f>
        <v>7.1236897274633133</v>
      </c>
      <c r="E89" s="144">
        <f>[1]InfJuv!G148</f>
        <v>6.0137236962488565</v>
      </c>
      <c r="F89" s="144">
        <f>[1]InfJuv!H148</f>
        <v>4.3952202377169085</v>
      </c>
      <c r="G89" s="144">
        <f>[1]InfJuv!I148</f>
        <v>6.0030326004548922</v>
      </c>
      <c r="H89" s="144"/>
      <c r="I89" s="145"/>
      <c r="J89" s="44"/>
    </row>
    <row r="90" spans="1:10" x14ac:dyDescent="0.2">
      <c r="A90" s="17" t="s">
        <v>7</v>
      </c>
      <c r="B90" s="146"/>
      <c r="D90" s="147"/>
      <c r="E90" s="147"/>
      <c r="F90" s="147"/>
      <c r="G90" s="147"/>
      <c r="H90" s="144"/>
      <c r="I90" s="145"/>
      <c r="J90" s="44"/>
    </row>
    <row r="91" spans="1:10" x14ac:dyDescent="0.2">
      <c r="A91" s="79" t="s">
        <v>22</v>
      </c>
      <c r="B91" s="145">
        <f>[1]InfJuv!E149</f>
        <v>4.5945804012183533</v>
      </c>
      <c r="C91" s="163">
        <f>[3]Sheet1!C83</f>
        <v>6.3226581265012003</v>
      </c>
      <c r="D91" s="145">
        <f>[1]InfJuv!F149</f>
        <v>6.9874739039665954</v>
      </c>
      <c r="E91" s="145">
        <f>[1]InfJuv!G149</f>
        <v>5.9090909090909101</v>
      </c>
      <c r="F91" s="145">
        <f>[1]InfJuv!H149</f>
        <v>4.2015928972450656</v>
      </c>
      <c r="G91" s="145">
        <f>[1]InfJuv!I149</f>
        <v>5.9836867862969001</v>
      </c>
      <c r="H91" s="145"/>
      <c r="I91" s="145"/>
      <c r="J91" s="44"/>
    </row>
    <row r="92" spans="1:10" x14ac:dyDescent="0.2">
      <c r="A92" s="79" t="s">
        <v>23</v>
      </c>
      <c r="B92" s="145">
        <f>[1]InfJuv!E150</f>
        <v>4.8749216955523131</v>
      </c>
      <c r="C92" s="163">
        <f>[3]Sheet1!C84</f>
        <v>6.8571428571428541</v>
      </c>
      <c r="D92" s="145">
        <f>[1]InfJuv!F150</f>
        <v>7.2610526315789468</v>
      </c>
      <c r="E92" s="145">
        <f>[1]InfJuv!G150</f>
        <v>6.2631578947368416</v>
      </c>
      <c r="F92" s="145">
        <f>[1]InfJuv!H150</f>
        <v>4.5788952192221988</v>
      </c>
      <c r="G92" s="145">
        <f>[1]InfJuv!I150</f>
        <v>6.0198300283286121</v>
      </c>
      <c r="H92" s="145"/>
      <c r="I92" s="145"/>
      <c r="J92" s="44"/>
    </row>
    <row r="93" spans="1:10" x14ac:dyDescent="0.2">
      <c r="A93" s="8"/>
      <c r="B93" s="145"/>
      <c r="D93" s="145"/>
      <c r="E93" s="145"/>
      <c r="F93" s="145"/>
      <c r="G93" s="145"/>
      <c r="H93" s="145"/>
      <c r="I93" s="145"/>
      <c r="J93" s="44"/>
    </row>
    <row r="94" spans="1:10" x14ac:dyDescent="0.2">
      <c r="A94" s="17" t="s">
        <v>8</v>
      </c>
      <c r="B94" s="144"/>
      <c r="C94" s="144"/>
      <c r="D94" s="144"/>
      <c r="E94" s="144"/>
      <c r="F94" s="144"/>
      <c r="G94" s="144"/>
      <c r="H94" s="144"/>
      <c r="I94" s="145"/>
      <c r="J94" s="44"/>
    </row>
    <row r="95" spans="1:10" x14ac:dyDescent="0.2">
      <c r="A95" s="24" t="s">
        <v>46</v>
      </c>
      <c r="B95" s="145">
        <f>[1]InfJuv!E152</f>
        <v>1.4266563944530049</v>
      </c>
      <c r="C95" s="163">
        <f>[3]Sheet1!C85</f>
        <v>2.4545454545454546</v>
      </c>
      <c r="D95" s="145">
        <f>[1]InfJuv!F152</f>
        <v>2.4545454545454546</v>
      </c>
      <c r="E95" s="145">
        <f>[1]InfJuv!G152</f>
        <v>0</v>
      </c>
      <c r="F95" s="145">
        <f>[1]InfJuv!H152</f>
        <v>1.4056021522392781</v>
      </c>
      <c r="G95" s="145">
        <f>[1]InfJuv!I152</f>
        <v>2.0862068965517238</v>
      </c>
      <c r="H95" s="145"/>
      <c r="I95" s="145"/>
      <c r="J95" s="44"/>
    </row>
    <row r="96" spans="1:10" x14ac:dyDescent="0.2">
      <c r="A96" s="24" t="s">
        <v>47</v>
      </c>
      <c r="B96" s="145">
        <f>[1]InfJuv!E153</f>
        <v>5.1928976095067068</v>
      </c>
      <c r="C96" s="163">
        <f>[3]Sheet1!C86</f>
        <v>5.3866171003717467</v>
      </c>
      <c r="D96" s="145">
        <f>[1]InfJuv!F153</f>
        <v>5.6185897435897436</v>
      </c>
      <c r="E96" s="145">
        <f>[1]InfJuv!G153</f>
        <v>5.0663716814159292</v>
      </c>
      <c r="F96" s="145">
        <f>[1]InfJuv!H153</f>
        <v>5.1963636363636363</v>
      </c>
      <c r="G96" s="145">
        <f>[1]InfJuv!I153</f>
        <v>4.855614973262032</v>
      </c>
      <c r="H96" s="145"/>
      <c r="I96" s="145"/>
      <c r="J96" s="44"/>
    </row>
    <row r="97" spans="1:10" x14ac:dyDescent="0.2">
      <c r="A97" s="24" t="s">
        <v>48</v>
      </c>
      <c r="B97" s="145">
        <f>[1]InfJuv!E154</f>
        <v>8.1155994043186901</v>
      </c>
      <c r="C97" s="163">
        <f>[3]Sheet1!C87</f>
        <v>7.1086657496561241</v>
      </c>
      <c r="D97" s="145">
        <f>[1]InfJuv!F154</f>
        <v>8.3611584327086863</v>
      </c>
      <c r="E97" s="145">
        <f>[1]InfJuv!G154</f>
        <v>6.2606689734717413</v>
      </c>
      <c r="F97" s="145">
        <f>[1]InfJuv!H154</f>
        <v>8.8705082550987449</v>
      </c>
      <c r="G97" s="145">
        <f>[1]InfJuv!I154</f>
        <v>7.0687575392038609</v>
      </c>
      <c r="H97" s="145"/>
      <c r="I97" s="145"/>
      <c r="J97" s="44"/>
    </row>
    <row r="98" spans="1:10" x14ac:dyDescent="0.2">
      <c r="A98" s="105"/>
      <c r="B98" s="150"/>
      <c r="C98" s="150"/>
      <c r="D98" s="150"/>
      <c r="E98" s="150"/>
      <c r="F98" s="150"/>
      <c r="G98" s="150"/>
      <c r="H98" s="145"/>
      <c r="I98" s="145"/>
      <c r="J98" s="44"/>
    </row>
    <row r="99" spans="1:10" x14ac:dyDescent="0.2">
      <c r="A99" s="64" t="str">
        <f>A38</f>
        <v>Fuente: Instituto Nacional de Estadística (INE). LIV Encuesta Permanente de Hogares de Propósitos Múltiples, Junio 2016.</v>
      </c>
      <c r="B99" s="80"/>
      <c r="C99" s="80"/>
      <c r="D99" s="80"/>
      <c r="E99" s="80"/>
      <c r="F99" s="80"/>
      <c r="G99" s="80"/>
      <c r="H99" s="1"/>
      <c r="I99" s="1"/>
    </row>
    <row r="100" spans="1:10" x14ac:dyDescent="0.2">
      <c r="A100" s="6"/>
      <c r="B100" s="80"/>
      <c r="C100" s="80"/>
      <c r="D100" s="81"/>
      <c r="E100" s="80"/>
      <c r="F100" s="80"/>
      <c r="G100" s="80"/>
      <c r="H100" s="1"/>
      <c r="I100" s="1"/>
    </row>
    <row r="101" spans="1:10" x14ac:dyDescent="0.2">
      <c r="A101" s="6"/>
      <c r="B101" s="80"/>
      <c r="C101" s="80"/>
      <c r="D101" s="80"/>
      <c r="E101" s="80"/>
      <c r="F101" s="80"/>
      <c r="G101" s="80"/>
      <c r="H101" s="1"/>
      <c r="I101" s="1"/>
    </row>
    <row r="102" spans="1:10" x14ac:dyDescent="0.2">
      <c r="A102" s="6"/>
      <c r="B102" s="80"/>
      <c r="C102" s="80"/>
      <c r="D102" s="80"/>
      <c r="E102" s="80"/>
      <c r="F102" s="80"/>
      <c r="G102" s="80"/>
      <c r="H102" s="1"/>
      <c r="I102" s="1"/>
    </row>
    <row r="103" spans="1:10" x14ac:dyDescent="0.2">
      <c r="A103" s="6"/>
      <c r="B103" s="80"/>
      <c r="C103" s="80"/>
      <c r="D103" s="80"/>
      <c r="E103" s="80"/>
      <c r="F103" s="80"/>
      <c r="G103" s="80"/>
      <c r="H103" s="1"/>
      <c r="I103" s="1"/>
    </row>
    <row r="104" spans="1:10" x14ac:dyDescent="0.2">
      <c r="A104" s="6"/>
      <c r="B104" s="80"/>
      <c r="C104" s="80"/>
      <c r="D104" s="80"/>
      <c r="E104" s="80"/>
      <c r="F104" s="80"/>
      <c r="G104" s="80"/>
      <c r="H104" s="1"/>
      <c r="I104" s="1"/>
    </row>
    <row r="105" spans="1:10" x14ac:dyDescent="0.2">
      <c r="A105" s="6"/>
      <c r="B105" s="80"/>
      <c r="C105" s="80"/>
      <c r="D105" s="80"/>
      <c r="E105" s="80"/>
      <c r="F105" s="80"/>
      <c r="G105" s="80"/>
      <c r="H105" s="1"/>
      <c r="I105" s="1"/>
    </row>
    <row r="106" spans="1:10" x14ac:dyDescent="0.2">
      <c r="A106" s="6"/>
      <c r="B106" s="80"/>
      <c r="C106" s="80"/>
      <c r="D106" s="80"/>
      <c r="E106" s="80"/>
      <c r="F106" s="80"/>
      <c r="G106" s="80"/>
      <c r="H106" s="1"/>
      <c r="I106" s="1"/>
    </row>
    <row r="107" spans="1:10" x14ac:dyDescent="0.2">
      <c r="A107" s="6"/>
      <c r="B107" s="80"/>
      <c r="C107" s="80"/>
      <c r="D107" s="80"/>
      <c r="E107" s="80"/>
      <c r="F107" s="80"/>
      <c r="G107" s="80"/>
      <c r="H107" s="1"/>
      <c r="I107" s="1"/>
    </row>
    <row r="108" spans="1:10" x14ac:dyDescent="0.2">
      <c r="A108" s="6"/>
      <c r="B108" s="80"/>
      <c r="C108" s="80"/>
      <c r="D108" s="80"/>
      <c r="E108" s="80"/>
      <c r="F108" s="80"/>
      <c r="G108" s="80"/>
      <c r="H108" s="1"/>
      <c r="I108" s="1"/>
    </row>
    <row r="109" spans="1:10" x14ac:dyDescent="0.2">
      <c r="A109" s="79"/>
      <c r="B109" s="80"/>
      <c r="C109" s="80"/>
      <c r="D109" s="80"/>
      <c r="E109" s="80"/>
      <c r="F109" s="80"/>
      <c r="G109" s="80"/>
      <c r="H109" s="1"/>
      <c r="I109" s="1"/>
    </row>
    <row r="110" spans="1:10" x14ac:dyDescent="0.2">
      <c r="A110" s="79"/>
      <c r="B110" s="80"/>
      <c r="C110" s="80"/>
      <c r="D110" s="80"/>
      <c r="E110" s="80"/>
      <c r="F110" s="80"/>
      <c r="G110" s="80"/>
      <c r="H110" s="1"/>
      <c r="I110" s="1"/>
    </row>
    <row r="111" spans="1:10" x14ac:dyDescent="0.2">
      <c r="A111" s="82"/>
      <c r="B111" s="29"/>
      <c r="C111" s="29"/>
      <c r="D111" s="29"/>
      <c r="E111" s="29"/>
      <c r="F111" s="29"/>
      <c r="G111" s="29"/>
      <c r="H111" s="1"/>
      <c r="I111" s="1"/>
    </row>
    <row r="112" spans="1:10" x14ac:dyDescent="0.2">
      <c r="A112" s="6"/>
      <c r="B112" s="29"/>
      <c r="C112" s="29"/>
      <c r="D112" s="29"/>
      <c r="E112" s="29"/>
      <c r="F112" s="29"/>
      <c r="G112" s="29"/>
      <c r="H112" s="1"/>
      <c r="I112" s="1"/>
    </row>
    <row r="113" spans="1:7" x14ac:dyDescent="0.2">
      <c r="A113" s="8"/>
      <c r="B113" s="29"/>
      <c r="C113" s="29"/>
      <c r="D113" s="30"/>
      <c r="E113" s="30"/>
      <c r="F113" s="30"/>
      <c r="G113" s="30"/>
    </row>
    <row r="120" spans="1:7" x14ac:dyDescent="0.2">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F675"/>
  <sheetViews>
    <sheetView workbookViewId="0"/>
  </sheetViews>
  <sheetFormatPr baseColWidth="10" defaultRowHeight="11.25" x14ac:dyDescent="0.2"/>
  <cols>
    <col min="1" max="1" width="29.1640625" customWidth="1"/>
    <col min="2" max="2" width="15.83203125" hidden="1" customWidth="1"/>
    <col min="3" max="3" width="13.33203125" customWidth="1"/>
    <col min="4" max="5" width="14.5" customWidth="1"/>
  </cols>
  <sheetData>
    <row r="2" spans="1:5" ht="21.75" customHeight="1" x14ac:dyDescent="0.2">
      <c r="A2" s="175" t="s">
        <v>96</v>
      </c>
      <c r="B2" s="175"/>
      <c r="C2" s="175"/>
      <c r="D2" s="175"/>
      <c r="E2" s="175"/>
    </row>
    <row r="3" spans="1:5" x14ac:dyDescent="0.2">
      <c r="A3" s="1"/>
      <c r="B3" s="1"/>
      <c r="C3" s="8"/>
      <c r="D3" s="8"/>
      <c r="E3" s="8"/>
    </row>
    <row r="4" spans="1:5" ht="11.25" customHeight="1" x14ac:dyDescent="0.2">
      <c r="A4" s="184" t="s">
        <v>11</v>
      </c>
      <c r="B4" s="184" t="s">
        <v>0</v>
      </c>
      <c r="C4" s="185" t="s">
        <v>15</v>
      </c>
      <c r="D4" s="185"/>
      <c r="E4" s="185"/>
    </row>
    <row r="5" spans="1:5" ht="22.5" x14ac:dyDescent="0.2">
      <c r="A5" s="185"/>
      <c r="B5" s="186"/>
      <c r="C5" s="48" t="s">
        <v>0</v>
      </c>
      <c r="D5" s="48" t="s">
        <v>4</v>
      </c>
      <c r="E5" s="48" t="s">
        <v>5</v>
      </c>
    </row>
    <row r="6" spans="1:5" x14ac:dyDescent="0.2">
      <c r="A6" s="16"/>
      <c r="B6" s="16"/>
      <c r="C6" s="23"/>
      <c r="D6" s="22"/>
      <c r="E6" s="22"/>
    </row>
    <row r="7" spans="1:5" x14ac:dyDescent="0.2">
      <c r="A7" s="10" t="s">
        <v>33</v>
      </c>
      <c r="B7" s="84"/>
      <c r="C7" s="148">
        <f>[3]Sheet1!D15</f>
        <v>1993.3992404635244</v>
      </c>
      <c r="D7" s="148">
        <f>[1]InfJuv!F169</f>
        <v>1868.6403581913876</v>
      </c>
      <c r="E7" s="148">
        <f>[1]InfJuv!G169</f>
        <v>2029.2302920837333</v>
      </c>
    </row>
    <row r="8" spans="1:5" x14ac:dyDescent="0.2">
      <c r="A8" s="19" t="s">
        <v>7</v>
      </c>
      <c r="B8" s="51">
        <f>[1]InfJuv!E169</f>
        <v>1966.5013677370152</v>
      </c>
    </row>
    <row r="9" spans="1:5" x14ac:dyDescent="0.2">
      <c r="A9" s="26" t="s">
        <v>22</v>
      </c>
      <c r="B9" s="85">
        <f>[1]InfJuv!E170</f>
        <v>1829.6982604971397</v>
      </c>
      <c r="C9" s="164">
        <f>[3]Sheet1!D16</f>
        <v>1833.7270338179958</v>
      </c>
      <c r="D9" s="88">
        <f>[1]InfJuv!F170</f>
        <v>1638.1659319407527</v>
      </c>
      <c r="E9" s="88">
        <f>[1]InfJuv!G170</f>
        <v>1881.5727221505315</v>
      </c>
    </row>
    <row r="10" spans="1:5" x14ac:dyDescent="0.2">
      <c r="A10" s="26" t="s">
        <v>23</v>
      </c>
      <c r="B10" s="86">
        <f>[1]InfJuv!E171</f>
        <v>2416.9177495330814</v>
      </c>
      <c r="C10" s="164">
        <f>[3]Sheet1!D17</f>
        <v>2528.2157254902536</v>
      </c>
      <c r="D10" s="86">
        <f>[1]InfJuv!F171</f>
        <v>2354.8941199315782</v>
      </c>
      <c r="E10" s="86">
        <f>[1]InfJuv!G171</f>
        <v>2606.8389352372392</v>
      </c>
    </row>
    <row r="11" spans="1:5" x14ac:dyDescent="0.2">
      <c r="A11" s="9"/>
      <c r="B11" s="2"/>
      <c r="D11" s="2"/>
      <c r="E11" s="2"/>
    </row>
    <row r="12" spans="1:5" x14ac:dyDescent="0.2">
      <c r="A12" s="19" t="s">
        <v>8</v>
      </c>
      <c r="B12" s="51">
        <f>[1]InfJuv!E172</f>
        <v>1966.5013677370152</v>
      </c>
      <c r="C12" s="148"/>
      <c r="D12" s="148"/>
      <c r="E12" s="148"/>
    </row>
    <row r="13" spans="1:5" x14ac:dyDescent="0.2">
      <c r="A13" s="24" t="s">
        <v>46</v>
      </c>
      <c r="B13" s="86">
        <f>[1]InfJuv!E173</f>
        <v>180</v>
      </c>
      <c r="C13" s="164">
        <f>[3]Sheet1!D18</f>
        <v>180</v>
      </c>
      <c r="D13" s="86">
        <f>[1]InfJuv!F173</f>
        <v>180</v>
      </c>
      <c r="E13" s="86">
        <f>[1]InfJuv!G173</f>
        <v>0</v>
      </c>
    </row>
    <row r="14" spans="1:5" x14ac:dyDescent="0.2">
      <c r="A14" s="24" t="s">
        <v>47</v>
      </c>
      <c r="B14" s="87">
        <f>[1]InfJuv!E174</f>
        <v>1417.4336979231916</v>
      </c>
      <c r="C14" s="164">
        <f>[3]Sheet1!D19</f>
        <v>1436.7918424330378</v>
      </c>
      <c r="D14" s="87">
        <f>[1]InfJuv!F174</f>
        <v>832.50942151006257</v>
      </c>
      <c r="E14" s="87">
        <f>[1]InfJuv!G174</f>
        <v>1650.8067824990485</v>
      </c>
    </row>
    <row r="15" spans="1:5" x14ac:dyDescent="0.2">
      <c r="A15" s="24" t="s">
        <v>48</v>
      </c>
      <c r="B15" s="88">
        <f>[1]InfJuv!E175</f>
        <v>2136.5040020061306</v>
      </c>
      <c r="C15" s="164">
        <f>[3]Sheet1!D20</f>
        <v>2177.9234507193351</v>
      </c>
      <c r="D15" s="88">
        <f>[1]InfJuv!F175</f>
        <v>2308.9474465382132</v>
      </c>
      <c r="E15" s="88">
        <f>[1]InfJuv!G175</f>
        <v>2143.3631607377702</v>
      </c>
    </row>
    <row r="16" spans="1:5" x14ac:dyDescent="0.2">
      <c r="A16" s="11"/>
      <c r="B16" s="2"/>
      <c r="D16" s="149"/>
      <c r="E16" s="149"/>
    </row>
    <row r="17" spans="1:5" x14ac:dyDescent="0.2">
      <c r="A17" s="10" t="s">
        <v>34</v>
      </c>
      <c r="B17" s="84"/>
      <c r="C17" s="148">
        <f>[3]Sheet1!D21</f>
        <v>2479.2198319094773</v>
      </c>
      <c r="D17" s="148">
        <f>[1]InfJuv!F181</f>
        <v>2196.366272424701</v>
      </c>
      <c r="E17" s="148">
        <f>[1]InfJuv!G181</f>
        <v>2614.4520557890105</v>
      </c>
    </row>
    <row r="18" spans="1:5" x14ac:dyDescent="0.2">
      <c r="A18" s="19" t="s">
        <v>7</v>
      </c>
      <c r="B18" s="51">
        <f>[1]InfJuv!E181</f>
        <v>2404.2420444367144</v>
      </c>
    </row>
    <row r="19" spans="1:5" x14ac:dyDescent="0.2">
      <c r="A19" s="26" t="s">
        <v>22</v>
      </c>
      <c r="B19" s="86">
        <f>[1]InfJuv!E182</f>
        <v>2446.7823017035244</v>
      </c>
      <c r="C19" s="164">
        <f>[3]Sheet1!D22</f>
        <v>2514.7550659102885</v>
      </c>
      <c r="D19" s="88">
        <f>[1]InfJuv!F182</f>
        <v>2267.7244396101682</v>
      </c>
      <c r="E19" s="88">
        <f>[1]InfJuv!G182</f>
        <v>2618.9764157110376</v>
      </c>
    </row>
    <row r="20" spans="1:5" x14ac:dyDescent="0.2">
      <c r="A20" s="26" t="s">
        <v>23</v>
      </c>
      <c r="B20" s="86">
        <f>[1]InfJuv!E183</f>
        <v>2301.2032297217265</v>
      </c>
      <c r="C20" s="164">
        <f>[3]Sheet1!D23</f>
        <v>2395.8111377213072</v>
      </c>
      <c r="D20" s="88">
        <f>[1]InfJuv!F183</f>
        <v>2067.6912669316589</v>
      </c>
      <c r="E20" s="88">
        <f>[1]InfJuv!G183</f>
        <v>2602.2837085418914</v>
      </c>
    </row>
    <row r="21" spans="1:5" x14ac:dyDescent="0.2">
      <c r="A21" s="9"/>
      <c r="B21" s="2"/>
      <c r="D21" s="149"/>
      <c r="E21" s="149"/>
    </row>
    <row r="22" spans="1:5" x14ac:dyDescent="0.2">
      <c r="A22" s="19" t="s">
        <v>8</v>
      </c>
      <c r="B22" s="51">
        <f>[1]InfJuv!E184</f>
        <v>2404.2420444367144</v>
      </c>
      <c r="C22" s="148"/>
      <c r="D22" s="148"/>
      <c r="E22" s="148"/>
    </row>
    <row r="23" spans="1:5" x14ac:dyDescent="0.2">
      <c r="A23" s="24" t="s">
        <v>46</v>
      </c>
      <c r="B23" s="86">
        <f>[1]InfJuv!E185</f>
        <v>0</v>
      </c>
      <c r="C23" s="164">
        <f>[3]Sheet1!D24</f>
        <v>0</v>
      </c>
      <c r="D23" s="88">
        <f>[1]InfJuv!F185</f>
        <v>0</v>
      </c>
      <c r="E23" s="88">
        <f>[1]InfJuv!G185</f>
        <v>0</v>
      </c>
    </row>
    <row r="24" spans="1:5" x14ac:dyDescent="0.2">
      <c r="A24" s="24" t="s">
        <v>47</v>
      </c>
      <c r="B24" s="86">
        <f>[1]InfJuv!E186</f>
        <v>1097.0055767995359</v>
      </c>
      <c r="C24" s="164">
        <f>[3]Sheet1!D25</f>
        <v>1120.9003006093938</v>
      </c>
      <c r="D24" s="88">
        <f>[1]InfJuv!F186</f>
        <v>921.30588971480029</v>
      </c>
      <c r="E24" s="88">
        <f>[1]InfJuv!G186</f>
        <v>1196.1033607024244</v>
      </c>
    </row>
    <row r="25" spans="1:5" x14ac:dyDescent="0.2">
      <c r="A25" s="24" t="s">
        <v>48</v>
      </c>
      <c r="B25" s="89">
        <f>[1]InfJuv!E187</f>
        <v>2602.4635352061564</v>
      </c>
      <c r="C25" s="164">
        <f>[3]Sheet1!D26</f>
        <v>2702.288957215439</v>
      </c>
      <c r="D25" s="89">
        <f>[1]InfJuv!F187</f>
        <v>2369.1625599951526</v>
      </c>
      <c r="E25" s="89">
        <f>[1]InfJuv!G187</f>
        <v>2867.5803161761137</v>
      </c>
    </row>
    <row r="26" spans="1:5" x14ac:dyDescent="0.2">
      <c r="A26" s="11"/>
      <c r="B26" s="2"/>
      <c r="D26" s="149"/>
      <c r="E26" s="149"/>
    </row>
    <row r="27" spans="1:5" x14ac:dyDescent="0.2">
      <c r="A27" s="10" t="s">
        <v>35</v>
      </c>
      <c r="B27" s="84"/>
      <c r="C27" s="148">
        <f>[3]Sheet1!D27</f>
        <v>1731.0859607376563</v>
      </c>
      <c r="D27" s="148">
        <f>[1]InfJuv!F193</f>
        <v>1529.8591549295777</v>
      </c>
      <c r="E27" s="148">
        <f>[1]InfJuv!G193</f>
        <v>1771.9939155332859</v>
      </c>
    </row>
    <row r="28" spans="1:5" x14ac:dyDescent="0.2">
      <c r="A28" s="19" t="s">
        <v>7</v>
      </c>
      <c r="B28" s="51">
        <f>[1]InfJuv!E193</f>
        <v>1708.5627322092023</v>
      </c>
    </row>
    <row r="29" spans="1:5" x14ac:dyDescent="0.2">
      <c r="A29" s="26" t="s">
        <v>22</v>
      </c>
      <c r="B29" s="86">
        <f>[1]InfJuv!E194</f>
        <v>1508.7744119743409</v>
      </c>
      <c r="C29" s="164">
        <f>[3]Sheet1!D28</f>
        <v>1514.3039793662492</v>
      </c>
      <c r="D29" s="88">
        <f>[1]InfJuv!F194</f>
        <v>1052.4876847290639</v>
      </c>
      <c r="E29" s="88">
        <f>[1]InfJuv!G194</f>
        <v>1595.5420277296355</v>
      </c>
    </row>
    <row r="30" spans="1:5" x14ac:dyDescent="0.2">
      <c r="A30" s="26" t="s">
        <v>23</v>
      </c>
      <c r="B30" s="86">
        <f>[1]InfJuv!E195</f>
        <v>2517.518037518038</v>
      </c>
      <c r="C30" s="164">
        <f>[3]Sheet1!D29</f>
        <v>2639.0277777777774</v>
      </c>
      <c r="D30" s="88">
        <f>[1]InfJuv!F195</f>
        <v>2726.2345679012346</v>
      </c>
      <c r="E30" s="88">
        <f>[1]InfJuv!G195</f>
        <v>2609.9588477366251</v>
      </c>
    </row>
    <row r="31" spans="1:5" x14ac:dyDescent="0.2">
      <c r="A31" s="9"/>
      <c r="B31" s="2"/>
      <c r="D31" s="149"/>
      <c r="E31" s="149"/>
    </row>
    <row r="32" spans="1:5" x14ac:dyDescent="0.2">
      <c r="A32" s="19" t="s">
        <v>8</v>
      </c>
      <c r="B32" s="51">
        <f>[1]InfJuv!E196</f>
        <v>1708.5627322092023</v>
      </c>
      <c r="C32" s="148"/>
      <c r="D32" s="148"/>
      <c r="E32" s="148"/>
    </row>
    <row r="33" spans="1:5" x14ac:dyDescent="0.2">
      <c r="A33" s="24" t="s">
        <v>46</v>
      </c>
      <c r="B33" s="86">
        <f>[1]InfJuv!E197</f>
        <v>180</v>
      </c>
      <c r="C33" s="164">
        <f>[3]Sheet1!D30</f>
        <v>180</v>
      </c>
      <c r="D33" s="88">
        <f>[1]InfJuv!F197</f>
        <v>180</v>
      </c>
      <c r="E33" s="88">
        <f>[1]InfJuv!G197</f>
        <v>0</v>
      </c>
    </row>
    <row r="34" spans="1:5" x14ac:dyDescent="0.2">
      <c r="A34" s="24" t="s">
        <v>47</v>
      </c>
      <c r="B34" s="86">
        <f>[1]InfJuv!E198</f>
        <v>1503.0511811023628</v>
      </c>
      <c r="C34" s="164">
        <f>[3]Sheet1!D31</f>
        <v>1517.1968190854866</v>
      </c>
      <c r="D34" s="88">
        <f>[1]InfJuv!F198</f>
        <v>808.57692307692309</v>
      </c>
      <c r="E34" s="88">
        <f>[1]InfJuv!G198</f>
        <v>1764.1689008042899</v>
      </c>
    </row>
    <row r="35" spans="1:5" x14ac:dyDescent="0.2">
      <c r="A35" s="24" t="s">
        <v>48</v>
      </c>
      <c r="B35" s="86">
        <f>[1]InfJuv!E199</f>
        <v>1799.1754953497773</v>
      </c>
      <c r="C35" s="164">
        <f>[3]Sheet1!D32</f>
        <v>1829.4164535379373</v>
      </c>
      <c r="D35" s="86">
        <f>[1]InfJuv!F199</f>
        <v>2204.4630872483226</v>
      </c>
      <c r="E35" s="86">
        <f>[1]InfJuv!G199</f>
        <v>1774.8442382812491</v>
      </c>
    </row>
    <row r="36" spans="1:5" x14ac:dyDescent="0.2">
      <c r="A36" s="106"/>
      <c r="B36" s="107"/>
      <c r="C36" s="108"/>
      <c r="D36" s="107"/>
      <c r="E36" s="107"/>
    </row>
    <row r="37" spans="1:5" x14ac:dyDescent="0.2">
      <c r="A37" s="64" t="str">
        <f>'C01'!A39</f>
        <v>Fuente: Instituto Nacional de Estadística (INE). LIV Encuesta Permanente de Hogares de Propósitos Múltiples, Junio 2016.</v>
      </c>
      <c r="B37" s="64"/>
      <c r="C37" s="18"/>
      <c r="D37" s="18"/>
      <c r="E37" s="18"/>
    </row>
    <row r="38" spans="1:5" x14ac:dyDescent="0.2">
      <c r="A38" s="64"/>
      <c r="B38" s="64"/>
      <c r="C38" s="18"/>
      <c r="D38" s="18"/>
      <c r="E38" s="18"/>
    </row>
    <row r="39" spans="1:5" x14ac:dyDescent="0.2">
      <c r="A39" s="64"/>
      <c r="B39" s="64"/>
      <c r="C39" s="18"/>
      <c r="D39" s="18"/>
      <c r="E39" s="18"/>
    </row>
    <row r="40" spans="1:5" x14ac:dyDescent="0.2">
      <c r="A40" s="64"/>
      <c r="B40" s="64"/>
      <c r="C40" s="18"/>
      <c r="D40" s="18"/>
      <c r="E40" s="18"/>
    </row>
    <row r="41" spans="1:5" x14ac:dyDescent="0.2">
      <c r="A41" s="64"/>
      <c r="B41" s="64"/>
      <c r="C41" s="18"/>
      <c r="D41" s="18"/>
      <c r="E41" s="18"/>
    </row>
    <row r="42" spans="1:5" x14ac:dyDescent="0.2">
      <c r="A42" s="64"/>
      <c r="B42" s="64"/>
      <c r="C42" s="18"/>
      <c r="D42" s="18"/>
      <c r="E42" s="18"/>
    </row>
    <row r="43" spans="1:5" x14ac:dyDescent="0.2">
      <c r="A43" s="64"/>
      <c r="B43" s="64"/>
      <c r="C43" s="18"/>
      <c r="D43" s="18"/>
      <c r="E43" s="18"/>
    </row>
    <row r="44" spans="1:5" x14ac:dyDescent="0.2">
      <c r="A44" s="64"/>
      <c r="B44" s="64"/>
      <c r="C44" s="18"/>
      <c r="D44" s="18"/>
      <c r="E44" s="18"/>
    </row>
    <row r="45" spans="1:5" x14ac:dyDescent="0.2">
      <c r="A45" s="64"/>
      <c r="B45" s="64"/>
      <c r="C45" s="18"/>
      <c r="D45" s="18"/>
      <c r="E45" s="18"/>
    </row>
    <row r="46" spans="1:5" x14ac:dyDescent="0.2">
      <c r="A46" s="64"/>
      <c r="B46" s="64"/>
      <c r="C46" s="18"/>
      <c r="D46" s="18"/>
      <c r="E46" s="18"/>
    </row>
    <row r="47" spans="1:5" x14ac:dyDescent="0.2">
      <c r="A47" s="64"/>
      <c r="B47" s="64"/>
      <c r="C47" s="18"/>
      <c r="D47" s="18"/>
      <c r="E47" s="18"/>
    </row>
    <row r="48" spans="1:5" x14ac:dyDescent="0.2">
      <c r="A48" s="64"/>
      <c r="B48" s="64"/>
      <c r="C48" s="18"/>
      <c r="D48" s="18"/>
      <c r="E48" s="18"/>
    </row>
    <row r="49" spans="1:5" x14ac:dyDescent="0.2">
      <c r="A49" s="64"/>
      <c r="B49" s="64"/>
      <c r="C49" s="18"/>
      <c r="D49" s="18"/>
      <c r="E49" s="18"/>
    </row>
    <row r="50" spans="1:5" x14ac:dyDescent="0.2">
      <c r="A50" s="64"/>
      <c r="B50" s="64"/>
      <c r="C50" s="18"/>
      <c r="D50" s="18"/>
      <c r="E50" s="18"/>
    </row>
    <row r="51" spans="1:5" x14ac:dyDescent="0.2">
      <c r="A51" s="64"/>
      <c r="B51" s="64"/>
      <c r="C51" s="18"/>
      <c r="D51" s="18"/>
      <c r="E51" s="18"/>
    </row>
    <row r="52" spans="1:5" x14ac:dyDescent="0.2">
      <c r="A52" s="64"/>
      <c r="B52" s="64"/>
      <c r="C52" s="18"/>
      <c r="D52" s="18"/>
      <c r="E52" s="18"/>
    </row>
    <row r="53" spans="1:5" x14ac:dyDescent="0.2">
      <c r="A53" s="64"/>
      <c r="B53" s="64"/>
      <c r="C53" s="18"/>
      <c r="D53" s="18"/>
      <c r="E53" s="18"/>
    </row>
    <row r="54" spans="1:5" x14ac:dyDescent="0.2">
      <c r="A54" s="64"/>
      <c r="B54" s="64"/>
      <c r="C54" s="18"/>
      <c r="D54" s="18"/>
      <c r="E54" s="18"/>
    </row>
    <row r="55" spans="1:5" x14ac:dyDescent="0.2">
      <c r="A55" s="64"/>
      <c r="B55" s="64"/>
      <c r="C55" s="18"/>
      <c r="D55" s="18"/>
      <c r="E55" s="18"/>
    </row>
    <row r="56" spans="1:5" x14ac:dyDescent="0.2">
      <c r="A56" s="64"/>
      <c r="B56" s="64"/>
      <c r="C56" s="18"/>
      <c r="D56" s="18"/>
      <c r="E56" s="18"/>
    </row>
    <row r="57" spans="1:5" x14ac:dyDescent="0.2">
      <c r="A57" s="64"/>
      <c r="B57" s="64"/>
      <c r="C57" s="18"/>
      <c r="D57" s="18"/>
      <c r="E57" s="18"/>
    </row>
    <row r="58" spans="1:5" x14ac:dyDescent="0.2">
      <c r="A58" s="64"/>
      <c r="B58" s="64"/>
      <c r="C58" s="18"/>
      <c r="D58" s="18"/>
      <c r="E58" s="18"/>
    </row>
    <row r="59" spans="1:5" x14ac:dyDescent="0.2">
      <c r="A59" s="64"/>
      <c r="B59" s="64"/>
      <c r="C59" s="18"/>
      <c r="D59" s="18"/>
      <c r="E59" s="18"/>
    </row>
    <row r="60" spans="1:5" x14ac:dyDescent="0.2">
      <c r="A60" s="64"/>
      <c r="B60" s="64"/>
      <c r="C60" s="18"/>
      <c r="D60" s="18"/>
      <c r="E60" s="18"/>
    </row>
    <row r="61" spans="1:5" x14ac:dyDescent="0.2">
      <c r="A61" s="64"/>
      <c r="B61" s="64"/>
      <c r="C61" s="18"/>
      <c r="D61" s="18"/>
      <c r="E61" s="18"/>
    </row>
    <row r="62" spans="1:5" x14ac:dyDescent="0.2">
      <c r="A62" s="64"/>
      <c r="B62" s="64"/>
      <c r="C62" s="18"/>
      <c r="D62" s="18"/>
      <c r="E62" s="18"/>
    </row>
    <row r="63" spans="1:5" x14ac:dyDescent="0.2">
      <c r="A63" s="64"/>
      <c r="B63" s="64"/>
      <c r="C63" s="18"/>
      <c r="D63" s="18"/>
      <c r="E63" s="18"/>
    </row>
    <row r="64" spans="1:5" x14ac:dyDescent="0.2">
      <c r="A64" s="66"/>
      <c r="B64" s="66"/>
      <c r="C64" s="18"/>
      <c r="D64" s="18"/>
      <c r="E64" s="18"/>
    </row>
    <row r="65" spans="1:6" ht="22.5" customHeight="1" x14ac:dyDescent="0.2">
      <c r="A65" s="175" t="s">
        <v>96</v>
      </c>
      <c r="B65" s="175"/>
      <c r="C65" s="175"/>
      <c r="D65" s="175"/>
      <c r="E65" s="175"/>
    </row>
    <row r="66" spans="1:6" x14ac:dyDescent="0.2">
      <c r="A66" s="8" t="s">
        <v>97</v>
      </c>
      <c r="B66" s="8"/>
      <c r="C66" s="8"/>
      <c r="D66" s="8"/>
      <c r="E66" s="8"/>
    </row>
    <row r="67" spans="1:6" ht="11.25" customHeight="1" x14ac:dyDescent="0.2">
      <c r="A67" s="184" t="s">
        <v>11</v>
      </c>
      <c r="B67" s="184" t="s">
        <v>0</v>
      </c>
      <c r="C67" s="185" t="s">
        <v>15</v>
      </c>
      <c r="D67" s="185"/>
      <c r="E67" s="185"/>
    </row>
    <row r="68" spans="1:6" ht="22.5" x14ac:dyDescent="0.2">
      <c r="A68" s="185"/>
      <c r="B68" s="186"/>
      <c r="C68" s="48" t="s">
        <v>0</v>
      </c>
      <c r="D68" s="48" t="s">
        <v>4</v>
      </c>
      <c r="E68" s="48" t="s">
        <v>5</v>
      </c>
    </row>
    <row r="69" spans="1:6" x14ac:dyDescent="0.2">
      <c r="A69" s="16"/>
      <c r="B69" s="16"/>
      <c r="C69" s="23"/>
      <c r="D69" s="22"/>
      <c r="E69" s="22"/>
    </row>
    <row r="70" spans="1:6" x14ac:dyDescent="0.2">
      <c r="A70" s="10" t="s">
        <v>36</v>
      </c>
      <c r="B70" s="84"/>
      <c r="C70" s="148">
        <f>[3]Sheet1!D70</f>
        <v>3418.8650306748459</v>
      </c>
      <c r="D70" s="148">
        <f>[1]InfJuv!F205</f>
        <v>2933.0357142857147</v>
      </c>
      <c r="E70" s="148">
        <f>[1]InfJuv!G205</f>
        <v>3935.4430379746832</v>
      </c>
    </row>
    <row r="71" spans="1:6" x14ac:dyDescent="0.2">
      <c r="A71" s="15" t="s">
        <v>7</v>
      </c>
      <c r="B71" s="51">
        <f>[1]InfJuv!E205</f>
        <v>2960.0746268656717</v>
      </c>
    </row>
    <row r="72" spans="1:6" x14ac:dyDescent="0.2">
      <c r="A72" s="26" t="s">
        <v>22</v>
      </c>
      <c r="B72" s="90">
        <f>[1]InfJuv!E206</f>
        <v>3082.1895424836598</v>
      </c>
      <c r="C72" s="164">
        <f>[3]Sheet1!D71</f>
        <v>3772.826086956522</v>
      </c>
      <c r="D72" s="90">
        <f>[1]InfJuv!F206</f>
        <v>3519.1176470588239</v>
      </c>
      <c r="E72" s="90">
        <f>[1]InfJuv!G206</f>
        <v>3974.9999999999995</v>
      </c>
    </row>
    <row r="73" spans="1:6" x14ac:dyDescent="0.2">
      <c r="A73" s="26" t="s">
        <v>23</v>
      </c>
      <c r="B73" s="86">
        <f>[1]InfJuv!E207</f>
        <v>2570.8333333333339</v>
      </c>
      <c r="C73" s="164">
        <f>[3]Sheet1!D72</f>
        <v>2570.8333333333339</v>
      </c>
      <c r="D73" s="86">
        <f>[1]InfJuv!F207</f>
        <v>2027.2727272727275</v>
      </c>
      <c r="E73" s="86">
        <f>[1]InfJuv!G207</f>
        <v>3766.6666666666665</v>
      </c>
    </row>
    <row r="74" spans="1:6" x14ac:dyDescent="0.2">
      <c r="A74" s="16"/>
      <c r="B74" s="2"/>
      <c r="D74" s="2"/>
      <c r="E74" s="2"/>
    </row>
    <row r="75" spans="1:6" x14ac:dyDescent="0.2">
      <c r="A75" s="15" t="s">
        <v>8</v>
      </c>
      <c r="B75" s="51">
        <f>[1]InfJuv!E208</f>
        <v>2960.0746268656717</v>
      </c>
      <c r="C75" s="148"/>
      <c r="D75" s="148"/>
      <c r="E75" s="148"/>
    </row>
    <row r="76" spans="1:6" x14ac:dyDescent="0.2">
      <c r="A76" s="24" t="s">
        <v>46</v>
      </c>
      <c r="B76" s="86">
        <f>[1]InfJuv!E209</f>
        <v>0</v>
      </c>
      <c r="C76" s="164">
        <f>[3]Sheet1!D73</f>
        <v>0</v>
      </c>
      <c r="D76" s="86">
        <f>[1]InfJuv!F209</f>
        <v>0</v>
      </c>
      <c r="E76" s="86">
        <f>[1]InfJuv!G209</f>
        <v>0</v>
      </c>
    </row>
    <row r="77" spans="1:6" x14ac:dyDescent="0.2">
      <c r="A77" s="24" t="s">
        <v>47</v>
      </c>
      <c r="B77" s="9">
        <f>[1]InfJuv!E210</f>
        <v>2273.0769230769229</v>
      </c>
      <c r="C77" s="164">
        <f>[3]Sheet1!D74</f>
        <v>2273.0769230769229</v>
      </c>
      <c r="D77" s="9">
        <f>[1]InfJuv!F210</f>
        <v>1963.6363636363637</v>
      </c>
      <c r="E77" s="9">
        <f>[1]InfJuv!G210</f>
        <v>2500</v>
      </c>
    </row>
    <row r="78" spans="1:6" x14ac:dyDescent="0.2">
      <c r="A78" s="24" t="s">
        <v>48</v>
      </c>
      <c r="B78" s="85">
        <f>[1]InfJuv!E211</f>
        <v>3062.1428571428573</v>
      </c>
      <c r="C78" s="164">
        <f>[3]Sheet1!D75</f>
        <v>3636.3138686131383</v>
      </c>
      <c r="D78" s="88">
        <f>[1]InfJuv!F211</f>
        <v>3079.1095890410961</v>
      </c>
      <c r="E78" s="88">
        <f>[1]InfJuv!G211</f>
        <v>4271.875</v>
      </c>
    </row>
    <row r="79" spans="1:6" x14ac:dyDescent="0.2">
      <c r="A79" s="11"/>
      <c r="B79" s="2"/>
      <c r="D79" s="149"/>
      <c r="E79" s="149"/>
      <c r="F79" s="44"/>
    </row>
    <row r="80" spans="1:6" x14ac:dyDescent="0.2">
      <c r="A80" s="10" t="s">
        <v>37</v>
      </c>
      <c r="B80" s="84"/>
      <c r="C80" s="148">
        <f>[3]Sheet1!D76</f>
        <v>3792.991150442479</v>
      </c>
      <c r="D80" s="148">
        <f>[1]InfJuv!F217</f>
        <v>3290.6474820143885</v>
      </c>
      <c r="E80" s="148">
        <f>[1]InfJuv!G217</f>
        <v>4142.1200000000008</v>
      </c>
      <c r="F80" s="44"/>
    </row>
    <row r="81" spans="1:6" x14ac:dyDescent="0.2">
      <c r="A81" s="15" t="s">
        <v>7</v>
      </c>
      <c r="B81" s="51">
        <f>[1]InfJuv!E217</f>
        <v>3622.7811634349036</v>
      </c>
      <c r="F81" s="44"/>
    </row>
    <row r="82" spans="1:6" x14ac:dyDescent="0.2">
      <c r="A82" s="26" t="s">
        <v>22</v>
      </c>
      <c r="B82" s="86">
        <f>[1]InfJuv!E218</f>
        <v>3989.1984435797667</v>
      </c>
      <c r="C82" s="164">
        <f>[3]Sheet1!D77</f>
        <v>4110.2186234817818</v>
      </c>
      <c r="D82" s="88">
        <f>[1]InfJuv!F218</f>
        <v>3228.5714285714284</v>
      </c>
      <c r="E82" s="88">
        <f>[1]InfJuv!G218</f>
        <v>4929.875</v>
      </c>
      <c r="F82" s="44"/>
    </row>
    <row r="83" spans="1:6" x14ac:dyDescent="0.2">
      <c r="A83" s="26" t="s">
        <v>23</v>
      </c>
      <c r="B83" s="86">
        <f>[1]InfJuv!E219</f>
        <v>2717.3076923076924</v>
      </c>
      <c r="C83" s="164">
        <f>[3]Sheet1!D78</f>
        <v>2941.304347826087</v>
      </c>
      <c r="D83" s="88">
        <f>[1]InfJuv!F219</f>
        <v>3660</v>
      </c>
      <c r="E83" s="88">
        <f>[1]InfJuv!G219</f>
        <v>2741.6666666666665</v>
      </c>
      <c r="F83" s="44"/>
    </row>
    <row r="84" spans="1:6" x14ac:dyDescent="0.2">
      <c r="A84" s="16"/>
      <c r="B84" s="2"/>
      <c r="D84" s="149"/>
      <c r="E84" s="149"/>
      <c r="F84" s="44"/>
    </row>
    <row r="85" spans="1:6" x14ac:dyDescent="0.2">
      <c r="A85" s="15" t="s">
        <v>8</v>
      </c>
      <c r="B85" s="51">
        <f>[1]InfJuv!E220</f>
        <v>3622.7811634349036</v>
      </c>
      <c r="C85" s="148"/>
      <c r="D85" s="148"/>
      <c r="E85" s="148"/>
      <c r="F85" s="44"/>
    </row>
    <row r="86" spans="1:6" x14ac:dyDescent="0.2">
      <c r="A86" s="24" t="s">
        <v>46</v>
      </c>
      <c r="B86" s="11">
        <f>[1]InfJuv!E221</f>
        <v>0</v>
      </c>
      <c r="C86" s="164">
        <f>[3]Sheet1!D79</f>
        <v>0</v>
      </c>
      <c r="D86" s="91">
        <f>[1]InfJuv!F221</f>
        <v>0</v>
      </c>
      <c r="E86" s="91">
        <f>[1]InfJuv!G221</f>
        <v>0</v>
      </c>
      <c r="F86" s="44"/>
    </row>
    <row r="87" spans="1:6" x14ac:dyDescent="0.2">
      <c r="A87" s="24" t="s">
        <v>47</v>
      </c>
      <c r="B87" s="86">
        <f>[1]InfJuv!E222</f>
        <v>2301</v>
      </c>
      <c r="C87" s="164">
        <f>[3]Sheet1!D80</f>
        <v>2301</v>
      </c>
      <c r="D87" s="88">
        <f>[1]InfJuv!F222</f>
        <v>0</v>
      </c>
      <c r="E87" s="88">
        <f>[1]InfJuv!G222</f>
        <v>2301</v>
      </c>
      <c r="F87" s="44"/>
    </row>
    <row r="88" spans="1:6" x14ac:dyDescent="0.2">
      <c r="A88" s="24" t="s">
        <v>48</v>
      </c>
      <c r="B88" s="91">
        <f>[1]InfJuv!E223</f>
        <v>3716.9139465875378</v>
      </c>
      <c r="C88" s="164">
        <f>[3]Sheet1!D81</f>
        <v>3906.6666666666674</v>
      </c>
      <c r="D88" s="91">
        <f>[1]InfJuv!F223</f>
        <v>3290.6474820143885</v>
      </c>
      <c r="E88" s="91">
        <f>[1]InfJuv!G223</f>
        <v>4393.1818181818189</v>
      </c>
      <c r="F88" s="44"/>
    </row>
    <row r="89" spans="1:6" x14ac:dyDescent="0.2">
      <c r="A89" s="92"/>
      <c r="B89" s="2"/>
      <c r="D89" s="149"/>
      <c r="E89" s="149"/>
      <c r="F89" s="44"/>
    </row>
    <row r="90" spans="1:6" x14ac:dyDescent="0.2">
      <c r="A90" s="10" t="s">
        <v>38</v>
      </c>
      <c r="B90" s="84"/>
      <c r="C90" s="148">
        <f>[3]Sheet1!D82</f>
        <v>2064.4816247582203</v>
      </c>
      <c r="D90" s="148">
        <f>[1]InfJuv!F229</f>
        <v>1638.2411347517732</v>
      </c>
      <c r="E90" s="148">
        <f>[1]InfJuv!G229</f>
        <v>2224.3218085106391</v>
      </c>
      <c r="F90" s="44"/>
    </row>
    <row r="91" spans="1:6" x14ac:dyDescent="0.2">
      <c r="A91" s="15" t="s">
        <v>7</v>
      </c>
      <c r="B91" s="51">
        <f>[1]InfJuv!E229</f>
        <v>2080.8324786324788</v>
      </c>
      <c r="F91" s="44"/>
    </row>
    <row r="92" spans="1:6" x14ac:dyDescent="0.2">
      <c r="A92" s="26" t="s">
        <v>22</v>
      </c>
      <c r="B92" s="86">
        <f>[1]InfJuv!E230</f>
        <v>2033.2515337423313</v>
      </c>
      <c r="C92" s="164">
        <f>[3]Sheet1!D83</f>
        <v>1972.4617524339362</v>
      </c>
      <c r="D92" s="88">
        <f>[1]InfJuv!F230</f>
        <v>1445.8333333333333</v>
      </c>
      <c r="E92" s="88">
        <f>[1]InfJuv!G230</f>
        <v>2133.0308529945551</v>
      </c>
      <c r="F92" s="44"/>
    </row>
    <row r="93" spans="1:6" x14ac:dyDescent="0.2">
      <c r="A93" s="26" t="s">
        <v>23</v>
      </c>
      <c r="B93" s="86">
        <f>[1]InfJuv!E231</f>
        <v>2190.0676056338029</v>
      </c>
      <c r="C93" s="164">
        <f>[3]Sheet1!D84</f>
        <v>2274.5206349206351</v>
      </c>
      <c r="D93" s="88">
        <f>[1]InfJuv!F231</f>
        <v>1921.7894736842106</v>
      </c>
      <c r="E93" s="88">
        <f>[1]InfJuv!G231</f>
        <v>2474.5771144278601</v>
      </c>
      <c r="F93" s="44"/>
    </row>
    <row r="94" spans="1:6" x14ac:dyDescent="0.2">
      <c r="A94" s="16"/>
      <c r="B94" s="2"/>
      <c r="D94" s="149"/>
      <c r="E94" s="149"/>
      <c r="F94" s="44"/>
    </row>
    <row r="95" spans="1:6" x14ac:dyDescent="0.2">
      <c r="A95" s="15" t="s">
        <v>8</v>
      </c>
      <c r="B95" s="51">
        <f>[1]InfJuv!E232</f>
        <v>2080.8324786324788</v>
      </c>
      <c r="C95" s="148"/>
      <c r="D95" s="148"/>
      <c r="E95" s="148"/>
      <c r="F95" s="44"/>
    </row>
    <row r="96" spans="1:6" x14ac:dyDescent="0.2">
      <c r="A96" s="24" t="s">
        <v>46</v>
      </c>
      <c r="B96" s="86">
        <f>[1]InfJuv!E233</f>
        <v>0</v>
      </c>
      <c r="C96" s="164">
        <f>[3]Sheet1!D85</f>
        <v>0</v>
      </c>
      <c r="D96" s="88">
        <f>[1]InfJuv!F233</f>
        <v>0</v>
      </c>
      <c r="E96" s="88">
        <f>[1]InfJuv!G233</f>
        <v>0</v>
      </c>
      <c r="F96" s="44"/>
    </row>
    <row r="97" spans="1:5" x14ac:dyDescent="0.2">
      <c r="A97" s="24" t="s">
        <v>47</v>
      </c>
      <c r="B97" s="86">
        <f>[1]InfJuv!E234</f>
        <v>791.07142857142844</v>
      </c>
      <c r="C97" s="164">
        <f>[3]Sheet1!D86</f>
        <v>798.07692307692309</v>
      </c>
      <c r="D97" s="86">
        <f>[1]InfJuv!F234</f>
        <v>609.52380952380952</v>
      </c>
      <c r="E97" s="86">
        <f>[1]InfJuv!G234</f>
        <v>867.54385964912274</v>
      </c>
    </row>
    <row r="98" spans="1:5" x14ac:dyDescent="0.2">
      <c r="A98" s="24" t="s">
        <v>48</v>
      </c>
      <c r="B98" s="86">
        <f>[1]InfJuv!E235</f>
        <v>2297.0798403193612</v>
      </c>
      <c r="C98" s="164">
        <f>[3]Sheet1!D87</f>
        <v>2289.4920273348516</v>
      </c>
      <c r="D98" s="86">
        <f>[1]InfJuv!F235</f>
        <v>1818.2666666666667</v>
      </c>
      <c r="E98" s="86">
        <f>[1]InfJuv!G235</f>
        <v>2466.7554858934163</v>
      </c>
    </row>
    <row r="99" spans="1:5" x14ac:dyDescent="0.2">
      <c r="A99" s="106"/>
      <c r="B99" s="101"/>
      <c r="C99" s="101"/>
      <c r="D99" s="101"/>
      <c r="E99" s="101"/>
    </row>
    <row r="100" spans="1:5" x14ac:dyDescent="0.2">
      <c r="A100" s="64" t="str">
        <f>'C01'!A39</f>
        <v>Fuente: Instituto Nacional de Estadística (INE). LIV Encuesta Permanente de Hogares de Propósitos Múltiples, Junio 2016.</v>
      </c>
      <c r="B100" s="64"/>
      <c r="C100" s="9"/>
      <c r="D100" s="9"/>
      <c r="E100" s="9"/>
    </row>
    <row r="101" spans="1:5" x14ac:dyDescent="0.2">
      <c r="A101" s="93"/>
      <c r="B101" s="93"/>
      <c r="C101" s="9"/>
      <c r="D101" s="9"/>
      <c r="E101" s="9"/>
    </row>
    <row r="102" spans="1:5" x14ac:dyDescent="0.2">
      <c r="A102" s="18"/>
      <c r="B102" s="18"/>
      <c r="C102" s="94"/>
      <c r="D102" s="18"/>
      <c r="E102" s="18"/>
    </row>
    <row r="103" spans="1:5" x14ac:dyDescent="0.2">
      <c r="A103" s="18"/>
      <c r="B103" s="18"/>
      <c r="C103" s="18"/>
      <c r="D103" s="18"/>
      <c r="E103" s="18"/>
    </row>
    <row r="104" spans="1:5" x14ac:dyDescent="0.2">
      <c r="A104" s="18"/>
      <c r="B104" s="18"/>
      <c r="C104" s="18"/>
      <c r="D104" s="18"/>
      <c r="E104" s="18"/>
    </row>
    <row r="105" spans="1:5" x14ac:dyDescent="0.2">
      <c r="A105" s="18"/>
      <c r="B105" s="18"/>
      <c r="C105" s="18"/>
      <c r="D105" s="18"/>
      <c r="E105" s="18"/>
    </row>
    <row r="106" spans="1:5" x14ac:dyDescent="0.2">
      <c r="A106" s="18"/>
      <c r="B106" s="18"/>
      <c r="C106" s="18"/>
      <c r="D106" s="18"/>
      <c r="E106" s="18"/>
    </row>
    <row r="107" spans="1:5" x14ac:dyDescent="0.2">
      <c r="A107" s="18"/>
      <c r="B107" s="18"/>
      <c r="C107" s="18"/>
      <c r="D107" s="18"/>
      <c r="E107" s="18"/>
    </row>
    <row r="108" spans="1:5" x14ac:dyDescent="0.2">
      <c r="A108" s="18"/>
      <c r="B108" s="18"/>
      <c r="C108" s="18"/>
      <c r="D108" s="18"/>
      <c r="E108" s="18"/>
    </row>
    <row r="109" spans="1:5" x14ac:dyDescent="0.2">
      <c r="A109" s="18"/>
      <c r="B109" s="18"/>
      <c r="C109" s="18"/>
      <c r="D109" s="18"/>
      <c r="E109" s="18"/>
    </row>
    <row r="110" spans="1:5" x14ac:dyDescent="0.2">
      <c r="A110" s="18"/>
      <c r="B110" s="18"/>
      <c r="C110" s="18"/>
      <c r="D110" s="18"/>
      <c r="E110" s="18"/>
    </row>
    <row r="111" spans="1:5" x14ac:dyDescent="0.2">
      <c r="A111" s="18"/>
      <c r="B111" s="18"/>
      <c r="C111" s="18"/>
      <c r="D111" s="18"/>
      <c r="E111" s="18"/>
    </row>
    <row r="112" spans="1:5" x14ac:dyDescent="0.2">
      <c r="A112" s="18"/>
      <c r="B112" s="18"/>
      <c r="C112" s="18"/>
      <c r="D112" s="18"/>
      <c r="E112" s="18"/>
    </row>
    <row r="113" spans="1:5" x14ac:dyDescent="0.2">
      <c r="A113" s="18"/>
      <c r="B113" s="18"/>
      <c r="C113" s="18"/>
      <c r="D113" s="18"/>
      <c r="E113" s="18"/>
    </row>
    <row r="114" spans="1:5" x14ac:dyDescent="0.2">
      <c r="A114" s="18"/>
      <c r="B114" s="18"/>
      <c r="C114" s="18"/>
      <c r="D114" s="18"/>
      <c r="E114" s="18"/>
    </row>
    <row r="115" spans="1:5" x14ac:dyDescent="0.2">
      <c r="A115" s="18"/>
      <c r="B115" s="18"/>
      <c r="C115" s="18"/>
      <c r="D115" s="18"/>
      <c r="E115" s="18"/>
    </row>
    <row r="116" spans="1:5" x14ac:dyDescent="0.2">
      <c r="A116" s="18"/>
      <c r="B116" s="18"/>
      <c r="C116" s="18"/>
      <c r="D116" s="18"/>
      <c r="E116" s="18"/>
    </row>
    <row r="117" spans="1:5" x14ac:dyDescent="0.2">
      <c r="A117" s="18"/>
      <c r="B117" s="18"/>
      <c r="C117" s="18"/>
      <c r="D117" s="18"/>
      <c r="E117" s="18"/>
    </row>
    <row r="118" spans="1:5" x14ac:dyDescent="0.2">
      <c r="A118" s="18"/>
      <c r="B118" s="18"/>
      <c r="C118" s="18"/>
      <c r="D118" s="18"/>
      <c r="E118" s="18"/>
    </row>
    <row r="119" spans="1:5" x14ac:dyDescent="0.2">
      <c r="A119" s="18"/>
      <c r="B119" s="18"/>
      <c r="C119" s="18"/>
      <c r="D119" s="18"/>
      <c r="E119" s="18"/>
    </row>
    <row r="120" spans="1:5" x14ac:dyDescent="0.2">
      <c r="A120" s="18"/>
      <c r="B120" s="18"/>
      <c r="C120" s="18"/>
      <c r="D120" s="18"/>
      <c r="E120" s="18"/>
    </row>
    <row r="121" spans="1:5" x14ac:dyDescent="0.2">
      <c r="A121" s="18"/>
      <c r="B121" s="18"/>
      <c r="C121" s="18"/>
      <c r="D121" s="18"/>
      <c r="E121" s="18"/>
    </row>
    <row r="122" spans="1:5" x14ac:dyDescent="0.2">
      <c r="A122" s="18"/>
      <c r="B122" s="18"/>
      <c r="C122" s="18"/>
      <c r="D122" s="18"/>
      <c r="E122" s="18"/>
    </row>
    <row r="123" spans="1:5" x14ac:dyDescent="0.2">
      <c r="A123" s="18"/>
      <c r="B123" s="18"/>
      <c r="C123" s="18"/>
      <c r="D123" s="18"/>
      <c r="E123" s="18"/>
    </row>
    <row r="124" spans="1:5" x14ac:dyDescent="0.2">
      <c r="A124" s="18"/>
      <c r="B124" s="18"/>
      <c r="C124" s="18"/>
      <c r="D124" s="18"/>
      <c r="E124" s="18"/>
    </row>
    <row r="125" spans="1:5" x14ac:dyDescent="0.2">
      <c r="A125" s="18"/>
      <c r="B125" s="18"/>
      <c r="C125" s="18"/>
      <c r="D125" s="18"/>
      <c r="E125" s="18"/>
    </row>
    <row r="126" spans="1:5" x14ac:dyDescent="0.2">
      <c r="A126" s="18"/>
      <c r="B126" s="18"/>
      <c r="C126" s="18"/>
      <c r="D126" s="18"/>
      <c r="E126" s="18"/>
    </row>
    <row r="127" spans="1:5" x14ac:dyDescent="0.2">
      <c r="A127" s="18"/>
      <c r="B127" s="18"/>
      <c r="C127" s="18"/>
      <c r="D127" s="18"/>
      <c r="E127" s="18"/>
    </row>
    <row r="128" spans="1:5" x14ac:dyDescent="0.2">
      <c r="A128" s="18"/>
      <c r="B128" s="18"/>
      <c r="C128" s="18"/>
      <c r="D128" s="18"/>
      <c r="E128" s="18"/>
    </row>
    <row r="129" spans="1:5" x14ac:dyDescent="0.2">
      <c r="A129" s="18"/>
      <c r="B129" s="18"/>
      <c r="C129" s="18"/>
      <c r="D129" s="18"/>
      <c r="E129" s="18"/>
    </row>
    <row r="130" spans="1:5" x14ac:dyDescent="0.2">
      <c r="A130" s="18"/>
      <c r="B130" s="18"/>
      <c r="C130" s="18"/>
      <c r="D130" s="18"/>
      <c r="E130" s="18"/>
    </row>
    <row r="131" spans="1:5" x14ac:dyDescent="0.2">
      <c r="A131" s="18"/>
      <c r="B131" s="18"/>
      <c r="C131" s="18"/>
      <c r="D131" s="18"/>
      <c r="E131" s="18"/>
    </row>
    <row r="132" spans="1:5" x14ac:dyDescent="0.2">
      <c r="A132" s="18"/>
      <c r="B132" s="18"/>
      <c r="C132" s="18"/>
      <c r="D132" s="18"/>
      <c r="E132" s="18"/>
    </row>
    <row r="133" spans="1:5" x14ac:dyDescent="0.2">
      <c r="A133" s="18"/>
      <c r="B133" s="18"/>
      <c r="C133" s="18"/>
      <c r="D133" s="18"/>
      <c r="E133" s="18"/>
    </row>
    <row r="134" spans="1:5" x14ac:dyDescent="0.2">
      <c r="A134" s="18"/>
      <c r="B134" s="18"/>
      <c r="C134" s="18"/>
      <c r="D134" s="18"/>
      <c r="E134" s="18"/>
    </row>
    <row r="135" spans="1:5" x14ac:dyDescent="0.2">
      <c r="A135" s="18"/>
      <c r="B135" s="18"/>
      <c r="C135" s="18"/>
      <c r="D135" s="18"/>
      <c r="E135" s="18"/>
    </row>
    <row r="136" spans="1:5" x14ac:dyDescent="0.2">
      <c r="A136" s="18"/>
      <c r="B136" s="18"/>
      <c r="C136" s="18"/>
      <c r="D136" s="18"/>
      <c r="E136" s="18"/>
    </row>
    <row r="137" spans="1:5" x14ac:dyDescent="0.2">
      <c r="A137" s="18"/>
      <c r="B137" s="18"/>
      <c r="C137" s="18"/>
      <c r="D137" s="18"/>
      <c r="E137" s="18"/>
    </row>
    <row r="138" spans="1:5" x14ac:dyDescent="0.2">
      <c r="A138" s="18"/>
      <c r="B138" s="18"/>
      <c r="C138" s="18"/>
      <c r="D138" s="18"/>
      <c r="E138" s="18"/>
    </row>
    <row r="139" spans="1:5" x14ac:dyDescent="0.2">
      <c r="A139" s="18"/>
      <c r="B139" s="18"/>
      <c r="C139" s="18"/>
      <c r="D139" s="18"/>
      <c r="E139" s="18"/>
    </row>
    <row r="140" spans="1:5" x14ac:dyDescent="0.2">
      <c r="A140" s="18"/>
      <c r="B140" s="18"/>
      <c r="C140" s="18"/>
      <c r="D140" s="18"/>
      <c r="E140" s="18"/>
    </row>
    <row r="141" spans="1:5" x14ac:dyDescent="0.2">
      <c r="A141" s="18"/>
      <c r="B141" s="18"/>
      <c r="C141" s="18"/>
      <c r="D141" s="18"/>
      <c r="E141" s="18"/>
    </row>
    <row r="142" spans="1:5" x14ac:dyDescent="0.2">
      <c r="A142" s="18"/>
      <c r="B142" s="18"/>
      <c r="C142" s="18"/>
      <c r="D142" s="18"/>
      <c r="E142" s="18"/>
    </row>
    <row r="143" spans="1:5" x14ac:dyDescent="0.2">
      <c r="A143" s="18"/>
      <c r="B143" s="18"/>
      <c r="C143" s="18"/>
      <c r="D143" s="18"/>
      <c r="E143" s="18"/>
    </row>
    <row r="144" spans="1:5" x14ac:dyDescent="0.2">
      <c r="A144" s="18"/>
      <c r="B144" s="18"/>
      <c r="C144" s="18"/>
      <c r="D144" s="18"/>
      <c r="E144" s="18"/>
    </row>
    <row r="145" spans="1:5" x14ac:dyDescent="0.2">
      <c r="A145" s="18"/>
      <c r="B145" s="18"/>
      <c r="C145" s="18"/>
      <c r="D145" s="18"/>
      <c r="E145" s="18"/>
    </row>
    <row r="146" spans="1:5" x14ac:dyDescent="0.2">
      <c r="A146" s="18"/>
      <c r="B146" s="18"/>
      <c r="C146" s="18"/>
      <c r="D146" s="18"/>
      <c r="E146" s="18"/>
    </row>
    <row r="147" spans="1:5" x14ac:dyDescent="0.2">
      <c r="A147" s="18"/>
      <c r="B147" s="18"/>
      <c r="C147" s="18"/>
      <c r="D147" s="18"/>
      <c r="E147" s="18"/>
    </row>
    <row r="148" spans="1:5" x14ac:dyDescent="0.2">
      <c r="A148" s="18"/>
      <c r="B148" s="18"/>
      <c r="C148" s="18"/>
      <c r="D148" s="18"/>
      <c r="E148" s="18"/>
    </row>
    <row r="149" spans="1:5" x14ac:dyDescent="0.2">
      <c r="A149" s="18"/>
      <c r="B149" s="18"/>
      <c r="C149" s="18"/>
      <c r="D149" s="18"/>
      <c r="E149" s="18"/>
    </row>
    <row r="150" spans="1:5" x14ac:dyDescent="0.2">
      <c r="A150" s="18"/>
      <c r="B150" s="18"/>
      <c r="C150" s="18"/>
      <c r="D150" s="18"/>
      <c r="E150" s="18"/>
    </row>
    <row r="151" spans="1:5" x14ac:dyDescent="0.2">
      <c r="A151" s="18"/>
      <c r="B151" s="18"/>
      <c r="C151" s="18"/>
      <c r="D151" s="18"/>
      <c r="E151" s="18"/>
    </row>
    <row r="152" spans="1:5" x14ac:dyDescent="0.2">
      <c r="A152" s="18"/>
      <c r="B152" s="18"/>
      <c r="C152" s="18"/>
      <c r="D152" s="18"/>
      <c r="E152" s="18"/>
    </row>
    <row r="153" spans="1:5" x14ac:dyDescent="0.2">
      <c r="A153" s="18"/>
      <c r="B153" s="18"/>
      <c r="C153" s="18"/>
      <c r="D153" s="18"/>
      <c r="E153" s="18"/>
    </row>
    <row r="154" spans="1:5" x14ac:dyDescent="0.2">
      <c r="A154" s="18"/>
      <c r="B154" s="18"/>
      <c r="C154" s="18"/>
      <c r="D154" s="18"/>
      <c r="E154" s="18"/>
    </row>
    <row r="155" spans="1:5" x14ac:dyDescent="0.2">
      <c r="A155" s="18"/>
      <c r="B155" s="18"/>
      <c r="C155" s="18"/>
      <c r="D155" s="18"/>
      <c r="E155" s="18"/>
    </row>
    <row r="156" spans="1:5" x14ac:dyDescent="0.2">
      <c r="A156" s="18"/>
      <c r="B156" s="18"/>
      <c r="C156" s="18"/>
      <c r="D156" s="18"/>
      <c r="E156" s="18"/>
    </row>
    <row r="157" spans="1:5" x14ac:dyDescent="0.2">
      <c r="A157" s="18"/>
      <c r="B157" s="18"/>
      <c r="C157" s="18"/>
      <c r="D157" s="18"/>
      <c r="E157" s="18"/>
    </row>
    <row r="158" spans="1:5" x14ac:dyDescent="0.2">
      <c r="A158" s="18"/>
      <c r="B158" s="18"/>
      <c r="C158" s="18"/>
      <c r="D158" s="18"/>
      <c r="E158" s="18"/>
    </row>
    <row r="159" spans="1:5" x14ac:dyDescent="0.2">
      <c r="A159" s="18"/>
      <c r="B159" s="18"/>
      <c r="C159" s="18"/>
      <c r="D159" s="18"/>
      <c r="E159" s="18"/>
    </row>
    <row r="160" spans="1:5" x14ac:dyDescent="0.2">
      <c r="A160" s="18"/>
      <c r="B160" s="18"/>
      <c r="C160" s="18"/>
      <c r="D160" s="18"/>
      <c r="E160" s="18"/>
    </row>
    <row r="161" spans="1:5" x14ac:dyDescent="0.2">
      <c r="A161" s="18"/>
      <c r="B161" s="18"/>
      <c r="C161" s="18"/>
      <c r="D161" s="18"/>
      <c r="E161" s="18"/>
    </row>
    <row r="162" spans="1:5" x14ac:dyDescent="0.2">
      <c r="A162" s="18"/>
      <c r="B162" s="18"/>
      <c r="C162" s="18"/>
      <c r="D162" s="18"/>
      <c r="E162" s="18"/>
    </row>
    <row r="163" spans="1:5" x14ac:dyDescent="0.2">
      <c r="A163" s="18"/>
      <c r="B163" s="18"/>
      <c r="C163" s="18"/>
      <c r="D163" s="18"/>
      <c r="E163" s="18"/>
    </row>
    <row r="164" spans="1:5" x14ac:dyDescent="0.2">
      <c r="A164" s="18"/>
      <c r="B164" s="18"/>
      <c r="C164" s="18"/>
      <c r="D164" s="18"/>
      <c r="E164" s="18"/>
    </row>
    <row r="165" spans="1:5" x14ac:dyDescent="0.2">
      <c r="A165" s="18"/>
      <c r="B165" s="18"/>
      <c r="C165" s="18"/>
      <c r="D165" s="18"/>
      <c r="E165" s="18"/>
    </row>
    <row r="166" spans="1:5" x14ac:dyDescent="0.2">
      <c r="A166" s="18"/>
      <c r="B166" s="18"/>
      <c r="C166" s="18"/>
      <c r="D166" s="18"/>
      <c r="E166" s="18"/>
    </row>
    <row r="167" spans="1:5" x14ac:dyDescent="0.2">
      <c r="A167" s="18"/>
      <c r="B167" s="18"/>
      <c r="C167" s="18"/>
      <c r="D167" s="18"/>
      <c r="E167" s="18"/>
    </row>
    <row r="168" spans="1:5" x14ac:dyDescent="0.2">
      <c r="A168" s="18"/>
      <c r="B168" s="18"/>
      <c r="C168" s="18"/>
      <c r="D168" s="18"/>
      <c r="E168" s="18"/>
    </row>
    <row r="169" spans="1:5" x14ac:dyDescent="0.2">
      <c r="A169" s="18"/>
      <c r="B169" s="18"/>
      <c r="C169" s="18"/>
      <c r="D169" s="18"/>
      <c r="E169" s="18"/>
    </row>
    <row r="170" spans="1:5" x14ac:dyDescent="0.2">
      <c r="A170" s="18"/>
      <c r="B170" s="18"/>
      <c r="C170" s="18"/>
      <c r="D170" s="18"/>
      <c r="E170" s="18"/>
    </row>
    <row r="171" spans="1:5" x14ac:dyDescent="0.2">
      <c r="A171" s="18"/>
      <c r="B171" s="18"/>
      <c r="C171" s="18"/>
      <c r="D171" s="18"/>
      <c r="E171" s="18"/>
    </row>
    <row r="172" spans="1:5" x14ac:dyDescent="0.2">
      <c r="A172" s="18"/>
      <c r="B172" s="18"/>
      <c r="C172" s="18"/>
      <c r="D172" s="18"/>
      <c r="E172" s="18"/>
    </row>
    <row r="173" spans="1:5" x14ac:dyDescent="0.2">
      <c r="A173" s="18"/>
      <c r="B173" s="18"/>
      <c r="C173" s="18"/>
      <c r="D173" s="18"/>
      <c r="E173" s="18"/>
    </row>
    <row r="174" spans="1:5" x14ac:dyDescent="0.2">
      <c r="A174" s="18"/>
      <c r="B174" s="18"/>
      <c r="C174" s="18"/>
      <c r="D174" s="18"/>
      <c r="E174" s="18"/>
    </row>
    <row r="175" spans="1:5" x14ac:dyDescent="0.2">
      <c r="A175" s="18"/>
      <c r="B175" s="18"/>
      <c r="C175" s="18"/>
      <c r="D175" s="18"/>
      <c r="E175" s="18"/>
    </row>
    <row r="176" spans="1:5" x14ac:dyDescent="0.2">
      <c r="A176" s="18"/>
      <c r="B176" s="18"/>
      <c r="C176" s="18"/>
      <c r="D176" s="18"/>
      <c r="E176" s="18"/>
    </row>
    <row r="177" spans="1:5" x14ac:dyDescent="0.2">
      <c r="A177" s="18"/>
      <c r="B177" s="18"/>
      <c r="C177" s="18"/>
      <c r="D177" s="18"/>
      <c r="E177" s="18"/>
    </row>
    <row r="178" spans="1:5" x14ac:dyDescent="0.2">
      <c r="A178" s="18"/>
      <c r="B178" s="18"/>
      <c r="C178" s="18"/>
      <c r="D178" s="18"/>
      <c r="E178" s="18"/>
    </row>
    <row r="179" spans="1:5" x14ac:dyDescent="0.2">
      <c r="A179" s="18"/>
      <c r="B179" s="18"/>
      <c r="C179" s="18"/>
      <c r="D179" s="18"/>
      <c r="E179" s="18"/>
    </row>
    <row r="180" spans="1:5" x14ac:dyDescent="0.2">
      <c r="A180" s="18"/>
      <c r="B180" s="18"/>
      <c r="C180" s="18"/>
      <c r="D180" s="18"/>
      <c r="E180" s="18"/>
    </row>
    <row r="181" spans="1:5" x14ac:dyDescent="0.2">
      <c r="A181" s="18"/>
      <c r="B181" s="18"/>
      <c r="C181" s="18"/>
      <c r="D181" s="18"/>
      <c r="E181" s="18"/>
    </row>
    <row r="182" spans="1:5" x14ac:dyDescent="0.2">
      <c r="A182" s="18"/>
      <c r="B182" s="18"/>
      <c r="C182" s="18"/>
      <c r="D182" s="18"/>
      <c r="E182" s="18"/>
    </row>
    <row r="183" spans="1:5" x14ac:dyDescent="0.2">
      <c r="A183" s="18"/>
      <c r="B183" s="18"/>
      <c r="C183" s="18"/>
      <c r="D183" s="18"/>
      <c r="E183" s="18"/>
    </row>
    <row r="184" spans="1:5" x14ac:dyDescent="0.2">
      <c r="A184" s="18"/>
      <c r="B184" s="18"/>
      <c r="C184" s="18"/>
      <c r="D184" s="18"/>
      <c r="E184" s="18"/>
    </row>
    <row r="185" spans="1:5" x14ac:dyDescent="0.2">
      <c r="A185" s="18"/>
      <c r="B185" s="18"/>
      <c r="C185" s="18"/>
      <c r="D185" s="18"/>
      <c r="E185" s="18"/>
    </row>
    <row r="186" spans="1:5" x14ac:dyDescent="0.2">
      <c r="A186" s="18"/>
      <c r="B186" s="18"/>
      <c r="C186" s="18"/>
      <c r="D186" s="18"/>
      <c r="E186" s="18"/>
    </row>
    <row r="187" spans="1:5" x14ac:dyDescent="0.2">
      <c r="A187" s="18"/>
      <c r="B187" s="18"/>
      <c r="C187" s="18"/>
      <c r="D187" s="18"/>
      <c r="E187" s="18"/>
    </row>
    <row r="188" spans="1:5" x14ac:dyDescent="0.2">
      <c r="A188" s="18"/>
      <c r="B188" s="18"/>
      <c r="C188" s="18"/>
      <c r="D188" s="18"/>
      <c r="E188" s="18"/>
    </row>
    <row r="189" spans="1:5" x14ac:dyDescent="0.2">
      <c r="A189" s="18"/>
      <c r="B189" s="18"/>
      <c r="C189" s="18"/>
      <c r="D189" s="18"/>
      <c r="E189" s="18"/>
    </row>
    <row r="190" spans="1:5" x14ac:dyDescent="0.2">
      <c r="A190" s="18"/>
      <c r="B190" s="18"/>
      <c r="C190" s="18"/>
      <c r="D190" s="18"/>
      <c r="E190" s="18"/>
    </row>
    <row r="191" spans="1:5" x14ac:dyDescent="0.2">
      <c r="A191" s="18"/>
      <c r="B191" s="18"/>
      <c r="C191" s="18"/>
      <c r="D191" s="18"/>
      <c r="E191" s="18"/>
    </row>
    <row r="192" spans="1:5" x14ac:dyDescent="0.2">
      <c r="A192" s="18"/>
      <c r="B192" s="18"/>
      <c r="C192" s="18"/>
      <c r="D192" s="18"/>
      <c r="E192" s="18"/>
    </row>
    <row r="193" spans="1:5" x14ac:dyDescent="0.2">
      <c r="A193" s="18"/>
      <c r="B193" s="18"/>
      <c r="C193" s="18"/>
      <c r="D193" s="18"/>
      <c r="E193" s="18"/>
    </row>
    <row r="194" spans="1:5" x14ac:dyDescent="0.2">
      <c r="A194" s="18"/>
      <c r="B194" s="18"/>
      <c r="C194" s="18"/>
      <c r="D194" s="18"/>
      <c r="E194" s="18"/>
    </row>
    <row r="195" spans="1:5" x14ac:dyDescent="0.2">
      <c r="A195" s="18"/>
      <c r="B195" s="18"/>
      <c r="C195" s="18"/>
      <c r="D195" s="18"/>
      <c r="E195" s="18"/>
    </row>
    <row r="196" spans="1:5" x14ac:dyDescent="0.2">
      <c r="A196" s="18"/>
      <c r="B196" s="18"/>
      <c r="C196" s="18"/>
      <c r="D196" s="18"/>
      <c r="E196" s="18"/>
    </row>
    <row r="197" spans="1:5" x14ac:dyDescent="0.2">
      <c r="A197" s="18"/>
      <c r="B197" s="18"/>
      <c r="C197" s="18"/>
      <c r="D197" s="18"/>
      <c r="E197" s="18"/>
    </row>
    <row r="198" spans="1:5" x14ac:dyDescent="0.2">
      <c r="A198" s="18"/>
      <c r="B198" s="18"/>
      <c r="C198" s="18"/>
      <c r="D198" s="18"/>
      <c r="E198" s="18"/>
    </row>
    <row r="199" spans="1:5" x14ac:dyDescent="0.2">
      <c r="A199" s="18"/>
      <c r="B199" s="18"/>
      <c r="C199" s="18"/>
      <c r="D199" s="18"/>
      <c r="E199" s="18"/>
    </row>
    <row r="200" spans="1:5" x14ac:dyDescent="0.2">
      <c r="A200" s="18"/>
      <c r="B200" s="18"/>
      <c r="C200" s="18"/>
      <c r="D200" s="18"/>
      <c r="E200" s="18"/>
    </row>
    <row r="201" spans="1:5" x14ac:dyDescent="0.2">
      <c r="A201" s="18"/>
      <c r="B201" s="18"/>
      <c r="C201" s="18"/>
      <c r="D201" s="18"/>
      <c r="E201" s="18"/>
    </row>
    <row r="202" spans="1:5" x14ac:dyDescent="0.2">
      <c r="A202" s="18"/>
      <c r="B202" s="18"/>
      <c r="C202" s="18"/>
      <c r="D202" s="18"/>
      <c r="E202" s="18"/>
    </row>
    <row r="203" spans="1:5" x14ac:dyDescent="0.2">
      <c r="A203" s="18"/>
      <c r="B203" s="18"/>
      <c r="C203" s="18"/>
      <c r="D203" s="18"/>
      <c r="E203" s="18"/>
    </row>
    <row r="204" spans="1:5" x14ac:dyDescent="0.2">
      <c r="A204" s="18"/>
      <c r="B204" s="18"/>
      <c r="C204" s="18"/>
      <c r="D204" s="18"/>
      <c r="E204" s="18"/>
    </row>
    <row r="205" spans="1:5" x14ac:dyDescent="0.2">
      <c r="A205" s="18"/>
      <c r="B205" s="18"/>
      <c r="C205" s="18"/>
      <c r="D205" s="18"/>
      <c r="E205" s="18"/>
    </row>
    <row r="206" spans="1:5" x14ac:dyDescent="0.2">
      <c r="A206" s="18"/>
      <c r="B206" s="18"/>
      <c r="C206" s="18"/>
      <c r="D206" s="18"/>
      <c r="E206" s="18"/>
    </row>
    <row r="207" spans="1:5" x14ac:dyDescent="0.2">
      <c r="A207" s="18"/>
      <c r="B207" s="18"/>
      <c r="C207" s="18"/>
      <c r="D207" s="18"/>
      <c r="E207" s="18"/>
    </row>
    <row r="208" spans="1:5" x14ac:dyDescent="0.2">
      <c r="A208" s="18"/>
      <c r="B208" s="18"/>
      <c r="C208" s="18"/>
      <c r="D208" s="18"/>
      <c r="E208" s="18"/>
    </row>
    <row r="209" spans="1:5" x14ac:dyDescent="0.2">
      <c r="A209" s="18"/>
      <c r="B209" s="18"/>
      <c r="C209" s="18"/>
      <c r="D209" s="18"/>
      <c r="E209" s="18"/>
    </row>
    <row r="210" spans="1:5" x14ac:dyDescent="0.2">
      <c r="A210" s="18"/>
      <c r="B210" s="18"/>
      <c r="C210" s="18"/>
      <c r="D210" s="18"/>
      <c r="E210" s="18"/>
    </row>
    <row r="211" spans="1:5" x14ac:dyDescent="0.2">
      <c r="A211" s="18"/>
      <c r="B211" s="18"/>
      <c r="C211" s="18"/>
      <c r="D211" s="18"/>
      <c r="E211" s="18"/>
    </row>
    <row r="212" spans="1:5" x14ac:dyDescent="0.2">
      <c r="A212" s="18"/>
      <c r="B212" s="18"/>
      <c r="C212" s="18"/>
      <c r="D212" s="18"/>
      <c r="E212" s="18"/>
    </row>
    <row r="213" spans="1:5" x14ac:dyDescent="0.2">
      <c r="A213" s="18"/>
      <c r="B213" s="18"/>
      <c r="C213" s="18"/>
      <c r="D213" s="18"/>
      <c r="E213" s="18"/>
    </row>
    <row r="214" spans="1:5" x14ac:dyDescent="0.2">
      <c r="A214" s="18"/>
      <c r="B214" s="18"/>
      <c r="C214" s="18"/>
      <c r="D214" s="18"/>
      <c r="E214" s="18"/>
    </row>
    <row r="215" spans="1:5" x14ac:dyDescent="0.2">
      <c r="A215" s="18"/>
      <c r="B215" s="18"/>
      <c r="C215" s="18"/>
      <c r="D215" s="18"/>
      <c r="E215" s="18"/>
    </row>
    <row r="216" spans="1:5" x14ac:dyDescent="0.2">
      <c r="A216" s="18"/>
      <c r="B216" s="18"/>
      <c r="C216" s="18"/>
      <c r="D216" s="18"/>
      <c r="E216" s="18"/>
    </row>
    <row r="217" spans="1:5" x14ac:dyDescent="0.2">
      <c r="A217" s="18"/>
      <c r="B217" s="18"/>
      <c r="C217" s="18"/>
      <c r="D217" s="18"/>
      <c r="E217" s="18"/>
    </row>
    <row r="218" spans="1:5" x14ac:dyDescent="0.2">
      <c r="A218" s="18"/>
      <c r="B218" s="18"/>
      <c r="C218" s="18"/>
      <c r="D218" s="18"/>
      <c r="E218" s="18"/>
    </row>
    <row r="219" spans="1:5" x14ac:dyDescent="0.2">
      <c r="A219" s="18"/>
      <c r="B219" s="18"/>
      <c r="C219" s="18"/>
      <c r="D219" s="18"/>
      <c r="E219" s="18"/>
    </row>
    <row r="220" spans="1:5" x14ac:dyDescent="0.2">
      <c r="A220" s="18"/>
      <c r="B220" s="18"/>
      <c r="C220" s="18"/>
      <c r="D220" s="18"/>
      <c r="E220" s="18"/>
    </row>
    <row r="221" spans="1:5" x14ac:dyDescent="0.2">
      <c r="A221" s="18"/>
      <c r="B221" s="18"/>
      <c r="C221" s="18"/>
      <c r="D221" s="18"/>
      <c r="E221" s="18"/>
    </row>
    <row r="222" spans="1:5" x14ac:dyDescent="0.2">
      <c r="A222" s="18"/>
      <c r="B222" s="18"/>
      <c r="C222" s="18"/>
      <c r="D222" s="18"/>
      <c r="E222" s="18"/>
    </row>
    <row r="223" spans="1:5" x14ac:dyDescent="0.2">
      <c r="A223" s="18"/>
      <c r="B223" s="18"/>
      <c r="C223" s="18"/>
      <c r="D223" s="18"/>
      <c r="E223" s="18"/>
    </row>
    <row r="224" spans="1:5" x14ac:dyDescent="0.2">
      <c r="A224" s="18"/>
      <c r="B224" s="18"/>
      <c r="C224" s="18"/>
      <c r="D224" s="18"/>
      <c r="E224" s="18"/>
    </row>
    <row r="225" spans="1:5" x14ac:dyDescent="0.2">
      <c r="A225" s="18"/>
      <c r="B225" s="18"/>
      <c r="C225" s="18"/>
      <c r="D225" s="18"/>
      <c r="E225" s="18"/>
    </row>
    <row r="226" spans="1:5" x14ac:dyDescent="0.2">
      <c r="A226" s="18"/>
      <c r="B226" s="18"/>
      <c r="C226" s="18"/>
      <c r="D226" s="18"/>
      <c r="E226" s="18"/>
    </row>
    <row r="227" spans="1:5" x14ac:dyDescent="0.2">
      <c r="A227" s="18"/>
      <c r="B227" s="18"/>
      <c r="C227" s="18"/>
      <c r="D227" s="18"/>
      <c r="E227" s="18"/>
    </row>
    <row r="228" spans="1:5" x14ac:dyDescent="0.2">
      <c r="A228" s="18"/>
      <c r="B228" s="18"/>
      <c r="C228" s="18"/>
      <c r="D228" s="18"/>
      <c r="E228" s="18"/>
    </row>
    <row r="229" spans="1:5" x14ac:dyDescent="0.2">
      <c r="A229" s="18"/>
      <c r="B229" s="18"/>
      <c r="C229" s="18"/>
      <c r="D229" s="18"/>
      <c r="E229" s="18"/>
    </row>
    <row r="230" spans="1:5" x14ac:dyDescent="0.2">
      <c r="A230" s="18"/>
      <c r="B230" s="18"/>
      <c r="C230" s="18"/>
      <c r="D230" s="18"/>
      <c r="E230" s="18"/>
    </row>
    <row r="231" spans="1:5" x14ac:dyDescent="0.2">
      <c r="A231" s="18"/>
      <c r="B231" s="18"/>
      <c r="C231" s="18"/>
      <c r="D231" s="18"/>
      <c r="E231" s="18"/>
    </row>
    <row r="232" spans="1:5" x14ac:dyDescent="0.2">
      <c r="A232" s="18"/>
      <c r="B232" s="18"/>
      <c r="C232" s="18"/>
      <c r="D232" s="18"/>
      <c r="E232" s="18"/>
    </row>
    <row r="233" spans="1:5" x14ac:dyDescent="0.2">
      <c r="A233" s="18"/>
      <c r="B233" s="18"/>
      <c r="C233" s="18"/>
      <c r="D233" s="18"/>
      <c r="E233" s="18"/>
    </row>
    <row r="234" spans="1:5" x14ac:dyDescent="0.2">
      <c r="A234" s="18"/>
      <c r="B234" s="18"/>
      <c r="C234" s="18"/>
      <c r="D234" s="18"/>
      <c r="E234" s="18"/>
    </row>
    <row r="235" spans="1:5" x14ac:dyDescent="0.2">
      <c r="A235" s="18"/>
      <c r="B235" s="18"/>
      <c r="C235" s="18"/>
      <c r="D235" s="18"/>
      <c r="E235" s="18"/>
    </row>
    <row r="236" spans="1:5" x14ac:dyDescent="0.2">
      <c r="A236" s="18"/>
      <c r="B236" s="18"/>
      <c r="C236" s="18"/>
      <c r="D236" s="18"/>
      <c r="E236" s="18"/>
    </row>
    <row r="237" spans="1:5" x14ac:dyDescent="0.2">
      <c r="A237" s="18"/>
      <c r="B237" s="18"/>
      <c r="C237" s="18"/>
      <c r="D237" s="18"/>
      <c r="E237" s="18"/>
    </row>
    <row r="238" spans="1:5" x14ac:dyDescent="0.2">
      <c r="A238" s="18"/>
      <c r="B238" s="18"/>
      <c r="C238" s="18"/>
      <c r="D238" s="18"/>
      <c r="E238" s="18"/>
    </row>
    <row r="239" spans="1:5" x14ac:dyDescent="0.2">
      <c r="A239" s="18"/>
      <c r="B239" s="18"/>
      <c r="C239" s="18"/>
      <c r="D239" s="18"/>
      <c r="E239" s="18"/>
    </row>
    <row r="240" spans="1:5" x14ac:dyDescent="0.2">
      <c r="A240" s="18"/>
      <c r="B240" s="18"/>
      <c r="C240" s="18"/>
      <c r="D240" s="18"/>
      <c r="E240" s="18"/>
    </row>
    <row r="241" spans="1:5" x14ac:dyDescent="0.2">
      <c r="A241" s="18"/>
      <c r="B241" s="18"/>
      <c r="C241" s="18"/>
      <c r="D241" s="18"/>
      <c r="E241" s="18"/>
    </row>
    <row r="242" spans="1:5" x14ac:dyDescent="0.2">
      <c r="A242" s="18"/>
      <c r="B242" s="18"/>
      <c r="C242" s="18"/>
      <c r="D242" s="18"/>
      <c r="E242" s="18"/>
    </row>
    <row r="243" spans="1:5" x14ac:dyDescent="0.2">
      <c r="A243" s="18"/>
      <c r="B243" s="18"/>
      <c r="C243" s="18"/>
      <c r="D243" s="18"/>
      <c r="E243" s="18"/>
    </row>
    <row r="244" spans="1:5" x14ac:dyDescent="0.2">
      <c r="A244" s="18"/>
      <c r="B244" s="18"/>
      <c r="C244" s="18"/>
      <c r="D244" s="18"/>
      <c r="E244" s="18"/>
    </row>
    <row r="245" spans="1:5" x14ac:dyDescent="0.2">
      <c r="A245" s="18"/>
      <c r="B245" s="18"/>
      <c r="C245" s="18"/>
      <c r="D245" s="18"/>
      <c r="E245" s="18"/>
    </row>
    <row r="246" spans="1:5" x14ac:dyDescent="0.2">
      <c r="A246" s="18"/>
      <c r="B246" s="18"/>
      <c r="C246" s="18"/>
      <c r="D246" s="18"/>
      <c r="E246" s="18"/>
    </row>
    <row r="247" spans="1:5" x14ac:dyDescent="0.2">
      <c r="A247" s="18"/>
      <c r="B247" s="18"/>
      <c r="C247" s="18"/>
      <c r="D247" s="18"/>
      <c r="E247" s="18"/>
    </row>
    <row r="248" spans="1:5" x14ac:dyDescent="0.2">
      <c r="A248" s="18"/>
      <c r="B248" s="18"/>
      <c r="C248" s="18"/>
      <c r="D248" s="18"/>
      <c r="E248" s="18"/>
    </row>
    <row r="249" spans="1:5" x14ac:dyDescent="0.2">
      <c r="A249" s="18"/>
      <c r="B249" s="18"/>
      <c r="C249" s="18"/>
      <c r="D249" s="18"/>
      <c r="E249" s="18"/>
    </row>
    <row r="250" spans="1:5" x14ac:dyDescent="0.2">
      <c r="A250" s="18"/>
      <c r="B250" s="18"/>
      <c r="C250" s="18"/>
      <c r="D250" s="18"/>
      <c r="E250" s="18"/>
    </row>
    <row r="251" spans="1:5" x14ac:dyDescent="0.2">
      <c r="A251" s="18"/>
      <c r="B251" s="18"/>
      <c r="C251" s="18"/>
      <c r="D251" s="18"/>
      <c r="E251" s="18"/>
    </row>
    <row r="252" spans="1:5" x14ac:dyDescent="0.2">
      <c r="A252" s="18"/>
      <c r="B252" s="18"/>
      <c r="C252" s="18"/>
      <c r="D252" s="18"/>
      <c r="E252" s="18"/>
    </row>
    <row r="253" spans="1:5" x14ac:dyDescent="0.2">
      <c r="A253" s="18"/>
      <c r="B253" s="18"/>
      <c r="C253" s="18"/>
      <c r="D253" s="18"/>
      <c r="E253" s="18"/>
    </row>
    <row r="254" spans="1:5" x14ac:dyDescent="0.2">
      <c r="A254" s="18"/>
      <c r="B254" s="18"/>
      <c r="C254" s="18"/>
      <c r="D254" s="18"/>
      <c r="E254" s="18"/>
    </row>
    <row r="255" spans="1:5" x14ac:dyDescent="0.2">
      <c r="A255" s="18"/>
      <c r="B255" s="18"/>
      <c r="C255" s="18"/>
      <c r="D255" s="18"/>
      <c r="E255" s="18"/>
    </row>
    <row r="256" spans="1:5" x14ac:dyDescent="0.2">
      <c r="A256" s="18"/>
      <c r="B256" s="18"/>
      <c r="C256" s="18"/>
      <c r="D256" s="18"/>
      <c r="E256" s="18"/>
    </row>
    <row r="257" spans="1:5" x14ac:dyDescent="0.2">
      <c r="A257" s="18"/>
      <c r="B257" s="18"/>
      <c r="C257" s="18"/>
      <c r="D257" s="18"/>
      <c r="E257" s="18"/>
    </row>
    <row r="258" spans="1:5" x14ac:dyDescent="0.2">
      <c r="A258" s="18"/>
      <c r="B258" s="18"/>
      <c r="C258" s="18"/>
      <c r="D258" s="18"/>
      <c r="E258" s="18"/>
    </row>
    <row r="259" spans="1:5" x14ac:dyDescent="0.2">
      <c r="A259" s="18"/>
      <c r="B259" s="18"/>
      <c r="C259" s="18"/>
      <c r="D259" s="18"/>
      <c r="E259" s="18"/>
    </row>
    <row r="260" spans="1:5" x14ac:dyDescent="0.2">
      <c r="A260" s="18"/>
      <c r="B260" s="18"/>
      <c r="C260" s="18"/>
      <c r="D260" s="18"/>
      <c r="E260" s="18"/>
    </row>
    <row r="261" spans="1:5" x14ac:dyDescent="0.2">
      <c r="A261" s="18"/>
      <c r="B261" s="18"/>
      <c r="C261" s="18"/>
      <c r="D261" s="18"/>
      <c r="E261" s="18"/>
    </row>
    <row r="262" spans="1:5" x14ac:dyDescent="0.2">
      <c r="A262" s="18"/>
      <c r="B262" s="18"/>
      <c r="C262" s="18"/>
      <c r="D262" s="18"/>
      <c r="E262" s="18"/>
    </row>
    <row r="263" spans="1:5" x14ac:dyDescent="0.2">
      <c r="A263" s="18"/>
      <c r="B263" s="18"/>
      <c r="C263" s="18"/>
      <c r="D263" s="18"/>
      <c r="E263" s="18"/>
    </row>
    <row r="264" spans="1:5" x14ac:dyDescent="0.2">
      <c r="A264" s="18"/>
      <c r="B264" s="18"/>
      <c r="C264" s="18"/>
      <c r="D264" s="18"/>
      <c r="E264" s="18"/>
    </row>
    <row r="265" spans="1:5" x14ac:dyDescent="0.2">
      <c r="A265" s="18"/>
      <c r="B265" s="18"/>
      <c r="C265" s="18"/>
      <c r="D265" s="18"/>
      <c r="E265" s="18"/>
    </row>
    <row r="266" spans="1:5" x14ac:dyDescent="0.2">
      <c r="A266" s="18"/>
      <c r="B266" s="18"/>
      <c r="C266" s="18"/>
      <c r="D266" s="18"/>
      <c r="E266" s="18"/>
    </row>
    <row r="267" spans="1:5" x14ac:dyDescent="0.2">
      <c r="A267" s="18"/>
      <c r="B267" s="18"/>
      <c r="C267" s="18"/>
      <c r="D267" s="18"/>
      <c r="E267" s="18"/>
    </row>
    <row r="268" spans="1:5" x14ac:dyDescent="0.2">
      <c r="A268" s="18"/>
      <c r="B268" s="18"/>
      <c r="C268" s="18"/>
      <c r="D268" s="18"/>
      <c r="E268" s="18"/>
    </row>
    <row r="269" spans="1:5" x14ac:dyDescent="0.2">
      <c r="A269" s="18"/>
      <c r="B269" s="18"/>
      <c r="C269" s="18"/>
      <c r="D269" s="18"/>
      <c r="E269" s="18"/>
    </row>
    <row r="270" spans="1:5" x14ac:dyDescent="0.2">
      <c r="A270" s="18"/>
      <c r="B270" s="18"/>
      <c r="C270" s="18"/>
      <c r="D270" s="18"/>
      <c r="E270" s="18"/>
    </row>
    <row r="271" spans="1:5" x14ac:dyDescent="0.2">
      <c r="A271" s="18"/>
      <c r="B271" s="18"/>
      <c r="C271" s="18"/>
      <c r="D271" s="18"/>
      <c r="E271" s="18"/>
    </row>
    <row r="272" spans="1:5" x14ac:dyDescent="0.2">
      <c r="A272" s="18"/>
      <c r="B272" s="18"/>
      <c r="C272" s="18"/>
      <c r="D272" s="18"/>
      <c r="E272" s="18"/>
    </row>
    <row r="273" spans="1:5" x14ac:dyDescent="0.2">
      <c r="A273" s="18"/>
      <c r="B273" s="18"/>
      <c r="C273" s="18"/>
      <c r="D273" s="18"/>
      <c r="E273" s="18"/>
    </row>
    <row r="274" spans="1:5" x14ac:dyDescent="0.2">
      <c r="A274" s="18"/>
      <c r="B274" s="18"/>
      <c r="C274" s="18"/>
      <c r="D274" s="18"/>
      <c r="E274" s="18"/>
    </row>
    <row r="275" spans="1:5" x14ac:dyDescent="0.2">
      <c r="A275" s="18"/>
      <c r="B275" s="18"/>
      <c r="C275" s="18"/>
      <c r="D275" s="18"/>
      <c r="E275" s="18"/>
    </row>
    <row r="276" spans="1:5" x14ac:dyDescent="0.2">
      <c r="A276" s="18"/>
      <c r="B276" s="18"/>
      <c r="C276" s="18"/>
      <c r="D276" s="18"/>
      <c r="E276" s="18"/>
    </row>
    <row r="277" spans="1:5" x14ac:dyDescent="0.2">
      <c r="A277" s="18"/>
      <c r="B277" s="18"/>
      <c r="C277" s="18"/>
      <c r="D277" s="18"/>
      <c r="E277" s="18"/>
    </row>
    <row r="278" spans="1:5" x14ac:dyDescent="0.2">
      <c r="A278" s="18"/>
      <c r="B278" s="18"/>
      <c r="C278" s="18"/>
      <c r="D278" s="18"/>
      <c r="E278" s="18"/>
    </row>
    <row r="279" spans="1:5" x14ac:dyDescent="0.2">
      <c r="A279" s="18"/>
      <c r="B279" s="18"/>
      <c r="C279" s="18"/>
      <c r="D279" s="18"/>
      <c r="E279" s="18"/>
    </row>
    <row r="280" spans="1:5" x14ac:dyDescent="0.2">
      <c r="A280" s="18"/>
      <c r="B280" s="18"/>
      <c r="C280" s="18"/>
      <c r="D280" s="18"/>
      <c r="E280" s="18"/>
    </row>
    <row r="281" spans="1:5" x14ac:dyDescent="0.2">
      <c r="A281" s="18"/>
      <c r="B281" s="18"/>
      <c r="C281" s="18"/>
      <c r="D281" s="18"/>
      <c r="E281" s="18"/>
    </row>
    <row r="282" spans="1:5" x14ac:dyDescent="0.2">
      <c r="A282" s="18"/>
      <c r="B282" s="18"/>
      <c r="C282" s="18"/>
      <c r="D282" s="18"/>
      <c r="E282" s="18"/>
    </row>
    <row r="283" spans="1:5" x14ac:dyDescent="0.2">
      <c r="A283" s="18"/>
      <c r="B283" s="18"/>
      <c r="C283" s="18"/>
      <c r="D283" s="18"/>
      <c r="E283" s="18"/>
    </row>
    <row r="284" spans="1:5" x14ac:dyDescent="0.2">
      <c r="A284" s="18"/>
      <c r="B284" s="18"/>
      <c r="C284" s="18"/>
      <c r="D284" s="18"/>
      <c r="E284" s="18"/>
    </row>
    <row r="285" spans="1:5" x14ac:dyDescent="0.2">
      <c r="A285" s="18"/>
      <c r="B285" s="18"/>
      <c r="C285" s="18"/>
      <c r="D285" s="18"/>
      <c r="E285" s="18"/>
    </row>
    <row r="286" spans="1:5" x14ac:dyDescent="0.2">
      <c r="A286" s="18"/>
      <c r="B286" s="18"/>
      <c r="C286" s="18"/>
      <c r="D286" s="18"/>
      <c r="E286" s="18"/>
    </row>
    <row r="287" spans="1:5" x14ac:dyDescent="0.2">
      <c r="A287" s="18"/>
      <c r="B287" s="18"/>
      <c r="C287" s="18"/>
      <c r="D287" s="18"/>
      <c r="E287" s="18"/>
    </row>
    <row r="288" spans="1:5" x14ac:dyDescent="0.2">
      <c r="A288" s="18"/>
      <c r="B288" s="18"/>
      <c r="C288" s="18"/>
      <c r="D288" s="18"/>
      <c r="E288" s="18"/>
    </row>
    <row r="289" spans="1:5" x14ac:dyDescent="0.2">
      <c r="A289" s="18"/>
      <c r="B289" s="18"/>
      <c r="C289" s="18"/>
      <c r="D289" s="18"/>
      <c r="E289" s="18"/>
    </row>
    <row r="290" spans="1:5" x14ac:dyDescent="0.2">
      <c r="A290" s="18"/>
      <c r="B290" s="18"/>
      <c r="C290" s="18"/>
      <c r="D290" s="18"/>
      <c r="E290" s="18"/>
    </row>
    <row r="291" spans="1:5" x14ac:dyDescent="0.2">
      <c r="A291" s="18"/>
      <c r="B291" s="18"/>
      <c r="C291" s="18"/>
      <c r="D291" s="18"/>
      <c r="E291" s="18"/>
    </row>
    <row r="292" spans="1:5" x14ac:dyDescent="0.2">
      <c r="A292" s="18"/>
      <c r="B292" s="18"/>
      <c r="C292" s="18"/>
      <c r="D292" s="18"/>
      <c r="E292" s="18"/>
    </row>
    <row r="293" spans="1:5" x14ac:dyDescent="0.2">
      <c r="A293" s="18"/>
      <c r="B293" s="18"/>
      <c r="C293" s="18"/>
      <c r="D293" s="18"/>
      <c r="E293" s="18"/>
    </row>
    <row r="294" spans="1:5" x14ac:dyDescent="0.2">
      <c r="A294" s="18"/>
      <c r="B294" s="18"/>
      <c r="C294" s="18"/>
      <c r="D294" s="18"/>
      <c r="E294" s="18"/>
    </row>
    <row r="295" spans="1:5" x14ac:dyDescent="0.2">
      <c r="A295" s="18"/>
      <c r="B295" s="18"/>
      <c r="C295" s="18"/>
      <c r="D295" s="18"/>
      <c r="E295" s="18"/>
    </row>
    <row r="296" spans="1:5" x14ac:dyDescent="0.2">
      <c r="A296" s="18"/>
      <c r="B296" s="18"/>
      <c r="C296" s="18"/>
      <c r="D296" s="18"/>
      <c r="E296" s="18"/>
    </row>
    <row r="297" spans="1:5" x14ac:dyDescent="0.2">
      <c r="A297" s="18"/>
      <c r="B297" s="18"/>
      <c r="C297" s="18"/>
      <c r="D297" s="18"/>
      <c r="E297" s="18"/>
    </row>
    <row r="298" spans="1:5" x14ac:dyDescent="0.2">
      <c r="A298" s="18"/>
      <c r="B298" s="18"/>
      <c r="C298" s="18"/>
      <c r="D298" s="18"/>
      <c r="E298" s="18"/>
    </row>
    <row r="299" spans="1:5" x14ac:dyDescent="0.2">
      <c r="A299" s="18"/>
      <c r="B299" s="18"/>
      <c r="C299" s="18"/>
      <c r="D299" s="18"/>
      <c r="E299" s="18"/>
    </row>
    <row r="300" spans="1:5" x14ac:dyDescent="0.2">
      <c r="A300" s="18"/>
      <c r="B300" s="18"/>
      <c r="C300" s="18"/>
      <c r="D300" s="18"/>
      <c r="E300" s="18"/>
    </row>
    <row r="301" spans="1:5" x14ac:dyDescent="0.2">
      <c r="A301" s="18"/>
      <c r="B301" s="18"/>
      <c r="C301" s="18"/>
      <c r="D301" s="18"/>
      <c r="E301" s="18"/>
    </row>
    <row r="302" spans="1:5" x14ac:dyDescent="0.2">
      <c r="A302" s="18"/>
      <c r="B302" s="18"/>
      <c r="C302" s="18"/>
      <c r="D302" s="18"/>
      <c r="E302" s="18"/>
    </row>
    <row r="303" spans="1:5" x14ac:dyDescent="0.2">
      <c r="A303" s="18"/>
      <c r="B303" s="18"/>
      <c r="C303" s="18"/>
      <c r="D303" s="18"/>
      <c r="E303" s="18"/>
    </row>
    <row r="304" spans="1:5" x14ac:dyDescent="0.2">
      <c r="A304" s="18"/>
      <c r="B304" s="18"/>
      <c r="C304" s="18"/>
      <c r="D304" s="18"/>
      <c r="E304" s="18"/>
    </row>
    <row r="305" spans="1:5" x14ac:dyDescent="0.2">
      <c r="A305" s="18"/>
      <c r="B305" s="18"/>
      <c r="C305" s="18"/>
      <c r="D305" s="18"/>
      <c r="E305" s="18"/>
    </row>
    <row r="306" spans="1:5" x14ac:dyDescent="0.2">
      <c r="A306" s="18"/>
      <c r="B306" s="18"/>
      <c r="C306" s="18"/>
      <c r="D306" s="18"/>
      <c r="E306" s="18"/>
    </row>
    <row r="307" spans="1:5" x14ac:dyDescent="0.2">
      <c r="A307" s="18"/>
      <c r="B307" s="18"/>
      <c r="C307" s="18"/>
      <c r="D307" s="18"/>
      <c r="E307" s="18"/>
    </row>
    <row r="308" spans="1:5" x14ac:dyDescent="0.2">
      <c r="A308" s="18"/>
      <c r="B308" s="18"/>
      <c r="C308" s="18"/>
      <c r="D308" s="18"/>
      <c r="E308" s="18"/>
    </row>
    <row r="309" spans="1:5" x14ac:dyDescent="0.2">
      <c r="A309" s="18"/>
      <c r="B309" s="18"/>
      <c r="C309" s="18"/>
      <c r="D309" s="18"/>
      <c r="E309" s="18"/>
    </row>
    <row r="310" spans="1:5" x14ac:dyDescent="0.2">
      <c r="A310" s="18"/>
      <c r="B310" s="18"/>
      <c r="C310" s="18"/>
      <c r="D310" s="18"/>
      <c r="E310" s="18"/>
    </row>
    <row r="311" spans="1:5" x14ac:dyDescent="0.2">
      <c r="A311" s="18"/>
      <c r="B311" s="18"/>
      <c r="C311" s="18"/>
      <c r="D311" s="18"/>
      <c r="E311" s="18"/>
    </row>
    <row r="312" spans="1:5" x14ac:dyDescent="0.2">
      <c r="A312" s="18"/>
      <c r="B312" s="18"/>
      <c r="C312" s="18"/>
      <c r="D312" s="18"/>
      <c r="E312" s="18"/>
    </row>
    <row r="313" spans="1:5" x14ac:dyDescent="0.2">
      <c r="A313" s="18"/>
      <c r="B313" s="18"/>
      <c r="C313" s="18"/>
      <c r="D313" s="18"/>
      <c r="E313" s="18"/>
    </row>
    <row r="314" spans="1:5" x14ac:dyDescent="0.2">
      <c r="A314" s="18"/>
      <c r="B314" s="18"/>
      <c r="C314" s="18"/>
      <c r="D314" s="18"/>
      <c r="E314" s="18"/>
    </row>
    <row r="315" spans="1:5" x14ac:dyDescent="0.2">
      <c r="A315" s="18"/>
      <c r="B315" s="18"/>
      <c r="C315" s="18"/>
      <c r="D315" s="18"/>
      <c r="E315" s="18"/>
    </row>
    <row r="316" spans="1:5" x14ac:dyDescent="0.2">
      <c r="A316" s="18"/>
      <c r="B316" s="18"/>
      <c r="C316" s="18"/>
      <c r="D316" s="18"/>
      <c r="E316" s="18"/>
    </row>
    <row r="317" spans="1:5" x14ac:dyDescent="0.2">
      <c r="A317" s="18"/>
      <c r="B317" s="18"/>
      <c r="C317" s="18"/>
      <c r="D317" s="18"/>
      <c r="E317" s="18"/>
    </row>
    <row r="318" spans="1:5" x14ac:dyDescent="0.2">
      <c r="A318" s="18"/>
      <c r="B318" s="18"/>
      <c r="C318" s="18"/>
      <c r="D318" s="18"/>
      <c r="E318" s="18"/>
    </row>
    <row r="319" spans="1:5" x14ac:dyDescent="0.2">
      <c r="A319" s="18"/>
      <c r="B319" s="18"/>
      <c r="C319" s="18"/>
      <c r="D319" s="18"/>
      <c r="E319" s="18"/>
    </row>
    <row r="320" spans="1:5" x14ac:dyDescent="0.2">
      <c r="A320" s="18"/>
      <c r="B320" s="18"/>
      <c r="C320" s="18"/>
      <c r="D320" s="18"/>
      <c r="E320" s="18"/>
    </row>
    <row r="321" spans="1:5" x14ac:dyDescent="0.2">
      <c r="A321" s="18"/>
      <c r="B321" s="18"/>
      <c r="C321" s="18"/>
      <c r="D321" s="18"/>
      <c r="E321" s="18"/>
    </row>
    <row r="322" spans="1:5" x14ac:dyDescent="0.2">
      <c r="A322" s="18"/>
      <c r="B322" s="18"/>
      <c r="C322" s="18"/>
      <c r="D322" s="18"/>
      <c r="E322" s="18"/>
    </row>
    <row r="323" spans="1:5" x14ac:dyDescent="0.2">
      <c r="A323" s="18"/>
      <c r="B323" s="18"/>
      <c r="C323" s="18"/>
      <c r="D323" s="18"/>
      <c r="E323" s="18"/>
    </row>
    <row r="324" spans="1:5" x14ac:dyDescent="0.2">
      <c r="A324" s="18"/>
      <c r="B324" s="18"/>
      <c r="C324" s="18"/>
      <c r="D324" s="18"/>
      <c r="E324" s="18"/>
    </row>
    <row r="325" spans="1:5" x14ac:dyDescent="0.2">
      <c r="A325" s="18"/>
      <c r="B325" s="18"/>
      <c r="C325" s="18"/>
      <c r="D325" s="18"/>
      <c r="E325" s="18"/>
    </row>
    <row r="326" spans="1:5" x14ac:dyDescent="0.2">
      <c r="A326" s="18"/>
      <c r="B326" s="18"/>
      <c r="C326" s="18"/>
      <c r="D326" s="18"/>
      <c r="E326" s="18"/>
    </row>
    <row r="327" spans="1:5" x14ac:dyDescent="0.2">
      <c r="A327" s="18"/>
      <c r="B327" s="18"/>
      <c r="C327" s="18"/>
      <c r="D327" s="18"/>
      <c r="E327" s="18"/>
    </row>
    <row r="328" spans="1:5" x14ac:dyDescent="0.2">
      <c r="A328" s="18"/>
      <c r="B328" s="18"/>
      <c r="C328" s="18"/>
      <c r="D328" s="18"/>
      <c r="E328" s="18"/>
    </row>
    <row r="329" spans="1:5" x14ac:dyDescent="0.2">
      <c r="A329" s="18"/>
      <c r="B329" s="18"/>
      <c r="C329" s="18"/>
      <c r="D329" s="18"/>
      <c r="E329" s="18"/>
    </row>
    <row r="330" spans="1:5" x14ac:dyDescent="0.2">
      <c r="A330" s="18"/>
      <c r="B330" s="18"/>
      <c r="C330" s="18"/>
      <c r="D330" s="18"/>
      <c r="E330" s="18"/>
    </row>
    <row r="331" spans="1:5" x14ac:dyDescent="0.2">
      <c r="A331" s="18"/>
      <c r="B331" s="18"/>
      <c r="C331" s="18"/>
      <c r="D331" s="18"/>
      <c r="E331" s="18"/>
    </row>
    <row r="332" spans="1:5" x14ac:dyDescent="0.2">
      <c r="A332" s="18"/>
      <c r="B332" s="18"/>
      <c r="C332" s="18"/>
      <c r="D332" s="18"/>
      <c r="E332" s="18"/>
    </row>
    <row r="333" spans="1:5" x14ac:dyDescent="0.2">
      <c r="A333" s="18"/>
      <c r="B333" s="18"/>
      <c r="C333" s="18"/>
      <c r="D333" s="18"/>
      <c r="E333" s="18"/>
    </row>
    <row r="334" spans="1:5" x14ac:dyDescent="0.2">
      <c r="A334" s="18"/>
      <c r="B334" s="18"/>
      <c r="C334" s="18"/>
      <c r="D334" s="18"/>
      <c r="E334" s="18"/>
    </row>
    <row r="335" spans="1:5" x14ac:dyDescent="0.2">
      <c r="A335" s="18"/>
      <c r="B335" s="18"/>
      <c r="C335" s="18"/>
      <c r="D335" s="18"/>
      <c r="E335" s="18"/>
    </row>
    <row r="336" spans="1:5" x14ac:dyDescent="0.2">
      <c r="A336" s="18"/>
      <c r="B336" s="18"/>
      <c r="C336" s="18"/>
      <c r="D336" s="18"/>
      <c r="E336" s="18"/>
    </row>
    <row r="337" spans="1:5" x14ac:dyDescent="0.2">
      <c r="A337" s="18"/>
      <c r="B337" s="18"/>
      <c r="C337" s="18"/>
      <c r="D337" s="18"/>
      <c r="E337" s="18"/>
    </row>
    <row r="338" spans="1:5" x14ac:dyDescent="0.2">
      <c r="A338" s="18"/>
      <c r="B338" s="18"/>
      <c r="C338" s="18"/>
      <c r="D338" s="18"/>
      <c r="E338" s="18"/>
    </row>
    <row r="339" spans="1:5" x14ac:dyDescent="0.2">
      <c r="A339" s="18"/>
      <c r="B339" s="18"/>
      <c r="C339" s="18"/>
      <c r="D339" s="18"/>
      <c r="E339" s="18"/>
    </row>
    <row r="340" spans="1:5" x14ac:dyDescent="0.2">
      <c r="A340" s="18"/>
      <c r="B340" s="18"/>
      <c r="C340" s="18"/>
      <c r="D340" s="18"/>
      <c r="E340" s="18"/>
    </row>
    <row r="341" spans="1:5" x14ac:dyDescent="0.2">
      <c r="A341" s="18"/>
      <c r="B341" s="18"/>
      <c r="C341" s="18"/>
      <c r="D341" s="18"/>
      <c r="E341" s="18"/>
    </row>
    <row r="342" spans="1:5" x14ac:dyDescent="0.2">
      <c r="A342" s="18"/>
      <c r="B342" s="18"/>
      <c r="C342" s="18"/>
      <c r="D342" s="18"/>
      <c r="E342" s="18"/>
    </row>
    <row r="343" spans="1:5" x14ac:dyDescent="0.2">
      <c r="A343" s="18"/>
      <c r="B343" s="18"/>
      <c r="C343" s="18"/>
      <c r="D343" s="18"/>
      <c r="E343" s="18"/>
    </row>
    <row r="344" spans="1:5" x14ac:dyDescent="0.2">
      <c r="A344" s="18"/>
      <c r="B344" s="18"/>
      <c r="C344" s="18"/>
      <c r="D344" s="18"/>
      <c r="E344" s="18"/>
    </row>
    <row r="345" spans="1:5" x14ac:dyDescent="0.2">
      <c r="A345" s="18"/>
      <c r="B345" s="18"/>
      <c r="C345" s="18"/>
      <c r="D345" s="18"/>
      <c r="E345" s="18"/>
    </row>
    <row r="346" spans="1:5" x14ac:dyDescent="0.2">
      <c r="A346" s="18"/>
      <c r="B346" s="18"/>
      <c r="C346" s="18"/>
      <c r="D346" s="18"/>
      <c r="E346" s="18"/>
    </row>
    <row r="347" spans="1:5" x14ac:dyDescent="0.2">
      <c r="A347" s="18"/>
      <c r="B347" s="18"/>
      <c r="C347" s="18"/>
      <c r="D347" s="18"/>
      <c r="E347" s="18"/>
    </row>
    <row r="348" spans="1:5" x14ac:dyDescent="0.2">
      <c r="A348" s="18"/>
      <c r="B348" s="18"/>
      <c r="C348" s="18"/>
      <c r="D348" s="18"/>
      <c r="E348" s="18"/>
    </row>
    <row r="349" spans="1:5" x14ac:dyDescent="0.2">
      <c r="A349" s="18"/>
      <c r="B349" s="18"/>
      <c r="C349" s="18"/>
      <c r="D349" s="18"/>
      <c r="E349" s="18"/>
    </row>
    <row r="350" spans="1:5" x14ac:dyDescent="0.2">
      <c r="A350" s="18"/>
      <c r="B350" s="18"/>
      <c r="C350" s="18"/>
      <c r="D350" s="18"/>
      <c r="E350" s="18"/>
    </row>
    <row r="351" spans="1:5" x14ac:dyDescent="0.2">
      <c r="A351" s="18"/>
      <c r="B351" s="18"/>
      <c r="C351" s="18"/>
      <c r="D351" s="18"/>
      <c r="E351" s="18"/>
    </row>
    <row r="352" spans="1:5" x14ac:dyDescent="0.2">
      <c r="A352" s="18"/>
      <c r="B352" s="18"/>
      <c r="C352" s="18"/>
      <c r="D352" s="18"/>
      <c r="E352" s="18"/>
    </row>
    <row r="353" spans="1:5" x14ac:dyDescent="0.2">
      <c r="A353" s="18"/>
      <c r="B353" s="18"/>
      <c r="C353" s="18"/>
      <c r="D353" s="18"/>
      <c r="E353" s="18"/>
    </row>
    <row r="354" spans="1:5" x14ac:dyDescent="0.2">
      <c r="A354" s="18"/>
      <c r="B354" s="18"/>
      <c r="C354" s="18"/>
      <c r="D354" s="18"/>
      <c r="E354" s="18"/>
    </row>
    <row r="355" spans="1:5" x14ac:dyDescent="0.2">
      <c r="A355" s="18"/>
      <c r="B355" s="18"/>
      <c r="C355" s="18"/>
      <c r="D355" s="18"/>
      <c r="E355" s="18"/>
    </row>
    <row r="356" spans="1:5" x14ac:dyDescent="0.2">
      <c r="A356" s="18"/>
      <c r="B356" s="18"/>
      <c r="C356" s="18"/>
      <c r="D356" s="18"/>
      <c r="E356" s="18"/>
    </row>
    <row r="357" spans="1:5" x14ac:dyDescent="0.2">
      <c r="A357" s="18"/>
      <c r="B357" s="18"/>
      <c r="C357" s="18"/>
      <c r="D357" s="18"/>
      <c r="E357" s="18"/>
    </row>
    <row r="358" spans="1:5" x14ac:dyDescent="0.2">
      <c r="A358" s="18"/>
      <c r="B358" s="18"/>
      <c r="C358" s="18"/>
      <c r="D358" s="18"/>
      <c r="E358" s="18"/>
    </row>
    <row r="359" spans="1:5" x14ac:dyDescent="0.2">
      <c r="A359" s="18"/>
      <c r="B359" s="18"/>
      <c r="C359" s="18"/>
      <c r="D359" s="18"/>
      <c r="E359" s="18"/>
    </row>
    <row r="360" spans="1:5" x14ac:dyDescent="0.2">
      <c r="A360" s="18"/>
      <c r="B360" s="18"/>
      <c r="C360" s="18"/>
      <c r="D360" s="18"/>
      <c r="E360" s="18"/>
    </row>
    <row r="361" spans="1:5" x14ac:dyDescent="0.2">
      <c r="A361" s="18"/>
      <c r="B361" s="18"/>
      <c r="C361" s="18"/>
      <c r="D361" s="18"/>
      <c r="E361" s="18"/>
    </row>
    <row r="362" spans="1:5" x14ac:dyDescent="0.2">
      <c r="A362" s="18"/>
      <c r="B362" s="18"/>
      <c r="C362" s="18"/>
      <c r="D362" s="18"/>
      <c r="E362" s="18"/>
    </row>
    <row r="363" spans="1:5" x14ac:dyDescent="0.2">
      <c r="A363" s="18"/>
      <c r="B363" s="18"/>
      <c r="C363" s="18"/>
      <c r="D363" s="18"/>
      <c r="E363" s="18"/>
    </row>
    <row r="364" spans="1:5" x14ac:dyDescent="0.2">
      <c r="A364" s="18"/>
      <c r="B364" s="18"/>
      <c r="C364" s="18"/>
      <c r="D364" s="18"/>
      <c r="E364" s="18"/>
    </row>
    <row r="365" spans="1:5" x14ac:dyDescent="0.2">
      <c r="A365" s="18"/>
      <c r="B365" s="18"/>
      <c r="C365" s="18"/>
      <c r="D365" s="18"/>
      <c r="E365" s="18"/>
    </row>
    <row r="366" spans="1:5" x14ac:dyDescent="0.2">
      <c r="A366" s="18"/>
      <c r="B366" s="18"/>
      <c r="C366" s="18"/>
      <c r="D366" s="18"/>
      <c r="E366" s="18"/>
    </row>
    <row r="367" spans="1:5" x14ac:dyDescent="0.2">
      <c r="A367" s="18"/>
      <c r="B367" s="18"/>
      <c r="C367" s="18"/>
      <c r="D367" s="18"/>
      <c r="E367" s="18"/>
    </row>
    <row r="368" spans="1:5" x14ac:dyDescent="0.2">
      <c r="A368" s="18"/>
      <c r="B368" s="18"/>
      <c r="C368" s="18"/>
      <c r="D368" s="18"/>
      <c r="E368" s="18"/>
    </row>
    <row r="369" spans="1:5" x14ac:dyDescent="0.2">
      <c r="A369" s="18"/>
      <c r="B369" s="18"/>
      <c r="C369" s="18"/>
      <c r="D369" s="18"/>
      <c r="E369" s="18"/>
    </row>
    <row r="370" spans="1:5" x14ac:dyDescent="0.2">
      <c r="A370" s="18"/>
      <c r="B370" s="18"/>
      <c r="C370" s="18"/>
      <c r="D370" s="18"/>
      <c r="E370" s="18"/>
    </row>
    <row r="371" spans="1:5" x14ac:dyDescent="0.2">
      <c r="A371" s="18"/>
      <c r="B371" s="18"/>
      <c r="C371" s="18"/>
      <c r="D371" s="18"/>
      <c r="E371" s="18"/>
    </row>
    <row r="372" spans="1:5" x14ac:dyDescent="0.2">
      <c r="A372" s="18"/>
      <c r="B372" s="18"/>
      <c r="C372" s="18"/>
      <c r="D372" s="18"/>
      <c r="E372" s="18"/>
    </row>
    <row r="373" spans="1:5" x14ac:dyDescent="0.2">
      <c r="A373" s="18"/>
      <c r="B373" s="18"/>
      <c r="C373" s="18"/>
      <c r="D373" s="18"/>
      <c r="E373" s="18"/>
    </row>
    <row r="374" spans="1:5" x14ac:dyDescent="0.2">
      <c r="A374" s="18"/>
      <c r="B374" s="18"/>
      <c r="C374" s="18"/>
      <c r="D374" s="18"/>
      <c r="E374" s="18"/>
    </row>
    <row r="375" spans="1:5" x14ac:dyDescent="0.2">
      <c r="A375" s="18"/>
      <c r="B375" s="18"/>
      <c r="C375" s="18"/>
      <c r="D375" s="18"/>
      <c r="E375" s="18"/>
    </row>
    <row r="376" spans="1:5" x14ac:dyDescent="0.2">
      <c r="A376" s="18"/>
      <c r="B376" s="18"/>
      <c r="C376" s="18"/>
      <c r="D376" s="18"/>
      <c r="E376" s="18"/>
    </row>
    <row r="377" spans="1:5" x14ac:dyDescent="0.2">
      <c r="A377" s="18"/>
      <c r="B377" s="18"/>
      <c r="C377" s="18"/>
      <c r="D377" s="18"/>
      <c r="E377" s="18"/>
    </row>
    <row r="378" spans="1:5" x14ac:dyDescent="0.2">
      <c r="A378" s="18"/>
      <c r="B378" s="18"/>
      <c r="C378" s="18"/>
      <c r="D378" s="18"/>
      <c r="E378" s="18"/>
    </row>
    <row r="379" spans="1:5" x14ac:dyDescent="0.2">
      <c r="A379" s="18"/>
      <c r="B379" s="18"/>
      <c r="C379" s="18"/>
      <c r="D379" s="18"/>
      <c r="E379" s="18"/>
    </row>
    <row r="380" spans="1:5" x14ac:dyDescent="0.2">
      <c r="A380" s="18"/>
      <c r="B380" s="18"/>
      <c r="C380" s="18"/>
      <c r="D380" s="18"/>
      <c r="E380" s="18"/>
    </row>
    <row r="381" spans="1:5" x14ac:dyDescent="0.2">
      <c r="A381" s="18"/>
      <c r="B381" s="18"/>
      <c r="C381" s="18"/>
      <c r="D381" s="18"/>
      <c r="E381" s="18"/>
    </row>
    <row r="382" spans="1:5" x14ac:dyDescent="0.2">
      <c r="A382" s="18"/>
      <c r="B382" s="18"/>
      <c r="C382" s="18"/>
      <c r="D382" s="18"/>
      <c r="E382" s="18"/>
    </row>
    <row r="383" spans="1:5" x14ac:dyDescent="0.2">
      <c r="A383" s="18"/>
      <c r="B383" s="18"/>
      <c r="C383" s="18"/>
      <c r="D383" s="18"/>
      <c r="E383" s="18"/>
    </row>
    <row r="384" spans="1:5" x14ac:dyDescent="0.2">
      <c r="A384" s="18"/>
      <c r="B384" s="18"/>
      <c r="C384" s="18"/>
      <c r="D384" s="18"/>
      <c r="E384" s="18"/>
    </row>
    <row r="385" spans="1:5" x14ac:dyDescent="0.2">
      <c r="A385" s="18"/>
      <c r="B385" s="18"/>
      <c r="C385" s="18"/>
      <c r="D385" s="18"/>
      <c r="E385" s="18"/>
    </row>
    <row r="386" spans="1:5" x14ac:dyDescent="0.2">
      <c r="A386" s="18"/>
      <c r="B386" s="18"/>
      <c r="C386" s="18"/>
      <c r="D386" s="18"/>
      <c r="E386" s="18"/>
    </row>
    <row r="387" spans="1:5" x14ac:dyDescent="0.2">
      <c r="A387" s="18"/>
      <c r="B387" s="18"/>
      <c r="C387" s="18"/>
      <c r="D387" s="18"/>
      <c r="E387" s="18"/>
    </row>
    <row r="388" spans="1:5" x14ac:dyDescent="0.2">
      <c r="A388" s="18"/>
      <c r="B388" s="18"/>
      <c r="C388" s="18"/>
      <c r="D388" s="18"/>
      <c r="E388" s="18"/>
    </row>
    <row r="389" spans="1:5" x14ac:dyDescent="0.2">
      <c r="A389" s="18"/>
      <c r="B389" s="18"/>
      <c r="C389" s="18"/>
      <c r="D389" s="18"/>
      <c r="E389" s="18"/>
    </row>
    <row r="390" spans="1:5" x14ac:dyDescent="0.2">
      <c r="A390" s="18"/>
      <c r="B390" s="18"/>
      <c r="C390" s="18"/>
      <c r="D390" s="18"/>
      <c r="E390" s="18"/>
    </row>
    <row r="391" spans="1:5" x14ac:dyDescent="0.2">
      <c r="A391" s="18"/>
      <c r="B391" s="18"/>
      <c r="C391" s="18"/>
      <c r="D391" s="18"/>
      <c r="E391" s="18"/>
    </row>
    <row r="392" spans="1:5" x14ac:dyDescent="0.2">
      <c r="A392" s="18"/>
      <c r="B392" s="18"/>
      <c r="C392" s="18"/>
      <c r="D392" s="18"/>
      <c r="E392" s="18"/>
    </row>
    <row r="393" spans="1:5" x14ac:dyDescent="0.2">
      <c r="A393" s="18"/>
      <c r="B393" s="18"/>
      <c r="C393" s="18"/>
      <c r="D393" s="18"/>
      <c r="E393" s="18"/>
    </row>
    <row r="394" spans="1:5" x14ac:dyDescent="0.2">
      <c r="A394" s="18"/>
      <c r="B394" s="18"/>
      <c r="C394" s="18"/>
      <c r="D394" s="18"/>
      <c r="E394" s="18"/>
    </row>
    <row r="395" spans="1:5" x14ac:dyDescent="0.2">
      <c r="A395" s="18"/>
      <c r="B395" s="18"/>
      <c r="C395" s="18"/>
      <c r="D395" s="18"/>
      <c r="E395" s="18"/>
    </row>
    <row r="396" spans="1:5" x14ac:dyDescent="0.2">
      <c r="A396" s="18"/>
      <c r="B396" s="18"/>
      <c r="C396" s="18"/>
      <c r="D396" s="18"/>
      <c r="E396" s="18"/>
    </row>
    <row r="397" spans="1:5" x14ac:dyDescent="0.2">
      <c r="A397" s="18"/>
      <c r="B397" s="18"/>
      <c r="C397" s="18"/>
      <c r="D397" s="18"/>
      <c r="E397" s="18"/>
    </row>
    <row r="398" spans="1:5" x14ac:dyDescent="0.2">
      <c r="A398" s="18"/>
      <c r="B398" s="18"/>
      <c r="C398" s="18"/>
      <c r="D398" s="18"/>
      <c r="E398" s="18"/>
    </row>
    <row r="399" spans="1:5" x14ac:dyDescent="0.2">
      <c r="A399" s="18"/>
      <c r="B399" s="18"/>
      <c r="C399" s="18"/>
      <c r="D399" s="18"/>
      <c r="E399" s="18"/>
    </row>
    <row r="400" spans="1:5" x14ac:dyDescent="0.2">
      <c r="A400" s="18"/>
      <c r="B400" s="18"/>
      <c r="C400" s="18"/>
      <c r="D400" s="18"/>
      <c r="E400" s="18"/>
    </row>
    <row r="401" spans="1:5" x14ac:dyDescent="0.2">
      <c r="A401" s="18"/>
      <c r="B401" s="18"/>
      <c r="C401" s="18"/>
      <c r="D401" s="18"/>
      <c r="E401" s="18"/>
    </row>
    <row r="402" spans="1:5" x14ac:dyDescent="0.2">
      <c r="A402" s="18"/>
      <c r="B402" s="18"/>
      <c r="C402" s="18"/>
      <c r="D402" s="18"/>
      <c r="E402" s="18"/>
    </row>
    <row r="403" spans="1:5" x14ac:dyDescent="0.2">
      <c r="A403" s="18"/>
      <c r="B403" s="18"/>
      <c r="C403" s="18"/>
      <c r="D403" s="18"/>
      <c r="E403" s="18"/>
    </row>
    <row r="404" spans="1:5" x14ac:dyDescent="0.2">
      <c r="A404" s="18"/>
      <c r="B404" s="18"/>
      <c r="C404" s="18"/>
      <c r="D404" s="18"/>
      <c r="E404" s="18"/>
    </row>
    <row r="405" spans="1:5" x14ac:dyDescent="0.2">
      <c r="A405" s="18"/>
      <c r="B405" s="18"/>
      <c r="C405" s="18"/>
      <c r="D405" s="18"/>
      <c r="E405" s="18"/>
    </row>
    <row r="406" spans="1:5" x14ac:dyDescent="0.2">
      <c r="A406" s="18"/>
      <c r="B406" s="18"/>
      <c r="C406" s="18"/>
      <c r="D406" s="18"/>
      <c r="E406" s="18"/>
    </row>
    <row r="407" spans="1:5" x14ac:dyDescent="0.2">
      <c r="A407" s="18"/>
      <c r="B407" s="18"/>
      <c r="C407" s="18"/>
      <c r="D407" s="18"/>
      <c r="E407" s="18"/>
    </row>
    <row r="408" spans="1:5" x14ac:dyDescent="0.2">
      <c r="A408" s="18"/>
      <c r="B408" s="18"/>
      <c r="C408" s="18"/>
      <c r="D408" s="18"/>
      <c r="E408" s="18"/>
    </row>
    <row r="409" spans="1:5" x14ac:dyDescent="0.2">
      <c r="A409" s="18"/>
      <c r="B409" s="18"/>
      <c r="C409" s="18"/>
      <c r="D409" s="18"/>
      <c r="E409" s="18"/>
    </row>
    <row r="410" spans="1:5" x14ac:dyDescent="0.2">
      <c r="A410" s="18"/>
      <c r="B410" s="18"/>
      <c r="C410" s="18"/>
      <c r="D410" s="18"/>
      <c r="E410" s="18"/>
    </row>
    <row r="411" spans="1:5" x14ac:dyDescent="0.2">
      <c r="A411" s="18"/>
      <c r="B411" s="18"/>
      <c r="C411" s="18"/>
      <c r="D411" s="18"/>
      <c r="E411" s="18"/>
    </row>
    <row r="412" spans="1:5" x14ac:dyDescent="0.2">
      <c r="A412" s="18"/>
      <c r="B412" s="18"/>
      <c r="C412" s="18"/>
      <c r="D412" s="18"/>
      <c r="E412" s="18"/>
    </row>
    <row r="413" spans="1:5" x14ac:dyDescent="0.2">
      <c r="A413" s="18"/>
      <c r="B413" s="18"/>
      <c r="C413" s="18"/>
      <c r="D413" s="18"/>
      <c r="E413" s="18"/>
    </row>
    <row r="414" spans="1:5" x14ac:dyDescent="0.2">
      <c r="A414" s="18"/>
      <c r="B414" s="18"/>
      <c r="C414" s="18"/>
      <c r="D414" s="18"/>
      <c r="E414" s="18"/>
    </row>
    <row r="415" spans="1:5" x14ac:dyDescent="0.2">
      <c r="A415" s="18"/>
      <c r="B415" s="18"/>
      <c r="C415" s="18"/>
      <c r="D415" s="18"/>
      <c r="E415" s="18"/>
    </row>
    <row r="416" spans="1:5" x14ac:dyDescent="0.2">
      <c r="A416" s="18"/>
      <c r="B416" s="18"/>
      <c r="C416" s="18"/>
      <c r="D416" s="18"/>
      <c r="E416" s="18"/>
    </row>
    <row r="417" spans="1:5" x14ac:dyDescent="0.2">
      <c r="A417" s="18"/>
      <c r="B417" s="18"/>
      <c r="C417" s="18"/>
      <c r="D417" s="18"/>
      <c r="E417" s="18"/>
    </row>
    <row r="418" spans="1:5" x14ac:dyDescent="0.2">
      <c r="A418" s="18"/>
      <c r="B418" s="18"/>
      <c r="C418" s="18"/>
      <c r="D418" s="18"/>
      <c r="E418" s="18"/>
    </row>
    <row r="419" spans="1:5" x14ac:dyDescent="0.2">
      <c r="A419" s="18"/>
      <c r="B419" s="18"/>
      <c r="C419" s="18"/>
      <c r="D419" s="18"/>
      <c r="E419" s="18"/>
    </row>
    <row r="420" spans="1:5" x14ac:dyDescent="0.2">
      <c r="A420" s="18"/>
      <c r="B420" s="18"/>
      <c r="C420" s="18"/>
      <c r="D420" s="18"/>
      <c r="E420" s="18"/>
    </row>
    <row r="421" spans="1:5" x14ac:dyDescent="0.2">
      <c r="A421" s="18"/>
      <c r="B421" s="18"/>
      <c r="C421" s="18"/>
      <c r="D421" s="18"/>
      <c r="E421" s="18"/>
    </row>
    <row r="422" spans="1:5" x14ac:dyDescent="0.2">
      <c r="A422" s="18"/>
      <c r="B422" s="18"/>
      <c r="C422" s="18"/>
      <c r="D422" s="18"/>
      <c r="E422" s="18"/>
    </row>
    <row r="423" spans="1:5" x14ac:dyDescent="0.2">
      <c r="A423" s="18"/>
      <c r="B423" s="18"/>
      <c r="C423" s="18"/>
      <c r="D423" s="18"/>
      <c r="E423" s="18"/>
    </row>
    <row r="424" spans="1:5" x14ac:dyDescent="0.2">
      <c r="A424" s="18"/>
      <c r="B424" s="18"/>
      <c r="C424" s="18"/>
      <c r="D424" s="18"/>
      <c r="E424" s="18"/>
    </row>
    <row r="425" spans="1:5" x14ac:dyDescent="0.2">
      <c r="A425" s="18"/>
      <c r="B425" s="18"/>
      <c r="C425" s="18"/>
      <c r="D425" s="18"/>
      <c r="E425" s="18"/>
    </row>
    <row r="426" spans="1:5" x14ac:dyDescent="0.2">
      <c r="A426" s="18"/>
      <c r="B426" s="18"/>
      <c r="C426" s="18"/>
      <c r="D426" s="18"/>
      <c r="E426" s="18"/>
    </row>
    <row r="427" spans="1:5" x14ac:dyDescent="0.2">
      <c r="A427" s="18"/>
      <c r="B427" s="18"/>
      <c r="C427" s="18"/>
      <c r="D427" s="18"/>
      <c r="E427" s="18"/>
    </row>
    <row r="428" spans="1:5" x14ac:dyDescent="0.2">
      <c r="A428" s="18"/>
      <c r="B428" s="18"/>
      <c r="C428" s="18"/>
      <c r="D428" s="18"/>
      <c r="E428" s="18"/>
    </row>
    <row r="429" spans="1:5" x14ac:dyDescent="0.2">
      <c r="A429" s="18"/>
      <c r="B429" s="18"/>
      <c r="C429" s="18"/>
      <c r="D429" s="18"/>
      <c r="E429" s="18"/>
    </row>
    <row r="430" spans="1:5" x14ac:dyDescent="0.2">
      <c r="A430" s="18"/>
      <c r="B430" s="18"/>
      <c r="C430" s="18"/>
      <c r="D430" s="18"/>
      <c r="E430" s="18"/>
    </row>
    <row r="431" spans="1:5" x14ac:dyDescent="0.2">
      <c r="A431" s="18"/>
      <c r="B431" s="18"/>
      <c r="C431" s="18"/>
      <c r="D431" s="18"/>
      <c r="E431" s="18"/>
    </row>
    <row r="432" spans="1:5" x14ac:dyDescent="0.2">
      <c r="A432" s="18"/>
      <c r="B432" s="18"/>
      <c r="C432" s="18"/>
      <c r="D432" s="18"/>
      <c r="E432" s="18"/>
    </row>
    <row r="433" spans="1:5" x14ac:dyDescent="0.2">
      <c r="A433" s="18"/>
      <c r="B433" s="18"/>
      <c r="C433" s="18"/>
      <c r="D433" s="18"/>
      <c r="E433" s="18"/>
    </row>
    <row r="434" spans="1:5" x14ac:dyDescent="0.2">
      <c r="A434" s="18"/>
      <c r="B434" s="18"/>
      <c r="C434" s="18"/>
      <c r="D434" s="18"/>
      <c r="E434" s="18"/>
    </row>
    <row r="435" spans="1:5" x14ac:dyDescent="0.2">
      <c r="A435" s="18"/>
      <c r="B435" s="18"/>
      <c r="C435" s="18"/>
      <c r="D435" s="18"/>
      <c r="E435" s="18"/>
    </row>
    <row r="436" spans="1:5" x14ac:dyDescent="0.2">
      <c r="A436" s="18"/>
      <c r="B436" s="18"/>
      <c r="C436" s="18"/>
      <c r="D436" s="18"/>
      <c r="E436" s="18"/>
    </row>
    <row r="437" spans="1:5" x14ac:dyDescent="0.2">
      <c r="A437" s="18"/>
      <c r="B437" s="18"/>
      <c r="C437" s="18"/>
      <c r="D437" s="18"/>
      <c r="E437" s="18"/>
    </row>
    <row r="438" spans="1:5" x14ac:dyDescent="0.2">
      <c r="A438" s="18"/>
      <c r="B438" s="18"/>
      <c r="C438" s="18"/>
      <c r="D438" s="18"/>
      <c r="E438" s="18"/>
    </row>
    <row r="439" spans="1:5" x14ac:dyDescent="0.2">
      <c r="A439" s="18"/>
      <c r="B439" s="18"/>
      <c r="C439" s="18"/>
      <c r="D439" s="18"/>
      <c r="E439" s="18"/>
    </row>
    <row r="440" spans="1:5" x14ac:dyDescent="0.2">
      <c r="A440" s="18"/>
      <c r="B440" s="18"/>
      <c r="C440" s="18"/>
      <c r="D440" s="18"/>
      <c r="E440" s="18"/>
    </row>
    <row r="441" spans="1:5" x14ac:dyDescent="0.2">
      <c r="A441" s="18"/>
      <c r="B441" s="18"/>
      <c r="C441" s="18"/>
      <c r="D441" s="18"/>
      <c r="E441" s="18"/>
    </row>
    <row r="442" spans="1:5" x14ac:dyDescent="0.2">
      <c r="A442" s="18"/>
      <c r="B442" s="18"/>
      <c r="C442" s="18"/>
      <c r="D442" s="18"/>
      <c r="E442" s="18"/>
    </row>
    <row r="443" spans="1:5" x14ac:dyDescent="0.2">
      <c r="A443" s="18"/>
      <c r="B443" s="18"/>
      <c r="C443" s="18"/>
      <c r="D443" s="18"/>
      <c r="E443" s="18"/>
    </row>
    <row r="444" spans="1:5" x14ac:dyDescent="0.2">
      <c r="A444" s="18"/>
      <c r="B444" s="18"/>
      <c r="C444" s="18"/>
      <c r="D444" s="18"/>
      <c r="E444" s="18"/>
    </row>
    <row r="445" spans="1:5" x14ac:dyDescent="0.2">
      <c r="A445" s="18"/>
      <c r="B445" s="18"/>
      <c r="C445" s="18"/>
      <c r="D445" s="18"/>
      <c r="E445" s="18"/>
    </row>
    <row r="446" spans="1:5" x14ac:dyDescent="0.2">
      <c r="A446" s="18"/>
      <c r="B446" s="18"/>
      <c r="C446" s="18"/>
      <c r="D446" s="18"/>
      <c r="E446" s="18"/>
    </row>
    <row r="447" spans="1:5" x14ac:dyDescent="0.2">
      <c r="A447" s="18"/>
      <c r="B447" s="18"/>
      <c r="C447" s="18"/>
      <c r="D447" s="18"/>
      <c r="E447" s="18"/>
    </row>
    <row r="448" spans="1:5" x14ac:dyDescent="0.2">
      <c r="A448" s="18"/>
      <c r="B448" s="18"/>
      <c r="C448" s="18"/>
      <c r="D448" s="18"/>
      <c r="E448" s="18"/>
    </row>
    <row r="449" spans="1:5" x14ac:dyDescent="0.2">
      <c r="A449" s="18"/>
      <c r="B449" s="18"/>
      <c r="C449" s="18"/>
      <c r="D449" s="18"/>
      <c r="E449" s="18"/>
    </row>
    <row r="450" spans="1:5" x14ac:dyDescent="0.2">
      <c r="A450" s="18"/>
      <c r="B450" s="18"/>
      <c r="C450" s="18"/>
      <c r="D450" s="18"/>
      <c r="E450" s="18"/>
    </row>
    <row r="451" spans="1:5" x14ac:dyDescent="0.2">
      <c r="A451" s="18"/>
      <c r="B451" s="18"/>
      <c r="C451" s="18"/>
      <c r="D451" s="18"/>
      <c r="E451" s="18"/>
    </row>
    <row r="452" spans="1:5" x14ac:dyDescent="0.2">
      <c r="A452" s="18"/>
      <c r="B452" s="18"/>
      <c r="C452" s="18"/>
      <c r="D452" s="18"/>
      <c r="E452" s="18"/>
    </row>
    <row r="453" spans="1:5" x14ac:dyDescent="0.2">
      <c r="A453" s="18"/>
      <c r="B453" s="18"/>
      <c r="C453" s="18"/>
      <c r="D453" s="18"/>
      <c r="E453" s="18"/>
    </row>
    <row r="454" spans="1:5" x14ac:dyDescent="0.2">
      <c r="A454" s="18"/>
      <c r="B454" s="18"/>
      <c r="C454" s="18"/>
      <c r="D454" s="18"/>
      <c r="E454" s="18"/>
    </row>
    <row r="455" spans="1:5" x14ac:dyDescent="0.2">
      <c r="A455" s="18"/>
      <c r="B455" s="18"/>
      <c r="C455" s="18"/>
      <c r="D455" s="18"/>
      <c r="E455" s="18"/>
    </row>
    <row r="456" spans="1:5" x14ac:dyDescent="0.2">
      <c r="A456" s="18"/>
      <c r="B456" s="18"/>
      <c r="C456" s="18"/>
      <c r="D456" s="18"/>
      <c r="E456" s="18"/>
    </row>
    <row r="457" spans="1:5" x14ac:dyDescent="0.2">
      <c r="A457" s="18"/>
      <c r="B457" s="18"/>
      <c r="C457" s="18"/>
      <c r="D457" s="18"/>
      <c r="E457" s="18"/>
    </row>
    <row r="458" spans="1:5" x14ac:dyDescent="0.2">
      <c r="A458" s="18"/>
      <c r="B458" s="18"/>
      <c r="C458" s="18"/>
      <c r="D458" s="18"/>
      <c r="E458" s="18"/>
    </row>
    <row r="459" spans="1:5" x14ac:dyDescent="0.2">
      <c r="A459" s="18"/>
      <c r="B459" s="18"/>
      <c r="C459" s="18"/>
      <c r="D459" s="18"/>
      <c r="E459" s="18"/>
    </row>
    <row r="460" spans="1:5" x14ac:dyDescent="0.2">
      <c r="A460" s="18"/>
      <c r="B460" s="18"/>
      <c r="C460" s="18"/>
      <c r="D460" s="18"/>
      <c r="E460" s="18"/>
    </row>
    <row r="461" spans="1:5" x14ac:dyDescent="0.2">
      <c r="A461" s="18"/>
      <c r="B461" s="18"/>
      <c r="C461" s="18"/>
      <c r="D461" s="18"/>
      <c r="E461" s="18"/>
    </row>
    <row r="462" spans="1:5" x14ac:dyDescent="0.2">
      <c r="A462" s="18"/>
      <c r="B462" s="18"/>
      <c r="C462" s="18"/>
      <c r="D462" s="18"/>
      <c r="E462" s="18"/>
    </row>
    <row r="463" spans="1:5" x14ac:dyDescent="0.2">
      <c r="A463" s="18"/>
      <c r="B463" s="18"/>
      <c r="C463" s="18"/>
      <c r="D463" s="18"/>
      <c r="E463" s="18"/>
    </row>
    <row r="464" spans="1:5" x14ac:dyDescent="0.2">
      <c r="A464" s="18"/>
      <c r="B464" s="18"/>
      <c r="C464" s="18"/>
      <c r="D464" s="18"/>
      <c r="E464" s="18"/>
    </row>
    <row r="465" spans="1:5" x14ac:dyDescent="0.2">
      <c r="A465" s="18"/>
      <c r="B465" s="18"/>
      <c r="C465" s="18"/>
      <c r="D465" s="18"/>
      <c r="E465" s="18"/>
    </row>
    <row r="466" spans="1:5" x14ac:dyDescent="0.2">
      <c r="A466" s="18"/>
      <c r="B466" s="18"/>
      <c r="C466" s="18"/>
      <c r="D466" s="18"/>
      <c r="E466" s="18"/>
    </row>
    <row r="467" spans="1:5" x14ac:dyDescent="0.2">
      <c r="A467" s="18"/>
      <c r="B467" s="18"/>
      <c r="C467" s="18"/>
      <c r="D467" s="18"/>
      <c r="E467" s="18"/>
    </row>
    <row r="468" spans="1:5" x14ac:dyDescent="0.2">
      <c r="A468" s="18"/>
      <c r="B468" s="18"/>
      <c r="C468" s="18"/>
      <c r="D468" s="18"/>
      <c r="E468" s="18"/>
    </row>
    <row r="469" spans="1:5" x14ac:dyDescent="0.2">
      <c r="A469" s="18"/>
      <c r="B469" s="18"/>
      <c r="C469" s="18"/>
      <c r="D469" s="18"/>
      <c r="E469" s="18"/>
    </row>
    <row r="470" spans="1:5" x14ac:dyDescent="0.2">
      <c r="A470" s="18"/>
      <c r="B470" s="18"/>
      <c r="C470" s="18"/>
      <c r="D470" s="18"/>
      <c r="E470" s="18"/>
    </row>
    <row r="471" spans="1:5" x14ac:dyDescent="0.2">
      <c r="A471" s="18"/>
      <c r="B471" s="18"/>
      <c r="C471" s="18"/>
      <c r="D471" s="18"/>
      <c r="E471" s="18"/>
    </row>
    <row r="472" spans="1:5" x14ac:dyDescent="0.2">
      <c r="A472" s="18"/>
      <c r="B472" s="18"/>
      <c r="C472" s="18"/>
      <c r="D472" s="18"/>
      <c r="E472" s="18"/>
    </row>
    <row r="473" spans="1:5" x14ac:dyDescent="0.2">
      <c r="A473" s="18"/>
      <c r="B473" s="18"/>
      <c r="C473" s="18"/>
      <c r="D473" s="18"/>
      <c r="E473" s="18"/>
    </row>
    <row r="474" spans="1:5" x14ac:dyDescent="0.2">
      <c r="A474" s="18"/>
      <c r="B474" s="18"/>
      <c r="C474" s="18"/>
      <c r="D474" s="18"/>
      <c r="E474" s="18"/>
    </row>
    <row r="475" spans="1:5" x14ac:dyDescent="0.2">
      <c r="A475" s="18"/>
      <c r="B475" s="18"/>
      <c r="C475" s="18"/>
      <c r="D475" s="18"/>
      <c r="E475" s="18"/>
    </row>
    <row r="476" spans="1:5" x14ac:dyDescent="0.2">
      <c r="A476" s="18"/>
      <c r="B476" s="18"/>
      <c r="C476" s="18"/>
      <c r="D476" s="18"/>
      <c r="E476" s="18"/>
    </row>
    <row r="477" spans="1:5" x14ac:dyDescent="0.2">
      <c r="A477" s="18"/>
      <c r="B477" s="18"/>
      <c r="C477" s="18"/>
      <c r="D477" s="18"/>
      <c r="E477" s="18"/>
    </row>
    <row r="478" spans="1:5" x14ac:dyDescent="0.2">
      <c r="A478" s="18"/>
      <c r="B478" s="18"/>
      <c r="C478" s="18"/>
      <c r="D478" s="18"/>
      <c r="E478" s="18"/>
    </row>
    <row r="479" spans="1:5" x14ac:dyDescent="0.2">
      <c r="A479" s="18"/>
      <c r="B479" s="18"/>
      <c r="C479" s="18"/>
      <c r="D479" s="18"/>
      <c r="E479" s="18"/>
    </row>
    <row r="480" spans="1:5" x14ac:dyDescent="0.2">
      <c r="A480" s="18"/>
      <c r="B480" s="18"/>
      <c r="C480" s="18"/>
      <c r="D480" s="18"/>
      <c r="E480" s="18"/>
    </row>
    <row r="481" spans="1:5" x14ac:dyDescent="0.2">
      <c r="A481" s="18"/>
      <c r="B481" s="18"/>
      <c r="C481" s="18"/>
      <c r="D481" s="18"/>
      <c r="E481" s="18"/>
    </row>
    <row r="482" spans="1:5" x14ac:dyDescent="0.2">
      <c r="A482" s="18"/>
      <c r="B482" s="18"/>
      <c r="C482" s="18"/>
      <c r="D482" s="18"/>
      <c r="E482" s="18"/>
    </row>
    <row r="483" spans="1:5" x14ac:dyDescent="0.2">
      <c r="A483" s="18"/>
      <c r="B483" s="18"/>
      <c r="C483" s="18"/>
      <c r="D483" s="18"/>
      <c r="E483" s="18"/>
    </row>
    <row r="484" spans="1:5" x14ac:dyDescent="0.2">
      <c r="A484" s="18"/>
      <c r="B484" s="18"/>
      <c r="C484" s="18"/>
      <c r="D484" s="18"/>
      <c r="E484" s="18"/>
    </row>
    <row r="485" spans="1:5" x14ac:dyDescent="0.2">
      <c r="A485" s="18"/>
      <c r="B485" s="18"/>
      <c r="C485" s="18"/>
      <c r="D485" s="18"/>
      <c r="E485" s="18"/>
    </row>
    <row r="486" spans="1:5" x14ac:dyDescent="0.2">
      <c r="A486" s="18"/>
      <c r="B486" s="18"/>
      <c r="C486" s="18"/>
      <c r="D486" s="18"/>
      <c r="E486" s="18"/>
    </row>
    <row r="487" spans="1:5" x14ac:dyDescent="0.2">
      <c r="A487" s="18"/>
      <c r="B487" s="18"/>
      <c r="C487" s="18"/>
      <c r="D487" s="18"/>
      <c r="E487" s="18"/>
    </row>
    <row r="488" spans="1:5" x14ac:dyDescent="0.2">
      <c r="A488" s="18"/>
      <c r="B488" s="18"/>
      <c r="C488" s="18"/>
      <c r="D488" s="18"/>
      <c r="E488" s="18"/>
    </row>
    <row r="489" spans="1:5" x14ac:dyDescent="0.2">
      <c r="A489" s="18"/>
      <c r="B489" s="18"/>
      <c r="C489" s="18"/>
      <c r="D489" s="18"/>
      <c r="E489" s="18"/>
    </row>
    <row r="490" spans="1:5" x14ac:dyDescent="0.2">
      <c r="A490" s="18"/>
      <c r="B490" s="18"/>
      <c r="C490" s="18"/>
      <c r="D490" s="18"/>
      <c r="E490" s="18"/>
    </row>
    <row r="491" spans="1:5" x14ac:dyDescent="0.2">
      <c r="A491" s="18"/>
      <c r="B491" s="18"/>
      <c r="C491" s="18"/>
      <c r="D491" s="18"/>
      <c r="E491" s="18"/>
    </row>
    <row r="492" spans="1:5" x14ac:dyDescent="0.2">
      <c r="A492" s="18"/>
      <c r="B492" s="18"/>
      <c r="C492" s="18"/>
      <c r="D492" s="18"/>
      <c r="E492" s="18"/>
    </row>
    <row r="493" spans="1:5" x14ac:dyDescent="0.2">
      <c r="A493" s="18"/>
      <c r="B493" s="18"/>
      <c r="C493" s="18"/>
      <c r="D493" s="18"/>
      <c r="E493" s="18"/>
    </row>
    <row r="494" spans="1:5" x14ac:dyDescent="0.2">
      <c r="A494" s="18"/>
      <c r="B494" s="18"/>
      <c r="C494" s="18"/>
      <c r="D494" s="18"/>
      <c r="E494" s="18"/>
    </row>
    <row r="495" spans="1:5" x14ac:dyDescent="0.2">
      <c r="A495" s="18"/>
      <c r="B495" s="18"/>
      <c r="C495" s="18"/>
      <c r="D495" s="18"/>
      <c r="E495" s="18"/>
    </row>
    <row r="496" spans="1:5" x14ac:dyDescent="0.2">
      <c r="A496" s="18"/>
      <c r="B496" s="18"/>
      <c r="C496" s="18"/>
      <c r="D496" s="18"/>
      <c r="E496" s="18"/>
    </row>
    <row r="497" spans="1:5" x14ac:dyDescent="0.2">
      <c r="A497" s="18"/>
      <c r="B497" s="18"/>
      <c r="C497" s="18"/>
      <c r="D497" s="18"/>
      <c r="E497" s="18"/>
    </row>
    <row r="498" spans="1:5" x14ac:dyDescent="0.2">
      <c r="A498" s="18"/>
      <c r="B498" s="18"/>
      <c r="C498" s="18"/>
      <c r="D498" s="18"/>
      <c r="E498" s="18"/>
    </row>
    <row r="499" spans="1:5" x14ac:dyDescent="0.2">
      <c r="A499" s="18"/>
      <c r="B499" s="18"/>
      <c r="C499" s="18"/>
      <c r="D499" s="18"/>
      <c r="E499" s="18"/>
    </row>
    <row r="500" spans="1:5" x14ac:dyDescent="0.2">
      <c r="A500" s="18"/>
      <c r="B500" s="18"/>
      <c r="C500" s="18"/>
      <c r="D500" s="18"/>
      <c r="E500" s="18"/>
    </row>
    <row r="501" spans="1:5" x14ac:dyDescent="0.2">
      <c r="A501" s="18"/>
      <c r="B501" s="18"/>
      <c r="C501" s="18"/>
      <c r="D501" s="18"/>
      <c r="E501" s="18"/>
    </row>
    <row r="502" spans="1:5" x14ac:dyDescent="0.2">
      <c r="A502" s="18"/>
      <c r="B502" s="18"/>
      <c r="C502" s="18"/>
      <c r="D502" s="18"/>
      <c r="E502" s="18"/>
    </row>
    <row r="503" spans="1:5" x14ac:dyDescent="0.2">
      <c r="A503" s="18"/>
      <c r="B503" s="18"/>
      <c r="C503" s="18"/>
      <c r="D503" s="18"/>
      <c r="E503" s="18"/>
    </row>
    <row r="504" spans="1:5" x14ac:dyDescent="0.2">
      <c r="A504" s="18"/>
      <c r="B504" s="18"/>
      <c r="C504" s="18"/>
      <c r="D504" s="18"/>
      <c r="E504" s="18"/>
    </row>
    <row r="505" spans="1:5" x14ac:dyDescent="0.2">
      <c r="A505" s="18"/>
      <c r="B505" s="18"/>
      <c r="C505" s="18"/>
      <c r="D505" s="18"/>
      <c r="E505" s="18"/>
    </row>
    <row r="506" spans="1:5" x14ac:dyDescent="0.2">
      <c r="A506" s="18"/>
      <c r="B506" s="18"/>
      <c r="C506" s="18"/>
      <c r="D506" s="18"/>
      <c r="E506" s="18"/>
    </row>
    <row r="507" spans="1:5" x14ac:dyDescent="0.2">
      <c r="A507" s="18"/>
      <c r="B507" s="18"/>
      <c r="C507" s="18"/>
      <c r="D507" s="18"/>
      <c r="E507" s="18"/>
    </row>
    <row r="508" spans="1:5" x14ac:dyDescent="0.2">
      <c r="A508" s="18"/>
      <c r="B508" s="18"/>
      <c r="C508" s="18"/>
      <c r="D508" s="18"/>
      <c r="E508" s="18"/>
    </row>
    <row r="509" spans="1:5" x14ac:dyDescent="0.2">
      <c r="A509" s="18"/>
      <c r="B509" s="18"/>
      <c r="C509" s="18"/>
      <c r="D509" s="18"/>
      <c r="E509" s="18"/>
    </row>
    <row r="510" spans="1:5" x14ac:dyDescent="0.2">
      <c r="A510" s="18"/>
      <c r="B510" s="18"/>
      <c r="C510" s="18"/>
      <c r="D510" s="18"/>
      <c r="E510" s="18"/>
    </row>
    <row r="511" spans="1:5" x14ac:dyDescent="0.2">
      <c r="A511" s="18"/>
      <c r="B511" s="18"/>
      <c r="C511" s="18"/>
      <c r="D511" s="18"/>
      <c r="E511" s="18"/>
    </row>
    <row r="512" spans="1:5" x14ac:dyDescent="0.2">
      <c r="A512" s="18"/>
      <c r="B512" s="18"/>
      <c r="C512" s="18"/>
      <c r="D512" s="18"/>
      <c r="E512" s="18"/>
    </row>
    <row r="513" spans="1:5" x14ac:dyDescent="0.2">
      <c r="A513" s="18"/>
      <c r="B513" s="18"/>
      <c r="C513" s="18"/>
      <c r="D513" s="18"/>
      <c r="E513" s="18"/>
    </row>
    <row r="514" spans="1:5" x14ac:dyDescent="0.2">
      <c r="A514" s="18"/>
      <c r="B514" s="18"/>
      <c r="C514" s="18"/>
      <c r="D514" s="18"/>
      <c r="E514" s="18"/>
    </row>
    <row r="515" spans="1:5" x14ac:dyDescent="0.2">
      <c r="A515" s="18"/>
      <c r="B515" s="18"/>
      <c r="C515" s="18"/>
      <c r="D515" s="18"/>
      <c r="E515" s="18"/>
    </row>
    <row r="516" spans="1:5" x14ac:dyDescent="0.2">
      <c r="A516" s="18"/>
      <c r="B516" s="18"/>
      <c r="C516" s="18"/>
      <c r="D516" s="18"/>
      <c r="E516" s="18"/>
    </row>
    <row r="517" spans="1:5" x14ac:dyDescent="0.2">
      <c r="A517" s="18"/>
      <c r="B517" s="18"/>
      <c r="C517" s="18"/>
      <c r="D517" s="18"/>
      <c r="E517" s="18"/>
    </row>
    <row r="518" spans="1:5" x14ac:dyDescent="0.2">
      <c r="A518" s="18"/>
      <c r="B518" s="18"/>
      <c r="C518" s="18"/>
      <c r="D518" s="18"/>
      <c r="E518" s="18"/>
    </row>
    <row r="519" spans="1:5" x14ac:dyDescent="0.2">
      <c r="A519" s="18"/>
      <c r="B519" s="18"/>
      <c r="C519" s="18"/>
      <c r="D519" s="18"/>
      <c r="E519" s="18"/>
    </row>
    <row r="520" spans="1:5" x14ac:dyDescent="0.2">
      <c r="A520" s="18"/>
      <c r="B520" s="18"/>
      <c r="C520" s="18"/>
      <c r="D520" s="18"/>
      <c r="E520" s="18"/>
    </row>
    <row r="521" spans="1:5" x14ac:dyDescent="0.2">
      <c r="A521" s="18"/>
      <c r="B521" s="18"/>
      <c r="C521" s="18"/>
      <c r="D521" s="18"/>
      <c r="E521" s="18"/>
    </row>
    <row r="522" spans="1:5" x14ac:dyDescent="0.2">
      <c r="A522" s="18"/>
      <c r="B522" s="18"/>
      <c r="C522" s="18"/>
      <c r="D522" s="18"/>
      <c r="E522" s="18"/>
    </row>
    <row r="523" spans="1:5" x14ac:dyDescent="0.2">
      <c r="A523" s="18"/>
      <c r="B523" s="18"/>
      <c r="C523" s="18"/>
      <c r="D523" s="18"/>
      <c r="E523" s="18"/>
    </row>
    <row r="524" spans="1:5" x14ac:dyDescent="0.2">
      <c r="A524" s="18"/>
      <c r="B524" s="18"/>
      <c r="C524" s="18"/>
      <c r="D524" s="18"/>
      <c r="E524" s="18"/>
    </row>
    <row r="525" spans="1:5" x14ac:dyDescent="0.2">
      <c r="A525" s="18"/>
      <c r="B525" s="18"/>
      <c r="C525" s="18"/>
      <c r="D525" s="18"/>
      <c r="E525" s="18"/>
    </row>
    <row r="526" spans="1:5" x14ac:dyDescent="0.2">
      <c r="A526" s="18"/>
      <c r="B526" s="18"/>
      <c r="C526" s="18"/>
      <c r="D526" s="18"/>
      <c r="E526" s="18"/>
    </row>
    <row r="527" spans="1:5" x14ac:dyDescent="0.2">
      <c r="A527" s="18"/>
      <c r="B527" s="18"/>
      <c r="C527" s="18"/>
      <c r="D527" s="18"/>
      <c r="E527" s="18"/>
    </row>
    <row r="528" spans="1:5" x14ac:dyDescent="0.2">
      <c r="A528" s="18"/>
      <c r="B528" s="18"/>
      <c r="C528" s="18"/>
      <c r="D528" s="18"/>
      <c r="E528" s="18"/>
    </row>
    <row r="529" spans="1:5" x14ac:dyDescent="0.2">
      <c r="A529" s="18"/>
      <c r="B529" s="18"/>
      <c r="C529" s="18"/>
      <c r="D529" s="18"/>
      <c r="E529" s="18"/>
    </row>
    <row r="530" spans="1:5" x14ac:dyDescent="0.2">
      <c r="A530" s="18"/>
      <c r="B530" s="18"/>
      <c r="C530" s="18"/>
      <c r="D530" s="18"/>
      <c r="E530" s="18"/>
    </row>
    <row r="531" spans="1:5" x14ac:dyDescent="0.2">
      <c r="A531" s="18"/>
      <c r="B531" s="18"/>
      <c r="C531" s="18"/>
      <c r="D531" s="18"/>
      <c r="E531" s="18"/>
    </row>
    <row r="532" spans="1:5" x14ac:dyDescent="0.2">
      <c r="A532" s="18"/>
      <c r="B532" s="18"/>
      <c r="C532" s="18"/>
      <c r="D532" s="18"/>
      <c r="E532" s="18"/>
    </row>
    <row r="533" spans="1:5" x14ac:dyDescent="0.2">
      <c r="A533" s="18"/>
      <c r="B533" s="18"/>
      <c r="C533" s="18"/>
      <c r="D533" s="18"/>
      <c r="E533" s="18"/>
    </row>
    <row r="534" spans="1:5" x14ac:dyDescent="0.2">
      <c r="A534" s="18"/>
      <c r="B534" s="18"/>
      <c r="C534" s="18"/>
      <c r="D534" s="18"/>
      <c r="E534" s="18"/>
    </row>
    <row r="535" spans="1:5" x14ac:dyDescent="0.2">
      <c r="A535" s="18"/>
      <c r="B535" s="18"/>
      <c r="C535" s="18"/>
      <c r="D535" s="18"/>
      <c r="E535" s="18"/>
    </row>
    <row r="536" spans="1:5" x14ac:dyDescent="0.2">
      <c r="A536" s="18"/>
      <c r="B536" s="18"/>
      <c r="C536" s="18"/>
      <c r="D536" s="18"/>
      <c r="E536" s="18"/>
    </row>
    <row r="537" spans="1:5" x14ac:dyDescent="0.2">
      <c r="A537" s="18"/>
      <c r="B537" s="18"/>
      <c r="C537" s="18"/>
      <c r="D537" s="18"/>
      <c r="E537" s="18"/>
    </row>
    <row r="538" spans="1:5" x14ac:dyDescent="0.2">
      <c r="A538" s="18"/>
      <c r="B538" s="18"/>
      <c r="C538" s="18"/>
      <c r="D538" s="18"/>
      <c r="E538" s="18"/>
    </row>
    <row r="539" spans="1:5" x14ac:dyDescent="0.2">
      <c r="A539" s="18"/>
      <c r="B539" s="18"/>
      <c r="C539" s="18"/>
      <c r="D539" s="18"/>
      <c r="E539" s="18"/>
    </row>
    <row r="540" spans="1:5" x14ac:dyDescent="0.2">
      <c r="A540" s="18"/>
      <c r="B540" s="18"/>
      <c r="C540" s="18"/>
      <c r="D540" s="18"/>
      <c r="E540" s="18"/>
    </row>
    <row r="541" spans="1:5" x14ac:dyDescent="0.2">
      <c r="A541" s="18"/>
      <c r="B541" s="18"/>
      <c r="C541" s="18"/>
      <c r="D541" s="18"/>
      <c r="E541" s="18"/>
    </row>
    <row r="542" spans="1:5" x14ac:dyDescent="0.2">
      <c r="A542" s="18"/>
      <c r="B542" s="18"/>
      <c r="C542" s="18"/>
      <c r="D542" s="18"/>
      <c r="E542" s="18"/>
    </row>
    <row r="543" spans="1:5" x14ac:dyDescent="0.2">
      <c r="A543" s="18"/>
      <c r="B543" s="18"/>
      <c r="C543" s="18"/>
      <c r="D543" s="18"/>
      <c r="E543" s="18"/>
    </row>
    <row r="544" spans="1:5" x14ac:dyDescent="0.2">
      <c r="A544" s="18"/>
      <c r="B544" s="18"/>
      <c r="C544" s="18"/>
      <c r="D544" s="18"/>
      <c r="E544" s="18"/>
    </row>
    <row r="545" spans="1:5" x14ac:dyDescent="0.2">
      <c r="A545" s="18"/>
      <c r="B545" s="18"/>
      <c r="C545" s="18"/>
      <c r="D545" s="18"/>
      <c r="E545" s="18"/>
    </row>
    <row r="546" spans="1:5" x14ac:dyDescent="0.2">
      <c r="A546" s="18"/>
      <c r="B546" s="18"/>
      <c r="C546" s="18"/>
      <c r="D546" s="18"/>
      <c r="E546" s="18"/>
    </row>
    <row r="547" spans="1:5" x14ac:dyDescent="0.2">
      <c r="A547" s="18"/>
      <c r="B547" s="18"/>
      <c r="C547" s="18"/>
      <c r="D547" s="18"/>
      <c r="E547" s="18"/>
    </row>
    <row r="548" spans="1:5" x14ac:dyDescent="0.2">
      <c r="A548" s="18"/>
      <c r="B548" s="18"/>
      <c r="C548" s="18"/>
      <c r="D548" s="18"/>
      <c r="E548" s="18"/>
    </row>
    <row r="549" spans="1:5" x14ac:dyDescent="0.2">
      <c r="A549" s="18"/>
      <c r="B549" s="18"/>
      <c r="C549" s="18"/>
      <c r="D549" s="18"/>
      <c r="E549" s="18"/>
    </row>
    <row r="550" spans="1:5" x14ac:dyDescent="0.2">
      <c r="A550" s="18"/>
      <c r="B550" s="18"/>
      <c r="C550" s="18"/>
      <c r="D550" s="18"/>
      <c r="E550" s="18"/>
    </row>
    <row r="551" spans="1:5" x14ac:dyDescent="0.2">
      <c r="A551" s="18"/>
      <c r="B551" s="18"/>
      <c r="C551" s="18"/>
      <c r="D551" s="18"/>
      <c r="E551" s="18"/>
    </row>
    <row r="552" spans="1:5" x14ac:dyDescent="0.2">
      <c r="A552" s="18"/>
      <c r="B552" s="18"/>
      <c r="C552" s="18"/>
      <c r="D552" s="18"/>
      <c r="E552" s="18"/>
    </row>
    <row r="553" spans="1:5" x14ac:dyDescent="0.2">
      <c r="A553" s="18"/>
      <c r="B553" s="18"/>
      <c r="C553" s="18"/>
      <c r="D553" s="18"/>
      <c r="E553" s="18"/>
    </row>
    <row r="554" spans="1:5" x14ac:dyDescent="0.2">
      <c r="A554" s="18"/>
      <c r="B554" s="18"/>
      <c r="C554" s="18"/>
      <c r="D554" s="18"/>
      <c r="E554" s="18"/>
    </row>
    <row r="555" spans="1:5" x14ac:dyDescent="0.2">
      <c r="A555" s="18"/>
      <c r="B555" s="18"/>
      <c r="C555" s="18"/>
      <c r="D555" s="18"/>
      <c r="E555" s="18"/>
    </row>
    <row r="556" spans="1:5" x14ac:dyDescent="0.2">
      <c r="A556" s="18"/>
      <c r="B556" s="18"/>
      <c r="C556" s="18"/>
      <c r="D556" s="18"/>
      <c r="E556" s="18"/>
    </row>
    <row r="557" spans="1:5" x14ac:dyDescent="0.2">
      <c r="A557" s="18"/>
      <c r="B557" s="18"/>
      <c r="C557" s="18"/>
      <c r="D557" s="18"/>
      <c r="E557" s="18"/>
    </row>
    <row r="558" spans="1:5" x14ac:dyDescent="0.2">
      <c r="A558" s="18"/>
      <c r="B558" s="18"/>
      <c r="C558" s="18"/>
      <c r="D558" s="18"/>
      <c r="E558" s="18"/>
    </row>
    <row r="559" spans="1:5" x14ac:dyDescent="0.2">
      <c r="A559" s="18"/>
      <c r="B559" s="18"/>
      <c r="C559" s="18"/>
      <c r="D559" s="18"/>
      <c r="E559" s="18"/>
    </row>
    <row r="560" spans="1:5" x14ac:dyDescent="0.2">
      <c r="A560" s="18"/>
      <c r="B560" s="18"/>
      <c r="C560" s="18"/>
      <c r="D560" s="18"/>
      <c r="E560" s="18"/>
    </row>
    <row r="561" spans="1:5" x14ac:dyDescent="0.2">
      <c r="A561" s="18"/>
      <c r="B561" s="18"/>
      <c r="C561" s="18"/>
      <c r="D561" s="18"/>
      <c r="E561" s="18"/>
    </row>
    <row r="562" spans="1:5" x14ac:dyDescent="0.2">
      <c r="A562" s="18"/>
      <c r="B562" s="18"/>
      <c r="C562" s="18"/>
      <c r="D562" s="18"/>
      <c r="E562" s="18"/>
    </row>
    <row r="563" spans="1:5" x14ac:dyDescent="0.2">
      <c r="A563" s="18"/>
      <c r="B563" s="18"/>
      <c r="C563" s="18"/>
      <c r="D563" s="18"/>
      <c r="E563" s="18"/>
    </row>
    <row r="564" spans="1:5" x14ac:dyDescent="0.2">
      <c r="A564" s="18"/>
      <c r="B564" s="18"/>
      <c r="C564" s="18"/>
      <c r="D564" s="18"/>
      <c r="E564" s="18"/>
    </row>
    <row r="565" spans="1:5" x14ac:dyDescent="0.2">
      <c r="A565" s="18"/>
      <c r="B565" s="18"/>
      <c r="C565" s="18"/>
      <c r="D565" s="18"/>
      <c r="E565" s="18"/>
    </row>
    <row r="566" spans="1:5" x14ac:dyDescent="0.2">
      <c r="A566" s="18"/>
      <c r="B566" s="18"/>
      <c r="C566" s="18"/>
      <c r="D566" s="18"/>
      <c r="E566" s="18"/>
    </row>
    <row r="567" spans="1:5" x14ac:dyDescent="0.2">
      <c r="A567" s="18"/>
      <c r="B567" s="18"/>
      <c r="C567" s="18"/>
      <c r="D567" s="18"/>
      <c r="E567" s="18"/>
    </row>
    <row r="568" spans="1:5" x14ac:dyDescent="0.2">
      <c r="A568" s="18"/>
      <c r="B568" s="18"/>
      <c r="C568" s="18"/>
      <c r="D568" s="18"/>
      <c r="E568" s="18"/>
    </row>
    <row r="569" spans="1:5" x14ac:dyDescent="0.2">
      <c r="A569" s="18"/>
      <c r="B569" s="18"/>
      <c r="C569" s="18"/>
      <c r="D569" s="18"/>
      <c r="E569" s="18"/>
    </row>
    <row r="570" spans="1:5" x14ac:dyDescent="0.2">
      <c r="A570" s="18"/>
      <c r="B570" s="18"/>
      <c r="C570" s="18"/>
      <c r="D570" s="18"/>
      <c r="E570" s="18"/>
    </row>
    <row r="571" spans="1:5" x14ac:dyDescent="0.2">
      <c r="A571" s="18"/>
      <c r="B571" s="18"/>
      <c r="C571" s="18"/>
      <c r="D571" s="18"/>
      <c r="E571" s="18"/>
    </row>
    <row r="572" spans="1:5" x14ac:dyDescent="0.2">
      <c r="A572" s="18"/>
      <c r="B572" s="18"/>
      <c r="C572" s="18"/>
      <c r="D572" s="18"/>
      <c r="E572" s="18"/>
    </row>
    <row r="573" spans="1:5" x14ac:dyDescent="0.2">
      <c r="A573" s="18"/>
      <c r="B573" s="18"/>
      <c r="C573" s="18"/>
      <c r="D573" s="18"/>
      <c r="E573" s="18"/>
    </row>
    <row r="574" spans="1:5" x14ac:dyDescent="0.2">
      <c r="A574" s="18"/>
      <c r="B574" s="18"/>
      <c r="C574" s="18"/>
      <c r="D574" s="18"/>
      <c r="E574" s="18"/>
    </row>
    <row r="575" spans="1:5" x14ac:dyDescent="0.2">
      <c r="A575" s="18"/>
      <c r="B575" s="18"/>
      <c r="C575" s="18"/>
      <c r="D575" s="18"/>
      <c r="E575" s="18"/>
    </row>
    <row r="576" spans="1:5" x14ac:dyDescent="0.2">
      <c r="A576" s="18"/>
      <c r="B576" s="18"/>
      <c r="C576" s="18"/>
      <c r="D576" s="18"/>
      <c r="E576" s="18"/>
    </row>
    <row r="577" spans="1:5" x14ac:dyDescent="0.2">
      <c r="A577" s="18"/>
      <c r="B577" s="18"/>
      <c r="C577" s="18"/>
      <c r="D577" s="18"/>
      <c r="E577" s="18"/>
    </row>
    <row r="578" spans="1:5" x14ac:dyDescent="0.2">
      <c r="A578" s="18"/>
      <c r="B578" s="18"/>
      <c r="C578" s="18"/>
      <c r="D578" s="18"/>
      <c r="E578" s="18"/>
    </row>
    <row r="579" spans="1:5" x14ac:dyDescent="0.2">
      <c r="A579" s="18"/>
      <c r="B579" s="18"/>
      <c r="C579" s="18"/>
      <c r="D579" s="18"/>
      <c r="E579" s="18"/>
    </row>
    <row r="580" spans="1:5" x14ac:dyDescent="0.2">
      <c r="A580" s="18"/>
      <c r="B580" s="18"/>
      <c r="C580" s="18"/>
      <c r="D580" s="18"/>
      <c r="E580" s="18"/>
    </row>
    <row r="581" spans="1:5" x14ac:dyDescent="0.2">
      <c r="A581" s="18"/>
      <c r="B581" s="18"/>
      <c r="C581" s="18"/>
      <c r="D581" s="18"/>
      <c r="E581" s="18"/>
    </row>
    <row r="582" spans="1:5" x14ac:dyDescent="0.2">
      <c r="A582" s="18"/>
      <c r="B582" s="18"/>
      <c r="C582" s="18"/>
      <c r="D582" s="18"/>
      <c r="E582" s="18"/>
    </row>
    <row r="583" spans="1:5" x14ac:dyDescent="0.2">
      <c r="A583" s="18"/>
      <c r="B583" s="18"/>
      <c r="C583" s="18"/>
      <c r="D583" s="18"/>
      <c r="E583" s="18"/>
    </row>
    <row r="584" spans="1:5" x14ac:dyDescent="0.2">
      <c r="A584" s="18"/>
      <c r="B584" s="18"/>
      <c r="C584" s="18"/>
      <c r="D584" s="18"/>
      <c r="E584" s="18"/>
    </row>
    <row r="585" spans="1:5" x14ac:dyDescent="0.2">
      <c r="A585" s="18"/>
      <c r="B585" s="18"/>
      <c r="C585" s="18"/>
      <c r="D585" s="18"/>
      <c r="E585" s="18"/>
    </row>
    <row r="586" spans="1:5" x14ac:dyDescent="0.2">
      <c r="A586" s="18"/>
      <c r="B586" s="18"/>
      <c r="C586" s="18"/>
      <c r="D586" s="18"/>
      <c r="E586" s="18"/>
    </row>
    <row r="587" spans="1:5" x14ac:dyDescent="0.2">
      <c r="A587" s="18"/>
      <c r="B587" s="18"/>
      <c r="C587" s="18"/>
      <c r="D587" s="18"/>
      <c r="E587" s="18"/>
    </row>
    <row r="588" spans="1:5" x14ac:dyDescent="0.2">
      <c r="A588" s="18"/>
      <c r="B588" s="18"/>
      <c r="C588" s="18"/>
      <c r="D588" s="18"/>
      <c r="E588" s="18"/>
    </row>
    <row r="589" spans="1:5" x14ac:dyDescent="0.2">
      <c r="A589" s="18"/>
      <c r="B589" s="18"/>
      <c r="C589" s="18"/>
      <c r="D589" s="18"/>
      <c r="E589" s="18"/>
    </row>
    <row r="590" spans="1:5" x14ac:dyDescent="0.2">
      <c r="A590" s="18"/>
      <c r="B590" s="18"/>
      <c r="C590" s="18"/>
      <c r="D590" s="18"/>
      <c r="E590" s="18"/>
    </row>
    <row r="591" spans="1:5" x14ac:dyDescent="0.2">
      <c r="A591" s="18"/>
      <c r="B591" s="18"/>
      <c r="C591" s="18"/>
      <c r="D591" s="18"/>
      <c r="E591" s="18"/>
    </row>
    <row r="592" spans="1:5" x14ac:dyDescent="0.2">
      <c r="A592" s="18"/>
      <c r="B592" s="18"/>
      <c r="C592" s="18"/>
      <c r="D592" s="18"/>
      <c r="E592" s="18"/>
    </row>
    <row r="593" spans="1:5" x14ac:dyDescent="0.2">
      <c r="A593" s="18"/>
      <c r="B593" s="18"/>
      <c r="C593" s="18"/>
      <c r="D593" s="18"/>
      <c r="E593" s="18"/>
    </row>
    <row r="594" spans="1:5" x14ac:dyDescent="0.2">
      <c r="A594" s="18"/>
      <c r="B594" s="18"/>
      <c r="C594" s="18"/>
      <c r="D594" s="18"/>
      <c r="E594" s="18"/>
    </row>
    <row r="595" spans="1:5" x14ac:dyDescent="0.2">
      <c r="A595" s="18"/>
      <c r="B595" s="18"/>
      <c r="C595" s="18"/>
      <c r="D595" s="18"/>
      <c r="E595" s="18"/>
    </row>
    <row r="596" spans="1:5" x14ac:dyDescent="0.2">
      <c r="A596" s="18"/>
      <c r="B596" s="18"/>
      <c r="C596" s="18"/>
      <c r="D596" s="18"/>
      <c r="E596" s="18"/>
    </row>
    <row r="597" spans="1:5" x14ac:dyDescent="0.2">
      <c r="A597" s="18"/>
      <c r="B597" s="18"/>
      <c r="C597" s="18"/>
      <c r="D597" s="18"/>
      <c r="E597" s="18"/>
    </row>
    <row r="598" spans="1:5" x14ac:dyDescent="0.2">
      <c r="A598" s="18"/>
      <c r="B598" s="18"/>
      <c r="C598" s="18"/>
      <c r="D598" s="18"/>
      <c r="E598" s="18"/>
    </row>
    <row r="599" spans="1:5" x14ac:dyDescent="0.2">
      <c r="A599" s="18"/>
      <c r="B599" s="18"/>
      <c r="C599" s="18"/>
      <c r="D599" s="18"/>
      <c r="E599" s="18"/>
    </row>
    <row r="600" spans="1:5" x14ac:dyDescent="0.2">
      <c r="A600" s="18"/>
      <c r="B600" s="18"/>
      <c r="C600" s="18"/>
      <c r="D600" s="18"/>
      <c r="E600" s="18"/>
    </row>
    <row r="601" spans="1:5" x14ac:dyDescent="0.2">
      <c r="A601" s="18"/>
      <c r="B601" s="18"/>
      <c r="C601" s="18"/>
      <c r="D601" s="18"/>
      <c r="E601" s="18"/>
    </row>
    <row r="602" spans="1:5" x14ac:dyDescent="0.2">
      <c r="A602" s="18"/>
      <c r="B602" s="18"/>
      <c r="C602" s="18"/>
      <c r="D602" s="18"/>
      <c r="E602" s="18"/>
    </row>
    <row r="603" spans="1:5" x14ac:dyDescent="0.2">
      <c r="A603" s="18"/>
      <c r="B603" s="18"/>
      <c r="C603" s="18"/>
      <c r="D603" s="18"/>
      <c r="E603" s="18"/>
    </row>
    <row r="604" spans="1:5" x14ac:dyDescent="0.2">
      <c r="A604" s="18"/>
      <c r="B604" s="18"/>
      <c r="C604" s="18"/>
      <c r="D604" s="18"/>
      <c r="E604" s="18"/>
    </row>
    <row r="605" spans="1:5" x14ac:dyDescent="0.2">
      <c r="A605" s="18"/>
      <c r="B605" s="18"/>
      <c r="C605" s="18"/>
      <c r="D605" s="18"/>
      <c r="E605" s="18"/>
    </row>
    <row r="606" spans="1:5" x14ac:dyDescent="0.2">
      <c r="A606" s="18"/>
      <c r="B606" s="18"/>
      <c r="C606" s="18"/>
      <c r="D606" s="18"/>
      <c r="E606" s="18"/>
    </row>
    <row r="607" spans="1:5" x14ac:dyDescent="0.2">
      <c r="A607" s="18"/>
      <c r="B607" s="18"/>
      <c r="C607" s="18"/>
      <c r="D607" s="18"/>
      <c r="E607" s="18"/>
    </row>
    <row r="608" spans="1:5" x14ac:dyDescent="0.2">
      <c r="A608" s="18"/>
      <c r="B608" s="18"/>
      <c r="C608" s="18"/>
      <c r="D608" s="18"/>
      <c r="E608" s="18"/>
    </row>
    <row r="609" spans="1:5" x14ac:dyDescent="0.2">
      <c r="A609" s="18"/>
      <c r="B609" s="18"/>
      <c r="C609" s="18"/>
      <c r="D609" s="18"/>
      <c r="E609" s="18"/>
    </row>
    <row r="610" spans="1:5" x14ac:dyDescent="0.2">
      <c r="A610" s="18"/>
      <c r="B610" s="18"/>
      <c r="C610" s="18"/>
      <c r="D610" s="18"/>
      <c r="E610" s="18"/>
    </row>
    <row r="611" spans="1:5" x14ac:dyDescent="0.2">
      <c r="A611" s="18"/>
      <c r="B611" s="18"/>
      <c r="C611" s="18"/>
      <c r="D611" s="18"/>
      <c r="E611" s="18"/>
    </row>
    <row r="612" spans="1:5" x14ac:dyDescent="0.2">
      <c r="A612" s="18"/>
      <c r="B612" s="18"/>
      <c r="C612" s="18"/>
      <c r="D612" s="18"/>
      <c r="E612" s="18"/>
    </row>
    <row r="613" spans="1:5" x14ac:dyDescent="0.2">
      <c r="A613" s="18"/>
      <c r="B613" s="18"/>
      <c r="C613" s="18"/>
      <c r="D613" s="18"/>
      <c r="E613" s="18"/>
    </row>
    <row r="614" spans="1:5" x14ac:dyDescent="0.2">
      <c r="A614" s="18"/>
      <c r="B614" s="18"/>
      <c r="C614" s="18"/>
      <c r="D614" s="18"/>
      <c r="E614" s="18"/>
    </row>
    <row r="615" spans="1:5" x14ac:dyDescent="0.2">
      <c r="A615" s="18"/>
      <c r="B615" s="18"/>
      <c r="C615" s="18"/>
      <c r="D615" s="18"/>
      <c r="E615" s="18"/>
    </row>
    <row r="616" spans="1:5" x14ac:dyDescent="0.2">
      <c r="A616" s="18"/>
      <c r="B616" s="18"/>
      <c r="C616" s="18"/>
      <c r="D616" s="18"/>
      <c r="E616" s="18"/>
    </row>
    <row r="617" spans="1:5" x14ac:dyDescent="0.2">
      <c r="A617" s="18"/>
      <c r="B617" s="18"/>
      <c r="C617" s="18"/>
      <c r="D617" s="18"/>
      <c r="E617" s="18"/>
    </row>
    <row r="618" spans="1:5" x14ac:dyDescent="0.2">
      <c r="A618" s="18"/>
      <c r="B618" s="18"/>
      <c r="C618" s="18"/>
      <c r="D618" s="18"/>
      <c r="E618" s="18"/>
    </row>
    <row r="619" spans="1:5" x14ac:dyDescent="0.2">
      <c r="A619" s="18"/>
      <c r="B619" s="18"/>
      <c r="C619" s="18"/>
      <c r="D619" s="18"/>
      <c r="E619" s="18"/>
    </row>
    <row r="620" spans="1:5" x14ac:dyDescent="0.2">
      <c r="A620" s="18"/>
      <c r="B620" s="18"/>
      <c r="C620" s="18"/>
      <c r="D620" s="18"/>
      <c r="E620" s="18"/>
    </row>
    <row r="621" spans="1:5" x14ac:dyDescent="0.2">
      <c r="A621" s="18"/>
      <c r="B621" s="18"/>
      <c r="C621" s="18"/>
      <c r="D621" s="18"/>
      <c r="E621" s="18"/>
    </row>
    <row r="622" spans="1:5" x14ac:dyDescent="0.2">
      <c r="A622" s="18"/>
      <c r="B622" s="18"/>
      <c r="C622" s="18"/>
      <c r="D622" s="18"/>
      <c r="E622" s="18"/>
    </row>
    <row r="623" spans="1:5" x14ac:dyDescent="0.2">
      <c r="A623" s="18"/>
      <c r="B623" s="18"/>
      <c r="C623" s="18"/>
      <c r="D623" s="18"/>
      <c r="E623" s="18"/>
    </row>
    <row r="624" spans="1:5" x14ac:dyDescent="0.2">
      <c r="A624" s="18"/>
      <c r="B624" s="18"/>
      <c r="C624" s="18"/>
      <c r="D624" s="18"/>
      <c r="E624" s="18"/>
    </row>
    <row r="625" spans="1:5" x14ac:dyDescent="0.2">
      <c r="A625" s="18"/>
      <c r="B625" s="18"/>
      <c r="C625" s="18"/>
      <c r="D625" s="18"/>
      <c r="E625" s="18"/>
    </row>
    <row r="626" spans="1:5" x14ac:dyDescent="0.2">
      <c r="A626" s="18"/>
      <c r="B626" s="18"/>
      <c r="C626" s="18"/>
      <c r="D626" s="18"/>
      <c r="E626" s="18"/>
    </row>
    <row r="627" spans="1:5" x14ac:dyDescent="0.2">
      <c r="A627" s="18"/>
      <c r="B627" s="18"/>
      <c r="C627" s="18"/>
      <c r="D627" s="18"/>
      <c r="E627" s="18"/>
    </row>
    <row r="628" spans="1:5" x14ac:dyDescent="0.2">
      <c r="A628" s="18"/>
      <c r="B628" s="18"/>
      <c r="C628" s="18"/>
      <c r="D628" s="18"/>
      <c r="E628" s="18"/>
    </row>
    <row r="629" spans="1:5" x14ac:dyDescent="0.2">
      <c r="A629" s="18"/>
      <c r="B629" s="18"/>
      <c r="C629" s="18"/>
      <c r="D629" s="18"/>
      <c r="E629" s="18"/>
    </row>
    <row r="630" spans="1:5" x14ac:dyDescent="0.2">
      <c r="A630" s="18"/>
      <c r="B630" s="18"/>
      <c r="C630" s="18"/>
      <c r="D630" s="18"/>
      <c r="E630" s="18"/>
    </row>
    <row r="631" spans="1:5" x14ac:dyDescent="0.2">
      <c r="A631" s="18"/>
      <c r="B631" s="18"/>
      <c r="C631" s="18"/>
      <c r="D631" s="18"/>
      <c r="E631" s="18"/>
    </row>
    <row r="632" spans="1:5" x14ac:dyDescent="0.2">
      <c r="A632" s="18"/>
      <c r="B632" s="18"/>
      <c r="C632" s="18"/>
      <c r="D632" s="18"/>
      <c r="E632" s="18"/>
    </row>
    <row r="633" spans="1:5" x14ac:dyDescent="0.2">
      <c r="A633" s="18"/>
      <c r="B633" s="18"/>
      <c r="C633" s="18"/>
      <c r="D633" s="18"/>
      <c r="E633" s="18"/>
    </row>
    <row r="634" spans="1:5" x14ac:dyDescent="0.2">
      <c r="A634" s="18"/>
      <c r="B634" s="18"/>
      <c r="C634" s="18"/>
      <c r="D634" s="18"/>
      <c r="E634" s="18"/>
    </row>
    <row r="635" spans="1:5" x14ac:dyDescent="0.2">
      <c r="A635" s="18"/>
      <c r="B635" s="18"/>
      <c r="C635" s="18"/>
      <c r="D635" s="18"/>
      <c r="E635" s="18"/>
    </row>
    <row r="636" spans="1:5" x14ac:dyDescent="0.2">
      <c r="A636" s="18"/>
      <c r="B636" s="18"/>
      <c r="C636" s="18"/>
      <c r="D636" s="18"/>
      <c r="E636" s="18"/>
    </row>
    <row r="637" spans="1:5" x14ac:dyDescent="0.2">
      <c r="A637" s="18"/>
      <c r="B637" s="18"/>
      <c r="C637" s="18"/>
      <c r="D637" s="18"/>
      <c r="E637" s="18"/>
    </row>
    <row r="638" spans="1:5" x14ac:dyDescent="0.2">
      <c r="A638" s="18"/>
      <c r="B638" s="18"/>
      <c r="C638" s="18"/>
      <c r="D638" s="18"/>
      <c r="E638" s="18"/>
    </row>
    <row r="639" spans="1:5" x14ac:dyDescent="0.2">
      <c r="A639" s="18"/>
      <c r="B639" s="18"/>
      <c r="C639" s="18"/>
      <c r="D639" s="18"/>
      <c r="E639" s="18"/>
    </row>
    <row r="640" spans="1:5" x14ac:dyDescent="0.2">
      <c r="A640" s="18"/>
      <c r="B640" s="18"/>
      <c r="C640" s="18"/>
      <c r="D640" s="18"/>
      <c r="E640" s="18"/>
    </row>
    <row r="641" spans="1:5" x14ac:dyDescent="0.2">
      <c r="A641" s="18"/>
      <c r="B641" s="18"/>
      <c r="C641" s="18"/>
      <c r="D641" s="18"/>
      <c r="E641" s="18"/>
    </row>
    <row r="642" spans="1:5" x14ac:dyDescent="0.2">
      <c r="A642" s="18"/>
      <c r="B642" s="18"/>
      <c r="C642" s="18"/>
      <c r="D642" s="18"/>
      <c r="E642" s="18"/>
    </row>
    <row r="643" spans="1:5" x14ac:dyDescent="0.2">
      <c r="A643" s="18"/>
      <c r="B643" s="18"/>
      <c r="C643" s="18"/>
      <c r="D643" s="18"/>
      <c r="E643" s="18"/>
    </row>
    <row r="644" spans="1:5" x14ac:dyDescent="0.2">
      <c r="A644" s="18"/>
      <c r="B644" s="18"/>
      <c r="C644" s="18"/>
      <c r="D644" s="18"/>
      <c r="E644" s="18"/>
    </row>
    <row r="645" spans="1:5" x14ac:dyDescent="0.2">
      <c r="A645" s="18"/>
      <c r="B645" s="18"/>
      <c r="C645" s="18"/>
      <c r="D645" s="18"/>
      <c r="E645" s="18"/>
    </row>
    <row r="646" spans="1:5" x14ac:dyDescent="0.2">
      <c r="A646" s="18"/>
      <c r="B646" s="18"/>
      <c r="C646" s="18"/>
      <c r="D646" s="18"/>
      <c r="E646" s="18"/>
    </row>
    <row r="647" spans="1:5" x14ac:dyDescent="0.2">
      <c r="A647" s="18"/>
      <c r="B647" s="18"/>
      <c r="C647" s="18"/>
      <c r="D647" s="18"/>
      <c r="E647" s="18"/>
    </row>
    <row r="648" spans="1:5" x14ac:dyDescent="0.2">
      <c r="A648" s="18"/>
      <c r="B648" s="18"/>
      <c r="C648" s="18"/>
      <c r="D648" s="18"/>
      <c r="E648" s="18"/>
    </row>
    <row r="649" spans="1:5" x14ac:dyDescent="0.2">
      <c r="A649" s="18"/>
      <c r="B649" s="18"/>
      <c r="C649" s="18"/>
      <c r="D649" s="18"/>
      <c r="E649" s="18"/>
    </row>
    <row r="650" spans="1:5" x14ac:dyDescent="0.2">
      <c r="A650" s="18"/>
      <c r="B650" s="18"/>
      <c r="C650" s="18"/>
      <c r="D650" s="18"/>
      <c r="E650" s="18"/>
    </row>
    <row r="651" spans="1:5" x14ac:dyDescent="0.2">
      <c r="A651" s="18"/>
      <c r="B651" s="18"/>
      <c r="C651" s="18"/>
      <c r="D651" s="18"/>
      <c r="E651" s="18"/>
    </row>
    <row r="652" spans="1:5" x14ac:dyDescent="0.2">
      <c r="A652" s="18"/>
      <c r="B652" s="18"/>
      <c r="C652" s="18"/>
      <c r="D652" s="18"/>
      <c r="E652" s="18"/>
    </row>
    <row r="653" spans="1:5" x14ac:dyDescent="0.2">
      <c r="A653" s="18"/>
      <c r="B653" s="18"/>
      <c r="C653" s="18"/>
      <c r="D653" s="18"/>
      <c r="E653" s="18"/>
    </row>
    <row r="654" spans="1:5" x14ac:dyDescent="0.2">
      <c r="A654" s="18"/>
      <c r="B654" s="18"/>
      <c r="C654" s="18"/>
      <c r="D654" s="18"/>
      <c r="E654" s="18"/>
    </row>
    <row r="655" spans="1:5" x14ac:dyDescent="0.2">
      <c r="A655" s="18"/>
      <c r="B655" s="18"/>
      <c r="C655" s="18"/>
      <c r="D655" s="18"/>
      <c r="E655" s="18"/>
    </row>
    <row r="656" spans="1:5" x14ac:dyDescent="0.2">
      <c r="A656" s="18"/>
      <c r="B656" s="18"/>
      <c r="C656" s="18"/>
      <c r="D656" s="18"/>
      <c r="E656" s="18"/>
    </row>
    <row r="657" spans="1:5" x14ac:dyDescent="0.2">
      <c r="A657" s="18"/>
      <c r="B657" s="18"/>
      <c r="C657" s="18"/>
      <c r="D657" s="18"/>
      <c r="E657" s="18"/>
    </row>
    <row r="658" spans="1:5" x14ac:dyDescent="0.2">
      <c r="A658" s="18"/>
      <c r="B658" s="18"/>
      <c r="C658" s="18"/>
      <c r="D658" s="18"/>
      <c r="E658" s="18"/>
    </row>
    <row r="659" spans="1:5" x14ac:dyDescent="0.2">
      <c r="A659" s="18"/>
      <c r="B659" s="18"/>
      <c r="C659" s="18"/>
      <c r="D659" s="18"/>
      <c r="E659" s="18"/>
    </row>
    <row r="660" spans="1:5" x14ac:dyDescent="0.2">
      <c r="A660" s="18"/>
      <c r="B660" s="18"/>
      <c r="C660" s="18"/>
      <c r="D660" s="18"/>
      <c r="E660" s="18"/>
    </row>
    <row r="661" spans="1:5" x14ac:dyDescent="0.2">
      <c r="A661" s="18"/>
      <c r="B661" s="18"/>
      <c r="C661" s="18"/>
      <c r="D661" s="18"/>
      <c r="E661" s="18"/>
    </row>
    <row r="662" spans="1:5" x14ac:dyDescent="0.2">
      <c r="A662" s="18"/>
      <c r="B662" s="18"/>
      <c r="C662" s="18"/>
      <c r="D662" s="18"/>
      <c r="E662" s="18"/>
    </row>
    <row r="663" spans="1:5" x14ac:dyDescent="0.2">
      <c r="A663" s="18"/>
      <c r="B663" s="18"/>
      <c r="C663" s="18"/>
      <c r="D663" s="18"/>
      <c r="E663" s="18"/>
    </row>
    <row r="664" spans="1:5" x14ac:dyDescent="0.2">
      <c r="A664" s="18"/>
      <c r="B664" s="18"/>
      <c r="C664" s="18"/>
      <c r="D664" s="18"/>
      <c r="E664" s="18"/>
    </row>
    <row r="665" spans="1:5" x14ac:dyDescent="0.2">
      <c r="A665" s="18"/>
      <c r="B665" s="18"/>
      <c r="C665" s="18"/>
      <c r="D665" s="18"/>
      <c r="E665" s="18"/>
    </row>
    <row r="666" spans="1:5" x14ac:dyDescent="0.2">
      <c r="A666" s="18"/>
      <c r="B666" s="18"/>
      <c r="C666" s="18"/>
      <c r="D666" s="18"/>
      <c r="E666" s="18"/>
    </row>
    <row r="667" spans="1:5" x14ac:dyDescent="0.2">
      <c r="A667" s="18"/>
      <c r="B667" s="18"/>
      <c r="C667" s="18"/>
      <c r="D667" s="18"/>
      <c r="E667" s="18"/>
    </row>
    <row r="668" spans="1:5" x14ac:dyDescent="0.2">
      <c r="A668" s="18"/>
      <c r="B668" s="18"/>
      <c r="C668" s="18"/>
      <c r="D668" s="18"/>
      <c r="E668" s="18"/>
    </row>
    <row r="669" spans="1:5" x14ac:dyDescent="0.2">
      <c r="A669" s="18"/>
      <c r="B669" s="18"/>
      <c r="C669" s="18"/>
      <c r="D669" s="18"/>
      <c r="E669" s="18"/>
    </row>
    <row r="670" spans="1:5" x14ac:dyDescent="0.2">
      <c r="A670" s="18"/>
      <c r="B670" s="18"/>
      <c r="C670" s="18"/>
      <c r="D670" s="18"/>
      <c r="E670" s="18"/>
    </row>
    <row r="671" spans="1:5" x14ac:dyDescent="0.2">
      <c r="A671" s="18"/>
      <c r="B671" s="18"/>
      <c r="C671" s="18"/>
      <c r="D671" s="18"/>
      <c r="E671" s="18"/>
    </row>
    <row r="672" spans="1:5" x14ac:dyDescent="0.2">
      <c r="A672" s="18"/>
      <c r="B672" s="18"/>
      <c r="C672" s="18"/>
      <c r="D672" s="18"/>
      <c r="E672" s="18"/>
    </row>
    <row r="673" spans="1:5" x14ac:dyDescent="0.2">
      <c r="A673" s="18"/>
      <c r="B673" s="18"/>
      <c r="C673" s="18"/>
      <c r="D673" s="18"/>
      <c r="E673" s="18"/>
    </row>
    <row r="674" spans="1:5" x14ac:dyDescent="0.2">
      <c r="A674" s="18"/>
      <c r="B674" s="18"/>
      <c r="C674" s="18"/>
      <c r="D674" s="18"/>
      <c r="E674" s="18"/>
    </row>
    <row r="675" spans="1:5" x14ac:dyDescent="0.2">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S156"/>
  <sheetViews>
    <sheetView topLeftCell="A76" workbookViewId="0">
      <selection activeCell="H24" sqref="H24"/>
    </sheetView>
  </sheetViews>
  <sheetFormatPr baseColWidth="10" defaultRowHeight="11.25" x14ac:dyDescent="0.2"/>
  <cols>
    <col min="1" max="1" width="41.6640625" customWidth="1"/>
    <col min="2" max="2" width="10.5" style="37" bestFit="1" customWidth="1"/>
    <col min="3" max="3" width="7" style="32" customWidth="1"/>
    <col min="4" max="4" width="10" style="37" bestFit="1" customWidth="1"/>
    <col min="5" max="5" width="9.5" style="32" bestFit="1" customWidth="1"/>
    <col min="6" max="6" width="9" style="37" bestFit="1" customWidth="1"/>
    <col min="7" max="7" width="7" style="32" bestFit="1" customWidth="1"/>
    <col min="8" max="8" width="9" style="37" bestFit="1" customWidth="1"/>
    <col min="9" max="9" width="7" style="32" bestFit="1" customWidth="1"/>
    <col min="10" max="10" width="10" style="32" bestFit="1" customWidth="1"/>
    <col min="11" max="11" width="11" style="32" customWidth="1"/>
    <col min="12" max="12" width="10.5" style="37" bestFit="1" customWidth="1"/>
    <col min="13" max="13" width="7" style="32" bestFit="1" customWidth="1"/>
    <col min="14" max="14" width="9" style="37" bestFit="1" customWidth="1"/>
    <col min="15" max="15" width="7" style="32" bestFit="1" customWidth="1"/>
    <col min="16" max="16" width="8.1640625" hidden="1" customWidth="1"/>
    <col min="17" max="17" width="6" hidden="1" customWidth="1"/>
    <col min="18" max="18" width="8.1640625" hidden="1" customWidth="1"/>
  </cols>
  <sheetData>
    <row r="1" spans="1:18" ht="23.25" customHeight="1" x14ac:dyDescent="0.2">
      <c r="A1" s="188" t="s">
        <v>101</v>
      </c>
      <c r="B1" s="188"/>
      <c r="C1" s="188"/>
      <c r="D1" s="188"/>
      <c r="E1" s="188"/>
      <c r="F1" s="188"/>
      <c r="G1" s="188"/>
      <c r="H1" s="188"/>
      <c r="I1" s="188"/>
      <c r="J1" s="188"/>
      <c r="K1" s="188"/>
      <c r="L1" s="188"/>
      <c r="M1" s="188"/>
      <c r="N1" s="188"/>
      <c r="O1" s="188"/>
      <c r="P1" s="188"/>
      <c r="Q1" s="188"/>
      <c r="R1" s="188"/>
    </row>
    <row r="2" spans="1:18" x14ac:dyDescent="0.2">
      <c r="E2" s="95"/>
    </row>
    <row r="3" spans="1:18" x14ac:dyDescent="0.2">
      <c r="A3" s="191" t="s">
        <v>11</v>
      </c>
      <c r="B3" s="170" t="s">
        <v>57</v>
      </c>
      <c r="C3" s="170"/>
      <c r="D3" s="193" t="s">
        <v>9</v>
      </c>
      <c r="E3" s="193"/>
      <c r="F3" s="193"/>
      <c r="G3" s="193"/>
      <c r="H3" s="193"/>
      <c r="I3" s="193"/>
      <c r="J3" s="193"/>
      <c r="K3" s="193"/>
      <c r="L3" s="170" t="s">
        <v>61</v>
      </c>
      <c r="M3" s="170"/>
      <c r="N3" s="170" t="s">
        <v>62</v>
      </c>
      <c r="O3" s="170"/>
      <c r="P3" s="189"/>
      <c r="Q3" s="189"/>
      <c r="R3" s="189"/>
    </row>
    <row r="4" spans="1:18" x14ac:dyDescent="0.2">
      <c r="A4" s="188"/>
      <c r="B4" s="171"/>
      <c r="C4" s="171"/>
      <c r="D4" s="187" t="s">
        <v>12</v>
      </c>
      <c r="E4" s="187"/>
      <c r="F4" s="174" t="s">
        <v>58</v>
      </c>
      <c r="G4" s="174"/>
      <c r="H4" s="174" t="s">
        <v>59</v>
      </c>
      <c r="I4" s="174"/>
      <c r="J4" s="174" t="s">
        <v>60</v>
      </c>
      <c r="K4" s="174"/>
      <c r="L4" s="171"/>
      <c r="M4" s="171"/>
      <c r="N4" s="171"/>
      <c r="O4" s="171"/>
      <c r="P4" s="190"/>
      <c r="Q4" s="190"/>
      <c r="R4" s="190"/>
    </row>
    <row r="5" spans="1:18" x14ac:dyDescent="0.2">
      <c r="A5" s="192"/>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x14ac:dyDescent="0.2">
      <c r="A6" s="69"/>
      <c r="B6" s="67"/>
      <c r="C6" s="68"/>
      <c r="D6" s="67"/>
      <c r="E6" s="68"/>
      <c r="F6" s="67"/>
      <c r="G6" s="68"/>
      <c r="H6" s="67"/>
      <c r="I6" s="68"/>
      <c r="J6" s="67"/>
      <c r="K6" s="68"/>
      <c r="L6" s="10"/>
      <c r="M6" s="68"/>
      <c r="N6" s="67"/>
      <c r="O6" s="68"/>
      <c r="P6" s="67"/>
      <c r="Q6" s="68"/>
      <c r="R6" s="68"/>
    </row>
    <row r="7" spans="1:18" s="5" customFormat="1" x14ac:dyDescent="0.2">
      <c r="A7" s="117" t="s">
        <v>33</v>
      </c>
      <c r="B7" s="4">
        <f>[1]InfJuv!C250</f>
        <v>348543.98137658526</v>
      </c>
      <c r="C7" s="139">
        <f>C10+C14</f>
        <v>100.00000000000172</v>
      </c>
      <c r="D7" s="4">
        <f>+F7+H7+J7</f>
        <v>129233.08546734195</v>
      </c>
      <c r="E7" s="161">
        <f t="shared" ref="E7:O7" si="0">+D7/$B7*100</f>
        <v>37.077985095864193</v>
      </c>
      <c r="F7" s="4">
        <f>[1]InfJuv!E250</f>
        <v>1428.0128441940371</v>
      </c>
      <c r="G7" s="161">
        <f t="shared" si="0"/>
        <v>0.40970807717122415</v>
      </c>
      <c r="H7" s="4">
        <f>[1]InfJuv!G250</f>
        <v>115858.5820602341</v>
      </c>
      <c r="I7" s="161">
        <f t="shared" si="0"/>
        <v>33.240735244558529</v>
      </c>
      <c r="J7" s="4">
        <f>[1]InfJuv!I250</f>
        <v>11946.490562913817</v>
      </c>
      <c r="K7" s="161">
        <f t="shared" si="0"/>
        <v>3.4275417741344385</v>
      </c>
      <c r="L7" s="4">
        <f>[1]InfJuv!K250</f>
        <v>22510.146895017257</v>
      </c>
      <c r="M7" s="161">
        <f t="shared" si="0"/>
        <v>6.458337569368644</v>
      </c>
      <c r="N7" s="4">
        <f>[1]InfJuv!M250</f>
        <v>196800.74901423263</v>
      </c>
      <c r="O7" s="161">
        <f t="shared" si="0"/>
        <v>56.463677334769045</v>
      </c>
      <c r="P7" s="10"/>
      <c r="Q7" s="6"/>
      <c r="R7" s="6"/>
    </row>
    <row r="8" spans="1:18" s="5" customFormat="1" x14ac:dyDescent="0.2">
      <c r="A8" s="117"/>
      <c r="B8" s="43"/>
      <c r="C8" s="33"/>
      <c r="D8" s="43"/>
      <c r="E8" s="33"/>
      <c r="F8" s="43"/>
      <c r="G8" s="33"/>
      <c r="H8" s="43"/>
      <c r="I8" s="33"/>
      <c r="J8" s="43"/>
      <c r="K8" s="33"/>
      <c r="L8" s="43"/>
      <c r="M8" s="33"/>
      <c r="N8" s="43"/>
      <c r="O8" s="33"/>
      <c r="P8" s="4"/>
      <c r="Q8" s="47"/>
      <c r="R8" s="47"/>
    </row>
    <row r="9" spans="1:18" s="5" customFormat="1" x14ac:dyDescent="0.2">
      <c r="A9" s="119" t="s">
        <v>21</v>
      </c>
      <c r="B9" s="4"/>
      <c r="C9" s="47"/>
      <c r="D9" s="4"/>
      <c r="E9" s="47"/>
      <c r="F9" s="4"/>
      <c r="G9" s="47"/>
      <c r="H9" s="4"/>
      <c r="I9" s="47"/>
      <c r="J9" s="4"/>
      <c r="K9" s="47"/>
      <c r="L9" s="4"/>
      <c r="M9" s="47"/>
      <c r="N9" s="4"/>
      <c r="O9" s="47"/>
      <c r="P9" s="49"/>
      <c r="Q9" s="50"/>
      <c r="R9" s="50"/>
    </row>
    <row r="10" spans="1:18" x14ac:dyDescent="0.2">
      <c r="A10" s="25" t="s">
        <v>19</v>
      </c>
      <c r="B10" s="39">
        <f>+B11+B12+B13</f>
        <v>106347.67626053513</v>
      </c>
      <c r="C10" s="31">
        <f>+B10/B$7*100</f>
        <v>30.511981828092882</v>
      </c>
      <c r="D10" s="36">
        <f>+D11+D12+D13</f>
        <v>46758.159839380998</v>
      </c>
      <c r="E10" s="31">
        <f>+D10/$B10*100</f>
        <v>43.967260483276419</v>
      </c>
      <c r="F10" s="36">
        <f>+F11+F12+F13</f>
        <v>247.39018694307251</v>
      </c>
      <c r="G10" s="31">
        <f>+F10/$B10*100</f>
        <v>0.23262397039781607</v>
      </c>
      <c r="H10" s="36">
        <f>+H11+H12+H13</f>
        <v>39314.87978179584</v>
      </c>
      <c r="I10" s="31">
        <f>+H10/$B10*100</f>
        <v>36.968254656999321</v>
      </c>
      <c r="J10" s="36">
        <f>+J11+J12+J13</f>
        <v>7195.8898706420787</v>
      </c>
      <c r="K10" s="31">
        <f>+J10/$B10*100</f>
        <v>6.7663818558792732</v>
      </c>
      <c r="L10" s="36">
        <f>+L11+L12+L13</f>
        <v>5419.2284281461434</v>
      </c>
      <c r="M10" s="31">
        <f>+L10/$B10*100</f>
        <v>5.0957657174096438</v>
      </c>
      <c r="N10" s="36">
        <f>+N11+N12+N13</f>
        <v>54170.287993008213</v>
      </c>
      <c r="O10" s="31">
        <f>+N10/$B10*100</f>
        <v>50.936973799314153</v>
      </c>
      <c r="P10" s="26"/>
      <c r="Q10" s="12"/>
      <c r="R10" s="73"/>
    </row>
    <row r="11" spans="1:18" x14ac:dyDescent="0.2">
      <c r="A11" s="121" t="s">
        <v>1</v>
      </c>
      <c r="B11" s="39">
        <f>[1]InfJuv!C251</f>
        <v>14843.411216584347</v>
      </c>
      <c r="C11" s="31">
        <f t="shared" ref="C11:C14" si="1">+B11/B$7*100</f>
        <v>4.258691014534187</v>
      </c>
      <c r="D11" s="36">
        <f t="shared" ref="D11:D40" si="2">+F11+H11+J11</f>
        <v>6019.82788228143</v>
      </c>
      <c r="E11" s="31">
        <f t="shared" ref="E11:G14" si="3">+D11/$B11*100</f>
        <v>40.555555555555557</v>
      </c>
      <c r="F11" s="36">
        <f>[1]InfJuv!E251</f>
        <v>247.39018694307251</v>
      </c>
      <c r="G11" s="31">
        <f t="shared" si="3"/>
        <v>1.666666666666667</v>
      </c>
      <c r="H11" s="36">
        <f>[1]InfJuv!G251</f>
        <v>5112.7305301568304</v>
      </c>
      <c r="I11" s="31">
        <f t="shared" ref="I11" si="4">+H11/$B11*100</f>
        <v>34.444444444444443</v>
      </c>
      <c r="J11" s="36">
        <f>[1]InfJuv!I251</f>
        <v>659.70716518152676</v>
      </c>
      <c r="K11" s="31">
        <f t="shared" ref="K11" si="5">+J11/$B11*100</f>
        <v>4.4444444444444464</v>
      </c>
      <c r="L11" s="36">
        <f>[1]InfJuv!K251</f>
        <v>948.32904994844466</v>
      </c>
      <c r="M11" s="31">
        <f t="shared" ref="M11" si="6">+L11/$B11*100</f>
        <v>6.3888888888888911</v>
      </c>
      <c r="N11" s="36">
        <f>[1]InfJuv!M251</f>
        <v>7875.2542843544734</v>
      </c>
      <c r="O11" s="31">
        <f t="shared" ref="O11" si="7">+N11/$B11*100</f>
        <v>53.055555555555557</v>
      </c>
      <c r="P11" s="26"/>
      <c r="Q11" s="12"/>
      <c r="R11" s="73"/>
    </row>
    <row r="12" spans="1:18" x14ac:dyDescent="0.2">
      <c r="A12" s="121" t="s">
        <v>2</v>
      </c>
      <c r="B12" s="39">
        <f>[1]InfJuv!C252</f>
        <v>15004.543439796809</v>
      </c>
      <c r="C12" s="31">
        <f t="shared" si="1"/>
        <v>4.3049211122613276</v>
      </c>
      <c r="D12" s="36">
        <f t="shared" si="2"/>
        <v>6730.4330655878639</v>
      </c>
      <c r="E12" s="31">
        <f t="shared" si="3"/>
        <v>44.855967078189266</v>
      </c>
      <c r="F12" s="36">
        <f>[1]InfJuv!E252</f>
        <v>0</v>
      </c>
      <c r="G12" s="31">
        <f t="shared" si="3"/>
        <v>0</v>
      </c>
      <c r="H12" s="36">
        <f>[1]InfJuv!G252</f>
        <v>5248.502849311637</v>
      </c>
      <c r="I12" s="31">
        <f t="shared" ref="I12" si="8">+H12/$B12*100</f>
        <v>34.979423868312729</v>
      </c>
      <c r="J12" s="36">
        <f>[1]InfJuv!I252</f>
        <v>1481.9302162762272</v>
      </c>
      <c r="K12" s="31">
        <f t="shared" ref="K12" si="9">+J12/$B12*100</f>
        <v>9.8765432098765373</v>
      </c>
      <c r="L12" s="36">
        <f>[1]InfJuv!K252</f>
        <v>246.98836937937116</v>
      </c>
      <c r="M12" s="31">
        <f t="shared" ref="M12" si="10">+L12/$B12*100</f>
        <v>1.6460905349794226</v>
      </c>
      <c r="N12" s="36">
        <f>[1]InfJuv!M252</f>
        <v>8027.1220048295654</v>
      </c>
      <c r="O12" s="31">
        <f t="shared" ref="O12" si="11">+N12/$B12*100</f>
        <v>53.497942386831255</v>
      </c>
      <c r="P12" s="26"/>
      <c r="Q12" s="12"/>
      <c r="R12" s="73"/>
    </row>
    <row r="13" spans="1:18" x14ac:dyDescent="0.2">
      <c r="A13" s="121" t="s">
        <v>30</v>
      </c>
      <c r="B13" s="39">
        <f>[1]InfJuv!C253</f>
        <v>76499.721604153965</v>
      </c>
      <c r="C13" s="31">
        <f t="shared" si="1"/>
        <v>21.948369701297363</v>
      </c>
      <c r="D13" s="36">
        <f t="shared" si="2"/>
        <v>34007.898891511701</v>
      </c>
      <c r="E13" s="31">
        <f t="shared" si="3"/>
        <v>44.454931571496147</v>
      </c>
      <c r="F13" s="36">
        <f>[1]InfJuv!E253</f>
        <v>0</v>
      </c>
      <c r="G13" s="31">
        <f t="shared" si="3"/>
        <v>0</v>
      </c>
      <c r="H13" s="36">
        <f>[1]InfJuv!G253</f>
        <v>28953.646402327377</v>
      </c>
      <c r="I13" s="31">
        <f t="shared" ref="I13" si="12">+H13/$B13*100</f>
        <v>37.84804152902327</v>
      </c>
      <c r="J13" s="36">
        <f>[1]InfJuv!I253</f>
        <v>5054.252489184325</v>
      </c>
      <c r="K13" s="31">
        <f t="shared" ref="K13" si="13">+J13/$B13*100</f>
        <v>6.606890042472882</v>
      </c>
      <c r="L13" s="36">
        <f>[1]InfJuv!K253</f>
        <v>4223.9110088183279</v>
      </c>
      <c r="M13" s="31">
        <f t="shared" ref="M13" si="14">+L13/$B13*100</f>
        <v>5.5214723926380511</v>
      </c>
      <c r="N13" s="36">
        <f>[1]InfJuv!M253</f>
        <v>38267.911703824175</v>
      </c>
      <c r="O13" s="31">
        <f t="shared" ref="O13" si="15">+N13/$B13*100</f>
        <v>50.023596035866113</v>
      </c>
      <c r="P13" s="26"/>
      <c r="Q13" s="12"/>
      <c r="R13" s="73"/>
    </row>
    <row r="14" spans="1:18" x14ac:dyDescent="0.2">
      <c r="A14" s="25" t="s">
        <v>20</v>
      </c>
      <c r="B14" s="39">
        <f>[1]InfJuv!C254</f>
        <v>242196.30511605612</v>
      </c>
      <c r="C14" s="31">
        <f t="shared" si="1"/>
        <v>69.488018171908834</v>
      </c>
      <c r="D14" s="36">
        <f t="shared" si="2"/>
        <v>82474.92562796062</v>
      </c>
      <c r="E14" s="31">
        <f t="shared" si="3"/>
        <v>34.052924791086355</v>
      </c>
      <c r="F14" s="36">
        <f>[1]InfJuv!E254</f>
        <v>1180.6226572509647</v>
      </c>
      <c r="G14" s="31">
        <f t="shared" si="3"/>
        <v>0.48746518105849368</v>
      </c>
      <c r="H14" s="36">
        <f>[1]InfJuv!G254</f>
        <v>76543.702278437922</v>
      </c>
      <c r="I14" s="31">
        <f t="shared" ref="I14" si="16">+H14/$B14*100</f>
        <v>31.603992571959161</v>
      </c>
      <c r="J14" s="36">
        <f>[1]InfJuv!I254</f>
        <v>4750.6006922717379</v>
      </c>
      <c r="K14" s="31">
        <f t="shared" ref="K14" si="17">+J14/$B14*100</f>
        <v>1.9614670380687003</v>
      </c>
      <c r="L14" s="36">
        <f>[1]InfJuv!K254</f>
        <v>17090.918466871102</v>
      </c>
      <c r="M14" s="31">
        <f t="shared" ref="M14" si="18">+L14/$B14*100</f>
        <v>7.0566388115134302</v>
      </c>
      <c r="N14" s="36">
        <f>[1]InfJuv!M254</f>
        <v>142630.46102122471</v>
      </c>
      <c r="O14" s="31">
        <f t="shared" ref="O14" si="19">+N14/$B14*100</f>
        <v>58.89043639740035</v>
      </c>
      <c r="P14" s="26"/>
      <c r="Q14" s="12"/>
      <c r="R14" s="73"/>
    </row>
    <row r="15" spans="1:18" x14ac:dyDescent="0.2">
      <c r="J15" s="37"/>
      <c r="P15" s="2"/>
      <c r="Q15" s="1"/>
      <c r="R15" s="1"/>
    </row>
    <row r="16" spans="1:18" x14ac:dyDescent="0.2">
      <c r="A16" s="119" t="s">
        <v>14</v>
      </c>
      <c r="B16" s="4"/>
      <c r="C16" s="47"/>
      <c r="D16" s="4"/>
      <c r="E16" s="47"/>
      <c r="F16" s="4"/>
      <c r="G16" s="47"/>
      <c r="H16" s="4"/>
      <c r="I16" s="47"/>
      <c r="J16" s="4"/>
      <c r="K16" s="47"/>
      <c r="L16" s="4"/>
      <c r="M16" s="47"/>
      <c r="N16" s="4"/>
      <c r="O16" s="47"/>
      <c r="P16" s="49"/>
      <c r="Q16" s="50"/>
      <c r="R16" s="50"/>
    </row>
    <row r="17" spans="1:19" x14ac:dyDescent="0.2">
      <c r="A17" s="25" t="s">
        <v>24</v>
      </c>
      <c r="B17" s="39">
        <f>[1]InfJuv!C256</f>
        <v>15960.997950067625</v>
      </c>
      <c r="C17" s="31">
        <f t="shared" ref="C17:C21" si="20">+B17/B$7*100</f>
        <v>4.5793354075514863</v>
      </c>
      <c r="D17" s="36">
        <f t="shared" si="2"/>
        <v>8247.2699217565932</v>
      </c>
      <c r="E17" s="31">
        <f t="shared" ref="E17:G21" si="21">+D17/$B17*100</f>
        <v>51.671392650743684</v>
      </c>
      <c r="F17" s="36">
        <f>[1]InfJuv!E256</f>
        <v>0</v>
      </c>
      <c r="G17" s="31">
        <f t="shared" si="21"/>
        <v>0</v>
      </c>
      <c r="H17" s="36">
        <f>[1]InfJuv!G256</f>
        <v>7143.5416039863858</v>
      </c>
      <c r="I17" s="31">
        <f t="shared" ref="I17" si="22">+H17/$B17*100</f>
        <v>44.756234079687474</v>
      </c>
      <c r="J17" s="36">
        <f>[1]InfJuv!I256</f>
        <v>1103.7283177702084</v>
      </c>
      <c r="K17" s="31">
        <f t="shared" ref="K17" si="23">+J17/$B17*100</f>
        <v>6.9151585710562165</v>
      </c>
      <c r="L17" s="36">
        <f>[1]InfJuv!K256</f>
        <v>281.10063267880111</v>
      </c>
      <c r="M17" s="31">
        <f t="shared" ref="M17" si="24">+L17/$B17*100</f>
        <v>1.761172036724747</v>
      </c>
      <c r="N17" s="36">
        <f>[1]InfJuv!M256</f>
        <v>7432.6273956322311</v>
      </c>
      <c r="O17" s="31">
        <f t="shared" ref="O17" si="25">+N17/$B17*100</f>
        <v>46.567435312531572</v>
      </c>
      <c r="P17" s="11"/>
      <c r="Q17" s="12"/>
      <c r="R17" s="12"/>
    </row>
    <row r="18" spans="1:19" x14ac:dyDescent="0.2">
      <c r="A18" s="25" t="s">
        <v>25</v>
      </c>
      <c r="B18" s="39">
        <f>[1]InfJuv!C257</f>
        <v>250504.24690826991</v>
      </c>
      <c r="C18" s="31">
        <f t="shared" si="20"/>
        <v>71.871631786294415</v>
      </c>
      <c r="D18" s="36">
        <f t="shared" si="2"/>
        <v>93329.752543450944</v>
      </c>
      <c r="E18" s="31">
        <f t="shared" si="21"/>
        <v>37.256754604095235</v>
      </c>
      <c r="F18" s="36">
        <f>[1]InfJuv!E257</f>
        <v>899.52202457216345</v>
      </c>
      <c r="G18" s="31">
        <f t="shared" si="21"/>
        <v>0.35908454075094065</v>
      </c>
      <c r="H18" s="36">
        <f>[1]InfJuv!G257</f>
        <v>85950.204640709955</v>
      </c>
      <c r="I18" s="31">
        <f t="shared" ref="I18" si="26">+H18/$B18*100</f>
        <v>34.310877241208345</v>
      </c>
      <c r="J18" s="36">
        <f>[1]InfJuv!I257</f>
        <v>6480.0258781688244</v>
      </c>
      <c r="K18" s="31">
        <f t="shared" ref="K18" si="27">+J18/$B18*100</f>
        <v>2.5867928221359424</v>
      </c>
      <c r="L18" s="36">
        <f>[1]InfJuv!K257</f>
        <v>18263.161292137174</v>
      </c>
      <c r="M18" s="31">
        <f t="shared" ref="M18" si="28">+L18/$B18*100</f>
        <v>7.2905595484075008</v>
      </c>
      <c r="N18" s="36">
        <f>[1]InfJuv!M257</f>
        <v>138911.33307268284</v>
      </c>
      <c r="O18" s="31">
        <f t="shared" ref="O18" si="29">+N18/$B18*100</f>
        <v>55.452685847497683</v>
      </c>
      <c r="P18" s="11"/>
      <c r="Q18" s="12"/>
      <c r="R18" s="12"/>
    </row>
    <row r="19" spans="1:19" x14ac:dyDescent="0.2">
      <c r="A19" s="25" t="s">
        <v>26</v>
      </c>
      <c r="B19" s="39">
        <f>[1]InfJuv!C258</f>
        <v>81230.794209483749</v>
      </c>
      <c r="C19" s="31">
        <f t="shared" si="20"/>
        <v>23.305751511949858</v>
      </c>
      <c r="D19" s="36">
        <f t="shared" si="2"/>
        <v>27374.962369455454</v>
      </c>
      <c r="E19" s="31">
        <f t="shared" si="21"/>
        <v>33.700227402503238</v>
      </c>
      <c r="F19" s="36">
        <f>[1]InfJuv!E258</f>
        <v>528.49081962187358</v>
      </c>
      <c r="G19" s="31">
        <f t="shared" si="21"/>
        <v>0.65060402863840516</v>
      </c>
      <c r="H19" s="36">
        <f>[1]InfJuv!G258</f>
        <v>22483.735182858796</v>
      </c>
      <c r="I19" s="31">
        <f t="shared" ref="I19" si="30">+H19/$B19*100</f>
        <v>27.678832149389233</v>
      </c>
      <c r="J19" s="36">
        <f>[1]InfJuv!I258</f>
        <v>4362.7363669747838</v>
      </c>
      <c r="K19" s="31">
        <f t="shared" ref="K19" si="31">+J19/$B19*100</f>
        <v>5.370791224475596</v>
      </c>
      <c r="L19" s="36">
        <f>[1]InfJuv!K258</f>
        <v>3965.8849702012744</v>
      </c>
      <c r="M19" s="31">
        <f t="shared" ref="M19" si="32">+L19/$B19*100</f>
        <v>4.8822432536776237</v>
      </c>
      <c r="N19" s="36">
        <f>[1]InfJuv!M258</f>
        <v>49889.946869826912</v>
      </c>
      <c r="O19" s="31">
        <f t="shared" ref="O19" si="33">+N19/$B19*100</f>
        <v>61.417529343819012</v>
      </c>
      <c r="P19" s="11"/>
      <c r="Q19" s="12"/>
      <c r="R19" s="12"/>
    </row>
    <row r="20" spans="1:19" x14ac:dyDescent="0.2">
      <c r="A20" s="25" t="s">
        <v>27</v>
      </c>
      <c r="B20" s="39">
        <f>[1]InfJuv!C259</f>
        <v>566.84167609121346</v>
      </c>
      <c r="C20" s="31">
        <f t="shared" si="20"/>
        <v>0.16263131954035032</v>
      </c>
      <c r="D20" s="36">
        <f t="shared" si="2"/>
        <v>0</v>
      </c>
      <c r="E20" s="31">
        <v>0</v>
      </c>
      <c r="F20" s="36">
        <f>[1]InfJuv!E259</f>
        <v>0</v>
      </c>
      <c r="G20" s="31">
        <v>0</v>
      </c>
      <c r="H20" s="36">
        <f>[1]InfJuv!G259</f>
        <v>0</v>
      </c>
      <c r="I20" s="31">
        <v>0</v>
      </c>
      <c r="J20" s="36">
        <f>[1]InfJuv!I259</f>
        <v>0</v>
      </c>
      <c r="K20" s="31">
        <v>0</v>
      </c>
      <c r="L20" s="36">
        <f>[1]InfJuv!K259</f>
        <v>0</v>
      </c>
      <c r="M20" s="31">
        <v>0</v>
      </c>
      <c r="N20" s="36">
        <f>[1]InfJuv!M259</f>
        <v>566.84167609121346</v>
      </c>
      <c r="O20" s="31">
        <v>0</v>
      </c>
      <c r="P20" s="11"/>
      <c r="Q20" s="12"/>
      <c r="R20" s="12"/>
    </row>
    <row r="21" spans="1:19" x14ac:dyDescent="0.2">
      <c r="A21" s="25" t="s">
        <v>28</v>
      </c>
      <c r="B21" s="39">
        <f>[1]InfJuv!C260</f>
        <v>281.10063267880111</v>
      </c>
      <c r="C21" s="31">
        <f t="shared" si="20"/>
        <v>8.0649974665631993E-2</v>
      </c>
      <c r="D21" s="36">
        <f t="shared" si="2"/>
        <v>281.10063267880111</v>
      </c>
      <c r="E21" s="31">
        <f t="shared" si="21"/>
        <v>100</v>
      </c>
      <c r="F21" s="36">
        <f>[1]InfJuv!E260</f>
        <v>0</v>
      </c>
      <c r="G21" s="31">
        <f t="shared" si="21"/>
        <v>0</v>
      </c>
      <c r="H21" s="36">
        <f>[1]InfJuv!G260</f>
        <v>281.10063267880111</v>
      </c>
      <c r="I21" s="31">
        <f t="shared" ref="I21" si="34">+H21/$B21*100</f>
        <v>100</v>
      </c>
      <c r="J21" s="36">
        <f>[1]InfJuv!I260</f>
        <v>0</v>
      </c>
      <c r="K21" s="31">
        <f t="shared" ref="K21" si="35">+J21/$B21*100</f>
        <v>0</v>
      </c>
      <c r="L21" s="36">
        <f>[1]InfJuv!K260</f>
        <v>0</v>
      </c>
      <c r="M21" s="31">
        <f t="shared" ref="M21" si="36">+L21/$B21*100</f>
        <v>0</v>
      </c>
      <c r="N21" s="36">
        <f>[1]InfJuv!M260</f>
        <v>0</v>
      </c>
      <c r="O21" s="31">
        <f t="shared" ref="O21" si="37">+N21/$B21*100</f>
        <v>0</v>
      </c>
      <c r="P21" s="11"/>
      <c r="Q21" s="12"/>
      <c r="R21" s="12"/>
    </row>
    <row r="22" spans="1:19" x14ac:dyDescent="0.2">
      <c r="A22" s="25"/>
      <c r="B22" s="39"/>
      <c r="C22" s="31"/>
      <c r="D22" s="36"/>
      <c r="E22" s="31"/>
      <c r="F22" s="36"/>
      <c r="G22" s="31"/>
      <c r="H22" s="36"/>
      <c r="I22" s="31"/>
      <c r="J22" s="36"/>
      <c r="K22" s="31"/>
      <c r="L22" s="36"/>
      <c r="M22" s="31"/>
      <c r="N22" s="36"/>
      <c r="O22" s="31"/>
      <c r="P22" s="11"/>
      <c r="Q22" s="12"/>
      <c r="R22" s="12"/>
    </row>
    <row r="23" spans="1:19" x14ac:dyDescent="0.2">
      <c r="A23" s="119" t="s">
        <v>8</v>
      </c>
      <c r="B23" s="4"/>
      <c r="C23" s="47"/>
      <c r="D23" s="4"/>
      <c r="E23" s="47"/>
      <c r="F23" s="4"/>
      <c r="G23" s="47"/>
      <c r="H23" s="4"/>
      <c r="I23" s="47"/>
      <c r="J23" s="4"/>
      <c r="K23" s="47"/>
      <c r="L23" s="4"/>
      <c r="M23" s="47"/>
      <c r="N23" s="4"/>
      <c r="O23" s="47"/>
      <c r="P23" s="49"/>
      <c r="Q23" s="50"/>
      <c r="R23" s="50"/>
    </row>
    <row r="24" spans="1:19" x14ac:dyDescent="0.2">
      <c r="A24" s="120" t="s">
        <v>46</v>
      </c>
      <c r="B24" s="39">
        <f>[1]InfJuv!C262</f>
        <v>10618.801499363424</v>
      </c>
      <c r="C24" s="31">
        <f t="shared" ref="C24:C26" si="38">+B24/B$7*100</f>
        <v>3.0466173759260275</v>
      </c>
      <c r="D24" s="36">
        <f t="shared" si="2"/>
        <v>281.10063267880111</v>
      </c>
      <c r="E24" s="31">
        <f t="shared" ref="E24:G26" si="39">+D24/$B24*100</f>
        <v>2.6471973574009509</v>
      </c>
      <c r="F24" s="36">
        <f>[1]InfJuv!E262</f>
        <v>0</v>
      </c>
      <c r="G24" s="31">
        <f t="shared" si="39"/>
        <v>0</v>
      </c>
      <c r="H24" s="156">
        <f>[1]InfJuv!G262</f>
        <v>281.10063267880111</v>
      </c>
      <c r="I24" s="155">
        <f t="shared" ref="I24" si="40">+H24/$B24*100</f>
        <v>2.6471973574009509</v>
      </c>
      <c r="J24" s="156">
        <f>[1]InfJuv!I262</f>
        <v>0</v>
      </c>
      <c r="K24" s="31">
        <f t="shared" ref="K24" si="41">+J24/$B24*100</f>
        <v>0</v>
      </c>
      <c r="L24" s="36">
        <f>[1]InfJuv!K262</f>
        <v>281.10063267880111</v>
      </c>
      <c r="M24" s="31">
        <f t="shared" ref="M24" si="42">+L24/$B24*100</f>
        <v>2.6471973574009509</v>
      </c>
      <c r="N24" s="36">
        <f>[1]InfJuv!M262</f>
        <v>10056.600234005822</v>
      </c>
      <c r="O24" s="31">
        <f t="shared" ref="O24" si="43">+N24/$B24*100</f>
        <v>94.705605285198104</v>
      </c>
      <c r="P24" s="11"/>
      <c r="Q24" s="12"/>
      <c r="R24" s="12"/>
    </row>
    <row r="25" spans="1:19" x14ac:dyDescent="0.2">
      <c r="A25" s="120" t="s">
        <v>47</v>
      </c>
      <c r="B25" s="39">
        <f>[1]InfJuv!C263</f>
        <v>129289.03891648917</v>
      </c>
      <c r="C25" s="31">
        <f t="shared" si="38"/>
        <v>37.094038578964437</v>
      </c>
      <c r="D25" s="36">
        <f t="shared" si="2"/>
        <v>31981.686711362167</v>
      </c>
      <c r="E25" s="31">
        <f t="shared" si="39"/>
        <v>24.736580130369667</v>
      </c>
      <c r="F25" s="36">
        <f>[1]InfJuv!E263</f>
        <v>0</v>
      </c>
      <c r="G25" s="31">
        <f t="shared" si="39"/>
        <v>0</v>
      </c>
      <c r="H25" s="36">
        <f>[1]InfJuv!G263</f>
        <v>28547.283733977431</v>
      </c>
      <c r="I25" s="31">
        <f t="shared" ref="I25" si="44">+H25/$B25*100</f>
        <v>22.080204148177472</v>
      </c>
      <c r="J25" s="36">
        <f>[1]InfJuv!I263</f>
        <v>3434.4029773847356</v>
      </c>
      <c r="K25" s="31">
        <f t="shared" ref="K25" si="45">+J25/$B25*100</f>
        <v>2.6563759821921931</v>
      </c>
      <c r="L25" s="36">
        <f>[1]InfJuv!K263</f>
        <v>4935.9682403798224</v>
      </c>
      <c r="M25" s="31">
        <f t="shared" ref="M25" si="46">+L25/$B25*100</f>
        <v>3.8177778114416028</v>
      </c>
      <c r="N25" s="36">
        <f>[1]InfJuv!M263</f>
        <v>92371.383964746798</v>
      </c>
      <c r="O25" s="31">
        <f t="shared" ref="O25" si="47">+N25/$B25*100</f>
        <v>71.445642058188426</v>
      </c>
      <c r="P25" s="11"/>
      <c r="Q25" s="12"/>
      <c r="R25" s="12"/>
    </row>
    <row r="26" spans="1:19" x14ac:dyDescent="0.2">
      <c r="A26" s="120" t="s">
        <v>48</v>
      </c>
      <c r="B26" s="39">
        <f>[1]InfJuv!C264</f>
        <v>208636.14096073908</v>
      </c>
      <c r="C26" s="31">
        <f t="shared" si="38"/>
        <v>59.859344045111371</v>
      </c>
      <c r="D26" s="36">
        <f t="shared" si="2"/>
        <v>96970.298123300774</v>
      </c>
      <c r="E26" s="31">
        <f t="shared" si="39"/>
        <v>46.478188139776101</v>
      </c>
      <c r="F26" s="36">
        <f>[1]InfJuv!E264</f>
        <v>1428.0128441940371</v>
      </c>
      <c r="G26" s="31">
        <f t="shared" si="39"/>
        <v>0.68445133121147927</v>
      </c>
      <c r="H26" s="36">
        <f>[1]InfJuv!G264</f>
        <v>87030.197693577662</v>
      </c>
      <c r="I26" s="31">
        <f t="shared" ref="I26" si="48">+H26/$B26*100</f>
        <v>41.713864766102489</v>
      </c>
      <c r="J26" s="36">
        <f>[1]InfJuv!I264</f>
        <v>8512.0875855290833</v>
      </c>
      <c r="K26" s="31">
        <f t="shared" ref="K26" si="49">+J26/$B26*100</f>
        <v>4.0798720424621342</v>
      </c>
      <c r="L26" s="36">
        <f>[1]InfJuv!K264</f>
        <v>17293.078021958623</v>
      </c>
      <c r="M26" s="31">
        <f t="shared" ref="M26" si="50">+L26/$B26*100</f>
        <v>8.2886301205181958</v>
      </c>
      <c r="N26" s="36">
        <f>[1]InfJuv!M264</f>
        <v>94372.764815480536</v>
      </c>
      <c r="O26" s="31">
        <f t="shared" ref="O26" si="51">+N26/$B26*100</f>
        <v>45.233181739706112</v>
      </c>
      <c r="P26" s="11"/>
      <c r="Q26" s="12"/>
      <c r="R26" s="12"/>
    </row>
    <row r="27" spans="1:19" x14ac:dyDescent="0.2">
      <c r="A27" s="25"/>
      <c r="B27" s="39"/>
      <c r="C27" s="31"/>
      <c r="D27" s="36"/>
      <c r="E27" s="31"/>
      <c r="F27" s="36"/>
      <c r="G27" s="31"/>
      <c r="H27" s="36"/>
      <c r="I27" s="31"/>
      <c r="J27" s="36"/>
      <c r="K27" s="31"/>
      <c r="L27" s="36"/>
      <c r="M27" s="31"/>
      <c r="N27" s="36"/>
      <c r="O27" s="31"/>
      <c r="P27" s="11"/>
      <c r="Q27" s="12"/>
      <c r="R27" s="12"/>
    </row>
    <row r="28" spans="1:19" x14ac:dyDescent="0.2">
      <c r="A28" s="119" t="s">
        <v>7</v>
      </c>
      <c r="B28" s="4"/>
      <c r="C28" s="47"/>
      <c r="D28" s="4"/>
      <c r="E28" s="47"/>
      <c r="F28" s="4"/>
      <c r="G28" s="47"/>
      <c r="H28" s="4"/>
      <c r="I28" s="47"/>
      <c r="J28" s="4"/>
      <c r="K28" s="47"/>
      <c r="L28" s="4"/>
      <c r="M28" s="47"/>
      <c r="N28" s="4"/>
      <c r="O28" s="47"/>
      <c r="P28" s="49"/>
      <c r="Q28" s="50"/>
      <c r="R28" s="50"/>
    </row>
    <row r="29" spans="1:19" x14ac:dyDescent="0.2">
      <c r="A29" s="25" t="s">
        <v>22</v>
      </c>
      <c r="B29" s="39">
        <f>[1]InfJuv!C271</f>
        <v>255856.11688565629</v>
      </c>
      <c r="C29" s="31">
        <f t="shared" ref="C29:C30" si="52">+B29/B$7*100</f>
        <v>73.407125228542071</v>
      </c>
      <c r="D29" s="36">
        <f t="shared" si="2"/>
        <v>99739.261413572676</v>
      </c>
      <c r="E29" s="31">
        <f t="shared" ref="E29:G30" si="53">+D29/$B29*100</f>
        <v>38.982558880211094</v>
      </c>
      <c r="F29" s="36">
        <f>[1]InfJuv!E271</f>
        <v>618.4213918933624</v>
      </c>
      <c r="G29" s="31">
        <f t="shared" si="53"/>
        <v>0.24170670587083865</v>
      </c>
      <c r="H29" s="36">
        <f>[1]InfJuv!G271</f>
        <v>98512.833617358207</v>
      </c>
      <c r="I29" s="31">
        <f t="shared" ref="I29" si="54">+H29/$B29*100</f>
        <v>38.503216110867584</v>
      </c>
      <c r="J29" s="36">
        <f>[1]InfJuv!I271</f>
        <v>608.00640432110856</v>
      </c>
      <c r="K29" s="31">
        <f t="shared" ref="K29" si="55">+J29/$B29*100</f>
        <v>0.23763606347267066</v>
      </c>
      <c r="L29" s="36">
        <f>[1]InfJuv!K271</f>
        <v>17537.520961239839</v>
      </c>
      <c r="M29" s="31">
        <f t="shared" ref="M29" si="56">+L29/$B29*100</f>
        <v>6.8544466220744944</v>
      </c>
      <c r="N29" s="36">
        <f>[1]InfJuv!M271</f>
        <v>138579.33451084484</v>
      </c>
      <c r="O29" s="31">
        <f t="shared" ref="O29" si="57">+N29/$B29*100</f>
        <v>54.162994497714834</v>
      </c>
      <c r="P29" s="11"/>
      <c r="Q29" s="12"/>
      <c r="R29" s="12"/>
    </row>
    <row r="30" spans="1:19" x14ac:dyDescent="0.2">
      <c r="A30" s="25" t="s">
        <v>23</v>
      </c>
      <c r="B30" s="39">
        <f>[1]InfJuv!C272</f>
        <v>92687.864490935201</v>
      </c>
      <c r="C30" s="31">
        <f t="shared" si="52"/>
        <v>26.592874771459719</v>
      </c>
      <c r="D30" s="36">
        <f t="shared" si="2"/>
        <v>29493.824053769236</v>
      </c>
      <c r="E30" s="31">
        <f t="shared" si="53"/>
        <v>31.820588612928617</v>
      </c>
      <c r="F30" s="36">
        <f>[1]InfJuv!E272</f>
        <v>809.59145230067475</v>
      </c>
      <c r="G30" s="31">
        <f t="shared" si="53"/>
        <v>0.87346003357305979</v>
      </c>
      <c r="H30" s="36">
        <f>[1]InfJuv!G272</f>
        <v>17345.748442875851</v>
      </c>
      <c r="I30" s="31">
        <f t="shared" ref="I30" si="58">+H30/$B30*100</f>
        <v>18.714152643545102</v>
      </c>
      <c r="J30" s="36">
        <f>[1]InfJuv!I272</f>
        <v>11338.48415859271</v>
      </c>
      <c r="K30" s="31">
        <f t="shared" ref="K30" si="59">+J30/$B30*100</f>
        <v>12.232975935810458</v>
      </c>
      <c r="L30" s="36">
        <f>[1]InfJuv!K272</f>
        <v>4972.6259337774063</v>
      </c>
      <c r="M30" s="31">
        <f t="shared" ref="M30" si="60">+L30/$B30*100</f>
        <v>5.3649158507300871</v>
      </c>
      <c r="N30" s="36">
        <f>[1]InfJuv!M272</f>
        <v>58221.414503388369</v>
      </c>
      <c r="O30" s="31">
        <f t="shared" ref="O30" si="61">+N30/$B30*100</f>
        <v>62.814495536341084</v>
      </c>
      <c r="P30" s="11"/>
      <c r="Q30" s="12"/>
      <c r="R30" s="12"/>
      <c r="S30" s="140"/>
    </row>
    <row r="31" spans="1:19" x14ac:dyDescent="0.2">
      <c r="A31" s="118"/>
      <c r="B31" s="67"/>
      <c r="C31" s="31"/>
      <c r="D31" s="67"/>
      <c r="E31" s="31"/>
      <c r="F31" s="67"/>
      <c r="G31" s="31"/>
      <c r="H31" s="67"/>
      <c r="I31" s="31"/>
      <c r="J31" s="67"/>
      <c r="K31" s="31"/>
      <c r="L31" s="67"/>
      <c r="M31" s="31"/>
      <c r="N31" s="67"/>
      <c r="O31" s="31"/>
      <c r="P31" s="98"/>
      <c r="Q31" s="12"/>
      <c r="R31" s="69"/>
    </row>
    <row r="32" spans="1:19" x14ac:dyDescent="0.2">
      <c r="A32" s="54" t="s">
        <v>49</v>
      </c>
      <c r="B32" s="4">
        <f>[1]InfJuv!C273</f>
        <v>145533.48569984338</v>
      </c>
      <c r="C32" s="47">
        <f>[1]InfJuv!D273</f>
        <v>100</v>
      </c>
      <c r="D32" s="4">
        <f t="shared" si="2"/>
        <v>127500.27471474193</v>
      </c>
      <c r="E32" s="47">
        <f>+D32/$B32*100</f>
        <v>87.608892277689137</v>
      </c>
      <c r="F32" s="4">
        <f>[1]InfJuv!E273</f>
        <v>899.52202457216345</v>
      </c>
      <c r="G32" s="47">
        <f>+F32/$B32*100</f>
        <v>0.61808594788101845</v>
      </c>
      <c r="H32" s="4">
        <f>[1]InfJuv!G273</f>
        <v>114654.26212725595</v>
      </c>
      <c r="I32" s="47">
        <f>+H32/$B32*100</f>
        <v>78.782049076818979</v>
      </c>
      <c r="J32" s="4">
        <f>[1]InfJuv!I273</f>
        <v>11946.490562913817</v>
      </c>
      <c r="K32" s="47">
        <f>+J32/$B32*100</f>
        <v>8.2087572529891482</v>
      </c>
      <c r="L32" s="4">
        <f>[1]InfJuv!K273</f>
        <v>18033.210985101428</v>
      </c>
      <c r="M32" s="47">
        <f>+L32/$B32*100</f>
        <v>12.391107722310835</v>
      </c>
      <c r="N32" s="4">
        <f>[1]InfJuv!M273</f>
        <v>0</v>
      </c>
      <c r="O32" s="47">
        <f>+N32/$B32*100</f>
        <v>0</v>
      </c>
      <c r="P32" s="49"/>
      <c r="Q32" s="50"/>
      <c r="R32" s="50"/>
    </row>
    <row r="33" spans="1:18" x14ac:dyDescent="0.2">
      <c r="A33" s="55" t="s">
        <v>50</v>
      </c>
      <c r="B33" s="39">
        <f>+B34+B35+B36</f>
        <v>141707.13124919918</v>
      </c>
      <c r="C33" s="31">
        <f>+B33/B$32*100</f>
        <v>97.370808214862734</v>
      </c>
      <c r="D33" s="36">
        <f t="shared" ref="D33:N33" si="62">+D34+D35+D36</f>
        <v>123673.92026409743</v>
      </c>
      <c r="E33" s="31">
        <f>IF(ISNUMBER(D33/$B33*100),D33/$B33*100,0)</f>
        <v>87.274309467609328</v>
      </c>
      <c r="F33" s="36">
        <f t="shared" si="62"/>
        <v>899.52202457216345</v>
      </c>
      <c r="G33" s="31">
        <f>IF(ISNUMBER(F33/$B33*100),F33/$B33*100,0)</f>
        <v>0.63477541083681122</v>
      </c>
      <c r="H33" s="36">
        <f t="shared" si="62"/>
        <v>110827.90767661144</v>
      </c>
      <c r="I33" s="31">
        <f>IF(ISNUMBER(H33/$B33*100),H33/$B33*100,0)</f>
        <v>78.209125186307631</v>
      </c>
      <c r="J33" s="36">
        <f t="shared" si="62"/>
        <v>11946.490562913817</v>
      </c>
      <c r="K33" s="31">
        <f>IF(ISNUMBER(J33/$B33*100),J33/$B33*100,0)</f>
        <v>8.430408870464893</v>
      </c>
      <c r="L33" s="36">
        <f t="shared" si="62"/>
        <v>18033.210985101425</v>
      </c>
      <c r="M33" s="31">
        <f>IF(ISNUMBER(L33/$B33*100),L33/$B33*100,0)</f>
        <v>12.725690532390432</v>
      </c>
      <c r="N33" s="36">
        <f t="shared" si="62"/>
        <v>0</v>
      </c>
      <c r="O33" s="31">
        <f>IF(ISNUMBER(N33/$B33*100),N33/$B33*100,0)</f>
        <v>0</v>
      </c>
      <c r="P33" s="11"/>
      <c r="Q33" s="12"/>
      <c r="R33" s="12"/>
    </row>
    <row r="34" spans="1:18" x14ac:dyDescent="0.2">
      <c r="A34" s="122" t="s">
        <v>81</v>
      </c>
      <c r="B34" s="39">
        <f>[1]InfJuv!C274</f>
        <v>70394.805917725433</v>
      </c>
      <c r="C34" s="31">
        <f>+B34/B$33*100</f>
        <v>49.676262088696575</v>
      </c>
      <c r="D34" s="36">
        <f t="shared" si="2"/>
        <v>56619.496774228624</v>
      </c>
      <c r="E34" s="31">
        <f t="shared" ref="E34:G40" si="63">IF(ISNUMBER(D34/$B34*100),D34/$B34*100,0)</f>
        <v>80.431355745767902</v>
      </c>
      <c r="F34" s="36">
        <f>[1]InfJuv!E274</f>
        <v>618.4213918933624</v>
      </c>
      <c r="G34" s="31">
        <f t="shared" si="63"/>
        <v>0.87850429279703968</v>
      </c>
      <c r="H34" s="36">
        <f>[1]InfJuv!G274</f>
        <v>52129.492379069365</v>
      </c>
      <c r="I34" s="31">
        <f t="shared" ref="I34" si="64">IF(ISNUMBER(H34/$B34*100),H34/$B34*100,0)</f>
        <v>74.053038003963223</v>
      </c>
      <c r="J34" s="36">
        <f>[1]InfJuv!I274</f>
        <v>3871.5830032658992</v>
      </c>
      <c r="K34" s="31">
        <f t="shared" ref="K34" si="65">IF(ISNUMBER(J34/$B34*100),J34/$B34*100,0)</f>
        <v>5.4998134490076538</v>
      </c>
      <c r="L34" s="36">
        <f>[1]InfJuv!K274</f>
        <v>13775.309143496608</v>
      </c>
      <c r="M34" s="31">
        <f t="shared" ref="M34" si="66">IF(ISNUMBER(L34/$B34*100),L34/$B34*100,0)</f>
        <v>19.568644254231803</v>
      </c>
      <c r="N34" s="36">
        <f>[1]InfJuv!M274</f>
        <v>0</v>
      </c>
      <c r="O34" s="31">
        <f t="shared" ref="O34" si="67">IF(ISNUMBER(N34/$B34*100),N34/$B34*100,0)</f>
        <v>0</v>
      </c>
      <c r="P34" s="11"/>
      <c r="Q34" s="12"/>
      <c r="R34" s="12"/>
    </row>
    <row r="35" spans="1:18" x14ac:dyDescent="0.2">
      <c r="A35" s="122" t="s">
        <v>82</v>
      </c>
      <c r="B35" s="39">
        <f>[1]InfJuv!C275</f>
        <v>71031.224698794933</v>
      </c>
      <c r="C35" s="31">
        <f>+B35/B$33*100</f>
        <v>50.125370595416911</v>
      </c>
      <c r="D35" s="36">
        <f t="shared" si="2"/>
        <v>66773.322857189996</v>
      </c>
      <c r="E35" s="31">
        <f t="shared" si="63"/>
        <v>94.005591400598249</v>
      </c>
      <c r="F35" s="36">
        <f>[1]InfJuv!E275</f>
        <v>281.10063267880111</v>
      </c>
      <c r="G35" s="31">
        <f t="shared" si="63"/>
        <v>0.39574234271026171</v>
      </c>
      <c r="H35" s="36">
        <f>[1]InfJuv!G275</f>
        <v>58417.314664863276</v>
      </c>
      <c r="I35" s="31">
        <f t="shared" ref="I35" si="68">IF(ISNUMBER(H35/$B35*100),H35/$B35*100,0)</f>
        <v>82.241739337283789</v>
      </c>
      <c r="J35" s="36">
        <f>[1]InfJuv!I275</f>
        <v>8074.9075596479179</v>
      </c>
      <c r="K35" s="31">
        <f t="shared" ref="K35" si="69">IF(ISNUMBER(J35/$B35*100),J35/$B35*100,0)</f>
        <v>11.368109720604199</v>
      </c>
      <c r="L35" s="36">
        <f>[1]InfJuv!K275</f>
        <v>4257.9018416048184</v>
      </c>
      <c r="M35" s="31">
        <f t="shared" ref="M35" si="70">IF(ISNUMBER(L35/$B35*100),L35/$B35*100,0)</f>
        <v>5.9944085994015737</v>
      </c>
      <c r="N35" s="36">
        <f>[1]InfJuv!M275</f>
        <v>0</v>
      </c>
      <c r="O35" s="31">
        <f t="shared" ref="O35" si="71">IF(ISNUMBER(N35/$B35*100),N35/$B35*100,0)</f>
        <v>0</v>
      </c>
      <c r="P35" s="11"/>
      <c r="Q35" s="12"/>
      <c r="R35" s="12"/>
    </row>
    <row r="36" spans="1:18" x14ac:dyDescent="0.2">
      <c r="A36" s="122" t="s">
        <v>83</v>
      </c>
      <c r="B36" s="39">
        <f>[1]InfJuv!C276</f>
        <v>281.10063267880111</v>
      </c>
      <c r="C36" s="31">
        <f>+B36/B$33*100</f>
        <v>0.19836731588650353</v>
      </c>
      <c r="D36" s="36">
        <f t="shared" si="2"/>
        <v>281.10063267880111</v>
      </c>
      <c r="E36" s="31">
        <f t="shared" si="63"/>
        <v>100</v>
      </c>
      <c r="F36" s="36">
        <f>[1]InfJuv!E276</f>
        <v>0</v>
      </c>
      <c r="G36" s="31">
        <f t="shared" si="63"/>
        <v>0</v>
      </c>
      <c r="H36" s="36">
        <f>[1]InfJuv!G276</f>
        <v>281.10063267880111</v>
      </c>
      <c r="I36" s="31">
        <f t="shared" ref="I36" si="72">IF(ISNUMBER(H36/$B36*100),H36/$B36*100,0)</f>
        <v>100</v>
      </c>
      <c r="J36" s="36">
        <f>[1]InfJuv!I276</f>
        <v>0</v>
      </c>
      <c r="K36" s="31">
        <f t="shared" ref="K36" si="73">IF(ISNUMBER(J36/$B36*100),J36/$B36*100,0)</f>
        <v>0</v>
      </c>
      <c r="L36" s="36">
        <f>[1]InfJuv!K276</f>
        <v>0</v>
      </c>
      <c r="M36" s="31">
        <f t="shared" ref="M36" si="74">IF(ISNUMBER(L36/$B36*100),L36/$B36*100,0)</f>
        <v>0</v>
      </c>
      <c r="N36" s="36">
        <f>[1]InfJuv!M276</f>
        <v>0</v>
      </c>
      <c r="O36" s="31">
        <f t="shared" ref="O36" si="75">IF(ISNUMBER(N36/$B36*100),N36/$B36*100,0)</f>
        <v>0</v>
      </c>
      <c r="P36" s="11"/>
      <c r="Q36" s="12"/>
      <c r="R36" s="12"/>
    </row>
    <row r="37" spans="1:18" x14ac:dyDescent="0.2">
      <c r="A37" s="55" t="s">
        <v>51</v>
      </c>
      <c r="B37" s="39">
        <f>[1]InfJuv!C277</f>
        <v>3826.3544506442113</v>
      </c>
      <c r="C37" s="31">
        <f t="shared" ref="C37:C40" si="76">+B37/B$32*100</f>
        <v>2.6291917851372739</v>
      </c>
      <c r="D37" s="36">
        <f t="shared" si="2"/>
        <v>3826.3544506442113</v>
      </c>
      <c r="E37" s="31">
        <f t="shared" si="63"/>
        <v>100</v>
      </c>
      <c r="F37" s="36">
        <f>[1]InfJuv!E277</f>
        <v>0</v>
      </c>
      <c r="G37" s="31">
        <f t="shared" si="63"/>
        <v>0</v>
      </c>
      <c r="H37" s="36">
        <f>[1]InfJuv!G277</f>
        <v>3826.3544506442113</v>
      </c>
      <c r="I37" s="31">
        <f t="shared" ref="I37" si="77">IF(ISNUMBER(H37/$B37*100),H37/$B37*100,0)</f>
        <v>100</v>
      </c>
      <c r="J37" s="36">
        <f>[1]InfJuv!I277</f>
        <v>0</v>
      </c>
      <c r="K37" s="31">
        <f t="shared" ref="K37" si="78">IF(ISNUMBER(J37/$B37*100),J37/$B37*100,0)</f>
        <v>0</v>
      </c>
      <c r="L37" s="36">
        <f>[1]InfJuv!K277</f>
        <v>0</v>
      </c>
      <c r="M37" s="31">
        <f t="shared" ref="M37" si="79">IF(ISNUMBER(L37/$B37*100),L37/$B37*100,0)</f>
        <v>0</v>
      </c>
      <c r="N37" s="36">
        <f>[1]InfJuv!M277</f>
        <v>0</v>
      </c>
      <c r="O37" s="31">
        <f t="shared" ref="O37" si="80">IF(ISNUMBER(N37/$B37*100),N37/$B37*100,0)</f>
        <v>0</v>
      </c>
      <c r="P37" s="11"/>
      <c r="Q37" s="12"/>
      <c r="R37" s="12"/>
    </row>
    <row r="38" spans="1:18" x14ac:dyDescent="0.2">
      <c r="A38" s="55" t="s">
        <v>52</v>
      </c>
      <c r="B38" s="39">
        <f>[1]InfJuv!C278</f>
        <v>0</v>
      </c>
      <c r="C38" s="31">
        <f t="shared" si="76"/>
        <v>0</v>
      </c>
      <c r="D38" s="36">
        <f t="shared" si="2"/>
        <v>0</v>
      </c>
      <c r="E38" s="31">
        <f t="shared" si="63"/>
        <v>0</v>
      </c>
      <c r="F38" s="36">
        <f>[1]InfJuv!E278</f>
        <v>0</v>
      </c>
      <c r="G38" s="31">
        <f t="shared" si="63"/>
        <v>0</v>
      </c>
      <c r="H38" s="36">
        <f>[1]InfJuv!G278</f>
        <v>0</v>
      </c>
      <c r="I38" s="31">
        <f t="shared" ref="I38" si="81">IF(ISNUMBER(H38/$B38*100),H38/$B38*100,0)</f>
        <v>0</v>
      </c>
      <c r="J38" s="36">
        <f>[1]InfJuv!I278</f>
        <v>0</v>
      </c>
      <c r="K38" s="31">
        <f t="shared" ref="K38" si="82">IF(ISNUMBER(J38/$B38*100),J38/$B38*100,0)</f>
        <v>0</v>
      </c>
      <c r="L38" s="36">
        <f>[1]InfJuv!K278</f>
        <v>0</v>
      </c>
      <c r="M38" s="31">
        <f t="shared" ref="M38" si="83">IF(ISNUMBER(L38/$B38*100),L38/$B38*100,0)</f>
        <v>0</v>
      </c>
      <c r="N38" s="36">
        <f>[1]InfJuv!M278</f>
        <v>0</v>
      </c>
      <c r="O38" s="31">
        <f t="shared" ref="O38" si="84">IF(ISNUMBER(N38/$B38*100),N38/$B38*100,0)</f>
        <v>0</v>
      </c>
      <c r="P38" s="11"/>
      <c r="Q38" s="12"/>
      <c r="R38" s="12"/>
    </row>
    <row r="39" spans="1:18" x14ac:dyDescent="0.2">
      <c r="A39" s="55" t="s">
        <v>53</v>
      </c>
      <c r="B39" s="39">
        <f>[1]InfJuv!C279</f>
        <v>0</v>
      </c>
      <c r="C39" s="31">
        <f t="shared" si="76"/>
        <v>0</v>
      </c>
      <c r="D39" s="36">
        <f t="shared" si="2"/>
        <v>0</v>
      </c>
      <c r="E39" s="31">
        <f t="shared" si="63"/>
        <v>0</v>
      </c>
      <c r="F39" s="36">
        <f>[1]InfJuv!E279</f>
        <v>0</v>
      </c>
      <c r="G39" s="31">
        <f t="shared" si="63"/>
        <v>0</v>
      </c>
      <c r="H39" s="36">
        <f>[1]InfJuv!G279</f>
        <v>0</v>
      </c>
      <c r="I39" s="31">
        <f t="shared" ref="I39" si="85">IF(ISNUMBER(H39/$B39*100),H39/$B39*100,0)</f>
        <v>0</v>
      </c>
      <c r="J39" s="36">
        <f>[1]InfJuv!I279</f>
        <v>0</v>
      </c>
      <c r="K39" s="31">
        <f t="shared" ref="K39" si="86">IF(ISNUMBER(J39/$B39*100),J39/$B39*100,0)</f>
        <v>0</v>
      </c>
      <c r="L39" s="36">
        <f>[1]InfJuv!K279</f>
        <v>0</v>
      </c>
      <c r="M39" s="31">
        <f t="shared" ref="M39" si="87">IF(ISNUMBER(L39/$B39*100),L39/$B39*100,0)</f>
        <v>0</v>
      </c>
      <c r="N39" s="36">
        <f>[1]InfJuv!M279</f>
        <v>0</v>
      </c>
      <c r="O39" s="31">
        <f t="shared" ref="O39" si="88">IF(ISNUMBER(N39/$B39*100),N39/$B39*100,0)</f>
        <v>0</v>
      </c>
      <c r="P39" s="11"/>
      <c r="Q39" s="12"/>
      <c r="R39" s="12"/>
    </row>
    <row r="40" spans="1:18" x14ac:dyDescent="0.2">
      <c r="A40" s="55" t="s">
        <v>54</v>
      </c>
      <c r="B40" s="39">
        <f>[1]InfJuv!C280</f>
        <v>0</v>
      </c>
      <c r="C40" s="31">
        <f t="shared" si="76"/>
        <v>0</v>
      </c>
      <c r="D40" s="36">
        <f t="shared" si="2"/>
        <v>0</v>
      </c>
      <c r="E40" s="31">
        <f t="shared" si="63"/>
        <v>0</v>
      </c>
      <c r="F40" s="36">
        <f>[1]InfJuv!E280</f>
        <v>0</v>
      </c>
      <c r="G40" s="31">
        <f t="shared" si="63"/>
        <v>0</v>
      </c>
      <c r="H40" s="36">
        <f>[1]InfJuv!G280</f>
        <v>0</v>
      </c>
      <c r="I40" s="31">
        <f t="shared" ref="I40" si="89">IF(ISNUMBER(H40/$B40*100),H40/$B40*100,0)</f>
        <v>0</v>
      </c>
      <c r="J40" s="36">
        <f>[1]InfJuv!I280</f>
        <v>0</v>
      </c>
      <c r="K40" s="31">
        <f t="shared" ref="K40" si="90">IF(ISNUMBER(J40/$B40*100),J40/$B40*100,0)</f>
        <v>0</v>
      </c>
      <c r="L40" s="36">
        <f>[1]InfJuv!K280</f>
        <v>0</v>
      </c>
      <c r="M40" s="31">
        <f t="shared" ref="M40" si="91">IF(ISNUMBER(L40/$B40*100),L40/$B40*100,0)</f>
        <v>0</v>
      </c>
      <c r="N40" s="36">
        <f>[1]InfJuv!M280</f>
        <v>0</v>
      </c>
      <c r="O40" s="31">
        <f t="shared" ref="O40" si="92">IF(ISNUMBER(N40/$B40*100),N40/$B40*100,0)</f>
        <v>0</v>
      </c>
      <c r="P40" s="11"/>
      <c r="Q40" s="12"/>
      <c r="R40" s="12"/>
    </row>
    <row r="41" spans="1:18" x14ac:dyDescent="0.2">
      <c r="A41" s="109"/>
      <c r="B41" s="110"/>
      <c r="C41" s="111"/>
      <c r="D41" s="112"/>
      <c r="E41" s="113"/>
      <c r="F41" s="112"/>
      <c r="G41" s="113"/>
      <c r="H41" s="112"/>
      <c r="I41" s="113"/>
      <c r="J41" s="112"/>
      <c r="K41" s="114"/>
      <c r="L41" s="110"/>
      <c r="M41" s="113"/>
      <c r="N41" s="112"/>
      <c r="O41" s="113"/>
    </row>
    <row r="42" spans="1:18" x14ac:dyDescent="0.2">
      <c r="A42" s="45" t="str">
        <f>'C03'!A37</f>
        <v>Fuente: Instituto Nacional de Estadística (INE). LIV Encuesta Permanente de Hogares de Propósitos Múltiples, Junio 2016.</v>
      </c>
      <c r="B42" s="67"/>
      <c r="C42" s="68"/>
      <c r="D42" s="67"/>
      <c r="E42" s="68"/>
      <c r="F42" s="67"/>
      <c r="G42" s="68"/>
      <c r="H42" s="67"/>
      <c r="I42" s="68"/>
      <c r="J42" s="68"/>
      <c r="K42" s="68"/>
      <c r="L42" s="67"/>
      <c r="M42" s="68"/>
      <c r="N42" s="67"/>
      <c r="O42" s="68"/>
    </row>
    <row r="43" spans="1:18" x14ac:dyDescent="0.2">
      <c r="A43" s="45" t="s">
        <v>31</v>
      </c>
      <c r="B43" s="67"/>
      <c r="C43" s="68"/>
      <c r="D43" s="40"/>
      <c r="E43" s="68"/>
      <c r="F43" s="67"/>
      <c r="G43" s="68"/>
      <c r="H43" s="67"/>
      <c r="I43" s="68"/>
      <c r="J43" s="68"/>
      <c r="K43" s="68"/>
      <c r="L43" s="67"/>
      <c r="M43" s="68"/>
      <c r="N43" s="67"/>
      <c r="O43" s="68"/>
    </row>
    <row r="44" spans="1:18" x14ac:dyDescent="0.2">
      <c r="A44" s="45" t="s">
        <v>32</v>
      </c>
      <c r="B44" s="67"/>
      <c r="C44" s="68"/>
      <c r="D44" s="67"/>
      <c r="E44" s="68"/>
      <c r="F44" s="67"/>
      <c r="G44" s="68"/>
      <c r="H44" s="67"/>
      <c r="I44" s="68"/>
      <c r="J44" s="68"/>
      <c r="K44" s="68"/>
      <c r="L44" s="67"/>
      <c r="M44" s="68"/>
      <c r="N44" s="67"/>
      <c r="O44" s="68"/>
    </row>
    <row r="45" spans="1:18" x14ac:dyDescent="0.2">
      <c r="A45" s="45" t="s">
        <v>98</v>
      </c>
      <c r="B45" s="67"/>
      <c r="C45" s="68"/>
      <c r="D45" s="67"/>
      <c r="E45" s="68"/>
      <c r="F45" s="36"/>
      <c r="G45" s="68"/>
      <c r="H45" s="36"/>
      <c r="I45" s="68"/>
      <c r="J45" s="68"/>
      <c r="K45" s="68"/>
      <c r="L45" s="67"/>
      <c r="M45" s="68"/>
      <c r="N45" s="67"/>
      <c r="O45" s="68"/>
    </row>
    <row r="46" spans="1:18" x14ac:dyDescent="0.2">
      <c r="A46" s="45"/>
      <c r="B46" s="67"/>
      <c r="C46" s="68"/>
      <c r="D46" s="67"/>
      <c r="E46" s="68"/>
      <c r="F46" s="36"/>
      <c r="G46" s="68"/>
      <c r="H46" s="36"/>
      <c r="I46" s="68"/>
      <c r="J46" s="68"/>
      <c r="K46" s="68"/>
      <c r="L46" s="67"/>
      <c r="M46" s="68"/>
      <c r="N46" s="67"/>
      <c r="O46" s="68"/>
    </row>
    <row r="47" spans="1:18" x14ac:dyDescent="0.2">
      <c r="A47" s="45"/>
      <c r="B47" s="67"/>
      <c r="C47" s="68"/>
      <c r="D47" s="67"/>
      <c r="E47" s="68"/>
      <c r="F47" s="36"/>
      <c r="G47" s="68"/>
      <c r="H47" s="36"/>
      <c r="I47" s="68"/>
      <c r="J47" s="68"/>
      <c r="K47" s="68"/>
      <c r="L47" s="67"/>
      <c r="M47" s="68"/>
      <c r="N47" s="67"/>
      <c r="O47" s="68"/>
    </row>
    <row r="48" spans="1:18" x14ac:dyDescent="0.2">
      <c r="A48" s="45"/>
      <c r="B48" s="67"/>
      <c r="C48" s="68"/>
      <c r="D48" s="67"/>
      <c r="E48" s="68"/>
      <c r="F48" s="36"/>
      <c r="G48" s="68"/>
      <c r="H48" s="36"/>
      <c r="I48" s="68"/>
      <c r="J48" s="68"/>
      <c r="K48" s="68"/>
      <c r="L48" s="67"/>
      <c r="M48" s="68"/>
      <c r="N48" s="67"/>
      <c r="O48" s="68"/>
    </row>
    <row r="49" spans="1:18" x14ac:dyDescent="0.2">
      <c r="A49" s="69"/>
      <c r="B49" s="67"/>
      <c r="C49" s="68"/>
      <c r="D49" s="67"/>
      <c r="E49" s="68"/>
      <c r="G49" s="68"/>
      <c r="H49" s="36"/>
      <c r="I49" s="68"/>
      <c r="J49" s="68"/>
      <c r="K49" s="68"/>
      <c r="L49" s="67"/>
      <c r="M49" s="68"/>
      <c r="N49" s="67"/>
      <c r="O49" s="68"/>
    </row>
    <row r="50" spans="1:18" ht="21.75" customHeight="1" x14ac:dyDescent="0.2">
      <c r="A50" s="188" t="s">
        <v>101</v>
      </c>
      <c r="B50" s="188"/>
      <c r="C50" s="188"/>
      <c r="D50" s="188"/>
      <c r="E50" s="188"/>
      <c r="F50" s="188"/>
      <c r="G50" s="188"/>
      <c r="H50" s="188"/>
      <c r="I50" s="188"/>
      <c r="J50" s="188"/>
      <c r="K50" s="188"/>
      <c r="L50" s="188"/>
      <c r="M50" s="188"/>
      <c r="N50" s="188"/>
      <c r="O50" s="188"/>
      <c r="P50" s="188"/>
      <c r="Q50" s="188"/>
      <c r="R50" s="188"/>
    </row>
    <row r="51" spans="1:18" x14ac:dyDescent="0.2">
      <c r="A51" s="18" t="s">
        <v>97</v>
      </c>
      <c r="B51" s="40"/>
      <c r="C51" s="30"/>
      <c r="D51" s="40"/>
      <c r="E51" s="68"/>
      <c r="F51" s="40"/>
      <c r="G51" s="30"/>
      <c r="H51" s="40"/>
      <c r="I51" s="30"/>
      <c r="J51" s="30"/>
      <c r="K51" s="30"/>
      <c r="L51" s="40"/>
      <c r="M51" s="30"/>
      <c r="N51" s="67"/>
      <c r="O51" s="68"/>
    </row>
    <row r="52" spans="1:18" x14ac:dyDescent="0.2">
      <c r="A52" s="191" t="s">
        <v>11</v>
      </c>
      <c r="B52" s="170" t="s">
        <v>57</v>
      </c>
      <c r="C52" s="170"/>
      <c r="D52" s="193" t="s">
        <v>9</v>
      </c>
      <c r="E52" s="193"/>
      <c r="F52" s="193"/>
      <c r="G52" s="193"/>
      <c r="H52" s="193"/>
      <c r="I52" s="193"/>
      <c r="J52" s="193"/>
      <c r="K52" s="193"/>
      <c r="L52" s="170" t="s">
        <v>61</v>
      </c>
      <c r="M52" s="170"/>
      <c r="N52" s="170" t="s">
        <v>62</v>
      </c>
      <c r="O52" s="170"/>
      <c r="P52" s="189"/>
      <c r="Q52" s="189"/>
      <c r="R52" s="189"/>
    </row>
    <row r="53" spans="1:18" x14ac:dyDescent="0.2">
      <c r="A53" s="188"/>
      <c r="B53" s="171"/>
      <c r="C53" s="171"/>
      <c r="D53" s="187" t="s">
        <v>12</v>
      </c>
      <c r="E53" s="187"/>
      <c r="F53" s="174" t="s">
        <v>58</v>
      </c>
      <c r="G53" s="174"/>
      <c r="H53" s="174" t="s">
        <v>59</v>
      </c>
      <c r="I53" s="174"/>
      <c r="J53" s="174" t="s">
        <v>60</v>
      </c>
      <c r="K53" s="174"/>
      <c r="L53" s="171"/>
      <c r="M53" s="171"/>
      <c r="N53" s="171"/>
      <c r="O53" s="171"/>
      <c r="P53" s="190"/>
      <c r="Q53" s="190"/>
      <c r="R53" s="190"/>
    </row>
    <row r="54" spans="1:18" x14ac:dyDescent="0.2">
      <c r="A54" s="192"/>
      <c r="B54" s="58" t="s">
        <v>3</v>
      </c>
      <c r="C54" s="59" t="s">
        <v>39</v>
      </c>
      <c r="D54" s="58" t="s">
        <v>3</v>
      </c>
      <c r="E54" s="59" t="s">
        <v>40</v>
      </c>
      <c r="F54" s="58" t="s">
        <v>3</v>
      </c>
      <c r="G54" s="59" t="s">
        <v>40</v>
      </c>
      <c r="H54" s="58" t="s">
        <v>3</v>
      </c>
      <c r="I54" s="59" t="s">
        <v>40</v>
      </c>
      <c r="J54" s="58" t="s">
        <v>3</v>
      </c>
      <c r="K54" s="59" t="s">
        <v>40</v>
      </c>
      <c r="L54" s="58" t="s">
        <v>3</v>
      </c>
      <c r="M54" s="59" t="s">
        <v>40</v>
      </c>
      <c r="N54" s="58" t="s">
        <v>3</v>
      </c>
      <c r="O54" s="59" t="s">
        <v>40</v>
      </c>
      <c r="P54" s="96"/>
      <c r="Q54" s="97"/>
      <c r="R54" s="97"/>
    </row>
    <row r="55" spans="1:18" x14ac:dyDescent="0.2">
      <c r="A55" s="69"/>
      <c r="B55" s="67"/>
      <c r="C55" s="68"/>
      <c r="D55" s="67"/>
      <c r="E55" s="68"/>
      <c r="F55" s="67"/>
      <c r="G55" s="68"/>
      <c r="H55" s="67"/>
      <c r="I55" s="68"/>
      <c r="J55" s="68"/>
      <c r="K55" s="68"/>
      <c r="L55" s="67"/>
      <c r="M55" s="68"/>
      <c r="N55" s="67"/>
      <c r="O55" s="68"/>
    </row>
    <row r="56" spans="1:18" x14ac:dyDescent="0.2">
      <c r="A56" s="6" t="str">
        <f t="shared" ref="A56:R56" si="93">A7</f>
        <v>Total Nacional 2/</v>
      </c>
      <c r="B56" s="10">
        <f t="shared" si="93"/>
        <v>348543.98137658526</v>
      </c>
      <c r="C56" s="6">
        <f t="shared" si="93"/>
        <v>100.00000000000172</v>
      </c>
      <c r="D56" s="10">
        <f t="shared" si="93"/>
        <v>129233.08546734195</v>
      </c>
      <c r="E56" s="6">
        <f t="shared" si="93"/>
        <v>37.077985095864193</v>
      </c>
      <c r="F56" s="10">
        <f t="shared" si="93"/>
        <v>1428.0128441940371</v>
      </c>
      <c r="G56" s="6">
        <f t="shared" si="93"/>
        <v>0.40970807717122415</v>
      </c>
      <c r="H56" s="10">
        <f t="shared" si="93"/>
        <v>115858.5820602341</v>
      </c>
      <c r="I56" s="6">
        <f t="shared" si="93"/>
        <v>33.240735244558529</v>
      </c>
      <c r="J56" s="10">
        <f t="shared" si="93"/>
        <v>11946.490562913817</v>
      </c>
      <c r="K56" s="6">
        <f t="shared" si="93"/>
        <v>3.4275417741344385</v>
      </c>
      <c r="L56" s="10">
        <f t="shared" si="93"/>
        <v>22510.146895017257</v>
      </c>
      <c r="M56" s="6">
        <f t="shared" si="93"/>
        <v>6.458337569368644</v>
      </c>
      <c r="N56" s="10">
        <f t="shared" si="93"/>
        <v>196800.74901423263</v>
      </c>
      <c r="O56" s="6">
        <f t="shared" si="93"/>
        <v>56.463677334769045</v>
      </c>
      <c r="P56" s="10">
        <f t="shared" si="93"/>
        <v>0</v>
      </c>
      <c r="Q56" s="6">
        <f t="shared" si="93"/>
        <v>0</v>
      </c>
      <c r="R56" s="6">
        <f t="shared" si="93"/>
        <v>0</v>
      </c>
    </row>
    <row r="57" spans="1:18" x14ac:dyDescent="0.2">
      <c r="A57" s="69"/>
      <c r="B57" s="4"/>
      <c r="C57" s="47"/>
      <c r="D57" s="4"/>
      <c r="E57" s="47"/>
      <c r="F57" s="4"/>
      <c r="G57" s="47"/>
      <c r="H57" s="4"/>
      <c r="I57" s="47"/>
      <c r="J57" s="4"/>
      <c r="K57" s="47"/>
      <c r="L57" s="4"/>
      <c r="M57" s="47"/>
      <c r="N57" s="4"/>
      <c r="O57" s="47"/>
      <c r="P57" s="4"/>
      <c r="Q57" s="47"/>
      <c r="R57" s="47"/>
    </row>
    <row r="58" spans="1:18" x14ac:dyDescent="0.2">
      <c r="A58" s="56" t="s">
        <v>55</v>
      </c>
      <c r="B58" s="4"/>
      <c r="C58" s="47"/>
      <c r="D58" s="4"/>
      <c r="E58" s="47"/>
      <c r="F58" s="4"/>
      <c r="G58" s="47"/>
      <c r="H58" s="4"/>
      <c r="I58" s="47"/>
      <c r="J58" s="4"/>
      <c r="K58" s="47"/>
      <c r="L58" s="4"/>
      <c r="M58" s="47"/>
      <c r="N58" s="4"/>
      <c r="O58" s="47"/>
      <c r="P58" s="49"/>
      <c r="Q58" s="50"/>
      <c r="R58" s="50"/>
    </row>
    <row r="59" spans="1:18" x14ac:dyDescent="0.2">
      <c r="A59" s="57" t="s">
        <v>110</v>
      </c>
      <c r="B59" s="39">
        <f>[1]InfJuv!C282</f>
        <v>181027.28697490343</v>
      </c>
      <c r="C59" s="12">
        <f>B59/$B$56*100</f>
        <v>51.938147449837047</v>
      </c>
      <c r="D59" s="36">
        <f t="shared" ref="D59" si="94">+F59+H59+J59</f>
        <v>60701.969041006494</v>
      </c>
      <c r="E59" s="12">
        <f t="shared" ref="E59" si="95">+D59/B59*100</f>
        <v>33.531944302640888</v>
      </c>
      <c r="F59" s="36">
        <f>[1]InfJuv!E282</f>
        <v>0</v>
      </c>
      <c r="G59" s="12">
        <f>[1]InfJuv!F282</f>
        <v>0</v>
      </c>
      <c r="H59" s="36">
        <f>[1]InfJuv!G282</f>
        <v>60701.969041006494</v>
      </c>
      <c r="I59" s="12">
        <f>[1]InfJuv!H282</f>
        <v>33.531944302640888</v>
      </c>
      <c r="J59" s="36">
        <f>[1]InfJuv!I282</f>
        <v>0</v>
      </c>
      <c r="K59" s="12">
        <f>[1]InfJuv!J282</f>
        <v>0</v>
      </c>
      <c r="L59" s="36">
        <f>[1]InfJuv!K282</f>
        <v>13262.147350140182</v>
      </c>
      <c r="M59" s="12">
        <f>[1]InfJuv!L282</f>
        <v>7.3260487806894927</v>
      </c>
      <c r="N59" s="36">
        <f>[1]InfJuv!M282</f>
        <v>107063.17058375666</v>
      </c>
      <c r="O59" s="12">
        <f>[1]InfJuv!N282</f>
        <v>59.142006916669565</v>
      </c>
      <c r="P59" s="11"/>
      <c r="Q59" s="12"/>
      <c r="R59" s="12"/>
    </row>
    <row r="60" spans="1:18" x14ac:dyDescent="0.2">
      <c r="A60" s="57" t="s">
        <v>111</v>
      </c>
      <c r="B60" s="39">
        <f>[1]InfJuv!C283</f>
        <v>562.20126535760221</v>
      </c>
      <c r="C60" s="12">
        <f t="shared" ref="C60:C96" si="96">B60/$B$56*100</f>
        <v>0.16129994933126399</v>
      </c>
      <c r="D60" s="36">
        <f t="shared" ref="D60:D96" si="97">+F60+H60+J60</f>
        <v>562.20126535760221</v>
      </c>
      <c r="E60" s="12">
        <f t="shared" ref="E60:E96" si="98">+D60/B60*100</f>
        <v>100</v>
      </c>
      <c r="F60" s="36">
        <f>[1]InfJuv!E283</f>
        <v>0</v>
      </c>
      <c r="G60" s="12">
        <f>[1]InfJuv!F283</f>
        <v>0</v>
      </c>
      <c r="H60" s="36">
        <f>[1]InfJuv!G283</f>
        <v>562.20126535760221</v>
      </c>
      <c r="I60" s="12">
        <f>[1]InfJuv!H283</f>
        <v>100</v>
      </c>
      <c r="J60" s="36">
        <f>[1]InfJuv!I283</f>
        <v>0</v>
      </c>
      <c r="K60" s="12">
        <f>[1]InfJuv!J283</f>
        <v>0</v>
      </c>
      <c r="L60" s="36">
        <f>[1]InfJuv!K283</f>
        <v>0</v>
      </c>
      <c r="M60" s="12">
        <f>[1]InfJuv!L283</f>
        <v>0</v>
      </c>
      <c r="N60" s="36">
        <f>[1]InfJuv!M283</f>
        <v>0</v>
      </c>
      <c r="O60" s="12">
        <f>[1]InfJuv!N283</f>
        <v>0</v>
      </c>
      <c r="P60" s="11"/>
      <c r="Q60" s="12"/>
      <c r="R60" s="12"/>
    </row>
    <row r="61" spans="1:18" x14ac:dyDescent="0.2">
      <c r="A61" s="57" t="s">
        <v>56</v>
      </c>
      <c r="B61" s="39">
        <f>[1]InfJuv!C284</f>
        <v>32560.48659536364</v>
      </c>
      <c r="C61" s="12">
        <f t="shared" si="96"/>
        <v>9.3418587997890512</v>
      </c>
      <c r="D61" s="36">
        <f t="shared" si="97"/>
        <v>11718.309880712361</v>
      </c>
      <c r="E61" s="12">
        <f t="shared" si="98"/>
        <v>35.989357365380883</v>
      </c>
      <c r="F61" s="36">
        <f>[1]InfJuv!E284</f>
        <v>0</v>
      </c>
      <c r="G61" s="12">
        <f>[1]InfJuv!F284</f>
        <v>0</v>
      </c>
      <c r="H61" s="36">
        <f>[1]InfJuv!G284</f>
        <v>11718.309880712361</v>
      </c>
      <c r="I61" s="12">
        <f>[1]InfJuv!H284</f>
        <v>35.989357365380883</v>
      </c>
      <c r="J61" s="36">
        <f>[1]InfJuv!I284</f>
        <v>0</v>
      </c>
      <c r="K61" s="12">
        <f>[1]InfJuv!J284</f>
        <v>0</v>
      </c>
      <c r="L61" s="36">
        <f>[1]InfJuv!K284</f>
        <v>1507.5284288932721</v>
      </c>
      <c r="M61" s="12">
        <f>[1]InfJuv!L284</f>
        <v>4.6299321248716607</v>
      </c>
      <c r="N61" s="36">
        <f>[1]InfJuv!M284</f>
        <v>19334.648285757987</v>
      </c>
      <c r="O61" s="12">
        <f>[1]InfJuv!N284</f>
        <v>59.380710509747395</v>
      </c>
      <c r="P61" s="11"/>
      <c r="Q61" s="12"/>
      <c r="R61" s="12"/>
    </row>
    <row r="62" spans="1:18" x14ac:dyDescent="0.2">
      <c r="A62" s="57" t="s">
        <v>112</v>
      </c>
      <c r="B62" s="39">
        <f>[1]InfJuv!C285</f>
        <v>0</v>
      </c>
      <c r="C62" s="12">
        <f t="shared" si="96"/>
        <v>0</v>
      </c>
      <c r="D62" s="36">
        <f t="shared" si="97"/>
        <v>0</v>
      </c>
      <c r="E62" s="12" t="e">
        <f t="shared" si="98"/>
        <v>#DIV/0!</v>
      </c>
      <c r="F62" s="36">
        <f>[1]InfJuv!E285</f>
        <v>0</v>
      </c>
      <c r="G62" s="12">
        <f>[1]InfJuv!F285</f>
        <v>0</v>
      </c>
      <c r="H62" s="36">
        <f>[1]InfJuv!G285</f>
        <v>0</v>
      </c>
      <c r="I62" s="12">
        <f>[1]InfJuv!H285</f>
        <v>0</v>
      </c>
      <c r="J62" s="36">
        <f>[1]InfJuv!I285</f>
        <v>0</v>
      </c>
      <c r="K62" s="12">
        <f>[1]InfJuv!J285</f>
        <v>0</v>
      </c>
      <c r="L62" s="36">
        <f>[1]InfJuv!K285</f>
        <v>0</v>
      </c>
      <c r="M62" s="12">
        <f>[1]InfJuv!L285</f>
        <v>0</v>
      </c>
      <c r="N62" s="36">
        <f>[1]InfJuv!M285</f>
        <v>0</v>
      </c>
      <c r="O62" s="12">
        <f>[1]InfJuv!N285</f>
        <v>0</v>
      </c>
      <c r="P62" s="11"/>
      <c r="Q62" s="12"/>
      <c r="R62" s="12"/>
    </row>
    <row r="63" spans="1:18" x14ac:dyDescent="0.2">
      <c r="A63" s="57" t="s">
        <v>113</v>
      </c>
      <c r="B63" s="39">
        <f>[1]InfJuv!C286</f>
        <v>2305.0251879661691</v>
      </c>
      <c r="C63" s="12">
        <f t="shared" si="96"/>
        <v>0.66132979225818245</v>
      </c>
      <c r="D63" s="36">
        <f t="shared" si="97"/>
        <v>2023.9245552873679</v>
      </c>
      <c r="E63" s="12">
        <f t="shared" si="98"/>
        <v>87.804878048780481</v>
      </c>
      <c r="F63" s="36">
        <f>[1]InfJuv!E286</f>
        <v>0</v>
      </c>
      <c r="G63" s="12">
        <f>[1]InfJuv!F286</f>
        <v>0</v>
      </c>
      <c r="H63" s="36">
        <f>[1]InfJuv!G286</f>
        <v>2023.9245552873679</v>
      </c>
      <c r="I63" s="12">
        <f>[1]InfJuv!H286</f>
        <v>87.804878048780481</v>
      </c>
      <c r="J63" s="36">
        <f>[1]InfJuv!I286</f>
        <v>0</v>
      </c>
      <c r="K63" s="12">
        <f>[1]InfJuv!J286</f>
        <v>0</v>
      </c>
      <c r="L63" s="36">
        <f>[1]InfJuv!K286</f>
        <v>281.10063267880111</v>
      </c>
      <c r="M63" s="12">
        <f>[1]InfJuv!L286</f>
        <v>12.195121951219512</v>
      </c>
      <c r="N63" s="36">
        <f>[1]InfJuv!M286</f>
        <v>0</v>
      </c>
      <c r="O63" s="12">
        <f>[1]InfJuv!N286</f>
        <v>0</v>
      </c>
      <c r="P63" s="11"/>
      <c r="Q63" s="12"/>
      <c r="R63" s="12"/>
    </row>
    <row r="64" spans="1:18" x14ac:dyDescent="0.2">
      <c r="A64" s="57" t="s">
        <v>114</v>
      </c>
      <c r="B64" s="39">
        <f>[1]InfJuv!C287</f>
        <v>14176.482270938133</v>
      </c>
      <c r="C64" s="12">
        <f t="shared" si="96"/>
        <v>4.0673438729160312</v>
      </c>
      <c r="D64" s="36">
        <f t="shared" si="97"/>
        <v>13047.439329489318</v>
      </c>
      <c r="E64" s="12">
        <f t="shared" si="98"/>
        <v>92.035803241800267</v>
      </c>
      <c r="F64" s="36">
        <f>[1]InfJuv!E287</f>
        <v>0</v>
      </c>
      <c r="G64" s="12">
        <f>[1]InfJuv!F287</f>
        <v>0</v>
      </c>
      <c r="H64" s="36">
        <f>[1]InfJuv!G287</f>
        <v>13047.439329489318</v>
      </c>
      <c r="I64" s="12">
        <f>[1]InfJuv!H287</f>
        <v>92.035803241800267</v>
      </c>
      <c r="J64" s="36">
        <f>[1]InfJuv!I287</f>
        <v>0</v>
      </c>
      <c r="K64" s="12">
        <f>[1]InfJuv!J287</f>
        <v>0</v>
      </c>
      <c r="L64" s="36">
        <f>[1]InfJuv!K287</f>
        <v>281.10063267880111</v>
      </c>
      <c r="M64" s="12">
        <f>[1]InfJuv!L287</f>
        <v>1.9828658993568449</v>
      </c>
      <c r="N64" s="36">
        <f>[1]InfJuv!M287</f>
        <v>847.94230877001451</v>
      </c>
      <c r="O64" s="12">
        <f>[1]InfJuv!N287</f>
        <v>5.9813308588428944</v>
      </c>
      <c r="P64" s="11"/>
      <c r="Q64" s="12"/>
      <c r="R64" s="12"/>
    </row>
    <row r="65" spans="1:18" x14ac:dyDescent="0.2">
      <c r="A65" s="57" t="s">
        <v>115</v>
      </c>
      <c r="B65" s="39">
        <f>[1]InfJuv!C288</f>
        <v>75676.258970229464</v>
      </c>
      <c r="C65" s="12">
        <f t="shared" si="96"/>
        <v>21.712111817666091</v>
      </c>
      <c r="D65" s="36">
        <f t="shared" si="97"/>
        <v>14540.888695869106</v>
      </c>
      <c r="E65" s="12">
        <f t="shared" si="98"/>
        <v>19.214597674006843</v>
      </c>
      <c r="F65" s="36">
        <f>[1]InfJuv!E288</f>
        <v>0</v>
      </c>
      <c r="G65" s="12">
        <f>[1]InfJuv!F288</f>
        <v>0</v>
      </c>
      <c r="H65" s="36">
        <f>[1]InfJuv!G288</f>
        <v>14540.888695869106</v>
      </c>
      <c r="I65" s="12">
        <f>[1]InfJuv!H288</f>
        <v>19.214597674006843</v>
      </c>
      <c r="J65" s="36">
        <f>[1]InfJuv!I288</f>
        <v>0</v>
      </c>
      <c r="K65" s="12">
        <f>[1]InfJuv!J288</f>
        <v>0</v>
      </c>
      <c r="L65" s="36">
        <f>[1]InfJuv!K288</f>
        <v>2852.8004957745147</v>
      </c>
      <c r="M65" s="12">
        <f>[1]InfJuv!L288</f>
        <v>3.7697430271979844</v>
      </c>
      <c r="N65" s="36">
        <f>[1]InfJuv!M288</f>
        <v>58282.569778585756</v>
      </c>
      <c r="O65" s="12">
        <f>[1]InfJuv!N288</f>
        <v>77.015659298795057</v>
      </c>
      <c r="P65" s="11"/>
      <c r="Q65" s="12"/>
      <c r="R65" s="12"/>
    </row>
    <row r="66" spans="1:18" x14ac:dyDescent="0.2">
      <c r="A66" s="57" t="s">
        <v>116</v>
      </c>
      <c r="B66" s="39">
        <f>[1]InfJuv!C289</f>
        <v>3228.4122864103156</v>
      </c>
      <c r="C66" s="12">
        <f t="shared" si="96"/>
        <v>0.92625678792662014</v>
      </c>
      <c r="D66" s="36">
        <f t="shared" si="97"/>
        <v>2078.4770121128995</v>
      </c>
      <c r="E66" s="12">
        <f t="shared" si="98"/>
        <v>64.380780015676578</v>
      </c>
      <c r="F66" s="36">
        <f>[1]InfJuv!E289</f>
        <v>0</v>
      </c>
      <c r="G66" s="12">
        <f>[1]InfJuv!F289</f>
        <v>0</v>
      </c>
      <c r="H66" s="36">
        <f>[1]InfJuv!G289</f>
        <v>2078.4770121128995</v>
      </c>
      <c r="I66" s="12">
        <f>[1]InfJuv!H289</f>
        <v>64.380780015676578</v>
      </c>
      <c r="J66" s="36">
        <f>[1]InfJuv!I289</f>
        <v>0</v>
      </c>
      <c r="K66" s="12">
        <f>[1]InfJuv!J289</f>
        <v>0</v>
      </c>
      <c r="L66" s="36">
        <f>[1]InfJuv!K289</f>
        <v>247.39018694307251</v>
      </c>
      <c r="M66" s="12">
        <f>[1]InfJuv!L289</f>
        <v>7.662905632729661</v>
      </c>
      <c r="N66" s="36">
        <f>[1]InfJuv!M289</f>
        <v>902.54508735434365</v>
      </c>
      <c r="O66" s="12">
        <f>[1]InfJuv!N289</f>
        <v>27.956314351593768</v>
      </c>
      <c r="P66" s="11"/>
      <c r="Q66" s="12"/>
      <c r="R66" s="12"/>
    </row>
    <row r="67" spans="1:18" x14ac:dyDescent="0.2">
      <c r="A67" s="57" t="s">
        <v>117</v>
      </c>
      <c r="B67" s="39">
        <f>[1]InfJuv!C290</f>
        <v>15098.581799995207</v>
      </c>
      <c r="C67" s="12">
        <f t="shared" si="96"/>
        <v>4.331901454835883</v>
      </c>
      <c r="D67" s="36">
        <f t="shared" si="97"/>
        <v>7306.0090755506026</v>
      </c>
      <c r="E67" s="12">
        <f t="shared" si="98"/>
        <v>48.388710756615048</v>
      </c>
      <c r="F67" s="36">
        <f>[1]InfJuv!E290</f>
        <v>0</v>
      </c>
      <c r="G67" s="12">
        <f>[1]InfJuv!F290</f>
        <v>0</v>
      </c>
      <c r="H67" s="36">
        <f>[1]InfJuv!G290</f>
        <v>7306.0090755506026</v>
      </c>
      <c r="I67" s="12">
        <f>[1]InfJuv!H290</f>
        <v>48.388710756615048</v>
      </c>
      <c r="J67" s="36">
        <f>[1]InfJuv!I290</f>
        <v>0</v>
      </c>
      <c r="K67" s="12">
        <f>[1]InfJuv!J290</f>
        <v>0</v>
      </c>
      <c r="L67" s="36">
        <f>[1]InfJuv!K290</f>
        <v>281.10063267880111</v>
      </c>
      <c r="M67" s="12">
        <f>[1]InfJuv!L290</f>
        <v>1.8617684521793323</v>
      </c>
      <c r="N67" s="36">
        <f>[1]InfJuv!M290</f>
        <v>7511.4720917658033</v>
      </c>
      <c r="O67" s="12">
        <f>[1]InfJuv!N290</f>
        <v>49.749520791205619</v>
      </c>
      <c r="P67" s="11"/>
      <c r="Q67" s="12"/>
      <c r="R67" s="12"/>
    </row>
    <row r="68" spans="1:18" x14ac:dyDescent="0.2">
      <c r="A68" s="55" t="s">
        <v>118</v>
      </c>
      <c r="B68" s="39">
        <f>[1]InfJuv!C291</f>
        <v>1204.3199329781407</v>
      </c>
      <c r="C68" s="12">
        <f t="shared" si="96"/>
        <v>0.34552882773119242</v>
      </c>
      <c r="D68" s="36">
        <f t="shared" si="97"/>
        <v>923.21930029933969</v>
      </c>
      <c r="E68" s="12">
        <f t="shared" si="98"/>
        <v>76.658973667929558</v>
      </c>
      <c r="F68" s="36">
        <f>[1]InfJuv!E291</f>
        <v>0</v>
      </c>
      <c r="G68" s="12">
        <f>[1]InfJuv!F291</f>
        <v>0</v>
      </c>
      <c r="H68" s="36">
        <f>[1]InfJuv!G291</f>
        <v>923.21930029933969</v>
      </c>
      <c r="I68" s="12">
        <f>[1]InfJuv!H291</f>
        <v>76.658973667929558</v>
      </c>
      <c r="J68" s="36">
        <f>[1]InfJuv!I291</f>
        <v>0</v>
      </c>
      <c r="K68" s="12">
        <f>[1]InfJuv!J291</f>
        <v>0</v>
      </c>
      <c r="L68" s="36">
        <f>[1]InfJuv!K291</f>
        <v>0</v>
      </c>
      <c r="M68" s="12">
        <f>[1]InfJuv!L291</f>
        <v>0</v>
      </c>
      <c r="N68" s="36">
        <f>[1]InfJuv!M291</f>
        <v>281.10063267880111</v>
      </c>
      <c r="O68" s="12">
        <f>[1]InfJuv!N291</f>
        <v>23.341026332070456</v>
      </c>
      <c r="P68" s="11"/>
      <c r="Q68" s="12"/>
      <c r="R68" s="12"/>
    </row>
    <row r="69" spans="1:18" x14ac:dyDescent="0.2">
      <c r="A69" s="55" t="s">
        <v>119</v>
      </c>
      <c r="B69" s="39">
        <f>[1]InfJuv!C292</f>
        <v>0</v>
      </c>
      <c r="C69" s="12">
        <f t="shared" si="96"/>
        <v>0</v>
      </c>
      <c r="D69" s="36">
        <f t="shared" si="97"/>
        <v>0</v>
      </c>
      <c r="E69" s="12" t="e">
        <f t="shared" si="98"/>
        <v>#DIV/0!</v>
      </c>
      <c r="F69" s="36">
        <f>[1]InfJuv!E292</f>
        <v>0</v>
      </c>
      <c r="G69" s="12">
        <f>[1]InfJuv!F292</f>
        <v>0</v>
      </c>
      <c r="H69" s="36">
        <f>[1]InfJuv!G292</f>
        <v>0</v>
      </c>
      <c r="I69" s="12">
        <f>[1]InfJuv!H292</f>
        <v>0</v>
      </c>
      <c r="J69" s="36">
        <f>[1]InfJuv!I292</f>
        <v>0</v>
      </c>
      <c r="K69" s="12">
        <f>[1]InfJuv!J292</f>
        <v>0</v>
      </c>
      <c r="L69" s="36">
        <f>[1]InfJuv!K292</f>
        <v>0</v>
      </c>
      <c r="M69" s="12">
        <f>[1]InfJuv!L292</f>
        <v>0</v>
      </c>
      <c r="N69" s="36">
        <f>[1]InfJuv!M292</f>
        <v>0</v>
      </c>
      <c r="O69" s="12">
        <f>[1]InfJuv!N292</f>
        <v>0</v>
      </c>
      <c r="P69" s="11"/>
      <c r="Q69" s="12"/>
      <c r="R69" s="12"/>
    </row>
    <row r="70" spans="1:18" x14ac:dyDescent="0.2">
      <c r="A70" s="55" t="s">
        <v>120</v>
      </c>
      <c r="B70" s="39">
        <f>[1]InfJuv!C293</f>
        <v>0</v>
      </c>
      <c r="C70" s="12">
        <f t="shared" si="96"/>
        <v>0</v>
      </c>
      <c r="D70" s="36">
        <f t="shared" si="97"/>
        <v>0</v>
      </c>
      <c r="E70" s="12" t="e">
        <f t="shared" si="98"/>
        <v>#DIV/0!</v>
      </c>
      <c r="F70" s="36">
        <f>[1]InfJuv!E293</f>
        <v>0</v>
      </c>
      <c r="G70" s="12">
        <f>[1]InfJuv!F293</f>
        <v>0</v>
      </c>
      <c r="H70" s="36">
        <f>[1]InfJuv!G293</f>
        <v>0</v>
      </c>
      <c r="I70" s="12">
        <f>[1]InfJuv!H293</f>
        <v>0</v>
      </c>
      <c r="J70" s="36">
        <f>[1]InfJuv!I293</f>
        <v>0</v>
      </c>
      <c r="K70" s="12">
        <f>[1]InfJuv!J293</f>
        <v>0</v>
      </c>
      <c r="L70" s="36">
        <f>[1]InfJuv!K293</f>
        <v>0</v>
      </c>
      <c r="M70" s="12">
        <f>[1]InfJuv!L293</f>
        <v>0</v>
      </c>
      <c r="N70" s="36">
        <f>[1]InfJuv!M293</f>
        <v>0</v>
      </c>
      <c r="O70" s="12">
        <f>[1]InfJuv!N293</f>
        <v>0</v>
      </c>
      <c r="P70" s="11"/>
      <c r="Q70" s="12"/>
      <c r="R70" s="12"/>
    </row>
    <row r="71" spans="1:18" x14ac:dyDescent="0.2">
      <c r="A71" s="55" t="s">
        <v>121</v>
      </c>
      <c r="B71" s="39">
        <f>[1]InfJuv!C294</f>
        <v>361.01803494173743</v>
      </c>
      <c r="C71" s="12">
        <f t="shared" si="96"/>
        <v>0.10357890373429646</v>
      </c>
      <c r="D71" s="36">
        <f t="shared" si="97"/>
        <v>361.01803494173743</v>
      </c>
      <c r="E71" s="12">
        <f t="shared" si="98"/>
        <v>100</v>
      </c>
      <c r="F71" s="36">
        <f>[1]InfJuv!E294</f>
        <v>0</v>
      </c>
      <c r="G71" s="12">
        <f>[1]InfJuv!F294</f>
        <v>0</v>
      </c>
      <c r="H71" s="36">
        <f>[1]InfJuv!G294</f>
        <v>361.01803494173743</v>
      </c>
      <c r="I71" s="12">
        <f>[1]InfJuv!H294</f>
        <v>100</v>
      </c>
      <c r="J71" s="36">
        <f>[1]InfJuv!I294</f>
        <v>0</v>
      </c>
      <c r="K71" s="12">
        <f>[1]InfJuv!J294</f>
        <v>0</v>
      </c>
      <c r="L71" s="36">
        <f>[1]InfJuv!K294</f>
        <v>0</v>
      </c>
      <c r="M71" s="12">
        <f>[1]InfJuv!L294</f>
        <v>0</v>
      </c>
      <c r="N71" s="36">
        <f>[1]InfJuv!M294</f>
        <v>0</v>
      </c>
      <c r="O71" s="12">
        <f>[1]InfJuv!N294</f>
        <v>0</v>
      </c>
      <c r="P71" s="11"/>
      <c r="Q71" s="12"/>
      <c r="R71" s="12"/>
    </row>
    <row r="72" spans="1:18" x14ac:dyDescent="0.2">
      <c r="A72" s="55" t="s">
        <v>122</v>
      </c>
      <c r="B72" s="39">
        <f>[1]InfJuv!C295</f>
        <v>486.92427382827714</v>
      </c>
      <c r="C72" s="12">
        <f t="shared" si="96"/>
        <v>0.13970239047168587</v>
      </c>
      <c r="D72" s="36">
        <f t="shared" si="97"/>
        <v>486.92427382827714</v>
      </c>
      <c r="E72" s="12">
        <f t="shared" si="98"/>
        <v>100</v>
      </c>
      <c r="F72" s="36">
        <f>[1]InfJuv!E295</f>
        <v>0</v>
      </c>
      <c r="G72" s="12">
        <f>[1]InfJuv!F295</f>
        <v>0</v>
      </c>
      <c r="H72" s="36">
        <f>[1]InfJuv!G295</f>
        <v>486.92427382827714</v>
      </c>
      <c r="I72" s="12">
        <f>[1]InfJuv!H295</f>
        <v>100</v>
      </c>
      <c r="J72" s="36">
        <f>[1]InfJuv!I295</f>
        <v>0</v>
      </c>
      <c r="K72" s="12">
        <f>[1]InfJuv!J295</f>
        <v>0</v>
      </c>
      <c r="L72" s="36">
        <f>[1]InfJuv!K295</f>
        <v>0</v>
      </c>
      <c r="M72" s="12">
        <f>[1]InfJuv!L295</f>
        <v>0</v>
      </c>
      <c r="N72" s="36">
        <f>[1]InfJuv!M295</f>
        <v>0</v>
      </c>
      <c r="O72" s="12">
        <f>[1]InfJuv!N295</f>
        <v>0</v>
      </c>
      <c r="P72" s="11"/>
      <c r="Q72" s="12"/>
      <c r="R72" s="12"/>
    </row>
    <row r="73" spans="1:18" x14ac:dyDescent="0.2">
      <c r="A73" s="55" t="s">
        <v>123</v>
      </c>
      <c r="B73" s="39">
        <f>[1]InfJuv!C296</f>
        <v>899.52202457216356</v>
      </c>
      <c r="C73" s="12">
        <f t="shared" si="96"/>
        <v>0.25807991893002241</v>
      </c>
      <c r="D73" s="36">
        <f t="shared" si="97"/>
        <v>899.52202457216356</v>
      </c>
      <c r="E73" s="12">
        <f t="shared" si="98"/>
        <v>100</v>
      </c>
      <c r="F73" s="36">
        <f>[1]InfJuv!E296</f>
        <v>899.52202457216356</v>
      </c>
      <c r="G73" s="12">
        <f>[1]InfJuv!F296</f>
        <v>100</v>
      </c>
      <c r="H73" s="36">
        <f>[1]InfJuv!G296</f>
        <v>0</v>
      </c>
      <c r="I73" s="12">
        <f>[1]InfJuv!H296</f>
        <v>0</v>
      </c>
      <c r="J73" s="36">
        <f>[1]InfJuv!I296</f>
        <v>0</v>
      </c>
      <c r="K73" s="12">
        <f>[1]InfJuv!J296</f>
        <v>0</v>
      </c>
      <c r="L73" s="36">
        <f>[1]InfJuv!K296</f>
        <v>0</v>
      </c>
      <c r="M73" s="12">
        <f>[1]InfJuv!L296</f>
        <v>0</v>
      </c>
      <c r="N73" s="36">
        <f>[1]InfJuv!M296</f>
        <v>0</v>
      </c>
      <c r="O73" s="12">
        <f>[1]InfJuv!N296</f>
        <v>0</v>
      </c>
      <c r="P73" s="11"/>
      <c r="Q73" s="12"/>
      <c r="R73" s="12"/>
    </row>
    <row r="74" spans="1:18" x14ac:dyDescent="0.2">
      <c r="A74" s="55" t="s">
        <v>124</v>
      </c>
      <c r="B74" s="39">
        <f>[1]InfJuv!C297</f>
        <v>680.61182887315738</v>
      </c>
      <c r="C74" s="12">
        <f t="shared" si="96"/>
        <v>0.19527286805672556</v>
      </c>
      <c r="D74" s="36">
        <f t="shared" si="97"/>
        <v>247.39018694307251</v>
      </c>
      <c r="E74" s="12">
        <f t="shared" si="98"/>
        <v>36.34820560680815</v>
      </c>
      <c r="F74" s="36">
        <f>[1]InfJuv!E297</f>
        <v>247.39018694307251</v>
      </c>
      <c r="G74" s="12">
        <f>[1]InfJuv!F297</f>
        <v>36.34820560680815</v>
      </c>
      <c r="H74" s="36">
        <f>[1]InfJuv!G297</f>
        <v>0</v>
      </c>
      <c r="I74" s="12">
        <f>[1]InfJuv!H297</f>
        <v>0</v>
      </c>
      <c r="J74" s="36">
        <f>[1]InfJuv!I297</f>
        <v>0</v>
      </c>
      <c r="K74" s="12">
        <f>[1]InfJuv!J297</f>
        <v>0</v>
      </c>
      <c r="L74" s="36">
        <f>[1]InfJuv!K297</f>
        <v>433.2216419300849</v>
      </c>
      <c r="M74" s="12">
        <f>[1]InfJuv!L297</f>
        <v>63.65179439319185</v>
      </c>
      <c r="N74" s="36">
        <f>[1]InfJuv!M297</f>
        <v>0</v>
      </c>
      <c r="O74" s="12">
        <f>[1]InfJuv!N297</f>
        <v>0</v>
      </c>
      <c r="P74" s="11"/>
      <c r="Q74" s="12"/>
      <c r="R74" s="12"/>
    </row>
    <row r="75" spans="1:18" x14ac:dyDescent="0.2">
      <c r="A75" s="55" t="s">
        <v>125</v>
      </c>
      <c r="B75" s="39">
        <f>[1]InfJuv!C298</f>
        <v>1105.0648932162073</v>
      </c>
      <c r="C75" s="12">
        <f t="shared" si="96"/>
        <v>0.31705177890368941</v>
      </c>
      <c r="D75" s="36">
        <f t="shared" si="97"/>
        <v>1105.0648932162073</v>
      </c>
      <c r="E75" s="12">
        <f t="shared" si="98"/>
        <v>100</v>
      </c>
      <c r="F75" s="36">
        <f>[1]InfJuv!E298</f>
        <v>281.10063267880111</v>
      </c>
      <c r="G75" s="12">
        <f>[1]InfJuv!F298</f>
        <v>25.437477419147676</v>
      </c>
      <c r="H75" s="36">
        <f>[1]InfJuv!G298</f>
        <v>823.96426053740629</v>
      </c>
      <c r="I75" s="12">
        <f>[1]InfJuv!H298</f>
        <v>74.562522580852331</v>
      </c>
      <c r="J75" s="36">
        <f>[1]InfJuv!I298</f>
        <v>0</v>
      </c>
      <c r="K75" s="12">
        <f>[1]InfJuv!J298</f>
        <v>0</v>
      </c>
      <c r="L75" s="36">
        <f>[1]InfJuv!K298</f>
        <v>0</v>
      </c>
      <c r="M75" s="12">
        <f>[1]InfJuv!L298</f>
        <v>0</v>
      </c>
      <c r="N75" s="36">
        <f>[1]InfJuv!M298</f>
        <v>0</v>
      </c>
      <c r="O75" s="12">
        <f>[1]InfJuv!N298</f>
        <v>0</v>
      </c>
      <c r="P75" s="11"/>
      <c r="Q75" s="12"/>
      <c r="R75" s="12"/>
    </row>
    <row r="76" spans="1:18" x14ac:dyDescent="0.2">
      <c r="A76" s="55" t="s">
        <v>126</v>
      </c>
      <c r="B76" s="39">
        <f>[1]InfJuv!C299</f>
        <v>722.03606988347485</v>
      </c>
      <c r="C76" s="12">
        <f t="shared" si="96"/>
        <v>0.20715780746859291</v>
      </c>
      <c r="D76" s="36">
        <f t="shared" si="97"/>
        <v>361.01803494173743</v>
      </c>
      <c r="E76" s="12">
        <f t="shared" si="98"/>
        <v>50</v>
      </c>
      <c r="F76" s="36">
        <f>[1]InfJuv!E299</f>
        <v>0</v>
      </c>
      <c r="G76" s="12">
        <f>[1]InfJuv!F299</f>
        <v>0</v>
      </c>
      <c r="H76" s="36">
        <f>[1]InfJuv!G299</f>
        <v>361.01803494173743</v>
      </c>
      <c r="I76" s="12">
        <f>[1]InfJuv!H299</f>
        <v>50</v>
      </c>
      <c r="J76" s="36">
        <f>[1]InfJuv!I299</f>
        <v>0</v>
      </c>
      <c r="K76" s="12">
        <f>[1]InfJuv!J299</f>
        <v>0</v>
      </c>
      <c r="L76" s="36">
        <f>[1]InfJuv!K299</f>
        <v>0</v>
      </c>
      <c r="M76" s="12">
        <f>[1]InfJuv!L299</f>
        <v>0</v>
      </c>
      <c r="N76" s="36">
        <f>[1]InfJuv!M299</f>
        <v>361.01803494173743</v>
      </c>
      <c r="O76" s="12">
        <f>[1]InfJuv!N299</f>
        <v>50</v>
      </c>
      <c r="P76" s="11"/>
      <c r="Q76" s="12"/>
      <c r="R76" s="12"/>
    </row>
    <row r="77" spans="1:18" x14ac:dyDescent="0.2">
      <c r="A77" s="55" t="s">
        <v>127</v>
      </c>
      <c r="B77" s="39">
        <f>[1]InfJuv!C300</f>
        <v>6503.2584042208819</v>
      </c>
      <c r="C77" s="12">
        <f t="shared" si="96"/>
        <v>1.8658358060110698</v>
      </c>
      <c r="D77" s="36">
        <f t="shared" si="97"/>
        <v>923.21930029933969</v>
      </c>
      <c r="E77" s="12">
        <f t="shared" si="98"/>
        <v>14.196257366924439</v>
      </c>
      <c r="F77" s="36">
        <f>[1]InfJuv!E300</f>
        <v>0</v>
      </c>
      <c r="G77" s="12">
        <f>[1]InfJuv!F300</f>
        <v>0</v>
      </c>
      <c r="H77" s="36">
        <f>[1]InfJuv!G300</f>
        <v>923.21930029933969</v>
      </c>
      <c r="I77" s="12">
        <f>[1]InfJuv!H300</f>
        <v>14.196257366924439</v>
      </c>
      <c r="J77" s="36">
        <f>[1]InfJuv!I300</f>
        <v>0</v>
      </c>
      <c r="K77" s="12">
        <f>[1]InfJuv!J300</f>
        <v>0</v>
      </c>
      <c r="L77" s="36">
        <f>[1]InfJuv!K300</f>
        <v>3363.7568932997187</v>
      </c>
      <c r="M77" s="12">
        <f>[1]InfJuv!L300</f>
        <v>51.724177085082488</v>
      </c>
      <c r="N77" s="36">
        <f>[1]InfJuv!M300</f>
        <v>2216.282210621825</v>
      </c>
      <c r="O77" s="12">
        <f>[1]InfJuv!N300</f>
        <v>34.079565547993091</v>
      </c>
      <c r="P77" s="11"/>
      <c r="Q77" s="12"/>
      <c r="R77" s="12"/>
    </row>
    <row r="78" spans="1:18" x14ac:dyDescent="0.2">
      <c r="A78" s="55" t="s">
        <v>128</v>
      </c>
      <c r="B78" s="39">
        <f>[1]InfJuv!C301</f>
        <v>11946.490562913817</v>
      </c>
      <c r="C78" s="12">
        <f t="shared" si="96"/>
        <v>3.4275417741344385</v>
      </c>
      <c r="D78" s="36">
        <f t="shared" si="97"/>
        <v>11946.490562913817</v>
      </c>
      <c r="E78" s="12">
        <f t="shared" si="98"/>
        <v>100</v>
      </c>
      <c r="F78" s="36">
        <f>[1]InfJuv!E301</f>
        <v>0</v>
      </c>
      <c r="G78" s="12">
        <f>[1]InfJuv!F301</f>
        <v>0</v>
      </c>
      <c r="H78" s="36">
        <f>[1]InfJuv!G301</f>
        <v>0</v>
      </c>
      <c r="I78" s="12">
        <f>[1]InfJuv!H301</f>
        <v>0</v>
      </c>
      <c r="J78" s="36">
        <f>[1]InfJuv!I301</f>
        <v>11946.490562913817</v>
      </c>
      <c r="K78" s="12">
        <f>[1]InfJuv!J301</f>
        <v>100</v>
      </c>
      <c r="L78" s="36">
        <f>[1]InfJuv!K301</f>
        <v>0</v>
      </c>
      <c r="M78" s="12">
        <f>[1]InfJuv!L301</f>
        <v>0</v>
      </c>
      <c r="N78" s="36">
        <f>[1]InfJuv!M301</f>
        <v>0</v>
      </c>
      <c r="O78" s="12">
        <f>[1]InfJuv!N301</f>
        <v>0</v>
      </c>
      <c r="P78" s="11"/>
      <c r="Q78" s="12"/>
      <c r="R78" s="12"/>
    </row>
    <row r="79" spans="1:18" x14ac:dyDescent="0.2">
      <c r="A79" s="55" t="s">
        <v>129</v>
      </c>
      <c r="B79" s="39">
        <f>[1]InfJuv!C302</f>
        <v>0</v>
      </c>
      <c r="C79" s="12">
        <f t="shared" si="96"/>
        <v>0</v>
      </c>
      <c r="D79" s="36">
        <f t="shared" si="97"/>
        <v>0</v>
      </c>
      <c r="E79" s="12" t="e">
        <f t="shared" si="98"/>
        <v>#DIV/0!</v>
      </c>
      <c r="F79" s="36">
        <f>[1]InfJuv!E302</f>
        <v>0</v>
      </c>
      <c r="G79" s="12">
        <f>[1]InfJuv!F302</f>
        <v>0</v>
      </c>
      <c r="H79" s="156">
        <f>[1]InfJuv!G302</f>
        <v>0</v>
      </c>
      <c r="I79" s="12">
        <f>[1]InfJuv!H302</f>
        <v>0</v>
      </c>
      <c r="J79" s="36">
        <f>[1]InfJuv!I302</f>
        <v>0</v>
      </c>
      <c r="K79" s="12">
        <f>[1]InfJuv!J302</f>
        <v>0</v>
      </c>
      <c r="L79" s="36">
        <f>[1]InfJuv!K302</f>
        <v>0</v>
      </c>
      <c r="M79" s="12">
        <f>[1]InfJuv!L302</f>
        <v>0</v>
      </c>
      <c r="N79" s="36">
        <f>[1]InfJuv!M302</f>
        <v>0</v>
      </c>
      <c r="O79" s="12">
        <f>[1]InfJuv!N302</f>
        <v>0</v>
      </c>
      <c r="P79" s="11"/>
      <c r="Q79" s="12"/>
      <c r="R79" s="12"/>
    </row>
    <row r="80" spans="1:18" x14ac:dyDescent="0.2">
      <c r="A80" s="168" t="s">
        <v>144</v>
      </c>
      <c r="B80" s="39">
        <f>[1]InfJuv!C303</f>
        <v>0</v>
      </c>
      <c r="C80" s="12">
        <f t="shared" si="96"/>
        <v>0</v>
      </c>
      <c r="D80" s="36">
        <f t="shared" si="97"/>
        <v>0</v>
      </c>
      <c r="E80" s="12" t="e">
        <f t="shared" si="98"/>
        <v>#DIV/0!</v>
      </c>
      <c r="F80" s="36">
        <f>[1]InfJuv!E303</f>
        <v>0</v>
      </c>
      <c r="G80" s="12">
        <f>[1]InfJuv!F303</f>
        <v>0</v>
      </c>
      <c r="H80" s="36">
        <f>[1]InfJuv!G303</f>
        <v>0</v>
      </c>
      <c r="I80" s="12">
        <f>[1]InfJuv!H303</f>
        <v>0</v>
      </c>
      <c r="J80" s="36">
        <f>[1]InfJuv!I303</f>
        <v>0</v>
      </c>
      <c r="K80" s="12">
        <f>[1]InfJuv!J303</f>
        <v>0</v>
      </c>
      <c r="L80" s="36">
        <f>[1]InfJuv!K303</f>
        <v>0</v>
      </c>
      <c r="M80" s="12">
        <f>[1]InfJuv!L303</f>
        <v>0</v>
      </c>
      <c r="N80" s="36">
        <f>[1]InfJuv!M303</f>
        <v>0</v>
      </c>
      <c r="O80" s="12">
        <f>[1]InfJuv!N303</f>
        <v>0</v>
      </c>
      <c r="P80" s="11"/>
      <c r="Q80" s="12"/>
      <c r="R80" s="12"/>
    </row>
    <row r="81" spans="1:18" x14ac:dyDescent="0.2">
      <c r="A81" s="55" t="s">
        <v>131</v>
      </c>
      <c r="B81" s="39">
        <f>[1]InfJuv!C304</f>
        <v>0</v>
      </c>
      <c r="C81" s="12">
        <f t="shared" si="96"/>
        <v>0</v>
      </c>
      <c r="D81" s="36">
        <f t="shared" si="97"/>
        <v>0</v>
      </c>
      <c r="E81" s="12" t="e">
        <f t="shared" si="98"/>
        <v>#DIV/0!</v>
      </c>
      <c r="F81" s="36">
        <f>[1]InfJuv!E304</f>
        <v>0</v>
      </c>
      <c r="G81" s="12">
        <f>[1]InfJuv!F304</f>
        <v>0</v>
      </c>
      <c r="H81" s="36">
        <f>[1]InfJuv!G304</f>
        <v>0</v>
      </c>
      <c r="I81" s="12">
        <f>[1]InfJuv!H304</f>
        <v>0</v>
      </c>
      <c r="J81" s="36">
        <f>[1]InfJuv!I304</f>
        <v>0</v>
      </c>
      <c r="K81" s="12">
        <f>[1]InfJuv!J304</f>
        <v>0</v>
      </c>
      <c r="L81" s="36">
        <f>[1]InfJuv!K304</f>
        <v>0</v>
      </c>
      <c r="M81" s="12">
        <f>[1]InfJuv!L304</f>
        <v>0</v>
      </c>
      <c r="N81" s="36">
        <f>[1]InfJuv!M304</f>
        <v>0</v>
      </c>
      <c r="O81" s="12">
        <f>[1]InfJuv!N304</f>
        <v>0</v>
      </c>
      <c r="P81" s="11"/>
      <c r="Q81" s="12"/>
      <c r="R81" s="12"/>
    </row>
    <row r="82" spans="1:18" x14ac:dyDescent="0.2">
      <c r="A82" s="55" t="s">
        <v>132</v>
      </c>
      <c r="B82" s="39">
        <f>[1]InfJuv!C305</f>
        <v>0</v>
      </c>
      <c r="C82" s="12">
        <f t="shared" si="96"/>
        <v>0</v>
      </c>
      <c r="D82" s="36">
        <f t="shared" si="97"/>
        <v>0</v>
      </c>
      <c r="E82" s="12" t="e">
        <f t="shared" si="98"/>
        <v>#DIV/0!</v>
      </c>
      <c r="F82" s="36">
        <f>[1]InfJuv!E305</f>
        <v>0</v>
      </c>
      <c r="G82" s="12">
        <f>[1]InfJuv!F305</f>
        <v>0</v>
      </c>
      <c r="H82" s="36">
        <f>[1]InfJuv!G305</f>
        <v>0</v>
      </c>
      <c r="I82" s="12">
        <f>[1]InfJuv!H305</f>
        <v>0</v>
      </c>
      <c r="J82" s="36">
        <f>[1]InfJuv!I305</f>
        <v>0</v>
      </c>
      <c r="K82" s="12">
        <f>[1]InfJuv!J305</f>
        <v>0</v>
      </c>
      <c r="L82" s="36">
        <f>[1]InfJuv!K305</f>
        <v>0</v>
      </c>
      <c r="M82" s="12">
        <f>[1]InfJuv!L305</f>
        <v>0</v>
      </c>
      <c r="N82" s="36">
        <f>[1]InfJuv!M305</f>
        <v>0</v>
      </c>
      <c r="O82" s="12">
        <f>[1]InfJuv!N305</f>
        <v>0</v>
      </c>
      <c r="P82" s="11"/>
      <c r="Q82" s="12"/>
      <c r="R82" s="12"/>
    </row>
    <row r="83" spans="1:18" x14ac:dyDescent="0.2">
      <c r="A83" s="54" t="s">
        <v>143</v>
      </c>
      <c r="B83" s="39"/>
      <c r="C83" s="12"/>
      <c r="D83" s="36"/>
      <c r="E83" s="12"/>
      <c r="F83" s="36"/>
      <c r="G83" s="12"/>
      <c r="H83" s="36"/>
      <c r="I83" s="12"/>
      <c r="J83" s="36"/>
      <c r="K83" s="12"/>
      <c r="L83" s="36"/>
      <c r="M83" s="12"/>
      <c r="N83" s="36"/>
      <c r="O83" s="12"/>
      <c r="P83" s="11"/>
      <c r="Q83" s="12"/>
      <c r="R83" s="12"/>
    </row>
    <row r="84" spans="1:18" x14ac:dyDescent="0.2">
      <c r="A84" s="55" t="s">
        <v>133</v>
      </c>
      <c r="B84" s="154">
        <f>[1]InfJuv!C307</f>
        <v>0</v>
      </c>
      <c r="C84" s="72">
        <f t="shared" si="96"/>
        <v>0</v>
      </c>
      <c r="D84" s="156">
        <f t="shared" si="97"/>
        <v>0</v>
      </c>
      <c r="E84" s="72" t="e">
        <f t="shared" si="98"/>
        <v>#DIV/0!</v>
      </c>
      <c r="F84" s="156">
        <f>[1]InfJuv!E307</f>
        <v>0</v>
      </c>
      <c r="G84" s="72">
        <f>[1]InfJuv!F307</f>
        <v>0</v>
      </c>
      <c r="H84" s="156">
        <f>[1]InfJuv!G307</f>
        <v>0</v>
      </c>
      <c r="I84" s="72">
        <f>[1]InfJuv!H307</f>
        <v>0</v>
      </c>
      <c r="J84" s="36">
        <f>[1]InfJuv!I307</f>
        <v>0</v>
      </c>
      <c r="K84" s="12">
        <f>[1]InfJuv!J307</f>
        <v>0</v>
      </c>
      <c r="L84" s="36">
        <f>[1]InfJuv!K307</f>
        <v>0</v>
      </c>
      <c r="M84" s="12">
        <f>[1]InfJuv!L307</f>
        <v>0</v>
      </c>
      <c r="N84" s="36">
        <f>[1]InfJuv!M307</f>
        <v>0</v>
      </c>
      <c r="O84" s="12">
        <f>[1]InfJuv!N307</f>
        <v>0</v>
      </c>
      <c r="P84" s="11"/>
      <c r="Q84" s="12"/>
      <c r="R84" s="12"/>
    </row>
    <row r="85" spans="1:18" x14ac:dyDescent="0.2">
      <c r="A85" s="55" t="s">
        <v>134</v>
      </c>
      <c r="B85" s="154">
        <f>[1]InfJuv!C308</f>
        <v>281.10063267880111</v>
      </c>
      <c r="C85" s="72">
        <f t="shared" si="96"/>
        <v>8.0649974665631993E-2</v>
      </c>
      <c r="D85" s="156">
        <f t="shared" si="97"/>
        <v>281.10063267880111</v>
      </c>
      <c r="E85" s="72">
        <f t="shared" si="98"/>
        <v>100</v>
      </c>
      <c r="F85" s="156">
        <f>[1]InfJuv!E308</f>
        <v>0</v>
      </c>
      <c r="G85" s="72">
        <f>[1]InfJuv!F308</f>
        <v>0</v>
      </c>
      <c r="H85" s="156">
        <f>[1]InfJuv!G308</f>
        <v>281.10063267880111</v>
      </c>
      <c r="I85" s="72">
        <f>[1]InfJuv!H308</f>
        <v>100</v>
      </c>
      <c r="J85" s="36">
        <f>[1]InfJuv!I308</f>
        <v>0</v>
      </c>
      <c r="K85" s="12">
        <f>[1]InfJuv!J308</f>
        <v>0</v>
      </c>
      <c r="L85" s="36">
        <f>[1]InfJuv!K308</f>
        <v>0</v>
      </c>
      <c r="M85" s="12">
        <f>[1]InfJuv!L308</f>
        <v>0</v>
      </c>
      <c r="N85" s="36">
        <f>[1]InfJuv!M308</f>
        <v>0</v>
      </c>
      <c r="O85" s="12">
        <f>[1]InfJuv!N308</f>
        <v>0</v>
      </c>
      <c r="P85" s="11"/>
      <c r="Q85" s="12"/>
      <c r="R85" s="12"/>
    </row>
    <row r="86" spans="1:18" x14ac:dyDescent="0.2">
      <c r="A86" s="55" t="s">
        <v>135</v>
      </c>
      <c r="B86" s="39">
        <f>[1]InfJuv!C309</f>
        <v>1998.559609849963</v>
      </c>
      <c r="C86" s="12">
        <f t="shared" si="96"/>
        <v>0.57340241594664465</v>
      </c>
      <c r="D86" s="36">
        <f t="shared" si="97"/>
        <v>923.21930029933969</v>
      </c>
      <c r="E86" s="12">
        <f t="shared" si="98"/>
        <v>46.194233874697794</v>
      </c>
      <c r="F86" s="36">
        <f>[1]InfJuv!E309</f>
        <v>562.20126535760221</v>
      </c>
      <c r="G86" s="12">
        <f>[1]InfJuv!F309</f>
        <v>28.130322587666427</v>
      </c>
      <c r="H86" s="36">
        <f>[1]InfJuv!G309</f>
        <v>361.01803494173743</v>
      </c>
      <c r="I86" s="12">
        <f>[1]InfJuv!H309</f>
        <v>18.063911287031363</v>
      </c>
      <c r="J86" s="36">
        <f>[1]InfJuv!I309</f>
        <v>0</v>
      </c>
      <c r="K86" s="12">
        <f>[1]InfJuv!J309</f>
        <v>0</v>
      </c>
      <c r="L86" s="36">
        <f>[1]InfJuv!K309</f>
        <v>794.23967687182233</v>
      </c>
      <c r="M86" s="12">
        <f>[1]InfJuv!L309</f>
        <v>39.740604831468993</v>
      </c>
      <c r="N86" s="36">
        <f>[1]InfJuv!M309</f>
        <v>281.10063267880111</v>
      </c>
      <c r="O86" s="12">
        <f>[1]InfJuv!N309</f>
        <v>14.065161293833214</v>
      </c>
      <c r="P86" s="11"/>
      <c r="Q86" s="12"/>
      <c r="R86" s="12"/>
    </row>
    <row r="87" spans="1:18" x14ac:dyDescent="0.2">
      <c r="A87" s="55" t="s">
        <v>136</v>
      </c>
      <c r="B87" s="39">
        <f>[1]InfJuv!C310</f>
        <v>772.66531724068943</v>
      </c>
      <c r="C87" s="12">
        <f t="shared" si="96"/>
        <v>0.22168373534640415</v>
      </c>
      <c r="D87" s="36">
        <f t="shared" si="97"/>
        <v>411.64728229895201</v>
      </c>
      <c r="E87" s="12">
        <f t="shared" si="98"/>
        <v>53.276272807094514</v>
      </c>
      <c r="F87" s="36">
        <f>[1]InfJuv!E310</f>
        <v>0</v>
      </c>
      <c r="G87" s="12">
        <f>[1]InfJuv!F310</f>
        <v>0</v>
      </c>
      <c r="H87" s="36">
        <f>[1]InfJuv!G310</f>
        <v>411.64728229895201</v>
      </c>
      <c r="I87" s="12">
        <f>[1]InfJuv!H310</f>
        <v>53.276272807094514</v>
      </c>
      <c r="J87" s="36">
        <f>[1]InfJuv!I310</f>
        <v>0</v>
      </c>
      <c r="K87" s="12">
        <f>[1]InfJuv!J310</f>
        <v>0</v>
      </c>
      <c r="L87" s="36">
        <f>[1]InfJuv!K310</f>
        <v>0</v>
      </c>
      <c r="M87" s="12">
        <f>[1]InfJuv!L310</f>
        <v>0</v>
      </c>
      <c r="N87" s="36">
        <f>[1]InfJuv!M310</f>
        <v>361.01803494173743</v>
      </c>
      <c r="O87" s="12">
        <f>[1]InfJuv!N310</f>
        <v>46.723727192905486</v>
      </c>
      <c r="P87" s="11"/>
      <c r="Q87" s="12"/>
      <c r="R87" s="12"/>
    </row>
    <row r="88" spans="1:18" x14ac:dyDescent="0.2">
      <c r="A88" s="55" t="s">
        <v>137</v>
      </c>
      <c r="B88" s="39">
        <f>[1]InfJuv!C311</f>
        <v>85092.662906968195</v>
      </c>
      <c r="C88" s="12">
        <f t="shared" si="96"/>
        <v>24.413751908982071</v>
      </c>
      <c r="D88" s="36">
        <f t="shared" si="97"/>
        <v>18645.099808670711</v>
      </c>
      <c r="E88" s="12">
        <f t="shared" si="98"/>
        <v>21.911524650551129</v>
      </c>
      <c r="F88" s="36">
        <f>[1]InfJuv!E311</f>
        <v>247.39018694307251</v>
      </c>
      <c r="G88" s="12">
        <f>[1]InfJuv!F311</f>
        <v>0.29073033854110808</v>
      </c>
      <c r="H88" s="36">
        <f>[1]InfJuv!G311</f>
        <v>15690.715473501319</v>
      </c>
      <c r="I88" s="12">
        <f>[1]InfJuv!H311</f>
        <v>18.439563338916752</v>
      </c>
      <c r="J88" s="36">
        <f>[1]InfJuv!I311</f>
        <v>2706.9941482263193</v>
      </c>
      <c r="K88" s="12">
        <f>[1]InfJuv!J311</f>
        <v>3.1812309730932684</v>
      </c>
      <c r="L88" s="36">
        <f>[1]InfJuv!K311</f>
        <v>3766.0066260653016</v>
      </c>
      <c r="M88" s="12">
        <f>[1]InfJuv!L311</f>
        <v>4.4257712679443078</v>
      </c>
      <c r="N88" s="36">
        <f>[1]InfJuv!M311</f>
        <v>62681.556472232085</v>
      </c>
      <c r="O88" s="12">
        <f>[1]InfJuv!N311</f>
        <v>73.662704081504444</v>
      </c>
      <c r="P88" s="11"/>
      <c r="Q88" s="12"/>
      <c r="R88" s="12"/>
    </row>
    <row r="89" spans="1:18" x14ac:dyDescent="0.2">
      <c r="A89" s="55" t="s">
        <v>138</v>
      </c>
      <c r="B89" s="39">
        <f>[1]InfJuv!C312</f>
        <v>16752.20798289802</v>
      </c>
      <c r="C89" s="12">
        <f t="shared" si="96"/>
        <v>4.8063397671463601</v>
      </c>
      <c r="D89" s="36">
        <f t="shared" si="97"/>
        <v>3846.6658801588706</v>
      </c>
      <c r="E89" s="12">
        <f t="shared" si="98"/>
        <v>22.962142567032664</v>
      </c>
      <c r="F89" s="36">
        <f>[1]InfJuv!E312</f>
        <v>0</v>
      </c>
      <c r="G89" s="12">
        <f>[1]InfJuv!F312</f>
        <v>0</v>
      </c>
      <c r="H89" s="36">
        <f>[1]InfJuv!G312</f>
        <v>3846.6658801588706</v>
      </c>
      <c r="I89" s="12">
        <f>[1]InfJuv!H312</f>
        <v>22.962142567032664</v>
      </c>
      <c r="J89" s="36">
        <f>[1]InfJuv!I312</f>
        <v>0</v>
      </c>
      <c r="K89" s="12">
        <f>[1]InfJuv!J312</f>
        <v>0</v>
      </c>
      <c r="L89" s="36">
        <f>[1]InfJuv!K312</f>
        <v>10235.086092290538</v>
      </c>
      <c r="M89" s="12">
        <f>[1]InfJuv!L312</f>
        <v>61.096937805090064</v>
      </c>
      <c r="N89" s="36">
        <f>[1]InfJuv!M312</f>
        <v>2670.4560104486104</v>
      </c>
      <c r="O89" s="12">
        <f>[1]InfJuv!N312</f>
        <v>15.940919627877252</v>
      </c>
      <c r="P89" s="11"/>
      <c r="Q89" s="12"/>
      <c r="R89" s="12"/>
    </row>
    <row r="90" spans="1:18" x14ac:dyDescent="0.2">
      <c r="A90" s="55" t="s">
        <v>139</v>
      </c>
      <c r="B90" s="39">
        <f>[1]InfJuv!C313</f>
        <v>35928.88333611039</v>
      </c>
      <c r="C90" s="12">
        <f t="shared" si="96"/>
        <v>10.308278224804845</v>
      </c>
      <c r="D90" s="36">
        <f t="shared" si="97"/>
        <v>14501.142928344063</v>
      </c>
      <c r="E90" s="12">
        <f t="shared" si="98"/>
        <v>40.360683611253968</v>
      </c>
      <c r="F90" s="36">
        <f>[1]InfJuv!E313</f>
        <v>0</v>
      </c>
      <c r="G90" s="12">
        <f>[1]InfJuv!F313</f>
        <v>0</v>
      </c>
      <c r="H90" s="36">
        <f>[1]InfJuv!G313</f>
        <v>14501.142928344063</v>
      </c>
      <c r="I90" s="12">
        <f>[1]InfJuv!H313</f>
        <v>40.360683611253968</v>
      </c>
      <c r="J90" s="36">
        <f>[1]InfJuv!I313</f>
        <v>0</v>
      </c>
      <c r="K90" s="12">
        <f>[1]InfJuv!J313</f>
        <v>0</v>
      </c>
      <c r="L90" s="36">
        <f>[1]InfJuv!K313</f>
        <v>2350.8303269296753</v>
      </c>
      <c r="M90" s="12">
        <f>[1]InfJuv!L313</f>
        <v>6.5430097143235431</v>
      </c>
      <c r="N90" s="36">
        <f>[1]InfJuv!M313</f>
        <v>19076.910080836609</v>
      </c>
      <c r="O90" s="12">
        <f>[1]InfJuv!N313</f>
        <v>53.09630667442238</v>
      </c>
      <c r="P90" s="11"/>
      <c r="Q90" s="12"/>
      <c r="R90" s="12"/>
    </row>
    <row r="91" spans="1:18" x14ac:dyDescent="0.2">
      <c r="A91" s="55" t="s">
        <v>140</v>
      </c>
      <c r="B91" s="39">
        <f>[1]InfJuv!C314</f>
        <v>2812.7914728842488</v>
      </c>
      <c r="C91" s="12">
        <f t="shared" si="96"/>
        <v>0.80701191906256475</v>
      </c>
      <c r="D91" s="36">
        <f t="shared" si="97"/>
        <v>1809.6547703219728</v>
      </c>
      <c r="E91" s="12">
        <f t="shared" si="98"/>
        <v>64.336613210304733</v>
      </c>
      <c r="F91" s="36">
        <f>[1]InfJuv!E314</f>
        <v>0</v>
      </c>
      <c r="G91" s="12">
        <f>[1]InfJuv!F314</f>
        <v>0</v>
      </c>
      <c r="H91" s="36">
        <f>[1]InfJuv!G314</f>
        <v>1809.6547703219728</v>
      </c>
      <c r="I91" s="12">
        <f>[1]InfJuv!H314</f>
        <v>64.336613210304733</v>
      </c>
      <c r="J91" s="36">
        <f>[1]InfJuv!I314</f>
        <v>0</v>
      </c>
      <c r="K91" s="12">
        <f>[1]InfJuv!J314</f>
        <v>0</v>
      </c>
      <c r="L91" s="36">
        <f>[1]InfJuv!K314</f>
        <v>0</v>
      </c>
      <c r="M91" s="12">
        <f>[1]InfJuv!L314</f>
        <v>0</v>
      </c>
      <c r="N91" s="36">
        <f>[1]InfJuv!M314</f>
        <v>1003.136702562276</v>
      </c>
      <c r="O91" s="12">
        <f>[1]InfJuv!N314</f>
        <v>35.663386789695259</v>
      </c>
      <c r="P91" s="11"/>
      <c r="Q91" s="12"/>
      <c r="R91" s="12"/>
    </row>
    <row r="92" spans="1:18" x14ac:dyDescent="0.2">
      <c r="A92" s="55" t="s">
        <v>141</v>
      </c>
      <c r="B92" s="39">
        <f>[1]InfJuv!C315</f>
        <v>204905.11011796145</v>
      </c>
      <c r="C92" s="12">
        <f t="shared" si="96"/>
        <v>58.788882054047342</v>
      </c>
      <c r="D92" s="36">
        <f t="shared" si="97"/>
        <v>88814.554864568956</v>
      </c>
      <c r="E92" s="12">
        <f t="shared" si="98"/>
        <v>43.344236175193224</v>
      </c>
      <c r="F92" s="36">
        <f>[1]InfJuv!E315</f>
        <v>618.4213918933624</v>
      </c>
      <c r="G92" s="12">
        <f>[1]InfJuv!F315</f>
        <v>0.30180867209087392</v>
      </c>
      <c r="H92" s="36">
        <f>[1]InfJuv!G315</f>
        <v>78956.63705798809</v>
      </c>
      <c r="I92" s="12">
        <f>[1]InfJuv!H315</f>
        <v>38.533268893359313</v>
      </c>
      <c r="J92" s="36">
        <f>[1]InfJuv!I315</f>
        <v>9239.4964146874991</v>
      </c>
      <c r="K92" s="12">
        <f>[1]InfJuv!J315</f>
        <v>4.5091586097430314</v>
      </c>
      <c r="L92" s="36">
        <f>[1]InfJuv!K315</f>
        <v>5363.9841728599104</v>
      </c>
      <c r="M92" s="12">
        <f>[1]InfJuv!L315</f>
        <v>2.6177893610227332</v>
      </c>
      <c r="N92" s="36">
        <f>[1]InfJuv!M315</f>
        <v>110726.57108053289</v>
      </c>
      <c r="O92" s="12">
        <f>[1]InfJuv!N315</f>
        <v>54.037974463784188</v>
      </c>
      <c r="P92" s="11"/>
      <c r="Q92" s="12"/>
      <c r="R92" s="12"/>
    </row>
    <row r="93" spans="1:18" x14ac:dyDescent="0.2">
      <c r="A93" s="55" t="s">
        <v>142</v>
      </c>
      <c r="B93" s="39">
        <f>[1]InfJuv!C316</f>
        <v>0</v>
      </c>
      <c r="C93" s="12">
        <f t="shared" si="96"/>
        <v>0</v>
      </c>
      <c r="D93" s="36">
        <f t="shared" si="97"/>
        <v>0</v>
      </c>
      <c r="E93" s="12" t="e">
        <f t="shared" si="98"/>
        <v>#DIV/0!</v>
      </c>
      <c r="F93" s="36">
        <f>[1]InfJuv!E316</f>
        <v>0</v>
      </c>
      <c r="G93" s="12">
        <f>[1]InfJuv!F316</f>
        <v>0</v>
      </c>
      <c r="H93" s="156">
        <f>[1]InfJuv!G316</f>
        <v>0</v>
      </c>
      <c r="I93" s="12">
        <f>[1]InfJuv!H316</f>
        <v>0</v>
      </c>
      <c r="J93" s="36">
        <f>[1]InfJuv!I316</f>
        <v>0</v>
      </c>
      <c r="K93" s="12">
        <f>[1]InfJuv!J316</f>
        <v>0</v>
      </c>
      <c r="L93" s="36">
        <f>[1]InfJuv!K316</f>
        <v>0</v>
      </c>
      <c r="M93" s="12">
        <f>[1]InfJuv!L316</f>
        <v>0</v>
      </c>
      <c r="N93" s="36">
        <f>[1]InfJuv!M316</f>
        <v>0</v>
      </c>
      <c r="O93" s="12">
        <f>[1]InfJuv!N316</f>
        <v>0</v>
      </c>
      <c r="P93" s="11"/>
      <c r="Q93" s="12"/>
      <c r="R93" s="12"/>
    </row>
    <row r="94" spans="1:18" x14ac:dyDescent="0.2">
      <c r="A94" s="55" t="s">
        <v>130</v>
      </c>
      <c r="B94" s="39">
        <f>[1]InfJuv!C317</f>
        <v>0</v>
      </c>
      <c r="C94" s="12">
        <f t="shared" si="96"/>
        <v>0</v>
      </c>
      <c r="D94" s="36">
        <f t="shared" si="97"/>
        <v>0</v>
      </c>
      <c r="E94" s="12" t="e">
        <f t="shared" si="98"/>
        <v>#DIV/0!</v>
      </c>
      <c r="F94" s="36">
        <f>[1]InfJuv!E317</f>
        <v>0</v>
      </c>
      <c r="G94" s="12">
        <f>[1]InfJuv!F317</f>
        <v>0</v>
      </c>
      <c r="H94" s="36">
        <f>[1]InfJuv!G317</f>
        <v>0</v>
      </c>
      <c r="I94" s="12">
        <f>[1]InfJuv!H317</f>
        <v>0</v>
      </c>
      <c r="J94" s="36">
        <f>[1]InfJuv!I317</f>
        <v>0</v>
      </c>
      <c r="K94" s="12">
        <f>[1]InfJuv!J317</f>
        <v>0</v>
      </c>
      <c r="L94" s="36">
        <f>[1]InfJuv!K317</f>
        <v>0</v>
      </c>
      <c r="M94" s="12">
        <f>[1]InfJuv!L317</f>
        <v>0</v>
      </c>
      <c r="N94" s="36">
        <f>[1]InfJuv!M317</f>
        <v>0</v>
      </c>
      <c r="O94" s="12">
        <f>[1]InfJuv!N317</f>
        <v>0</v>
      </c>
      <c r="P94" s="11"/>
      <c r="Q94" s="12"/>
      <c r="R94" s="12"/>
    </row>
    <row r="95" spans="1:18" x14ac:dyDescent="0.2">
      <c r="A95" s="55" t="s">
        <v>131</v>
      </c>
      <c r="B95" s="39">
        <f>[1]InfJuv!C318</f>
        <v>0</v>
      </c>
      <c r="C95" s="12">
        <f t="shared" si="96"/>
        <v>0</v>
      </c>
      <c r="D95" s="36">
        <f t="shared" si="97"/>
        <v>0</v>
      </c>
      <c r="E95" s="12" t="e">
        <f t="shared" si="98"/>
        <v>#DIV/0!</v>
      </c>
      <c r="F95" s="36">
        <f>[1]InfJuv!E318</f>
        <v>0</v>
      </c>
      <c r="G95" s="12">
        <f>[1]InfJuv!F318</f>
        <v>0</v>
      </c>
      <c r="H95" s="36">
        <f>[1]InfJuv!G318</f>
        <v>0</v>
      </c>
      <c r="I95" s="12">
        <f>[1]InfJuv!H318</f>
        <v>0</v>
      </c>
      <c r="J95" s="36">
        <f>[1]InfJuv!I318</f>
        <v>0</v>
      </c>
      <c r="K95" s="12">
        <f>[1]InfJuv!J318</f>
        <v>0</v>
      </c>
      <c r="L95" s="36">
        <f>[1]InfJuv!K318</f>
        <v>0</v>
      </c>
      <c r="M95" s="12">
        <f>[1]InfJuv!L318</f>
        <v>0</v>
      </c>
      <c r="N95" s="36">
        <f>[1]InfJuv!M318</f>
        <v>0</v>
      </c>
      <c r="O95" s="12">
        <f>[1]InfJuv!N318</f>
        <v>0</v>
      </c>
      <c r="P95" s="11"/>
      <c r="Q95" s="12"/>
      <c r="R95" s="12"/>
    </row>
    <row r="96" spans="1:18" x14ac:dyDescent="0.2">
      <c r="A96" s="55" t="s">
        <v>132</v>
      </c>
      <c r="B96" s="39">
        <f>[1]InfJuv!C319</f>
        <v>0</v>
      </c>
      <c r="C96" s="12">
        <f t="shared" si="96"/>
        <v>0</v>
      </c>
      <c r="D96" s="36">
        <f t="shared" si="97"/>
        <v>0</v>
      </c>
      <c r="E96" s="12" t="e">
        <f t="shared" si="98"/>
        <v>#DIV/0!</v>
      </c>
      <c r="F96" s="36">
        <f>[1]InfJuv!E319</f>
        <v>0</v>
      </c>
      <c r="G96" s="12">
        <f>[1]InfJuv!F319</f>
        <v>0</v>
      </c>
      <c r="H96" s="36">
        <f>[1]InfJuv!G319</f>
        <v>0</v>
      </c>
      <c r="I96" s="12">
        <f>[1]InfJuv!H319</f>
        <v>0</v>
      </c>
      <c r="J96" s="36">
        <f>[1]InfJuv!I319</f>
        <v>0</v>
      </c>
      <c r="K96" s="12">
        <f>[1]InfJuv!J319</f>
        <v>0</v>
      </c>
      <c r="L96" s="36">
        <f>[1]InfJuv!K319</f>
        <v>0</v>
      </c>
      <c r="M96" s="12">
        <f>[1]InfJuv!L319</f>
        <v>0</v>
      </c>
      <c r="N96" s="36">
        <f>[1]InfJuv!M319</f>
        <v>0</v>
      </c>
      <c r="O96" s="12">
        <f>[1]InfJuv!N319</f>
        <v>0</v>
      </c>
      <c r="P96" s="11"/>
      <c r="Q96" s="12"/>
      <c r="R96" s="12"/>
    </row>
    <row r="97" spans="1:15" x14ac:dyDescent="0.2">
      <c r="A97" s="109"/>
      <c r="B97" s="106"/>
      <c r="C97" s="111"/>
      <c r="D97" s="106"/>
      <c r="E97" s="111"/>
      <c r="F97" s="106"/>
      <c r="G97" s="111"/>
      <c r="H97" s="106"/>
      <c r="I97" s="111"/>
      <c r="J97" s="111"/>
      <c r="K97" s="111"/>
      <c r="L97" s="106"/>
      <c r="M97" s="111"/>
      <c r="N97" s="106"/>
      <c r="O97" s="111"/>
    </row>
    <row r="98" spans="1:15" x14ac:dyDescent="0.2">
      <c r="A98" s="45" t="str">
        <f>A42</f>
        <v>Fuente: Instituto Nacional de Estadística (INE). LIV Encuesta Permanente de Hogares de Propósitos Múltiples, Junio 2016.</v>
      </c>
      <c r="B98" s="40"/>
      <c r="C98" s="30"/>
      <c r="D98" s="40"/>
      <c r="E98" s="30"/>
      <c r="F98" s="40"/>
      <c r="G98" s="30"/>
      <c r="H98" s="40"/>
      <c r="I98" s="30"/>
      <c r="J98" s="30"/>
      <c r="K98" s="30"/>
      <c r="L98" s="40"/>
      <c r="M98" s="30"/>
      <c r="N98" s="40"/>
      <c r="O98" s="30"/>
    </row>
    <row r="99" spans="1:15" x14ac:dyDescent="0.2">
      <c r="A99" s="45" t="s">
        <v>31</v>
      </c>
      <c r="B99" s="40"/>
      <c r="C99" s="30"/>
      <c r="D99" s="40"/>
      <c r="E99" s="99"/>
      <c r="F99" s="40"/>
      <c r="G99" s="30"/>
      <c r="H99" s="40"/>
      <c r="I99" s="30"/>
      <c r="J99" s="30"/>
      <c r="K99" s="30"/>
      <c r="L99" s="40"/>
      <c r="M99" s="30"/>
      <c r="N99" s="40"/>
      <c r="O99" s="30"/>
    </row>
    <row r="100" spans="1:15" x14ac:dyDescent="0.2">
      <c r="A100" s="45" t="s">
        <v>32</v>
      </c>
      <c r="B100" s="40"/>
      <c r="C100" s="30"/>
      <c r="D100" s="40"/>
      <c r="E100" s="30"/>
      <c r="F100" s="40"/>
      <c r="G100" s="30"/>
      <c r="H100" s="40"/>
      <c r="I100" s="30"/>
      <c r="J100" s="30"/>
      <c r="K100" s="30"/>
      <c r="L100" s="40"/>
      <c r="M100" s="30"/>
      <c r="N100" s="40"/>
      <c r="O100" s="30"/>
    </row>
    <row r="101" spans="1:15" x14ac:dyDescent="0.2">
      <c r="A101" s="45" t="s">
        <v>98</v>
      </c>
      <c r="B101" s="40"/>
      <c r="C101" s="30"/>
      <c r="D101" s="40"/>
      <c r="E101" s="30"/>
      <c r="F101" s="40"/>
      <c r="G101" s="30"/>
      <c r="H101" s="40"/>
      <c r="I101" s="30"/>
      <c r="J101" s="30"/>
      <c r="K101" s="30"/>
      <c r="L101" s="40"/>
      <c r="M101" s="30"/>
      <c r="N101" s="40"/>
      <c r="O101" s="30"/>
    </row>
    <row r="102" spans="1:15" x14ac:dyDescent="0.2">
      <c r="A102" s="18"/>
      <c r="B102" s="40"/>
      <c r="C102" s="30"/>
      <c r="D102" s="40"/>
      <c r="E102" s="30"/>
      <c r="F102" s="40"/>
      <c r="G102" s="30"/>
      <c r="H102" s="40"/>
      <c r="I102" s="30"/>
      <c r="J102" s="30"/>
      <c r="K102" s="30"/>
      <c r="L102" s="40"/>
      <c r="M102" s="30"/>
      <c r="N102" s="40"/>
      <c r="O102" s="30"/>
    </row>
    <row r="103" spans="1:15" x14ac:dyDescent="0.2">
      <c r="A103" s="18"/>
      <c r="B103" s="40"/>
      <c r="C103" s="30"/>
      <c r="D103" s="40"/>
      <c r="E103" s="30"/>
      <c r="F103" s="40"/>
      <c r="G103" s="30"/>
      <c r="H103" s="40"/>
      <c r="I103" s="30"/>
      <c r="J103" s="30"/>
      <c r="K103" s="30"/>
      <c r="L103" s="40"/>
      <c r="M103" s="30"/>
      <c r="N103" s="40"/>
      <c r="O103" s="30"/>
    </row>
    <row r="104" spans="1:15" x14ac:dyDescent="0.2">
      <c r="A104" s="18"/>
      <c r="B104" s="40"/>
      <c r="C104" s="30"/>
      <c r="D104" s="40"/>
      <c r="E104" s="30"/>
      <c r="F104" s="40"/>
      <c r="G104" s="30"/>
      <c r="H104" s="40"/>
      <c r="I104" s="30"/>
      <c r="J104" s="30"/>
      <c r="K104" s="30"/>
      <c r="L104" s="40"/>
      <c r="M104" s="30"/>
      <c r="N104" s="40"/>
      <c r="O104" s="30"/>
    </row>
    <row r="105" spans="1:15" x14ac:dyDescent="0.2">
      <c r="A105" s="18"/>
      <c r="B105" s="40"/>
      <c r="C105" s="30"/>
      <c r="D105" s="40"/>
      <c r="E105" s="30"/>
      <c r="F105" s="40"/>
      <c r="G105" s="30"/>
      <c r="H105" s="40"/>
      <c r="I105" s="30"/>
      <c r="J105" s="30"/>
      <c r="K105" s="30"/>
      <c r="L105" s="40"/>
      <c r="M105" s="30"/>
      <c r="N105" s="40"/>
      <c r="O105" s="30"/>
    </row>
    <row r="106" spans="1:15" x14ac:dyDescent="0.2">
      <c r="A106" s="18"/>
      <c r="B106" s="40"/>
      <c r="C106" s="30"/>
      <c r="D106" s="40"/>
      <c r="E106" s="30"/>
      <c r="F106" s="40"/>
      <c r="G106" s="30"/>
      <c r="H106" s="40"/>
      <c r="I106" s="30"/>
      <c r="J106" s="30"/>
      <c r="K106" s="30"/>
      <c r="L106" s="40"/>
      <c r="M106" s="30"/>
      <c r="N106" s="40"/>
      <c r="O106" s="30"/>
    </row>
    <row r="107" spans="1:15" x14ac:dyDescent="0.2">
      <c r="A107" s="18"/>
      <c r="B107" s="40"/>
      <c r="C107" s="30"/>
      <c r="D107" s="40"/>
      <c r="E107" s="30"/>
      <c r="F107" s="40"/>
      <c r="G107" s="30"/>
      <c r="H107" s="40"/>
      <c r="I107" s="30"/>
      <c r="J107" s="30"/>
      <c r="K107" s="30"/>
      <c r="L107" s="40"/>
      <c r="M107" s="30"/>
      <c r="N107" s="40"/>
      <c r="O107" s="30"/>
    </row>
    <row r="108" spans="1:15" x14ac:dyDescent="0.2">
      <c r="A108" s="18"/>
      <c r="B108" s="40"/>
      <c r="C108" s="30"/>
      <c r="D108" s="40"/>
      <c r="E108" s="30"/>
      <c r="F108" s="40"/>
      <c r="G108" s="30"/>
      <c r="H108" s="40"/>
      <c r="I108" s="30"/>
      <c r="J108" s="30"/>
      <c r="K108" s="30"/>
      <c r="L108" s="40"/>
      <c r="M108" s="30"/>
      <c r="N108" s="40"/>
      <c r="O108" s="30"/>
    </row>
    <row r="109" spans="1:15" x14ac:dyDescent="0.2">
      <c r="A109" s="18"/>
      <c r="B109" s="40"/>
      <c r="C109" s="30"/>
      <c r="D109" s="40"/>
      <c r="E109" s="30"/>
      <c r="F109" s="40"/>
      <c r="G109" s="30"/>
      <c r="H109" s="40"/>
      <c r="I109" s="30"/>
      <c r="J109" s="30"/>
      <c r="K109" s="30"/>
      <c r="L109" s="40"/>
      <c r="M109" s="30"/>
      <c r="N109" s="40"/>
      <c r="O109" s="30"/>
    </row>
    <row r="110" spans="1:15" x14ac:dyDescent="0.2">
      <c r="A110" s="18"/>
      <c r="B110" s="40"/>
      <c r="C110" s="30"/>
      <c r="D110" s="40"/>
      <c r="E110" s="30"/>
      <c r="F110" s="40"/>
      <c r="G110" s="30"/>
      <c r="H110" s="40"/>
      <c r="I110" s="30"/>
      <c r="J110" s="30"/>
      <c r="K110" s="30"/>
      <c r="L110" s="40"/>
      <c r="M110" s="30"/>
      <c r="N110" s="40"/>
      <c r="O110" s="30"/>
    </row>
    <row r="111" spans="1:15" x14ac:dyDescent="0.2">
      <c r="A111" s="18"/>
      <c r="B111" s="40"/>
      <c r="C111" s="30"/>
      <c r="D111" s="40"/>
      <c r="E111" s="30"/>
      <c r="F111" s="40"/>
      <c r="G111" s="30"/>
      <c r="H111" s="40"/>
      <c r="I111" s="30"/>
      <c r="J111" s="30"/>
      <c r="K111" s="30"/>
      <c r="L111" s="40"/>
      <c r="M111" s="30"/>
      <c r="N111" s="40"/>
      <c r="O111" s="30"/>
    </row>
    <row r="112" spans="1:15" x14ac:dyDescent="0.2">
      <c r="A112" s="18"/>
      <c r="B112" s="40"/>
      <c r="C112" s="30"/>
      <c r="D112" s="40"/>
      <c r="E112" s="30"/>
      <c r="F112" s="40"/>
      <c r="G112" s="30"/>
      <c r="H112" s="40"/>
      <c r="I112" s="30"/>
      <c r="J112" s="30"/>
      <c r="K112" s="30"/>
      <c r="L112" s="40"/>
      <c r="M112" s="30"/>
      <c r="N112" s="40"/>
      <c r="O112" s="30"/>
    </row>
    <row r="113" spans="1:15" x14ac:dyDescent="0.2">
      <c r="A113" s="18"/>
      <c r="B113" s="40"/>
      <c r="C113" s="30"/>
      <c r="D113" s="40"/>
      <c r="E113" s="30"/>
      <c r="F113" s="40"/>
      <c r="G113" s="30"/>
      <c r="H113" s="40"/>
      <c r="I113" s="30"/>
      <c r="J113" s="30"/>
      <c r="K113" s="30"/>
      <c r="L113" s="40"/>
      <c r="M113" s="30"/>
      <c r="N113" s="40"/>
      <c r="O113" s="30"/>
    </row>
    <row r="114" spans="1:15" x14ac:dyDescent="0.2">
      <c r="A114" s="18"/>
      <c r="B114" s="40"/>
      <c r="C114" s="30"/>
      <c r="D114" s="40"/>
      <c r="E114" s="30"/>
      <c r="F114" s="40"/>
      <c r="G114" s="30"/>
      <c r="H114" s="40"/>
      <c r="I114" s="30"/>
      <c r="J114" s="30"/>
      <c r="K114" s="30"/>
      <c r="L114" s="40"/>
      <c r="M114" s="30"/>
      <c r="N114" s="40"/>
      <c r="O114" s="30"/>
    </row>
    <row r="115" spans="1:15" x14ac:dyDescent="0.2">
      <c r="A115" s="18"/>
      <c r="B115" s="40"/>
      <c r="C115" s="30"/>
      <c r="D115" s="40"/>
      <c r="E115" s="30"/>
      <c r="F115" s="40"/>
      <c r="G115" s="30"/>
      <c r="H115" s="40"/>
      <c r="I115" s="30"/>
      <c r="J115" s="30"/>
      <c r="K115" s="30"/>
      <c r="L115" s="40"/>
      <c r="M115" s="30"/>
      <c r="N115" s="40"/>
      <c r="O115" s="30"/>
    </row>
    <row r="116" spans="1:15" x14ac:dyDescent="0.2">
      <c r="A116" s="18"/>
      <c r="B116" s="40"/>
      <c r="C116" s="30"/>
      <c r="D116" s="40"/>
      <c r="E116" s="30"/>
      <c r="F116" s="40"/>
      <c r="G116" s="30"/>
      <c r="H116" s="40"/>
      <c r="I116" s="30"/>
      <c r="J116" s="30"/>
      <c r="K116" s="30"/>
      <c r="L116" s="40"/>
      <c r="M116" s="30"/>
      <c r="N116" s="40"/>
      <c r="O116" s="30"/>
    </row>
    <row r="117" spans="1:15" x14ac:dyDescent="0.2">
      <c r="A117" s="18"/>
      <c r="B117" s="40"/>
      <c r="C117" s="30"/>
      <c r="D117" s="40"/>
      <c r="E117" s="30"/>
      <c r="F117" s="40"/>
      <c r="G117" s="30"/>
      <c r="H117" s="40"/>
      <c r="I117" s="30"/>
      <c r="J117" s="30"/>
      <c r="K117" s="30"/>
      <c r="L117" s="40"/>
      <c r="M117" s="30"/>
      <c r="N117" s="40"/>
      <c r="O117" s="30"/>
    </row>
    <row r="118" spans="1:15" x14ac:dyDescent="0.2">
      <c r="A118" s="18"/>
      <c r="B118" s="40"/>
      <c r="C118" s="30"/>
      <c r="D118" s="40"/>
      <c r="E118" s="30"/>
      <c r="F118" s="40"/>
      <c r="G118" s="30"/>
      <c r="H118" s="40"/>
      <c r="I118" s="30"/>
      <c r="J118" s="30"/>
      <c r="K118" s="30"/>
      <c r="L118" s="40"/>
      <c r="M118" s="30"/>
      <c r="N118" s="40"/>
      <c r="O118" s="30"/>
    </row>
    <row r="119" spans="1:15" x14ac:dyDescent="0.2">
      <c r="A119" s="18"/>
      <c r="B119" s="40"/>
      <c r="C119" s="30"/>
      <c r="D119" s="40"/>
      <c r="E119" s="30"/>
      <c r="F119" s="40"/>
      <c r="G119" s="30"/>
      <c r="H119" s="40"/>
      <c r="I119" s="30"/>
      <c r="J119" s="30"/>
      <c r="K119" s="30"/>
      <c r="L119" s="40"/>
      <c r="M119" s="30"/>
      <c r="N119" s="40"/>
      <c r="O119" s="30"/>
    </row>
    <row r="120" spans="1:15" x14ac:dyDescent="0.2">
      <c r="A120" s="18"/>
      <c r="B120" s="40"/>
      <c r="C120" s="30"/>
      <c r="D120" s="40"/>
      <c r="E120" s="30"/>
      <c r="F120" s="40"/>
      <c r="G120" s="30"/>
      <c r="H120" s="40"/>
      <c r="I120" s="30"/>
      <c r="J120" s="30"/>
      <c r="K120" s="30"/>
      <c r="L120" s="40"/>
      <c r="M120" s="30"/>
      <c r="N120" s="40"/>
      <c r="O120" s="30"/>
    </row>
    <row r="121" spans="1:15" x14ac:dyDescent="0.2">
      <c r="A121" s="18"/>
      <c r="B121" s="40"/>
      <c r="C121" s="30"/>
      <c r="D121" s="40"/>
      <c r="E121" s="30"/>
      <c r="F121" s="40"/>
      <c r="G121" s="30"/>
      <c r="H121" s="40"/>
      <c r="I121" s="30"/>
      <c r="J121" s="30"/>
      <c r="K121" s="30"/>
      <c r="L121" s="40"/>
      <c r="M121" s="30"/>
      <c r="N121" s="40"/>
      <c r="O121" s="30"/>
    </row>
    <row r="122" spans="1:15" x14ac:dyDescent="0.2">
      <c r="A122" s="18"/>
      <c r="B122" s="40"/>
      <c r="C122" s="30"/>
      <c r="D122" s="40"/>
      <c r="E122" s="30"/>
      <c r="F122" s="40"/>
      <c r="G122" s="30"/>
      <c r="H122" s="40"/>
      <c r="I122" s="30"/>
      <c r="J122" s="30"/>
      <c r="K122" s="30"/>
      <c r="L122" s="40"/>
      <c r="M122" s="30"/>
      <c r="N122" s="40"/>
      <c r="O122" s="30"/>
    </row>
    <row r="123" spans="1:15" x14ac:dyDescent="0.2">
      <c r="A123" s="18"/>
      <c r="B123" s="40"/>
      <c r="C123" s="30"/>
      <c r="D123" s="40"/>
      <c r="E123" s="30"/>
      <c r="F123" s="40"/>
      <c r="G123" s="30"/>
      <c r="H123" s="40"/>
      <c r="I123" s="30"/>
      <c r="J123" s="30"/>
      <c r="K123" s="30"/>
      <c r="L123" s="40"/>
      <c r="M123" s="30"/>
      <c r="N123" s="40"/>
      <c r="O123" s="30"/>
    </row>
    <row r="124" spans="1:15" x14ac:dyDescent="0.2">
      <c r="A124" s="18"/>
      <c r="B124" s="40"/>
      <c r="C124" s="30"/>
      <c r="D124" s="40"/>
      <c r="E124" s="30"/>
      <c r="F124" s="40"/>
      <c r="G124" s="30"/>
      <c r="H124" s="40"/>
      <c r="I124" s="30"/>
      <c r="J124" s="30"/>
      <c r="K124" s="30"/>
      <c r="L124" s="40"/>
      <c r="M124" s="30"/>
      <c r="N124" s="40"/>
      <c r="O124" s="30"/>
    </row>
    <row r="125" spans="1:15" x14ac:dyDescent="0.2">
      <c r="A125" s="18"/>
      <c r="B125" s="40"/>
      <c r="C125" s="30"/>
      <c r="D125" s="40"/>
      <c r="E125" s="30"/>
      <c r="F125" s="42"/>
      <c r="G125" s="30"/>
      <c r="H125" s="40"/>
      <c r="I125" s="30"/>
      <c r="J125" s="30"/>
      <c r="K125" s="30"/>
      <c r="L125" s="40"/>
      <c r="M125" s="30"/>
      <c r="N125" s="40"/>
      <c r="O125" s="30"/>
    </row>
    <row r="126" spans="1:15" x14ac:dyDescent="0.2">
      <c r="A126" s="18"/>
      <c r="B126" s="40"/>
      <c r="C126" s="30"/>
      <c r="D126" s="40"/>
      <c r="E126" s="30"/>
      <c r="F126" s="40"/>
      <c r="G126" s="30"/>
      <c r="H126" s="40"/>
      <c r="I126" s="30"/>
      <c r="J126" s="30"/>
      <c r="K126" s="30"/>
      <c r="L126" s="40"/>
      <c r="M126" s="30"/>
      <c r="N126" s="40"/>
      <c r="O126" s="30"/>
    </row>
    <row r="127" spans="1:15" x14ac:dyDescent="0.2">
      <c r="A127" s="18"/>
      <c r="B127" s="40"/>
      <c r="C127" s="30"/>
      <c r="D127" s="40"/>
      <c r="E127" s="30"/>
      <c r="F127" s="40"/>
      <c r="G127" s="30"/>
      <c r="H127" s="40"/>
      <c r="I127" s="30"/>
      <c r="J127" s="30"/>
      <c r="K127" s="30"/>
      <c r="L127" s="40"/>
      <c r="M127" s="30"/>
      <c r="N127" s="40"/>
      <c r="O127" s="30"/>
    </row>
    <row r="128" spans="1:15" x14ac:dyDescent="0.2">
      <c r="A128" s="18"/>
      <c r="B128" s="40"/>
      <c r="C128" s="30"/>
      <c r="D128" s="40"/>
      <c r="E128" s="30"/>
      <c r="F128" s="40"/>
      <c r="G128" s="30"/>
      <c r="H128" s="40"/>
      <c r="I128" s="30"/>
      <c r="J128" s="30"/>
      <c r="K128" s="30"/>
      <c r="L128" s="40"/>
      <c r="M128" s="30"/>
      <c r="N128" s="40"/>
      <c r="O128" s="30"/>
    </row>
    <row r="129" spans="1:15" x14ac:dyDescent="0.2">
      <c r="A129" s="18"/>
      <c r="B129" s="40"/>
      <c r="C129" s="30"/>
      <c r="D129" s="40"/>
      <c r="E129" s="30"/>
      <c r="F129" s="40"/>
      <c r="G129" s="30"/>
      <c r="H129" s="40"/>
      <c r="I129" s="30"/>
      <c r="J129" s="30"/>
      <c r="K129" s="30"/>
      <c r="L129" s="40"/>
      <c r="M129" s="30"/>
      <c r="N129" s="40"/>
      <c r="O129" s="30"/>
    </row>
    <row r="130" spans="1:15" x14ac:dyDescent="0.2">
      <c r="A130" s="18"/>
      <c r="B130" s="40"/>
      <c r="C130" s="30"/>
      <c r="D130" s="40"/>
      <c r="E130" s="30"/>
      <c r="F130" s="40"/>
      <c r="G130" s="30"/>
      <c r="H130" s="40"/>
      <c r="I130" s="30"/>
      <c r="J130" s="30"/>
      <c r="K130" s="30"/>
      <c r="L130" s="40"/>
      <c r="M130" s="30"/>
      <c r="N130" s="40"/>
      <c r="O130" s="30"/>
    </row>
    <row r="131" spans="1:15" x14ac:dyDescent="0.2">
      <c r="A131" s="18"/>
      <c r="B131" s="40"/>
      <c r="C131" s="30"/>
      <c r="D131" s="40"/>
      <c r="E131" s="30"/>
      <c r="F131" s="40"/>
      <c r="G131" s="30"/>
      <c r="H131" s="40"/>
      <c r="I131" s="30"/>
      <c r="J131" s="30"/>
      <c r="K131" s="30"/>
      <c r="L131" s="40"/>
      <c r="M131" s="30"/>
      <c r="N131" s="40"/>
      <c r="O131" s="30"/>
    </row>
    <row r="132" spans="1:15" x14ac:dyDescent="0.2">
      <c r="A132" s="18"/>
      <c r="B132" s="40"/>
      <c r="C132" s="30"/>
      <c r="D132" s="40"/>
      <c r="E132" s="30"/>
      <c r="F132" s="40"/>
      <c r="G132" s="30"/>
      <c r="H132" s="40"/>
      <c r="I132" s="30"/>
      <c r="J132" s="30"/>
      <c r="K132" s="30"/>
      <c r="L132" s="40"/>
      <c r="M132" s="30"/>
      <c r="N132" s="40"/>
      <c r="O132" s="30"/>
    </row>
    <row r="133" spans="1:15" x14ac:dyDescent="0.2">
      <c r="A133" s="18"/>
      <c r="B133" s="40"/>
      <c r="C133" s="30"/>
      <c r="D133" s="40"/>
      <c r="E133" s="30"/>
      <c r="F133" s="40"/>
      <c r="G133" s="30"/>
      <c r="H133" s="40"/>
      <c r="I133" s="30"/>
      <c r="J133" s="30"/>
      <c r="K133" s="30"/>
      <c r="L133" s="40"/>
      <c r="M133" s="30"/>
      <c r="N133" s="40"/>
      <c r="O133" s="30"/>
    </row>
    <row r="134" spans="1:15" x14ac:dyDescent="0.2">
      <c r="A134" s="18"/>
      <c r="B134" s="40"/>
      <c r="C134" s="30"/>
      <c r="D134" s="40"/>
      <c r="E134" s="30"/>
      <c r="F134" s="40"/>
      <c r="G134" s="30"/>
      <c r="H134" s="40"/>
      <c r="I134" s="30"/>
      <c r="J134" s="30"/>
      <c r="K134" s="30"/>
      <c r="L134" s="40"/>
      <c r="M134" s="30"/>
      <c r="N134" s="40"/>
      <c r="O134" s="30"/>
    </row>
    <row r="135" spans="1:15" x14ac:dyDescent="0.2">
      <c r="A135" s="18"/>
      <c r="B135" s="40"/>
      <c r="C135" s="30"/>
      <c r="D135" s="40"/>
      <c r="E135" s="30"/>
      <c r="F135" s="40"/>
      <c r="G135" s="30"/>
      <c r="H135" s="40"/>
      <c r="I135" s="30"/>
      <c r="J135" s="30"/>
      <c r="K135" s="30"/>
      <c r="L135" s="40"/>
      <c r="M135" s="30"/>
      <c r="N135" s="40"/>
      <c r="O135" s="30"/>
    </row>
    <row r="136" spans="1:15" x14ac:dyDescent="0.2">
      <c r="A136" s="18"/>
      <c r="B136" s="40"/>
      <c r="C136" s="30"/>
      <c r="D136" s="40"/>
      <c r="E136" s="30"/>
      <c r="F136" s="40"/>
      <c r="G136" s="30"/>
      <c r="H136" s="40"/>
      <c r="I136" s="30"/>
      <c r="J136" s="30"/>
      <c r="K136" s="30"/>
      <c r="L136" s="40"/>
      <c r="M136" s="30"/>
      <c r="N136" s="40"/>
      <c r="O136" s="30"/>
    </row>
    <row r="137" spans="1:15" x14ac:dyDescent="0.2">
      <c r="A137" s="18"/>
      <c r="B137" s="40"/>
      <c r="C137" s="30"/>
      <c r="D137" s="40"/>
      <c r="E137" s="30"/>
      <c r="F137" s="40"/>
      <c r="G137" s="30"/>
      <c r="H137" s="40"/>
      <c r="I137" s="30"/>
      <c r="J137" s="30"/>
      <c r="K137" s="30"/>
      <c r="L137" s="40"/>
      <c r="M137" s="30"/>
      <c r="N137" s="40"/>
      <c r="O137" s="30"/>
    </row>
    <row r="138" spans="1:15" x14ac:dyDescent="0.2">
      <c r="A138" s="18"/>
      <c r="B138" s="40"/>
      <c r="C138" s="30"/>
      <c r="D138" s="40"/>
      <c r="E138" s="30"/>
      <c r="F138" s="40"/>
      <c r="G138" s="30"/>
      <c r="H138" s="40"/>
      <c r="I138" s="30"/>
      <c r="J138" s="30"/>
      <c r="K138" s="30"/>
      <c r="L138" s="40"/>
      <c r="M138" s="30"/>
      <c r="N138" s="40"/>
      <c r="O138" s="30"/>
    </row>
    <row r="139" spans="1:15" x14ac:dyDescent="0.2">
      <c r="A139" s="18"/>
      <c r="B139" s="40"/>
      <c r="C139" s="30"/>
      <c r="D139" s="40"/>
      <c r="E139" s="30"/>
      <c r="F139" s="40"/>
      <c r="G139" s="30"/>
      <c r="H139" s="40"/>
      <c r="I139" s="30"/>
      <c r="J139" s="30"/>
      <c r="K139" s="30"/>
      <c r="L139" s="40"/>
      <c r="M139" s="30"/>
      <c r="N139" s="40"/>
      <c r="O139" s="30"/>
    </row>
    <row r="140" spans="1:15" x14ac:dyDescent="0.2">
      <c r="A140" s="18"/>
      <c r="B140" s="40"/>
      <c r="C140" s="30"/>
      <c r="D140" s="40"/>
      <c r="E140" s="30"/>
      <c r="F140" s="40"/>
      <c r="G140" s="30"/>
      <c r="H140" s="40"/>
      <c r="I140" s="30"/>
      <c r="J140" s="30"/>
      <c r="K140" s="30"/>
      <c r="L140" s="40"/>
      <c r="M140" s="30"/>
      <c r="N140" s="40"/>
      <c r="O140" s="30"/>
    </row>
    <row r="141" spans="1:15" x14ac:dyDescent="0.2">
      <c r="A141" s="18"/>
      <c r="B141" s="40"/>
      <c r="C141" s="30"/>
      <c r="D141" s="40"/>
      <c r="E141" s="30"/>
      <c r="F141" s="40"/>
      <c r="G141" s="30"/>
      <c r="H141" s="40"/>
      <c r="I141" s="30"/>
      <c r="J141" s="30"/>
      <c r="K141" s="30"/>
      <c r="L141" s="40"/>
      <c r="M141" s="30"/>
      <c r="N141" s="40"/>
      <c r="O141" s="30"/>
    </row>
    <row r="142" spans="1:15" x14ac:dyDescent="0.2">
      <c r="A142" s="18"/>
      <c r="B142" s="40"/>
      <c r="C142" s="30"/>
      <c r="D142" s="40"/>
      <c r="E142" s="30"/>
      <c r="F142" s="40"/>
      <c r="G142" s="30"/>
      <c r="H142" s="40"/>
      <c r="I142" s="30"/>
      <c r="J142" s="30"/>
      <c r="K142" s="30"/>
      <c r="L142" s="40"/>
      <c r="M142" s="30"/>
      <c r="N142" s="40"/>
      <c r="O142" s="30"/>
    </row>
    <row r="143" spans="1:15" x14ac:dyDescent="0.2">
      <c r="A143" s="18"/>
      <c r="B143" s="40"/>
      <c r="C143" s="30"/>
      <c r="D143" s="40"/>
      <c r="E143" s="30"/>
      <c r="F143" s="40"/>
      <c r="G143" s="30"/>
      <c r="H143" s="40"/>
      <c r="I143" s="30"/>
      <c r="J143" s="30"/>
      <c r="K143" s="30"/>
      <c r="L143" s="40"/>
      <c r="M143" s="30"/>
      <c r="N143" s="40"/>
      <c r="O143" s="30"/>
    </row>
    <row r="144" spans="1:15" x14ac:dyDescent="0.2">
      <c r="A144" s="18"/>
      <c r="B144" s="40"/>
      <c r="C144" s="30"/>
      <c r="D144" s="40"/>
      <c r="E144" s="30"/>
      <c r="F144" s="40"/>
      <c r="G144" s="30"/>
      <c r="H144" s="40"/>
      <c r="I144" s="30"/>
      <c r="J144" s="30"/>
      <c r="K144" s="30"/>
      <c r="L144" s="40"/>
      <c r="M144" s="30"/>
      <c r="N144" s="40"/>
      <c r="O144" s="30"/>
    </row>
    <row r="145" spans="1:15" x14ac:dyDescent="0.2">
      <c r="A145" s="18"/>
      <c r="B145" s="40"/>
      <c r="C145" s="30"/>
      <c r="D145" s="40"/>
      <c r="E145" s="30"/>
      <c r="F145" s="40"/>
      <c r="G145" s="30"/>
      <c r="H145" s="40"/>
      <c r="I145" s="30"/>
      <c r="J145" s="30"/>
      <c r="K145" s="30"/>
      <c r="L145" s="40"/>
      <c r="M145" s="30"/>
      <c r="N145" s="40"/>
      <c r="O145" s="30"/>
    </row>
    <row r="146" spans="1:15" x14ac:dyDescent="0.2">
      <c r="A146" s="18"/>
      <c r="B146" s="40"/>
      <c r="C146" s="30"/>
      <c r="D146" s="40"/>
      <c r="E146" s="30"/>
      <c r="F146" s="40"/>
      <c r="G146" s="30"/>
      <c r="H146" s="40"/>
      <c r="I146" s="30"/>
      <c r="J146" s="30"/>
      <c r="K146" s="30"/>
      <c r="L146" s="40"/>
      <c r="M146" s="30"/>
      <c r="N146" s="40"/>
      <c r="O146" s="30"/>
    </row>
    <row r="147" spans="1:15" x14ac:dyDescent="0.2">
      <c r="A147" s="18"/>
      <c r="B147" s="40"/>
      <c r="C147" s="30"/>
      <c r="D147" s="40"/>
      <c r="E147" s="30"/>
      <c r="F147" s="40"/>
      <c r="G147" s="30"/>
      <c r="H147" s="40"/>
      <c r="I147" s="30"/>
      <c r="J147" s="30"/>
      <c r="K147" s="30"/>
      <c r="L147" s="40"/>
      <c r="M147" s="30"/>
      <c r="N147" s="40"/>
      <c r="O147" s="30"/>
    </row>
    <row r="148" spans="1:15" x14ac:dyDescent="0.2">
      <c r="A148" s="18"/>
      <c r="B148" s="40"/>
      <c r="C148" s="30"/>
      <c r="D148" s="40"/>
      <c r="E148" s="30"/>
      <c r="F148" s="40"/>
      <c r="G148" s="30"/>
      <c r="H148" s="40"/>
      <c r="I148" s="30"/>
      <c r="J148" s="30"/>
      <c r="K148" s="30"/>
      <c r="L148" s="40"/>
      <c r="M148" s="30"/>
      <c r="N148" s="40"/>
      <c r="O148" s="30"/>
    </row>
    <row r="149" spans="1:15" x14ac:dyDescent="0.2">
      <c r="A149" s="18"/>
      <c r="B149" s="40"/>
      <c r="C149" s="30"/>
      <c r="D149" s="40"/>
      <c r="E149" s="30"/>
      <c r="F149" s="40"/>
      <c r="G149" s="30"/>
      <c r="H149" s="40"/>
      <c r="I149" s="30"/>
      <c r="J149" s="30"/>
      <c r="K149" s="30"/>
      <c r="L149" s="40"/>
      <c r="M149" s="30"/>
      <c r="N149" s="40"/>
      <c r="O149" s="30"/>
    </row>
    <row r="150" spans="1:15" x14ac:dyDescent="0.2">
      <c r="A150" s="18"/>
      <c r="B150" s="40"/>
      <c r="C150" s="30"/>
      <c r="D150" s="40"/>
      <c r="E150" s="30"/>
      <c r="F150" s="40"/>
      <c r="G150" s="30"/>
      <c r="H150" s="40"/>
      <c r="I150" s="30"/>
      <c r="J150" s="30"/>
      <c r="K150" s="30"/>
      <c r="L150" s="40"/>
      <c r="M150" s="30"/>
      <c r="N150" s="40"/>
      <c r="O150" s="30"/>
    </row>
    <row r="151" spans="1:15" x14ac:dyDescent="0.2">
      <c r="A151" s="18"/>
      <c r="B151" s="40"/>
      <c r="C151" s="30"/>
      <c r="D151" s="40"/>
      <c r="E151" s="30"/>
      <c r="F151" s="40"/>
      <c r="G151" s="30"/>
      <c r="H151" s="40"/>
      <c r="I151" s="30"/>
      <c r="J151" s="30"/>
      <c r="K151" s="30"/>
      <c r="L151" s="40"/>
      <c r="M151" s="30"/>
      <c r="N151" s="40"/>
      <c r="O151" s="30"/>
    </row>
    <row r="152" spans="1:15" x14ac:dyDescent="0.2">
      <c r="A152" s="18"/>
      <c r="B152" s="40"/>
      <c r="C152" s="30"/>
      <c r="D152" s="40"/>
      <c r="E152" s="30"/>
      <c r="F152" s="40"/>
      <c r="G152" s="30"/>
      <c r="H152" s="40"/>
      <c r="I152" s="30"/>
      <c r="J152" s="30"/>
      <c r="K152" s="30"/>
      <c r="L152" s="40"/>
      <c r="M152" s="30"/>
      <c r="N152" s="40"/>
      <c r="O152" s="30"/>
    </row>
    <row r="153" spans="1:15" x14ac:dyDescent="0.2">
      <c r="A153" s="18"/>
      <c r="B153" s="40"/>
      <c r="C153" s="30"/>
      <c r="D153" s="40"/>
      <c r="E153" s="30"/>
      <c r="F153" s="40"/>
      <c r="G153" s="30"/>
      <c r="H153" s="40"/>
      <c r="I153" s="30"/>
      <c r="J153" s="30"/>
      <c r="K153" s="30"/>
      <c r="L153" s="40"/>
      <c r="M153" s="30"/>
      <c r="N153" s="40"/>
      <c r="O153" s="30"/>
    </row>
    <row r="154" spans="1:15" x14ac:dyDescent="0.2">
      <c r="A154" s="18"/>
      <c r="B154" s="40"/>
      <c r="C154" s="30"/>
      <c r="D154" s="40"/>
      <c r="E154" s="30"/>
      <c r="F154" s="40"/>
      <c r="G154" s="30"/>
      <c r="H154" s="40"/>
      <c r="I154" s="30"/>
      <c r="J154" s="30"/>
      <c r="K154" s="30"/>
      <c r="L154" s="40"/>
      <c r="M154" s="30"/>
      <c r="N154" s="40"/>
      <c r="O154" s="30"/>
    </row>
    <row r="155" spans="1:15" x14ac:dyDescent="0.2">
      <c r="A155" s="18"/>
      <c r="B155" s="40"/>
      <c r="C155" s="30"/>
      <c r="D155" s="40"/>
      <c r="E155" s="30"/>
      <c r="F155" s="40"/>
      <c r="G155" s="30"/>
      <c r="H155" s="40"/>
      <c r="I155" s="30"/>
      <c r="J155" s="30"/>
      <c r="K155" s="30"/>
      <c r="L155" s="40"/>
      <c r="M155" s="30"/>
      <c r="N155" s="40"/>
      <c r="O155" s="30"/>
    </row>
    <row r="156" spans="1:15" x14ac:dyDescent="0.2">
      <c r="A156" s="18"/>
      <c r="B156" s="40"/>
      <c r="C156" s="30"/>
      <c r="D156" s="40"/>
      <c r="E156" s="30"/>
      <c r="F156" s="40"/>
      <c r="G156" s="30"/>
      <c r="H156" s="40"/>
      <c r="I156" s="30"/>
      <c r="J156" s="30"/>
      <c r="K156" s="30"/>
      <c r="L156" s="40"/>
      <c r="M156" s="30"/>
      <c r="N156" s="40"/>
      <c r="O156" s="30"/>
    </row>
  </sheetData>
  <mergeCells count="22">
    <mergeCell ref="A1:R1"/>
    <mergeCell ref="P3:R4"/>
    <mergeCell ref="A50:R50"/>
    <mergeCell ref="P52:R53"/>
    <mergeCell ref="H53:I53"/>
    <mergeCell ref="N3:O4"/>
    <mergeCell ref="J4:K4"/>
    <mergeCell ref="B3:C4"/>
    <mergeCell ref="A3:A5"/>
    <mergeCell ref="A52:A54"/>
    <mergeCell ref="B52:C53"/>
    <mergeCell ref="D52:K52"/>
    <mergeCell ref="J53:K53"/>
    <mergeCell ref="D3:K3"/>
    <mergeCell ref="H4:I4"/>
    <mergeCell ref="D4:E4"/>
    <mergeCell ref="L52:M53"/>
    <mergeCell ref="N52:O53"/>
    <mergeCell ref="D53:E53"/>
    <mergeCell ref="F53:G53"/>
    <mergeCell ref="L3:M4"/>
    <mergeCell ref="F4:G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0:S19 F7:S8 C21:S40 C20:D20 F20 H20 J20 L20 N20 P20:S20" formula="1"/>
    <ignoredError sqref="E62:E96" evalErro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workbookViewId="0">
      <selection activeCell="F7" sqref="F7"/>
    </sheetView>
  </sheetViews>
  <sheetFormatPr baseColWidth="10" defaultRowHeight="11.25" x14ac:dyDescent="0.2"/>
  <cols>
    <col min="1" max="1" width="39.5" customWidth="1"/>
    <col min="2" max="2" width="10" style="37" bestFit="1" customWidth="1"/>
    <col min="3" max="3" width="7" style="32" bestFit="1" customWidth="1"/>
    <col min="4" max="4" width="9" style="37" bestFit="1" customWidth="1"/>
    <col min="5" max="5" width="7" style="32" bestFit="1" customWidth="1"/>
    <col min="6" max="6" width="9" style="37" customWidth="1"/>
    <col min="7" max="7" width="7.1640625" style="32" bestFit="1" customWidth="1"/>
    <col min="8" max="8" width="9" style="37" bestFit="1" customWidth="1"/>
    <col min="9" max="9" width="7.1640625" style="32" bestFit="1" customWidth="1"/>
    <col min="10" max="10" width="10" style="32" bestFit="1" customWidth="1"/>
    <col min="11" max="11" width="7.1640625" style="32" bestFit="1" customWidth="1"/>
    <col min="12" max="12" width="10" style="37" bestFit="1" customWidth="1"/>
    <col min="13" max="13" width="10.6640625" style="32" customWidth="1"/>
    <col min="14" max="14" width="9" style="37" bestFit="1" customWidth="1"/>
    <col min="15" max="15" width="7" style="32" bestFit="1" customWidth="1"/>
    <col min="16" max="16" width="5.1640625" hidden="1" customWidth="1"/>
    <col min="17" max="18" width="6" hidden="1" customWidth="1"/>
  </cols>
  <sheetData>
    <row r="1" spans="1:23" ht="21.75" customHeight="1" x14ac:dyDescent="0.2">
      <c r="A1" s="188" t="s">
        <v>78</v>
      </c>
      <c r="B1" s="188"/>
      <c r="C1" s="188"/>
      <c r="D1" s="188"/>
      <c r="E1" s="188"/>
      <c r="F1" s="188"/>
      <c r="G1" s="188"/>
      <c r="H1" s="188"/>
      <c r="I1" s="188"/>
      <c r="J1" s="188"/>
      <c r="K1" s="188"/>
      <c r="L1" s="188"/>
      <c r="M1" s="188"/>
      <c r="N1" s="188"/>
      <c r="O1" s="188"/>
      <c r="P1" s="188"/>
      <c r="Q1" s="188"/>
      <c r="R1" s="188"/>
    </row>
    <row r="2" spans="1:23" x14ac:dyDescent="0.2">
      <c r="E2" s="95"/>
    </row>
    <row r="3" spans="1:23" x14ac:dyDescent="0.2">
      <c r="A3" s="191" t="s">
        <v>11</v>
      </c>
      <c r="B3" s="170" t="s">
        <v>57</v>
      </c>
      <c r="C3" s="170"/>
      <c r="D3" s="193" t="s">
        <v>9</v>
      </c>
      <c r="E3" s="193"/>
      <c r="F3" s="193"/>
      <c r="G3" s="193"/>
      <c r="H3" s="193"/>
      <c r="I3" s="193"/>
      <c r="J3" s="193"/>
      <c r="K3" s="193"/>
      <c r="L3" s="170" t="s">
        <v>61</v>
      </c>
      <c r="M3" s="170"/>
      <c r="N3" s="170" t="s">
        <v>62</v>
      </c>
      <c r="O3" s="170"/>
      <c r="P3" s="189"/>
      <c r="Q3" s="189"/>
      <c r="R3" s="189"/>
    </row>
    <row r="4" spans="1:23" x14ac:dyDescent="0.2">
      <c r="A4" s="188"/>
      <c r="B4" s="171"/>
      <c r="C4" s="171"/>
      <c r="D4" s="187" t="s">
        <v>12</v>
      </c>
      <c r="E4" s="187"/>
      <c r="F4" s="174" t="s">
        <v>58</v>
      </c>
      <c r="G4" s="174"/>
      <c r="H4" s="174" t="s">
        <v>59</v>
      </c>
      <c r="I4" s="174"/>
      <c r="J4" s="174" t="s">
        <v>60</v>
      </c>
      <c r="K4" s="174"/>
      <c r="L4" s="171"/>
      <c r="M4" s="171"/>
      <c r="N4" s="171"/>
      <c r="O4" s="171"/>
      <c r="P4" s="190"/>
      <c r="Q4" s="190"/>
      <c r="R4" s="190"/>
    </row>
    <row r="5" spans="1:23" x14ac:dyDescent="0.2">
      <c r="A5" s="192"/>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x14ac:dyDescent="0.2">
      <c r="A6" s="69"/>
      <c r="B6" s="67"/>
      <c r="C6" s="68"/>
      <c r="D6" s="67"/>
      <c r="E6" s="68"/>
      <c r="F6" s="67"/>
      <c r="G6" s="68"/>
      <c r="H6" s="67"/>
      <c r="I6" s="68"/>
      <c r="J6" s="68"/>
      <c r="K6" s="68"/>
      <c r="L6" s="67"/>
      <c r="M6" s="68"/>
      <c r="N6" s="67"/>
      <c r="O6" s="68"/>
      <c r="P6" s="67"/>
      <c r="Q6" s="68"/>
      <c r="R6" s="68"/>
    </row>
    <row r="7" spans="1:23" s="5" customFormat="1" x14ac:dyDescent="0.2">
      <c r="A7" s="124" t="s">
        <v>33</v>
      </c>
      <c r="B7" s="4">
        <f>[1]InfJuv!C328</f>
        <v>348543.98137658526</v>
      </c>
      <c r="C7" s="47">
        <f>[1]InfJuv!D328</f>
        <v>100</v>
      </c>
      <c r="D7" s="4">
        <f>+F7+H7+J7</f>
        <v>129233.08546734195</v>
      </c>
      <c r="E7" s="47">
        <f>+D7/$B7*100</f>
        <v>37.077985095864193</v>
      </c>
      <c r="F7" s="4">
        <f>[1]InfJuv!E328</f>
        <v>1428.0128441940371</v>
      </c>
      <c r="G7" s="72">
        <f>+F7/$D7*100</f>
        <v>1.1049901339350945</v>
      </c>
      <c r="H7" s="4">
        <f>[1]InfJuv!G328</f>
        <v>115858.5820602341</v>
      </c>
      <c r="I7" s="72">
        <f t="shared" ref="I7" si="0">+H7/$D7*100</f>
        <v>89.650867377543449</v>
      </c>
      <c r="J7" s="4">
        <f>[1]InfJuv!I328</f>
        <v>11946.490562913817</v>
      </c>
      <c r="K7" s="72">
        <f t="shared" ref="K7" si="1">+J7/$D7*100</f>
        <v>9.2441424885214651</v>
      </c>
      <c r="L7" s="4">
        <f>[1]InfJuv!K328</f>
        <v>22510.146895017257</v>
      </c>
      <c r="M7" s="47">
        <f>[1]InfJuv!L328</f>
        <v>6.458337569368644</v>
      </c>
      <c r="N7" s="4">
        <f>[1]InfJuv!M328</f>
        <v>196800.74901423263</v>
      </c>
      <c r="O7" s="47">
        <f>[1]InfJuv!N328</f>
        <v>56.463677334769045</v>
      </c>
      <c r="P7" s="151"/>
      <c r="Q7" s="152"/>
      <c r="R7" s="33"/>
      <c r="S7" s="153"/>
    </row>
    <row r="8" spans="1:23" s="5" customFormat="1" x14ac:dyDescent="0.2">
      <c r="A8" s="123"/>
      <c r="P8" s="43"/>
      <c r="Q8" s="33"/>
      <c r="R8" s="33"/>
      <c r="S8" s="153"/>
    </row>
    <row r="9" spans="1:23" x14ac:dyDescent="0.2">
      <c r="A9" s="125" t="s">
        <v>16</v>
      </c>
      <c r="B9" s="4"/>
      <c r="C9" s="47"/>
      <c r="D9" s="4"/>
      <c r="E9" s="47"/>
      <c r="F9" s="4"/>
      <c r="G9" s="72"/>
      <c r="H9" s="4"/>
      <c r="I9" s="72"/>
      <c r="J9" s="4"/>
      <c r="K9" s="72"/>
      <c r="L9" s="4"/>
      <c r="M9" s="47"/>
      <c r="N9" s="4"/>
      <c r="O9" s="47"/>
      <c r="P9" s="4"/>
      <c r="Q9" s="47"/>
      <c r="R9" s="47"/>
      <c r="S9" s="44"/>
      <c r="T9" s="44"/>
      <c r="U9" s="44"/>
      <c r="V9" s="44"/>
      <c r="W9" s="44"/>
    </row>
    <row r="10" spans="1:23" x14ac:dyDescent="0.2">
      <c r="A10" s="127" t="s">
        <v>24</v>
      </c>
      <c r="B10" s="165">
        <f>[1]InfJuv!C329</f>
        <v>71723.000564982591</v>
      </c>
      <c r="C10" s="160">
        <f>[1]InfJuv!D329</f>
        <v>100</v>
      </c>
      <c r="D10" s="165">
        <f>+F10+H10+J10</f>
        <v>28431.366399988776</v>
      </c>
      <c r="E10" s="160">
        <f>+D10/$B10*100</f>
        <v>39.640514445891512</v>
      </c>
      <c r="F10" s="165">
        <f>[1]InfJuv!E329</f>
        <v>0</v>
      </c>
      <c r="G10" s="160">
        <f>+F10/$D10*100</f>
        <v>0</v>
      </c>
      <c r="H10" s="165">
        <f>[1]InfJuv!G329</f>
        <v>27306.963869273572</v>
      </c>
      <c r="I10" s="160">
        <f>+H10/$D10*100</f>
        <v>96.045204036638737</v>
      </c>
      <c r="J10" s="165">
        <f>[1]InfJuv!I329</f>
        <v>1124.4025307152044</v>
      </c>
      <c r="K10" s="160">
        <f>+J10/$D10*100</f>
        <v>3.9547959633612551</v>
      </c>
      <c r="L10" s="165">
        <f>[1]InfJuv!K329</f>
        <v>4111.5050874333801</v>
      </c>
      <c r="M10" s="160">
        <f>[1]InfJuv!L329</f>
        <v>5.7324778035579644</v>
      </c>
      <c r="N10" s="165">
        <f>[1]InfJuv!M329</f>
        <v>39180.129077560159</v>
      </c>
      <c r="O10" s="160">
        <f>[1]InfJuv!N329</f>
        <v>54.627007750550135</v>
      </c>
      <c r="P10" s="156"/>
      <c r="Q10" s="155"/>
      <c r="R10" s="155"/>
      <c r="S10" s="44"/>
    </row>
    <row r="11" spans="1:23" x14ac:dyDescent="0.2">
      <c r="A11" s="127" t="s">
        <v>25</v>
      </c>
      <c r="B11" s="165">
        <f>[1]InfJuv!C330</f>
        <v>237091.96046633643</v>
      </c>
      <c r="C11" s="160">
        <f>[1]InfJuv!D330</f>
        <v>100</v>
      </c>
      <c r="D11" s="165">
        <f t="shared" ref="D11:D14" si="2">+F11+H11+J11</f>
        <v>88028.134854245116</v>
      </c>
      <c r="E11" s="160">
        <f t="shared" ref="E11:E14" si="3">+D11/$B11*100</f>
        <v>37.128266467197996</v>
      </c>
      <c r="F11" s="165">
        <f>[1]InfJuv!E330</f>
        <v>1146.9122115152361</v>
      </c>
      <c r="G11" s="160">
        <f t="shared" ref="G11:G14" si="4">+F11/$D11*100</f>
        <v>1.3028927778763755</v>
      </c>
      <c r="H11" s="165">
        <f>[1]InfJuv!G330</f>
        <v>80872.203964244094</v>
      </c>
      <c r="I11" s="160">
        <f t="shared" ref="I11:I14" si="5">+H11/$D11*100</f>
        <v>91.87085935439886</v>
      </c>
      <c r="J11" s="165">
        <f>[1]InfJuv!I330</f>
        <v>6009.0186784857851</v>
      </c>
      <c r="K11" s="160">
        <f t="shared" ref="K11:K14" si="6">+J11/$D11*100</f>
        <v>6.8262478677247618</v>
      </c>
      <c r="L11" s="165">
        <f>[1]InfJuv!K330</f>
        <v>16753.386437401052</v>
      </c>
      <c r="M11" s="160">
        <f>[1]InfJuv!L330</f>
        <v>7.0661976072275072</v>
      </c>
      <c r="N11" s="165">
        <f>[1]InfJuv!M330</f>
        <v>132310.43917469148</v>
      </c>
      <c r="O11" s="160">
        <f>[1]InfJuv!N330</f>
        <v>55.805535925575015</v>
      </c>
      <c r="P11" s="36"/>
      <c r="Q11" s="31"/>
      <c r="R11" s="31"/>
    </row>
    <row r="12" spans="1:23" x14ac:dyDescent="0.2">
      <c r="A12" s="127" t="s">
        <v>26</v>
      </c>
      <c r="B12" s="165">
        <f>[1]InfJuv!C331</f>
        <v>31929.858081691807</v>
      </c>
      <c r="C12" s="160">
        <f>[1]InfJuv!D331</f>
        <v>100</v>
      </c>
      <c r="D12" s="165">
        <f t="shared" si="2"/>
        <v>9262.3618685664478</v>
      </c>
      <c r="E12" s="160">
        <f t="shared" si="3"/>
        <v>29.008465508581054</v>
      </c>
      <c r="F12" s="165">
        <f>[1]InfJuv!E331</f>
        <v>281.10063267880111</v>
      </c>
      <c r="G12" s="160">
        <f t="shared" si="4"/>
        <v>3.0348699032453972</v>
      </c>
      <c r="H12" s="165">
        <f>[1]InfJuv!G331</f>
        <v>6416.6089463229528</v>
      </c>
      <c r="I12" s="160">
        <f t="shared" si="5"/>
        <v>69.276163438387258</v>
      </c>
      <c r="J12" s="165">
        <f>[1]InfJuv!I331</f>
        <v>2564.6522895646935</v>
      </c>
      <c r="K12" s="160">
        <f t="shared" si="6"/>
        <v>27.688966658367338</v>
      </c>
      <c r="L12" s="165">
        <f>[1]InfJuv!K331</f>
        <v>1645.2553701828144</v>
      </c>
      <c r="M12" s="160">
        <f>[1]InfJuv!L331</f>
        <v>5.1527174532798314</v>
      </c>
      <c r="N12" s="165">
        <f>[1]InfJuv!M331</f>
        <v>21022.240842942523</v>
      </c>
      <c r="O12" s="160">
        <f>[1]InfJuv!N331</f>
        <v>65.838817038139041</v>
      </c>
      <c r="P12" s="36"/>
      <c r="Q12" s="31"/>
      <c r="R12" s="31"/>
    </row>
    <row r="13" spans="1:23" x14ac:dyDescent="0.2">
      <c r="A13" s="127" t="s">
        <v>27</v>
      </c>
      <c r="B13" s="165">
        <f>[1]InfJuv!C332</f>
        <v>6069.0900475513845</v>
      </c>
      <c r="C13" s="160">
        <f>[1]InfJuv!D332</f>
        <v>100</v>
      </c>
      <c r="D13" s="165">
        <f t="shared" si="2"/>
        <v>2701.6308922406815</v>
      </c>
      <c r="E13" s="160">
        <f t="shared" si="3"/>
        <v>44.514595616037575</v>
      </c>
      <c r="F13" s="165">
        <f>[1]InfJuv!E332</f>
        <v>0</v>
      </c>
      <c r="G13" s="160">
        <f t="shared" si="4"/>
        <v>0</v>
      </c>
      <c r="H13" s="165">
        <f>[1]InfJuv!G332</f>
        <v>453.21382809254851</v>
      </c>
      <c r="I13" s="160">
        <f t="shared" si="5"/>
        <v>16.775564322802865</v>
      </c>
      <c r="J13" s="165">
        <f>[1]InfJuv!I332</f>
        <v>2248.4170641481328</v>
      </c>
      <c r="K13" s="160">
        <f t="shared" si="6"/>
        <v>83.224435677197135</v>
      </c>
      <c r="L13" s="165">
        <f>[1]InfJuv!K332</f>
        <v>0</v>
      </c>
      <c r="M13" s="160">
        <f>[1]InfJuv!L332</f>
        <v>0</v>
      </c>
      <c r="N13" s="165">
        <f>[1]InfJuv!M332</f>
        <v>3367.4591553107039</v>
      </c>
      <c r="O13" s="160">
        <f>[1]InfJuv!N332</f>
        <v>55.485404383962432</v>
      </c>
      <c r="P13" s="36"/>
      <c r="Q13" s="31"/>
      <c r="R13" s="31"/>
    </row>
    <row r="14" spans="1:23" x14ac:dyDescent="0.2">
      <c r="A14" s="127" t="s">
        <v>28</v>
      </c>
      <c r="B14" s="165">
        <f>[1]InfJuv!C333</f>
        <v>1730.0722160287876</v>
      </c>
      <c r="C14" s="160">
        <f>[1]InfJuv!D333</f>
        <v>100</v>
      </c>
      <c r="D14" s="165">
        <f t="shared" si="2"/>
        <v>809.59145230067475</v>
      </c>
      <c r="E14" s="160">
        <f t="shared" si="3"/>
        <v>46.795240383607407</v>
      </c>
      <c r="F14" s="165">
        <f>[1]InfJuv!E333</f>
        <v>0</v>
      </c>
      <c r="G14" s="160">
        <f t="shared" si="4"/>
        <v>0</v>
      </c>
      <c r="H14" s="165">
        <f>[1]InfJuv!G333</f>
        <v>809.59145230067475</v>
      </c>
      <c r="I14" s="160">
        <f t="shared" si="5"/>
        <v>100</v>
      </c>
      <c r="J14" s="165">
        <f>[1]InfJuv!I333</f>
        <v>0</v>
      </c>
      <c r="K14" s="160">
        <f t="shared" si="6"/>
        <v>0</v>
      </c>
      <c r="L14" s="165">
        <f>[1]InfJuv!K333</f>
        <v>0</v>
      </c>
      <c r="M14" s="160">
        <f>[1]InfJuv!L333</f>
        <v>0</v>
      </c>
      <c r="N14" s="165">
        <f>[1]InfJuv!M333</f>
        <v>920.48076372811306</v>
      </c>
      <c r="O14" s="160">
        <f>[1]InfJuv!N333</f>
        <v>53.204759616392607</v>
      </c>
      <c r="P14" s="36"/>
      <c r="Q14" s="31"/>
      <c r="R14" s="31"/>
    </row>
    <row r="15" spans="1:23" x14ac:dyDescent="0.2">
      <c r="A15" s="127"/>
      <c r="B15" s="165"/>
      <c r="C15" s="160"/>
      <c r="D15" s="165"/>
      <c r="E15" s="160"/>
      <c r="F15" s="165"/>
      <c r="G15" s="160"/>
      <c r="H15" s="165"/>
      <c r="I15" s="160"/>
      <c r="J15" s="165"/>
      <c r="K15" s="160"/>
      <c r="L15" s="165"/>
      <c r="M15" s="160"/>
      <c r="N15" s="165"/>
      <c r="O15" s="160"/>
      <c r="P15" s="36"/>
      <c r="Q15" s="31"/>
      <c r="R15" s="31"/>
    </row>
    <row r="16" spans="1:23" x14ac:dyDescent="0.2">
      <c r="A16" s="125" t="s">
        <v>17</v>
      </c>
      <c r="P16" s="4"/>
      <c r="Q16" s="47"/>
      <c r="R16" s="47"/>
      <c r="S16" s="44"/>
    </row>
    <row r="17" spans="1:18" x14ac:dyDescent="0.2">
      <c r="A17" s="127" t="s">
        <v>88</v>
      </c>
      <c r="B17" s="165">
        <f>[1]InfJuv!C335</f>
        <v>10536.463437342756</v>
      </c>
      <c r="C17" s="160">
        <f>[1]InfJuv!D335</f>
        <v>100</v>
      </c>
      <c r="D17" s="165">
        <f>+F17+H17+J17</f>
        <v>5794.688320152427</v>
      </c>
      <c r="E17" s="160">
        <f>+D17/$B17*100</f>
        <v>54.996520935242941</v>
      </c>
      <c r="F17" s="165">
        <f>[1]InfJuv!E335</f>
        <v>281.10063267880111</v>
      </c>
      <c r="G17" s="160">
        <f>+F17/$D17*100</f>
        <v>4.8510052162979296</v>
      </c>
      <c r="H17" s="165">
        <f>[1]InfJuv!G335</f>
        <v>4791.5516175901512</v>
      </c>
      <c r="I17" s="160">
        <f>+H17/$D17*100</f>
        <v>82.688685790508771</v>
      </c>
      <c r="J17" s="165">
        <f>[1]InfJuv!I335</f>
        <v>722.03606988347485</v>
      </c>
      <c r="K17" s="160">
        <f>+J17/$D17*100</f>
        <v>12.460308993193305</v>
      </c>
      <c r="L17" s="165">
        <f>[1]InfJuv!K335</f>
        <v>1461.7232899297658</v>
      </c>
      <c r="M17" s="160">
        <f>[1]InfJuv!L335</f>
        <v>13.872997316625293</v>
      </c>
      <c r="N17" s="165">
        <f>[1]InfJuv!M335</f>
        <v>3280.0518272605646</v>
      </c>
      <c r="O17" s="160">
        <f>[1]InfJuv!N335</f>
        <v>31.130481748131778</v>
      </c>
      <c r="P17" s="11"/>
      <c r="Q17" s="12"/>
      <c r="R17" s="12"/>
    </row>
    <row r="18" spans="1:18" x14ac:dyDescent="0.2">
      <c r="A18" s="127" t="s">
        <v>89</v>
      </c>
      <c r="B18" s="165">
        <f>[1]InfJuv!C336</f>
        <v>13887.751231743088</v>
      </c>
      <c r="C18" s="160">
        <f>[1]InfJuv!D336</f>
        <v>100</v>
      </c>
      <c r="D18" s="165">
        <f t="shared" ref="D18:D21" si="7">+F18+H18+J18</f>
        <v>5803.3686684205022</v>
      </c>
      <c r="E18" s="160">
        <f t="shared" ref="E18:E21" si="8">+D18/$B18*100</f>
        <v>41.787677296204748</v>
      </c>
      <c r="F18" s="165">
        <f>[1]InfJuv!E336</f>
        <v>0</v>
      </c>
      <c r="G18" s="160">
        <f t="shared" ref="G18:G21" si="9">+F18/$D18*100</f>
        <v>0</v>
      </c>
      <c r="H18" s="165">
        <f>[1]InfJuv!G336</f>
        <v>5316.1095466224742</v>
      </c>
      <c r="I18" s="160">
        <f t="shared" ref="I18:I21" si="10">+H18/$D18*100</f>
        <v>91.603857179546637</v>
      </c>
      <c r="J18" s="165">
        <f>[1]InfJuv!I336</f>
        <v>487.25912179802822</v>
      </c>
      <c r="K18" s="160">
        <f t="shared" ref="K18:K21" si="11">+J18/$D18*100</f>
        <v>8.3961428204533686</v>
      </c>
      <c r="L18" s="165">
        <f>[1]InfJuv!K336</f>
        <v>889.50885456361107</v>
      </c>
      <c r="M18" s="160">
        <f>[1]InfJuv!L336</f>
        <v>6.4049883938766845</v>
      </c>
      <c r="N18" s="165">
        <f>[1]InfJuv!M336</f>
        <v>7194.8737087589743</v>
      </c>
      <c r="O18" s="160">
        <f>[1]InfJuv!N336</f>
        <v>51.807334309918559</v>
      </c>
      <c r="P18" s="11"/>
      <c r="Q18" s="12"/>
      <c r="R18" s="12"/>
    </row>
    <row r="19" spans="1:18" x14ac:dyDescent="0.2">
      <c r="A19" s="127" t="s">
        <v>90</v>
      </c>
      <c r="B19" s="165">
        <f>[1]InfJuv!C337</f>
        <v>94629.94334836959</v>
      </c>
      <c r="C19" s="160">
        <f>[1]InfJuv!D337</f>
        <v>100</v>
      </c>
      <c r="D19" s="165">
        <f t="shared" si="7"/>
        <v>35877.69556980292</v>
      </c>
      <c r="E19" s="160">
        <f t="shared" si="8"/>
        <v>37.913681758978953</v>
      </c>
      <c r="F19" s="165">
        <f>[1]InfJuv!E337</f>
        <v>281.10063267880111</v>
      </c>
      <c r="G19" s="160">
        <f t="shared" si="9"/>
        <v>0.78349690027303287</v>
      </c>
      <c r="H19" s="165">
        <f>[1]InfJuv!G337</f>
        <v>32288.821043877946</v>
      </c>
      <c r="I19" s="160">
        <f t="shared" si="10"/>
        <v>89.996920178603631</v>
      </c>
      <c r="J19" s="165">
        <f>[1]InfJuv!I337</f>
        <v>3307.7738932461689</v>
      </c>
      <c r="K19" s="160">
        <f t="shared" si="11"/>
        <v>9.2195829211233224</v>
      </c>
      <c r="L19" s="165">
        <f>[1]InfJuv!K337</f>
        <v>5805.5447338290705</v>
      </c>
      <c r="M19" s="160">
        <f>[1]InfJuv!L337</f>
        <v>6.1349975794200828</v>
      </c>
      <c r="N19" s="165">
        <f>[1]InfJuv!M337</f>
        <v>52946.703044737173</v>
      </c>
      <c r="O19" s="160">
        <f>[1]InfJuv!N337</f>
        <v>55.951320661600512</v>
      </c>
      <c r="P19" s="11"/>
      <c r="Q19" s="12"/>
      <c r="R19" s="12"/>
    </row>
    <row r="20" spans="1:18" x14ac:dyDescent="0.2">
      <c r="A20" s="127" t="s">
        <v>91</v>
      </c>
      <c r="B20" s="165">
        <f>[1]InfJuv!C338</f>
        <v>115737.97308899743</v>
      </c>
      <c r="C20" s="160">
        <f>[1]InfJuv!D338</f>
        <v>100</v>
      </c>
      <c r="D20" s="165">
        <f t="shared" si="7"/>
        <v>40595.445050079274</v>
      </c>
      <c r="E20" s="160">
        <f t="shared" si="8"/>
        <v>35.075303261845754</v>
      </c>
      <c r="F20" s="165">
        <f>[1]InfJuv!E338</f>
        <v>0</v>
      </c>
      <c r="G20" s="160">
        <f t="shared" si="9"/>
        <v>0</v>
      </c>
      <c r="H20" s="165">
        <f>[1]InfJuv!G338</f>
        <v>35792.363652523061</v>
      </c>
      <c r="I20" s="160">
        <f t="shared" si="10"/>
        <v>88.168422857216996</v>
      </c>
      <c r="J20" s="165">
        <f>[1]InfJuv!I338</f>
        <v>4803.0813975562132</v>
      </c>
      <c r="K20" s="160">
        <f t="shared" si="11"/>
        <v>11.831577142783003</v>
      </c>
      <c r="L20" s="165">
        <f>[1]InfJuv!K338</f>
        <v>9209.8535624372271</v>
      </c>
      <c r="M20" s="160">
        <f>[1]InfJuv!L338</f>
        <v>7.9575037618424966</v>
      </c>
      <c r="N20" s="165">
        <f>[1]InfJuv!M338</f>
        <v>65932.674476480432</v>
      </c>
      <c r="O20" s="160">
        <f>[1]InfJuv!N338</f>
        <v>56.967192976311324</v>
      </c>
      <c r="P20" s="11"/>
      <c r="Q20" s="12"/>
      <c r="R20" s="12"/>
    </row>
    <row r="21" spans="1:18" x14ac:dyDescent="0.2">
      <c r="A21" s="127" t="s">
        <v>92</v>
      </c>
      <c r="B21" s="165">
        <f>[1]InfJuv!C339</f>
        <v>113751.85027013978</v>
      </c>
      <c r="C21" s="160">
        <f>[1]InfJuv!D339</f>
        <v>100</v>
      </c>
      <c r="D21" s="165">
        <f t="shared" si="7"/>
        <v>41161.887858886192</v>
      </c>
      <c r="E21" s="160">
        <f t="shared" si="8"/>
        <v>36.185686440382511</v>
      </c>
      <c r="F21" s="165">
        <f>[1]InfJuv!E339</f>
        <v>865.81157883643505</v>
      </c>
      <c r="G21" s="160">
        <f t="shared" si="9"/>
        <v>2.1034301968963756</v>
      </c>
      <c r="H21" s="165">
        <f>[1]InfJuv!G339</f>
        <v>37669.736199619823</v>
      </c>
      <c r="I21" s="160">
        <f t="shared" si="10"/>
        <v>91.516055650220935</v>
      </c>
      <c r="J21" s="165">
        <f>[1]InfJuv!I339</f>
        <v>2626.3400804299308</v>
      </c>
      <c r="K21" s="160">
        <f t="shared" si="11"/>
        <v>6.3805141528826796</v>
      </c>
      <c r="L21" s="165">
        <f>[1]InfJuv!K339</f>
        <v>5143.516454257574</v>
      </c>
      <c r="M21" s="160">
        <f>[1]InfJuv!L339</f>
        <v>4.5216991565786975</v>
      </c>
      <c r="N21" s="165">
        <f>[1]InfJuv!M339</f>
        <v>67446.445956995609</v>
      </c>
      <c r="O21" s="160">
        <f>[1]InfJuv!N339</f>
        <v>59.292614403038435</v>
      </c>
      <c r="P21" s="11"/>
      <c r="Q21" s="12"/>
      <c r="R21" s="12"/>
    </row>
    <row r="22" spans="1:18" x14ac:dyDescent="0.2">
      <c r="A22" s="127"/>
      <c r="B22" s="165"/>
      <c r="C22" s="160"/>
      <c r="D22" s="165"/>
      <c r="E22" s="160"/>
      <c r="F22" s="165"/>
      <c r="G22" s="160"/>
      <c r="H22" s="165"/>
      <c r="I22" s="160"/>
      <c r="J22" s="165"/>
      <c r="K22" s="160"/>
      <c r="L22" s="165"/>
      <c r="M22" s="160"/>
      <c r="N22" s="165"/>
      <c r="O22" s="160"/>
      <c r="P22" s="11"/>
      <c r="Q22" s="12"/>
      <c r="R22" s="12"/>
    </row>
    <row r="23" spans="1:18" x14ac:dyDescent="0.2">
      <c r="A23" s="125" t="s">
        <v>80</v>
      </c>
      <c r="P23" s="49"/>
      <c r="Q23" s="50"/>
      <c r="R23" s="50"/>
    </row>
    <row r="24" spans="1:18" x14ac:dyDescent="0.2">
      <c r="A24" s="159" t="s">
        <v>99</v>
      </c>
      <c r="B24" s="165">
        <f>[1]InfJuv!C341</f>
        <v>246128.30420402123</v>
      </c>
      <c r="C24" s="160">
        <f>[1]InfJuv!D341</f>
        <v>100</v>
      </c>
      <c r="D24" s="165">
        <f>+F24+H24+J24</f>
        <v>83689.611720865039</v>
      </c>
      <c r="E24" s="160">
        <f>+D24/$B24*100</f>
        <v>34.002432995878792</v>
      </c>
      <c r="F24" s="165">
        <f>[1]InfJuv!E341</f>
        <v>1180.6226572509647</v>
      </c>
      <c r="G24" s="160">
        <f>+F24/$D24*100</f>
        <v>1.4107158976776784</v>
      </c>
      <c r="H24" s="165">
        <f>[1]InfJuv!G341</f>
        <v>76212.571738581551</v>
      </c>
      <c r="I24" s="160">
        <f>+H24/$D24*100</f>
        <v>91.065748987793</v>
      </c>
      <c r="J24" s="165">
        <f>[1]InfJuv!I341</f>
        <v>6296.4173250325221</v>
      </c>
      <c r="K24" s="160">
        <f>+J24/$D24*100</f>
        <v>7.5235351145293148</v>
      </c>
      <c r="L24" s="165">
        <f>[1]InfJuv!K341</f>
        <v>15606.673913618139</v>
      </c>
      <c r="M24" s="160">
        <f>[1]InfJuv!L341</f>
        <v>6.3408692324477309</v>
      </c>
      <c r="N24" s="165">
        <f>[1]InfJuv!M341</f>
        <v>146832.01856953904</v>
      </c>
      <c r="O24" s="160">
        <f>[1]InfJuv!N341</f>
        <v>59.656697771673883</v>
      </c>
      <c r="P24" s="11"/>
      <c r="Q24" s="12"/>
      <c r="R24" s="12"/>
    </row>
    <row r="25" spans="1:18" x14ac:dyDescent="0.2">
      <c r="A25" s="159" t="s">
        <v>100</v>
      </c>
      <c r="B25" s="165">
        <f>[1]InfJuv!C342</f>
        <v>102415.67717257018</v>
      </c>
      <c r="C25" s="160">
        <f>[1]InfJuv!D342</f>
        <v>100</v>
      </c>
      <c r="D25" s="165">
        <f>+F25+H25+J25</f>
        <v>45543.473746476659</v>
      </c>
      <c r="E25" s="160">
        <f>+D25/$B25*100</f>
        <v>44.469240455966528</v>
      </c>
      <c r="F25" s="165">
        <f>[1]InfJuv!E342</f>
        <v>247.39018694307251</v>
      </c>
      <c r="G25" s="160">
        <f>+F25/$D25*100</f>
        <v>0.54319569104500109</v>
      </c>
      <c r="H25" s="165">
        <f>[1]InfJuv!G342</f>
        <v>39646.010321652291</v>
      </c>
      <c r="I25" s="160">
        <f>+H25/$D25*100</f>
        <v>87.050914346908797</v>
      </c>
      <c r="J25" s="165">
        <f>[1]InfJuv!I342</f>
        <v>5650.0732378812945</v>
      </c>
      <c r="K25" s="160">
        <f>+J25/$D25*100</f>
        <v>12.405889962046199</v>
      </c>
      <c r="L25" s="165">
        <f>[1]InfJuv!K342</f>
        <v>6903.4729813991071</v>
      </c>
      <c r="M25" s="160">
        <f>[1]InfJuv!L342</f>
        <v>6.7406408588860574</v>
      </c>
      <c r="N25" s="165">
        <f>[1]InfJuv!M342</f>
        <v>49968.730444694069</v>
      </c>
      <c r="O25" s="160">
        <f>[1]InfJuv!N342</f>
        <v>48.790118685147071</v>
      </c>
      <c r="P25" s="11"/>
      <c r="Q25" s="12"/>
      <c r="R25" s="12"/>
    </row>
    <row r="26" spans="1:18" x14ac:dyDescent="0.2">
      <c r="A26" s="25"/>
      <c r="B26" s="154"/>
      <c r="C26" s="155"/>
      <c r="D26" s="156"/>
      <c r="E26" s="160"/>
      <c r="F26" s="156"/>
      <c r="G26" s="160"/>
      <c r="H26" s="156"/>
      <c r="I26" s="160"/>
      <c r="J26" s="156"/>
      <c r="K26" s="160"/>
      <c r="L26" s="156"/>
      <c r="M26" s="160"/>
      <c r="N26" s="156"/>
      <c r="O26" s="160"/>
      <c r="P26" s="11"/>
      <c r="Q26" s="12"/>
      <c r="R26" s="12"/>
    </row>
    <row r="27" spans="1:18" x14ac:dyDescent="0.2">
      <c r="A27" s="125" t="s">
        <v>87</v>
      </c>
      <c r="P27" s="36"/>
      <c r="Q27" s="31"/>
      <c r="R27" s="31"/>
    </row>
    <row r="28" spans="1:18" x14ac:dyDescent="0.2">
      <c r="A28" s="127" t="s">
        <v>72</v>
      </c>
      <c r="B28" s="165">
        <f>[1]InfJuv!C344</f>
        <v>304263.39652401413</v>
      </c>
      <c r="C28" s="160">
        <f>[1]InfJuv!D344</f>
        <v>100</v>
      </c>
      <c r="D28" s="165">
        <f>+F28+H28+J28</f>
        <v>102429.69859094707</v>
      </c>
      <c r="E28" s="160">
        <f>+D28/$B28*100</f>
        <v>33.664811397339001</v>
      </c>
      <c r="F28" s="165">
        <f>[1]InfJuv!E344</f>
        <v>1180.6226572509647</v>
      </c>
      <c r="G28" s="160">
        <f>+F28/$D28*100</f>
        <v>1.152617525475478</v>
      </c>
      <c r="H28" s="165">
        <f>[1]InfJuv!G344</f>
        <v>90838.635183796447</v>
      </c>
      <c r="I28" s="160">
        <f>+H28/$D28*100</f>
        <v>88.683884101387903</v>
      </c>
      <c r="J28" s="165">
        <f>[1]InfJuv!I344</f>
        <v>10410.440749899662</v>
      </c>
      <c r="K28" s="160">
        <f>+J28/$D28*100</f>
        <v>10.163498373136633</v>
      </c>
      <c r="L28" s="165">
        <f>[1]InfJuv!K344</f>
        <v>18382.380382179577</v>
      </c>
      <c r="M28" s="160">
        <f>[1]InfJuv!L344</f>
        <v>6.0416009918329889</v>
      </c>
      <c r="N28" s="165">
        <f>[1]InfJuv!M344</f>
        <v>183451.3175508914</v>
      </c>
      <c r="O28" s="160">
        <f>[1]InfJuv!N344</f>
        <v>60.293587610829306</v>
      </c>
      <c r="P28" s="36"/>
      <c r="Q28" s="31"/>
      <c r="R28" s="31"/>
    </row>
    <row r="29" spans="1:18" x14ac:dyDescent="0.2">
      <c r="A29" s="127" t="s">
        <v>73</v>
      </c>
      <c r="B29" s="165">
        <f>[1]InfJuv!C345</f>
        <v>3470.6157704819966</v>
      </c>
      <c r="C29" s="160">
        <f>[1]InfJuv!D345</f>
        <v>100</v>
      </c>
      <c r="D29" s="165">
        <f t="shared" ref="D29:D30" si="12">+F29+H29+J29</f>
        <v>2365.2701047603568</v>
      </c>
      <c r="E29" s="160">
        <f t="shared" ref="E29:E30" si="13">+D29/$B29*100</f>
        <v>68.15130977267097</v>
      </c>
      <c r="F29" s="165">
        <f>[1]InfJuv!E345</f>
        <v>0</v>
      </c>
      <c r="G29" s="160">
        <f t="shared" ref="G29:G30" si="14">+F29/$D29*100</f>
        <v>0</v>
      </c>
      <c r="H29" s="165">
        <f>[1]InfJuv!G345</f>
        <v>2159.446463610881</v>
      </c>
      <c r="I29" s="160">
        <f t="shared" ref="I29:I30" si="15">+H29/$D29*100</f>
        <v>91.298091463836045</v>
      </c>
      <c r="J29" s="165">
        <f>[1]InfJuv!I345</f>
        <v>205.823641149476</v>
      </c>
      <c r="K29" s="160">
        <f t="shared" ref="K29:K30" si="16">+J29/$D29*100</f>
        <v>8.7019085361639714</v>
      </c>
      <c r="L29" s="165">
        <f>[1]InfJuv!K345</f>
        <v>337.32075921456135</v>
      </c>
      <c r="M29" s="160">
        <f>[1]InfJuv!L345</f>
        <v>9.7193345942675329</v>
      </c>
      <c r="N29" s="165">
        <f>[1]InfJuv!M345</f>
        <v>768.02490650707819</v>
      </c>
      <c r="O29" s="160">
        <f>[1]InfJuv!N345</f>
        <v>22.12935563306149</v>
      </c>
      <c r="P29" s="36"/>
      <c r="Q29" s="31"/>
      <c r="R29" s="31"/>
    </row>
    <row r="30" spans="1:18" x14ac:dyDescent="0.2">
      <c r="A30" s="127" t="s">
        <v>74</v>
      </c>
      <c r="B30" s="165">
        <f>[1]InfJuv!C346</f>
        <v>40809.969082091717</v>
      </c>
      <c r="C30" s="160">
        <f>[1]InfJuv!D346</f>
        <v>100</v>
      </c>
      <c r="D30" s="165">
        <f t="shared" si="12"/>
        <v>24438.116771634366</v>
      </c>
      <c r="E30" s="160">
        <f t="shared" si="13"/>
        <v>59.882713271543089</v>
      </c>
      <c r="F30" s="165">
        <f>[1]InfJuv!E346</f>
        <v>247.39018694307251</v>
      </c>
      <c r="G30" s="160">
        <f t="shared" si="14"/>
        <v>1.0123128113956041</v>
      </c>
      <c r="H30" s="165">
        <f>[1]InfJuv!G346</f>
        <v>22860.500412826612</v>
      </c>
      <c r="I30" s="160">
        <f t="shared" si="15"/>
        <v>93.544443814758608</v>
      </c>
      <c r="J30" s="165">
        <f>[1]InfJuv!I346</f>
        <v>1330.2261718646803</v>
      </c>
      <c r="K30" s="160">
        <f t="shared" si="16"/>
        <v>5.4432433738457737</v>
      </c>
      <c r="L30" s="165">
        <f>[1]InfJuv!K346</f>
        <v>3790.4457536231107</v>
      </c>
      <c r="M30" s="160">
        <f>[1]InfJuv!L346</f>
        <v>9.288038777972119</v>
      </c>
      <c r="N30" s="165">
        <f>[1]InfJuv!M346</f>
        <v>12581.406556834174</v>
      </c>
      <c r="O30" s="160">
        <f>[1]InfJuv!N346</f>
        <v>30.829247950484636</v>
      </c>
      <c r="P30" s="36"/>
      <c r="Q30" s="31"/>
      <c r="R30" s="31"/>
    </row>
    <row r="31" spans="1:18" x14ac:dyDescent="0.2">
      <c r="A31" s="127"/>
      <c r="B31" s="154"/>
      <c r="C31" s="155"/>
      <c r="D31" s="154"/>
      <c r="E31" s="160"/>
      <c r="F31" s="156"/>
      <c r="G31" s="160"/>
      <c r="H31" s="156"/>
      <c r="I31" s="160"/>
      <c r="J31" s="156"/>
      <c r="K31" s="160"/>
      <c r="L31" s="156"/>
      <c r="M31" s="160"/>
      <c r="N31" s="156"/>
      <c r="O31" s="160"/>
      <c r="P31" s="36"/>
      <c r="Q31" s="31"/>
      <c r="R31" s="31"/>
    </row>
    <row r="32" spans="1:18" x14ac:dyDescent="0.2">
      <c r="A32" s="125" t="s">
        <v>84</v>
      </c>
      <c r="P32" s="49"/>
      <c r="Q32" s="50"/>
      <c r="R32" s="50"/>
    </row>
    <row r="33" spans="1:252" x14ac:dyDescent="0.2">
      <c r="A33" s="127" t="s">
        <v>63</v>
      </c>
      <c r="B33" s="165">
        <f>[1]InfJuv!C348</f>
        <v>190886.64919365352</v>
      </c>
      <c r="C33" s="160">
        <f>[1]InfJuv!D348</f>
        <v>100</v>
      </c>
      <c r="D33" s="165">
        <f t="shared" ref="D33" si="17">+F33+H33+J33</f>
        <v>63894.410871428918</v>
      </c>
      <c r="E33" s="160">
        <f>+D33/$B33*100</f>
        <v>33.472435679149235</v>
      </c>
      <c r="F33" s="165">
        <f>[1]InfJuv!E348</f>
        <v>899.52202457216345</v>
      </c>
      <c r="G33" s="160">
        <f>+F33/$D33*100</f>
        <v>1.4078258368830106</v>
      </c>
      <c r="H33" s="165">
        <f>[1]InfJuv!G348</f>
        <v>58792.577691031089</v>
      </c>
      <c r="I33" s="160">
        <f>+H33/$D33*100</f>
        <v>92.015212111957709</v>
      </c>
      <c r="J33" s="165">
        <f>[1]InfJuv!I348</f>
        <v>4202.3111558256669</v>
      </c>
      <c r="K33" s="160">
        <f>+J33/$D33*100</f>
        <v>6.5769620511592759</v>
      </c>
      <c r="L33" s="165">
        <f>[1]InfJuv!K348</f>
        <v>13607.551832605517</v>
      </c>
      <c r="M33" s="160">
        <f>[1]InfJuv!L348</f>
        <v>7.128603226096093</v>
      </c>
      <c r="N33" s="165">
        <f>[1]InfJuv!M348</f>
        <v>113384.68648961926</v>
      </c>
      <c r="O33" s="160">
        <f>[1]InfJuv!N348</f>
        <v>59.398961094754767</v>
      </c>
      <c r="P33" s="36"/>
      <c r="Q33" s="31"/>
      <c r="R33" s="31"/>
    </row>
    <row r="34" spans="1:252" x14ac:dyDescent="0.2">
      <c r="A34" s="127" t="s">
        <v>64</v>
      </c>
      <c r="B34" s="165">
        <f>[1]InfJuv!C349</f>
        <v>65815.262912037986</v>
      </c>
      <c r="C34" s="160">
        <f>[1]InfJuv!D349</f>
        <v>100</v>
      </c>
      <c r="D34" s="165">
        <f t="shared" ref="D34:D35" si="18">+F34+H34+J34</f>
        <v>28716.654597217421</v>
      </c>
      <c r="E34" s="160">
        <f t="shared" ref="E34:E35" si="19">+D34/$B34*100</f>
        <v>43.632211323986034</v>
      </c>
      <c r="F34" s="165">
        <f>[1]InfJuv!E349</f>
        <v>247.39018694307251</v>
      </c>
      <c r="G34" s="160">
        <f t="shared" ref="G34:G35" si="20">+F34/$D34*100</f>
        <v>0.86148679368467962</v>
      </c>
      <c r="H34" s="165">
        <f>[1]InfJuv!G349</f>
        <v>25623.511488030854</v>
      </c>
      <c r="I34" s="160">
        <f t="shared" ref="I34:I35" si="21">+H34/$D34*100</f>
        <v>89.228748429887489</v>
      </c>
      <c r="J34" s="165">
        <f>[1]InfJuv!I349</f>
        <v>2845.7529222434946</v>
      </c>
      <c r="K34" s="160">
        <f t="shared" ref="K34:K35" si="22">+J34/$D34*100</f>
        <v>9.9097647764278278</v>
      </c>
      <c r="L34" s="165">
        <f>[1]InfJuv!K349</f>
        <v>4196.1198034479739</v>
      </c>
      <c r="M34" s="160">
        <f>[1]InfJuv!L349</f>
        <v>6.3756028887343081</v>
      </c>
      <c r="N34" s="165">
        <f>[1]InfJuv!M349</f>
        <v>32902.488511372409</v>
      </c>
      <c r="O34" s="160">
        <f>[1]InfJuv!N349</f>
        <v>49.992185787279375</v>
      </c>
      <c r="P34" s="36"/>
      <c r="Q34" s="31"/>
      <c r="R34" s="31"/>
    </row>
    <row r="35" spans="1:252" x14ac:dyDescent="0.2">
      <c r="A35" s="127" t="s">
        <v>65</v>
      </c>
      <c r="B35" s="165">
        <f>[1]InfJuv!C350</f>
        <v>91842.069270900567</v>
      </c>
      <c r="C35" s="160">
        <f>[1]InfJuv!D350</f>
        <v>100</v>
      </c>
      <c r="D35" s="165">
        <f t="shared" si="18"/>
        <v>36622.019998695134</v>
      </c>
      <c r="E35" s="160">
        <f t="shared" si="19"/>
        <v>39.874994421862979</v>
      </c>
      <c r="F35" s="165">
        <f>[1]InfJuv!E350</f>
        <v>281.10063267880111</v>
      </c>
      <c r="G35" s="160">
        <f t="shared" si="20"/>
        <v>0.76757271359913215</v>
      </c>
      <c r="H35" s="165">
        <f>[1]InfJuv!G350</f>
        <v>31442.492881171682</v>
      </c>
      <c r="I35" s="160">
        <f t="shared" si="21"/>
        <v>85.85679567181711</v>
      </c>
      <c r="J35" s="165">
        <f>[1]InfJuv!I350</f>
        <v>4898.4264848446546</v>
      </c>
      <c r="K35" s="160">
        <f t="shared" si="22"/>
        <v>13.375631614583764</v>
      </c>
      <c r="L35" s="165">
        <f>[1]InfJuv!K350</f>
        <v>4706.4752589637556</v>
      </c>
      <c r="M35" s="160">
        <f>[1]InfJuv!L350</f>
        <v>5.124530943528038</v>
      </c>
      <c r="N35" s="165">
        <f>[1]InfJuv!M350</f>
        <v>50513.574013241261</v>
      </c>
      <c r="O35" s="160">
        <f>[1]InfJuv!N350</f>
        <v>55.00047463460853</v>
      </c>
      <c r="P35" s="36"/>
      <c r="Q35" s="31"/>
      <c r="R35" s="31"/>
    </row>
    <row r="36" spans="1:252" x14ac:dyDescent="0.2">
      <c r="A36" s="127" t="s">
        <v>79</v>
      </c>
      <c r="B36" s="165"/>
      <c r="C36" s="160"/>
      <c r="D36" s="165"/>
      <c r="E36" s="160"/>
      <c r="F36" s="165"/>
      <c r="G36" s="160"/>
      <c r="H36" s="165"/>
      <c r="I36" s="160"/>
      <c r="J36" s="165"/>
      <c r="K36" s="160"/>
      <c r="L36" s="165"/>
      <c r="M36" s="160"/>
      <c r="N36" s="165"/>
      <c r="O36" s="160"/>
      <c r="P36" s="36"/>
      <c r="Q36" s="31"/>
      <c r="R36" s="31"/>
    </row>
    <row r="37" spans="1:252" x14ac:dyDescent="0.2">
      <c r="A37" s="127"/>
      <c r="B37" s="154"/>
      <c r="C37" s="147"/>
      <c r="D37" s="157"/>
      <c r="E37" s="160"/>
      <c r="F37" s="157"/>
      <c r="G37" s="160"/>
      <c r="H37" s="157"/>
      <c r="I37" s="160"/>
      <c r="J37" s="157"/>
      <c r="K37" s="160"/>
      <c r="L37" s="157"/>
      <c r="M37" s="160"/>
      <c r="N37" s="157"/>
      <c r="O37" s="160"/>
      <c r="P37" s="37"/>
      <c r="Q37" s="32"/>
      <c r="R37" s="32"/>
    </row>
    <row r="38" spans="1:252" x14ac:dyDescent="0.2">
      <c r="A38" s="125" t="s">
        <v>75</v>
      </c>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x14ac:dyDescent="0.2">
      <c r="A39" s="162" t="s">
        <v>102</v>
      </c>
      <c r="B39" s="165">
        <f>[1]InfJuv!C353</f>
        <v>114036.38789213117</v>
      </c>
      <c r="C39" s="160">
        <f>[1]InfJuv!D353</f>
        <v>100</v>
      </c>
      <c r="D39" s="165">
        <f t="shared" ref="D39" si="23">+F39+H39+J39</f>
        <v>30887.400632366152</v>
      </c>
      <c r="E39" s="160">
        <f>+D39/$B39*100</f>
        <v>27.085565584191457</v>
      </c>
      <c r="F39" s="165">
        <f>[1]InfJuv!E353</f>
        <v>899.52202457216345</v>
      </c>
      <c r="G39" s="160">
        <f>+F39/$D39*100</f>
        <v>2.9122619778809629</v>
      </c>
      <c r="H39" s="165">
        <f>[1]InfJuv!G353</f>
        <v>27860.339374516509</v>
      </c>
      <c r="I39" s="160">
        <f>+H39/$D39*100</f>
        <v>90.19968920700417</v>
      </c>
      <c r="J39" s="165">
        <f>[1]InfJuv!I353</f>
        <v>2127.5392332774804</v>
      </c>
      <c r="K39" s="160">
        <f>+J39/$D39*100</f>
        <v>6.888048815114872</v>
      </c>
      <c r="L39" s="165">
        <f>[1]InfJuv!K353</f>
        <v>6212.3239822015039</v>
      </c>
      <c r="M39" s="160">
        <f>[1]InfJuv!L353</f>
        <v>5.447668149641709</v>
      </c>
      <c r="N39" s="165">
        <f>[1]InfJuv!M353</f>
        <v>76936.663277563115</v>
      </c>
      <c r="O39" s="160">
        <f>[1]InfJuv!N353</f>
        <v>67.466766266166488</v>
      </c>
      <c r="P39" s="39"/>
      <c r="Q39" s="31"/>
      <c r="R39" s="31"/>
    </row>
    <row r="40" spans="1:252" x14ac:dyDescent="0.2">
      <c r="A40" s="162" t="s">
        <v>103</v>
      </c>
      <c r="B40" s="165">
        <f>[1]InfJuv!C354</f>
        <v>93946.900269768332</v>
      </c>
      <c r="C40" s="160">
        <f>[1]InfJuv!D354</f>
        <v>100</v>
      </c>
      <c r="D40" s="165">
        <f t="shared" ref="D40:D44" si="24">+F40+H40+J40</f>
        <v>39768.761594165087</v>
      </c>
      <c r="E40" s="160">
        <f t="shared" ref="E40:E44" si="25">+D40/$B40*100</f>
        <v>42.331105635171753</v>
      </c>
      <c r="F40" s="165">
        <f>[1]InfJuv!E354</f>
        <v>0</v>
      </c>
      <c r="G40" s="160">
        <f t="shared" ref="G40:G44" si="26">+F40/$D40*100</f>
        <v>0</v>
      </c>
      <c r="H40" s="165">
        <f>[1]InfJuv!G354</f>
        <v>37412.889038938098</v>
      </c>
      <c r="I40" s="160">
        <f t="shared" ref="I40:I44" si="27">+H40/$D40*100</f>
        <v>94.076072623864036</v>
      </c>
      <c r="J40" s="165">
        <f>[1]InfJuv!I354</f>
        <v>2355.872555226988</v>
      </c>
      <c r="K40" s="160">
        <f t="shared" ref="K40:K44" si="28">+J40/$D40*100</f>
        <v>5.923927376135957</v>
      </c>
      <c r="L40" s="165">
        <f>[1]InfJuv!K354</f>
        <v>8945.6941176781238</v>
      </c>
      <c r="M40" s="160">
        <f>[1]InfJuv!L354</f>
        <v>9.5220748018195192</v>
      </c>
      <c r="N40" s="165">
        <f>[1]InfJuv!M354</f>
        <v>45232.444557924646</v>
      </c>
      <c r="O40" s="160">
        <f>[1]InfJuv!N354</f>
        <v>48.146819563008222</v>
      </c>
      <c r="P40" s="39"/>
      <c r="Q40" s="31"/>
      <c r="R40" s="31"/>
    </row>
    <row r="41" spans="1:252" x14ac:dyDescent="0.2">
      <c r="A41" s="162" t="s">
        <v>104</v>
      </c>
      <c r="B41" s="165">
        <f>[1]InfJuv!C355</f>
        <v>65582.818090725865</v>
      </c>
      <c r="C41" s="160">
        <f>[1]InfJuv!D355</f>
        <v>100</v>
      </c>
      <c r="D41" s="165">
        <f t="shared" si="24"/>
        <v>26720.778042391576</v>
      </c>
      <c r="E41" s="160">
        <f t="shared" si="25"/>
        <v>40.743564885282332</v>
      </c>
      <c r="F41" s="165">
        <f>[1]InfJuv!E355</f>
        <v>281.10063267880111</v>
      </c>
      <c r="G41" s="160">
        <f t="shared" si="26"/>
        <v>1.0519926935991342</v>
      </c>
      <c r="H41" s="165">
        <f>[1]InfJuv!G355</f>
        <v>24908.451705092328</v>
      </c>
      <c r="I41" s="160">
        <f t="shared" si="27"/>
        <v>93.217539046115888</v>
      </c>
      <c r="J41" s="165">
        <f>[1]InfJuv!I355</f>
        <v>1531.2257046204481</v>
      </c>
      <c r="K41" s="160">
        <f t="shared" si="28"/>
        <v>5.730468260284983</v>
      </c>
      <c r="L41" s="165">
        <f>[1]InfJuv!K355</f>
        <v>5236.1921443595375</v>
      </c>
      <c r="M41" s="160">
        <f>[1]InfJuv!L355</f>
        <v>7.984091408081766</v>
      </c>
      <c r="N41" s="165">
        <f>[1]InfJuv!M355</f>
        <v>33625.847903974493</v>
      </c>
      <c r="O41" s="160">
        <f>[1]InfJuv!N355</f>
        <v>51.272343706635503</v>
      </c>
      <c r="P41" s="39"/>
      <c r="Q41" s="31"/>
      <c r="R41" s="31"/>
    </row>
    <row r="42" spans="1:252" x14ac:dyDescent="0.2">
      <c r="A42" s="162" t="s">
        <v>105</v>
      </c>
      <c r="B42" s="165">
        <f>[1]InfJuv!C356</f>
        <v>53413.194991048149</v>
      </c>
      <c r="C42" s="160">
        <f>[1]InfJuv!D356</f>
        <v>100</v>
      </c>
      <c r="D42" s="165">
        <f t="shared" si="24"/>
        <v>22841.812232170225</v>
      </c>
      <c r="E42" s="160">
        <f t="shared" si="25"/>
        <v>42.76436231908319</v>
      </c>
      <c r="F42" s="165">
        <f>[1]InfJuv!E356</f>
        <v>247.39018694307251</v>
      </c>
      <c r="G42" s="160">
        <f t="shared" si="26"/>
        <v>1.0830584912813972</v>
      </c>
      <c r="H42" s="165">
        <f>[1]InfJuv!G356</f>
        <v>19738.254135411404</v>
      </c>
      <c r="I42" s="160">
        <f t="shared" si="27"/>
        <v>86.412820203522216</v>
      </c>
      <c r="J42" s="165">
        <f>[1]InfJuv!I356</f>
        <v>2856.1679098157488</v>
      </c>
      <c r="K42" s="160">
        <f t="shared" si="28"/>
        <v>12.504121305196374</v>
      </c>
      <c r="L42" s="165">
        <f>[1]InfJuv!K356</f>
        <v>1754.9186158363445</v>
      </c>
      <c r="M42" s="160">
        <f>[1]InfJuv!L356</f>
        <v>3.2855525982492946</v>
      </c>
      <c r="N42" s="165">
        <f>[1]InfJuv!M356</f>
        <v>28816.464143041419</v>
      </c>
      <c r="O42" s="160">
        <f>[1]InfJuv!N356</f>
        <v>53.950085082667208</v>
      </c>
      <c r="P42" s="39"/>
      <c r="Q42" s="31"/>
      <c r="R42" s="31"/>
    </row>
    <row r="43" spans="1:252" x14ac:dyDescent="0.2">
      <c r="A43" s="162" t="s">
        <v>106</v>
      </c>
      <c r="B43" s="165">
        <f>[1]InfJuv!C357</f>
        <v>21564.680132918802</v>
      </c>
      <c r="C43" s="160">
        <f>[1]InfJuv!D357</f>
        <v>100</v>
      </c>
      <c r="D43" s="165">
        <f t="shared" si="24"/>
        <v>9014.3329662482229</v>
      </c>
      <c r="E43" s="160">
        <f t="shared" si="25"/>
        <v>41.801375724964778</v>
      </c>
      <c r="F43" s="165">
        <f>[1]InfJuv!E357</f>
        <v>0</v>
      </c>
      <c r="G43" s="160">
        <f t="shared" si="26"/>
        <v>0</v>
      </c>
      <c r="H43" s="165">
        <f>[1]InfJuv!G357</f>
        <v>5938.6478062750721</v>
      </c>
      <c r="I43" s="160">
        <f t="shared" si="27"/>
        <v>65.88005821962382</v>
      </c>
      <c r="J43" s="165">
        <f>[1]InfJuv!I357</f>
        <v>3075.6851599731513</v>
      </c>
      <c r="K43" s="160">
        <f t="shared" si="28"/>
        <v>34.11994178037618</v>
      </c>
      <c r="L43" s="165">
        <f>[1]InfJuv!K357</f>
        <v>361.01803494173743</v>
      </c>
      <c r="M43" s="160">
        <f>[1]InfJuv!L357</f>
        <v>1.6741172728578435</v>
      </c>
      <c r="N43" s="165">
        <f>[1]InfJuv!M357</f>
        <v>12189.329131728839</v>
      </c>
      <c r="O43" s="160">
        <f>[1]InfJuv!N357</f>
        <v>56.524507002177359</v>
      </c>
      <c r="P43" s="39"/>
      <c r="Q43" s="31"/>
      <c r="R43" s="31"/>
      <c r="IR43" s="37"/>
    </row>
    <row r="44" spans="1:252" x14ac:dyDescent="0.2">
      <c r="A44" s="162" t="s">
        <v>107</v>
      </c>
      <c r="B44" s="165">
        <f>[1]InfJuv!C358</f>
        <v>0</v>
      </c>
      <c r="C44" s="160">
        <f>[1]InfJuv!D358</f>
        <v>0</v>
      </c>
      <c r="D44" s="165">
        <f t="shared" si="24"/>
        <v>0</v>
      </c>
      <c r="E44" s="160" t="e">
        <f t="shared" si="25"/>
        <v>#DIV/0!</v>
      </c>
      <c r="F44" s="165">
        <f>[1]InfJuv!E358</f>
        <v>0</v>
      </c>
      <c r="G44" s="160" t="e">
        <f t="shared" si="26"/>
        <v>#DIV/0!</v>
      </c>
      <c r="H44" s="165">
        <f>[1]InfJuv!G358</f>
        <v>0</v>
      </c>
      <c r="I44" s="160" t="e">
        <f t="shared" si="27"/>
        <v>#DIV/0!</v>
      </c>
      <c r="J44" s="165">
        <f>[1]InfJuv!I358</f>
        <v>0</v>
      </c>
      <c r="K44" s="160" t="e">
        <f t="shared" si="28"/>
        <v>#DIV/0!</v>
      </c>
      <c r="L44" s="165">
        <f>[1]InfJuv!K358</f>
        <v>0</v>
      </c>
      <c r="M44" s="160">
        <f>[1]InfJuv!L358</f>
        <v>0</v>
      </c>
      <c r="N44" s="165">
        <f>[1]InfJuv!M358</f>
        <v>0</v>
      </c>
      <c r="O44" s="160">
        <f>[1]InfJuv!N358</f>
        <v>0</v>
      </c>
      <c r="P44" s="39"/>
      <c r="Q44" s="31"/>
      <c r="R44" s="31"/>
    </row>
    <row r="45" spans="1:252" x14ac:dyDescent="0.2">
      <c r="A45" s="126"/>
      <c r="B45" s="158"/>
      <c r="C45" s="155"/>
      <c r="D45" s="158"/>
      <c r="E45" s="160"/>
      <c r="F45" s="158"/>
      <c r="G45" s="160"/>
      <c r="H45" s="158"/>
      <c r="I45" s="160"/>
      <c r="J45" s="158"/>
      <c r="K45" s="160"/>
      <c r="L45" s="158"/>
      <c r="M45" s="160"/>
      <c r="N45" s="158"/>
      <c r="O45" s="160"/>
      <c r="P45" s="67"/>
      <c r="Q45" s="31"/>
      <c r="R45" s="68"/>
    </row>
    <row r="46" spans="1:252" x14ac:dyDescent="0.2">
      <c r="A46" s="125" t="s">
        <v>18</v>
      </c>
      <c r="P46" s="51"/>
      <c r="Q46" s="50"/>
      <c r="R46" s="76"/>
    </row>
    <row r="47" spans="1:252" x14ac:dyDescent="0.2">
      <c r="A47" s="127" t="s">
        <v>41</v>
      </c>
      <c r="B47" s="165">
        <f>[1]InfJuv!C360</f>
        <v>204858.16012557095</v>
      </c>
      <c r="C47" s="160">
        <f>[1]InfJuv!D360</f>
        <v>100</v>
      </c>
      <c r="D47" s="165">
        <f t="shared" ref="D47" si="29">+F47+H47+J47</f>
        <v>64024.622661610534</v>
      </c>
      <c r="E47" s="160">
        <f>+D47/$B47*100</f>
        <v>31.253147359307366</v>
      </c>
      <c r="F47" s="165">
        <f>[1]InfJuv!E360</f>
        <v>281.10063267880111</v>
      </c>
      <c r="G47" s="160">
        <f>+F47/$D47*100</f>
        <v>0.43905082293807934</v>
      </c>
      <c r="H47" s="165">
        <f>[1]InfJuv!G360</f>
        <v>59304.883546663135</v>
      </c>
      <c r="I47" s="160">
        <f>+H47/$D47*100</f>
        <v>92.628243761946635</v>
      </c>
      <c r="J47" s="165">
        <f>[1]InfJuv!I360</f>
        <v>4438.638482268595</v>
      </c>
      <c r="K47" s="160">
        <f>+J47/$D47*100</f>
        <v>6.9327054151152758</v>
      </c>
      <c r="L47" s="165">
        <f>[1]InfJuv!K360</f>
        <v>11576.47595320622</v>
      </c>
      <c r="M47" s="160">
        <f>[1]InfJuv!L360</f>
        <v>5.6509713579923986</v>
      </c>
      <c r="N47" s="165">
        <f>[1]InfJuv!M360</f>
        <v>129257.06151075479</v>
      </c>
      <c r="O47" s="160">
        <f>[1]InfJuv!N360</f>
        <v>63.095881282700525</v>
      </c>
      <c r="P47" s="91"/>
      <c r="Q47" s="12"/>
      <c r="R47" s="72"/>
    </row>
    <row r="48" spans="1:252" x14ac:dyDescent="0.2">
      <c r="A48" s="127" t="s">
        <v>42</v>
      </c>
      <c r="B48" s="165">
        <f>[1]InfJuv!C361</f>
        <v>7492.6417672034568</v>
      </c>
      <c r="C48" s="160">
        <f>[1]InfJuv!D361</f>
        <v>100</v>
      </c>
      <c r="D48" s="165">
        <f t="shared" ref="D48:D50" si="30">+F48+H48+J48</f>
        <v>3384.1531612930098</v>
      </c>
      <c r="E48" s="160">
        <f t="shared" ref="E48:E50" si="31">+D48/$B48*100</f>
        <v>45.166354757623843</v>
      </c>
      <c r="F48" s="165">
        <f>[1]InfJuv!E361</f>
        <v>0</v>
      </c>
      <c r="G48" s="160">
        <f t="shared" ref="G48:G50" si="32">+F48/$D48*100</f>
        <v>0</v>
      </c>
      <c r="H48" s="165">
        <f>[1]InfJuv!G361</f>
        <v>3103.0525286142088</v>
      </c>
      <c r="I48" s="160">
        <f t="shared" ref="I48:I50" si="33">+H48/$D48*100</f>
        <v>91.693619665505949</v>
      </c>
      <c r="J48" s="165">
        <f>[1]InfJuv!I361</f>
        <v>281.10063267880111</v>
      </c>
      <c r="K48" s="160">
        <f t="shared" ref="K48:K50" si="34">+J48/$D48*100</f>
        <v>8.3063803344940439</v>
      </c>
      <c r="L48" s="165">
        <f>[1]InfJuv!K361</f>
        <v>281.10063267880111</v>
      </c>
      <c r="M48" s="160">
        <f>[1]InfJuv!L361</f>
        <v>3.7516892093950824</v>
      </c>
      <c r="N48" s="165">
        <f>[1]InfJuv!M361</f>
        <v>3827.3879732316473</v>
      </c>
      <c r="O48" s="160">
        <f>[1]InfJuv!N361</f>
        <v>51.08195603298109</v>
      </c>
      <c r="P48" s="11"/>
      <c r="Q48" s="12"/>
      <c r="R48" s="12"/>
    </row>
    <row r="49" spans="1:18" x14ac:dyDescent="0.2">
      <c r="A49" s="127" t="s">
        <v>43</v>
      </c>
      <c r="B49" s="165">
        <f>[1]InfJuv!C362</f>
        <v>49663.116112976117</v>
      </c>
      <c r="C49" s="160">
        <f>[1]InfJuv!D362</f>
        <v>100</v>
      </c>
      <c r="D49" s="165">
        <f t="shared" si="30"/>
        <v>22707.903729139969</v>
      </c>
      <c r="E49" s="160">
        <f t="shared" si="31"/>
        <v>45.723880228302441</v>
      </c>
      <c r="F49" s="165">
        <f>[1]InfJuv!E362</f>
        <v>0</v>
      </c>
      <c r="G49" s="160">
        <f t="shared" si="32"/>
        <v>0</v>
      </c>
      <c r="H49" s="165">
        <f>[1]InfJuv!G362</f>
        <v>21612.571233426883</v>
      </c>
      <c r="I49" s="160">
        <f t="shared" si="33"/>
        <v>95.176426196014305</v>
      </c>
      <c r="J49" s="165">
        <f>[1]InfJuv!I362</f>
        <v>1095.3324957130869</v>
      </c>
      <c r="K49" s="160">
        <f t="shared" si="34"/>
        <v>4.8235738039856981</v>
      </c>
      <c r="L49" s="165">
        <f>[1]InfJuv!K362</f>
        <v>4013.7368472753055</v>
      </c>
      <c r="M49" s="160">
        <f>[1]InfJuv!L362</f>
        <v>8.0819271149733289</v>
      </c>
      <c r="N49" s="165">
        <f>[1]InfJuv!M362</f>
        <v>22941.475536560683</v>
      </c>
      <c r="O49" s="160">
        <f>[1]InfJuv!N362</f>
        <v>46.194192656723914</v>
      </c>
      <c r="P49" s="11"/>
      <c r="Q49" s="12"/>
      <c r="R49" s="12"/>
    </row>
    <row r="50" spans="1:18" x14ac:dyDescent="0.2">
      <c r="A50" s="127" t="s">
        <v>44</v>
      </c>
      <c r="B50" s="165">
        <f>[1]InfJuv!C363</f>
        <v>86530.063370841206</v>
      </c>
      <c r="C50" s="160">
        <f>[1]InfJuv!D363</f>
        <v>100</v>
      </c>
      <c r="D50" s="165">
        <f t="shared" si="30"/>
        <v>39116.405915297932</v>
      </c>
      <c r="E50" s="160">
        <f t="shared" si="31"/>
        <v>45.205567165318094</v>
      </c>
      <c r="F50" s="165">
        <f>[1]InfJuv!E363</f>
        <v>1146.9122115152361</v>
      </c>
      <c r="G50" s="160">
        <f t="shared" si="32"/>
        <v>2.9320490589006112</v>
      </c>
      <c r="H50" s="165">
        <f>[1]InfJuv!G363</f>
        <v>31838.074751529362</v>
      </c>
      <c r="I50" s="160">
        <f t="shared" si="33"/>
        <v>81.393149514991336</v>
      </c>
      <c r="J50" s="165">
        <f>[1]InfJuv!I363</f>
        <v>6131.4189522533334</v>
      </c>
      <c r="K50" s="160">
        <f t="shared" si="34"/>
        <v>15.674801426108049</v>
      </c>
      <c r="L50" s="165">
        <f>[1]InfJuv!K363</f>
        <v>6638.8334618569206</v>
      </c>
      <c r="M50" s="160">
        <f>[1]InfJuv!L363</f>
        <v>7.672285449976993</v>
      </c>
      <c r="N50" s="165">
        <f>[1]InfJuv!M363</f>
        <v>40774.823993685895</v>
      </c>
      <c r="O50" s="160">
        <f>[1]InfJuv!N363</f>
        <v>47.122147384704384</v>
      </c>
      <c r="P50" s="11"/>
      <c r="Q50" s="12"/>
      <c r="R50" s="12"/>
    </row>
    <row r="51" spans="1:18" x14ac:dyDescent="0.2">
      <c r="A51" s="115"/>
      <c r="B51" s="110"/>
      <c r="C51" s="116"/>
      <c r="D51" s="112"/>
      <c r="E51" s="113"/>
      <c r="F51" s="112"/>
      <c r="G51" s="113"/>
      <c r="H51" s="112"/>
      <c r="I51" s="113"/>
      <c r="J51" s="113"/>
      <c r="K51" s="113"/>
      <c r="L51" s="112"/>
      <c r="M51" s="113"/>
      <c r="N51" s="112"/>
      <c r="O51" s="113"/>
    </row>
    <row r="52" spans="1:18" x14ac:dyDescent="0.2">
      <c r="A52" s="45" t="str">
        <f>'C01'!A39</f>
        <v>Fuente: Instituto Nacional de Estadística (INE). LIV Encuesta Permanente de Hogares de Propósitos Múltiples, Junio 2016.</v>
      </c>
      <c r="B52" s="67"/>
      <c r="C52" s="68"/>
      <c r="D52" s="67"/>
      <c r="E52" s="68"/>
      <c r="F52" s="67"/>
      <c r="G52" s="68"/>
      <c r="H52" s="67"/>
      <c r="I52" s="68"/>
      <c r="J52" s="68"/>
      <c r="K52" s="68"/>
      <c r="L52" s="67"/>
      <c r="M52" s="68"/>
      <c r="N52" s="67"/>
      <c r="O52" s="68"/>
    </row>
    <row r="53" spans="1:18" x14ac:dyDescent="0.2">
      <c r="A53" s="45" t="s">
        <v>31</v>
      </c>
      <c r="B53" s="67"/>
      <c r="C53" s="68"/>
      <c r="D53" s="40"/>
      <c r="E53" s="68"/>
      <c r="F53" s="67"/>
      <c r="G53" s="68"/>
      <c r="H53" s="67"/>
      <c r="I53" s="68"/>
      <c r="J53" s="68"/>
      <c r="K53" s="68"/>
      <c r="L53" s="67"/>
      <c r="M53" s="68"/>
      <c r="N53" s="67"/>
      <c r="O53" s="68"/>
    </row>
    <row r="54" spans="1:18" x14ac:dyDescent="0.2">
      <c r="A54" s="45" t="s">
        <v>32</v>
      </c>
      <c r="B54" s="67"/>
      <c r="C54" s="68"/>
      <c r="D54" s="67"/>
      <c r="E54" s="68"/>
      <c r="F54" s="67"/>
      <c r="G54" s="68"/>
      <c r="H54" s="67"/>
      <c r="I54" s="68"/>
      <c r="J54" s="68"/>
      <c r="K54" s="68"/>
      <c r="L54" s="67"/>
      <c r="M54" s="68"/>
      <c r="N54" s="67"/>
      <c r="O54" s="68"/>
    </row>
    <row r="55" spans="1:18" x14ac:dyDescent="0.2">
      <c r="A55" s="21" t="s">
        <v>45</v>
      </c>
      <c r="B55" s="67"/>
      <c r="C55" s="68"/>
      <c r="D55" s="67"/>
      <c r="E55" s="68"/>
      <c r="F55" s="36"/>
      <c r="G55" s="68"/>
      <c r="H55" s="36"/>
      <c r="I55" s="68"/>
      <c r="J55" s="68"/>
      <c r="K55" s="68"/>
      <c r="L55" s="67"/>
      <c r="M55" s="68"/>
      <c r="N55" s="67"/>
      <c r="O55" s="68"/>
    </row>
    <row r="56" spans="1:18" x14ac:dyDescent="0.2">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26:O26 I7 F45:O45 K7 F31:O31 F37:O3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workbookViewId="0">
      <selection activeCell="B30" sqref="B30"/>
    </sheetView>
  </sheetViews>
  <sheetFormatPr baseColWidth="10" defaultRowHeight="11.25" x14ac:dyDescent="0.2"/>
  <cols>
    <col min="1" max="1" width="23" customWidth="1"/>
    <col min="2" max="2" width="10.5" style="37" bestFit="1" customWidth="1"/>
    <col min="3" max="3" width="7" style="32" bestFit="1" customWidth="1"/>
    <col min="4" max="4" width="10.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10.5" style="37" bestFit="1" customWidth="1"/>
    <col min="15" max="15" width="7" style="32" bestFit="1" customWidth="1"/>
  </cols>
  <sheetData>
    <row r="1" spans="1:18" ht="22.5" customHeight="1" x14ac:dyDescent="0.2">
      <c r="A1" s="188" t="s">
        <v>109</v>
      </c>
      <c r="B1" s="188"/>
      <c r="C1" s="188"/>
      <c r="D1" s="188"/>
      <c r="E1" s="188"/>
      <c r="F1" s="188"/>
      <c r="G1" s="188"/>
      <c r="H1" s="188"/>
      <c r="I1" s="188"/>
      <c r="J1" s="188"/>
      <c r="K1" s="188"/>
      <c r="L1" s="188"/>
      <c r="M1" s="188"/>
      <c r="N1" s="188"/>
      <c r="O1" s="188"/>
    </row>
    <row r="2" spans="1:18" x14ac:dyDescent="0.2">
      <c r="G2" s="95"/>
    </row>
    <row r="3" spans="1:18" ht="13.5" customHeight="1" x14ac:dyDescent="0.2">
      <c r="A3" s="191" t="s">
        <v>11</v>
      </c>
      <c r="B3" s="195" t="s">
        <v>85</v>
      </c>
      <c r="C3" s="196"/>
      <c r="D3" s="195" t="s">
        <v>66</v>
      </c>
      <c r="E3" s="196"/>
      <c r="F3" s="194" t="s">
        <v>86</v>
      </c>
      <c r="G3" s="194"/>
      <c r="H3" s="194"/>
      <c r="I3" s="194"/>
      <c r="J3" s="194"/>
      <c r="K3" s="194"/>
      <c r="L3" s="194"/>
      <c r="M3" s="194"/>
      <c r="N3" s="194"/>
      <c r="O3" s="194"/>
    </row>
    <row r="4" spans="1:18" ht="39" customHeight="1" x14ac:dyDescent="0.2">
      <c r="A4" s="188"/>
      <c r="B4" s="196"/>
      <c r="C4" s="196"/>
      <c r="D4" s="196"/>
      <c r="E4" s="196"/>
      <c r="F4" s="173" t="s">
        <v>67</v>
      </c>
      <c r="G4" s="173"/>
      <c r="H4" s="173" t="s">
        <v>68</v>
      </c>
      <c r="I4" s="173"/>
      <c r="J4" s="173" t="s">
        <v>70</v>
      </c>
      <c r="K4" s="173"/>
      <c r="L4" s="173" t="s">
        <v>69</v>
      </c>
      <c r="M4" s="173"/>
      <c r="N4" s="173" t="s">
        <v>71</v>
      </c>
      <c r="O4" s="173"/>
    </row>
    <row r="5" spans="1:18" x14ac:dyDescent="0.2">
      <c r="A5" s="192"/>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x14ac:dyDescent="0.2">
      <c r="A6" s="69"/>
      <c r="B6" s="67"/>
      <c r="C6" s="68"/>
      <c r="D6" s="67"/>
      <c r="E6" s="68"/>
      <c r="F6" s="67"/>
      <c r="G6" s="68"/>
      <c r="H6" s="67"/>
      <c r="I6" s="68"/>
      <c r="J6" s="67"/>
      <c r="K6" s="68"/>
      <c r="L6" s="67"/>
      <c r="M6" s="68"/>
      <c r="N6" s="67"/>
      <c r="O6" s="68"/>
    </row>
    <row r="7" spans="1:18" s="5" customFormat="1" x14ac:dyDescent="0.2">
      <c r="A7" s="129" t="s">
        <v>33</v>
      </c>
      <c r="B7" s="4">
        <f>[1]InfJuv!C372</f>
        <v>2472797.5521289716</v>
      </c>
      <c r="C7" s="47">
        <f>[1]InfJuv!D372</f>
        <v>100</v>
      </c>
      <c r="D7" s="4">
        <f>[1]InfJuv!E372</f>
        <v>496129.26217601541</v>
      </c>
      <c r="E7" s="47">
        <f>[1]InfJuv!F372</f>
        <v>100</v>
      </c>
      <c r="F7" s="4">
        <f>[1]InfJuv!G372</f>
        <v>212366.45996075307</v>
      </c>
      <c r="G7" s="47">
        <f>[1]InfJuv!H372</f>
        <v>100</v>
      </c>
      <c r="H7" s="4">
        <f>[1]InfJuv!I372</f>
        <v>168569.04628015531</v>
      </c>
      <c r="I7" s="47">
        <f>[1]InfJuv!J372</f>
        <v>100</v>
      </c>
      <c r="J7" s="4">
        <f>[1]InfJuv!K372</f>
        <v>12408.845539090049</v>
      </c>
      <c r="K7" s="47">
        <f>[1]InfJuv!L372</f>
        <v>100</v>
      </c>
      <c r="L7" s="4">
        <f>[1]InfJuv!M372</f>
        <v>47986.551866707086</v>
      </c>
      <c r="M7" s="47">
        <f>[1]InfJuv!N372</f>
        <v>100</v>
      </c>
      <c r="N7" s="4">
        <f>[1]InfJuv!O372</f>
        <v>54798.358529323785</v>
      </c>
      <c r="O7" s="47">
        <f>[1]InfJuv!P372</f>
        <v>100</v>
      </c>
      <c r="P7" s="60"/>
      <c r="Q7" s="60"/>
      <c r="R7" s="60"/>
    </row>
    <row r="8" spans="1:18" s="5" customFormat="1" x14ac:dyDescent="0.2">
      <c r="A8" s="128"/>
      <c r="C8" s="166"/>
      <c r="E8" s="166"/>
      <c r="G8" s="166"/>
      <c r="I8" s="166"/>
      <c r="K8" s="166"/>
      <c r="M8" s="166"/>
      <c r="O8" s="166"/>
      <c r="P8" s="60"/>
    </row>
    <row r="9" spans="1:18" s="5" customFormat="1" x14ac:dyDescent="0.2">
      <c r="A9" s="130" t="s">
        <v>21</v>
      </c>
      <c r="C9" s="166"/>
      <c r="E9" s="166"/>
      <c r="G9" s="166"/>
      <c r="I9" s="166"/>
      <c r="K9" s="166"/>
      <c r="M9" s="166"/>
      <c r="O9" s="166"/>
    </row>
    <row r="10" spans="1:18" x14ac:dyDescent="0.2">
      <c r="A10" s="132" t="s">
        <v>19</v>
      </c>
      <c r="B10" s="39">
        <f>+B11+B12+B13</f>
        <v>1202644.3433701452</v>
      </c>
      <c r="C10" s="12">
        <f t="shared" ref="C10:O10" si="0">+C11+C12+C13</f>
        <v>48.634969827381155</v>
      </c>
      <c r="D10" s="39">
        <f t="shared" si="0"/>
        <v>161141.63821270005</v>
      </c>
      <c r="E10" s="12">
        <f t="shared" si="0"/>
        <v>32.479768983174921</v>
      </c>
      <c r="F10" s="39">
        <f t="shared" si="0"/>
        <v>52701.300599193375</v>
      </c>
      <c r="G10" s="12">
        <f t="shared" si="0"/>
        <v>24.816207139739944</v>
      </c>
      <c r="H10" s="39">
        <f t="shared" si="0"/>
        <v>47976.874860949014</v>
      </c>
      <c r="I10" s="12">
        <f t="shared" si="0"/>
        <v>28.461260189615878</v>
      </c>
      <c r="J10" s="39">
        <f t="shared" si="0"/>
        <v>3835.2762423866188</v>
      </c>
      <c r="K10" s="12">
        <f t="shared" si="0"/>
        <v>30.907599182412444</v>
      </c>
      <c r="L10" s="39">
        <f t="shared" si="0"/>
        <v>19061.296764058279</v>
      </c>
      <c r="M10" s="12">
        <f t="shared" si="0"/>
        <v>39.722163861669216</v>
      </c>
      <c r="N10" s="39">
        <f t="shared" si="0"/>
        <v>37566.88974611312</v>
      </c>
      <c r="O10" s="12">
        <f t="shared" si="0"/>
        <v>68.554771993782026</v>
      </c>
    </row>
    <row r="11" spans="1:18" x14ac:dyDescent="0.2">
      <c r="A11" s="133" t="s">
        <v>1</v>
      </c>
      <c r="B11" s="165">
        <f>[1]InfJuv!C373</f>
        <v>266954.62756048964</v>
      </c>
      <c r="C11" s="160">
        <f>[1]InfJuv!D373</f>
        <v>10.795652370759315</v>
      </c>
      <c r="D11" s="165">
        <f>[1]InfJuv!E373</f>
        <v>21131.245134720801</v>
      </c>
      <c r="E11" s="160">
        <f>[1]InfJuv!F373</f>
        <v>4.2592216879204985</v>
      </c>
      <c r="F11" s="165">
        <f>[1]InfJuv!G373</f>
        <v>4927.1878899495259</v>
      </c>
      <c r="G11" s="160">
        <f>[1]InfJuv!H373</f>
        <v>2.3201346817478181</v>
      </c>
      <c r="H11" s="165">
        <f>[1]InfJuv!I373</f>
        <v>7009.3886300537224</v>
      </c>
      <c r="I11" s="160">
        <f>[1]InfJuv!J373</f>
        <v>4.1581706634350812</v>
      </c>
      <c r="J11" s="165">
        <f>[1]InfJuv!K373</f>
        <v>618.47546735768128</v>
      </c>
      <c r="K11" s="160">
        <f>[1]InfJuv!L373</f>
        <v>4.9841499389236059</v>
      </c>
      <c r="L11" s="165">
        <f>[1]InfJuv!M373</f>
        <v>3257.3041280837874</v>
      </c>
      <c r="M11" s="160">
        <f>[1]InfJuv!N373</f>
        <v>6.7879520435884757</v>
      </c>
      <c r="N11" s="165">
        <f>[1]InfJuv!O373</f>
        <v>5318.8890192760573</v>
      </c>
      <c r="O11" s="160">
        <f>[1]InfJuv!P373</f>
        <v>9.7062926007716186</v>
      </c>
    </row>
    <row r="12" spans="1:18" x14ac:dyDescent="0.2">
      <c r="A12" s="133" t="s">
        <v>2</v>
      </c>
      <c r="B12" s="165">
        <f>[1]InfJuv!C374</f>
        <v>176143.8720957202</v>
      </c>
      <c r="C12" s="160">
        <f>[1]InfJuv!D374</f>
        <v>7.123262959560436</v>
      </c>
      <c r="D12" s="165">
        <f>[1]InfJuv!E374</f>
        <v>32643.629486306902</v>
      </c>
      <c r="E12" s="160">
        <f>[1]InfJuv!F374</f>
        <v>6.5796621918917735</v>
      </c>
      <c r="F12" s="165">
        <f>[1]InfJuv!G374</f>
        <v>6257.0386909440713</v>
      </c>
      <c r="G12" s="160">
        <f>[1]InfJuv!H374</f>
        <v>2.9463403458815574</v>
      </c>
      <c r="H12" s="165">
        <f>[1]InfJuv!I374</f>
        <v>8006.5396407146181</v>
      </c>
      <c r="I12" s="160">
        <f>[1]InfJuv!J374</f>
        <v>4.7497092837602315</v>
      </c>
      <c r="J12" s="165">
        <f>[1]InfJuv!K374</f>
        <v>617.47092344842804</v>
      </c>
      <c r="K12" s="160">
        <f>[1]InfJuv!L374</f>
        <v>4.9760545532079181</v>
      </c>
      <c r="L12" s="165">
        <f>[1]InfJuv!M374</f>
        <v>3745.9902689204637</v>
      </c>
      <c r="M12" s="160">
        <f>[1]InfJuv!N374</f>
        <v>7.8063334896946817</v>
      </c>
      <c r="N12" s="165">
        <f>[1]InfJuv!O374</f>
        <v>14016.589962279319</v>
      </c>
      <c r="O12" s="160">
        <f>[1]InfJuv!P374</f>
        <v>25.578485083232444</v>
      </c>
    </row>
    <row r="13" spans="1:18" x14ac:dyDescent="0.2">
      <c r="A13" s="133" t="s">
        <v>29</v>
      </c>
      <c r="B13" s="165">
        <f>[1]InfJuv!C375</f>
        <v>759545.84371393523</v>
      </c>
      <c r="C13" s="160">
        <f>[1]InfJuv!D375</f>
        <v>30.7160544970614</v>
      </c>
      <c r="D13" s="165">
        <f>[1]InfJuv!E375</f>
        <v>107366.76359167235</v>
      </c>
      <c r="E13" s="160">
        <f>[1]InfJuv!F375</f>
        <v>21.640885103362649</v>
      </c>
      <c r="F13" s="165">
        <f>[1]InfJuv!G375</f>
        <v>41517.074018299776</v>
      </c>
      <c r="G13" s="160">
        <f>[1]InfJuv!H375</f>
        <v>19.549732112110568</v>
      </c>
      <c r="H13" s="165">
        <f>[1]InfJuv!I375</f>
        <v>32960.946590180669</v>
      </c>
      <c r="I13" s="160">
        <f>[1]InfJuv!J375</f>
        <v>19.553380242420566</v>
      </c>
      <c r="J13" s="165">
        <f>[1]InfJuv!K375</f>
        <v>2599.3298515805095</v>
      </c>
      <c r="K13" s="160">
        <f>[1]InfJuv!L375</f>
        <v>20.94739469028092</v>
      </c>
      <c r="L13" s="165">
        <f>[1]InfJuv!M375</f>
        <v>12058.002367054027</v>
      </c>
      <c r="M13" s="160">
        <f>[1]InfJuv!N375</f>
        <v>25.127878328386061</v>
      </c>
      <c r="N13" s="165">
        <f>[1]InfJuv!O375</f>
        <v>18231.410764557746</v>
      </c>
      <c r="O13" s="160">
        <f>[1]InfJuv!P375</f>
        <v>33.269994309777957</v>
      </c>
    </row>
    <row r="14" spans="1:18" x14ac:dyDescent="0.2">
      <c r="A14" s="132" t="s">
        <v>20</v>
      </c>
      <c r="B14" s="165">
        <f>[1]InfJuv!C376</f>
        <v>1270153.2087591386</v>
      </c>
      <c r="C14" s="160">
        <f>[1]InfJuv!D376</f>
        <v>51.365030172631464</v>
      </c>
      <c r="D14" s="165">
        <f>[1]InfJuv!E376</f>
        <v>334987.62396332441</v>
      </c>
      <c r="E14" s="160">
        <f>[1]InfJuv!F376</f>
        <v>67.520231016826898</v>
      </c>
      <c r="F14" s="165">
        <f>[1]InfJuv!G376</f>
        <v>159665.15936156004</v>
      </c>
      <c r="G14" s="160">
        <f>[1]InfJuv!H376</f>
        <v>75.183792860260226</v>
      </c>
      <c r="H14" s="165">
        <f>[1]InfJuv!I376</f>
        <v>120592.1714192066</v>
      </c>
      <c r="I14" s="160">
        <f>[1]InfJuv!J376</f>
        <v>71.5387398103843</v>
      </c>
      <c r="J14" s="165">
        <f>[1]InfJuv!K376</f>
        <v>8573.569296703432</v>
      </c>
      <c r="K14" s="160">
        <f>[1]InfJuv!L376</f>
        <v>69.092400817587574</v>
      </c>
      <c r="L14" s="165">
        <f>[1]InfJuv!M376</f>
        <v>28925.255102648644</v>
      </c>
      <c r="M14" s="160">
        <f>[1]InfJuv!N376</f>
        <v>60.277836138330443</v>
      </c>
      <c r="N14" s="165">
        <f>[1]InfJuv!O376</f>
        <v>17231.468783210505</v>
      </c>
      <c r="O14" s="160">
        <f>[1]InfJuv!P376</f>
        <v>31.44522800621769</v>
      </c>
    </row>
    <row r="15" spans="1:18" x14ac:dyDescent="0.2">
      <c r="C15" s="167"/>
      <c r="D15" s="37"/>
      <c r="E15" s="167"/>
      <c r="G15" s="167"/>
      <c r="I15" s="167"/>
      <c r="J15" s="37"/>
      <c r="K15" s="167"/>
      <c r="M15" s="167"/>
      <c r="O15" s="167"/>
    </row>
    <row r="16" spans="1:18" x14ac:dyDescent="0.2">
      <c r="A16" s="130" t="s">
        <v>14</v>
      </c>
      <c r="C16" s="167"/>
      <c r="E16" s="167"/>
      <c r="G16" s="167"/>
      <c r="I16" s="167"/>
      <c r="K16" s="167"/>
      <c r="M16" s="167"/>
      <c r="O16" s="167"/>
    </row>
    <row r="17" spans="1:15" x14ac:dyDescent="0.2">
      <c r="A17" s="132" t="s">
        <v>24</v>
      </c>
      <c r="B17" s="165">
        <f>[1]InfJuv!C378</f>
        <v>239813.51844587972</v>
      </c>
      <c r="C17" s="160">
        <f>[1]InfJuv!D378</f>
        <v>9.6980651828699305</v>
      </c>
      <c r="D17" s="165">
        <f>[1]InfJuv!E378</f>
        <v>80341.737798694827</v>
      </c>
      <c r="E17" s="160">
        <f>[1]InfJuv!F378</f>
        <v>16.193710777372246</v>
      </c>
      <c r="F17" s="165">
        <f>[1]InfJuv!G378</f>
        <v>13470.488485927226</v>
      </c>
      <c r="G17" s="160">
        <f>[1]InfJuv!H378</f>
        <v>6.3430395215970892</v>
      </c>
      <c r="H17" s="165">
        <f>[1]InfJuv!I378</f>
        <v>9837.0820972407146</v>
      </c>
      <c r="I17" s="160">
        <f>[1]InfJuv!J378</f>
        <v>5.8356396469680796</v>
      </c>
      <c r="J17" s="165">
        <f>[1]InfJuv!K378</f>
        <v>11649.873830857287</v>
      </c>
      <c r="K17" s="160">
        <f>[1]InfJuv!L378</f>
        <v>93.883623534180771</v>
      </c>
      <c r="L17" s="165">
        <f>[1]InfJuv!M378</f>
        <v>39481.900974296972</v>
      </c>
      <c r="M17" s="160">
        <f>[1]InfJuv!N378</f>
        <v>82.27701186775495</v>
      </c>
      <c r="N17" s="165">
        <f>[1]InfJuv!O378</f>
        <v>5902.3924103721874</v>
      </c>
      <c r="O17" s="160">
        <f>[1]InfJuv!P378</f>
        <v>10.771111706226911</v>
      </c>
    </row>
    <row r="18" spans="1:15" x14ac:dyDescent="0.2">
      <c r="A18" s="132" t="s">
        <v>25</v>
      </c>
      <c r="B18" s="165">
        <f>[1]InfJuv!C379</f>
        <v>1770692.2086201911</v>
      </c>
      <c r="C18" s="160">
        <f>[1]InfJuv!D379</f>
        <v>71.606840887386909</v>
      </c>
      <c r="D18" s="165">
        <f>[1]InfJuv!E379</f>
        <v>357066.55823338835</v>
      </c>
      <c r="E18" s="160">
        <f>[1]InfJuv!F379</f>
        <v>71.970469281997168</v>
      </c>
      <c r="F18" s="165">
        <f>[1]InfJuv!G379</f>
        <v>175735.36522420132</v>
      </c>
      <c r="G18" s="160">
        <f>[1]InfJuv!H379</f>
        <v>82.75099808918911</v>
      </c>
      <c r="H18" s="165">
        <f>[1]InfJuv!I379</f>
        <v>135892.08261855203</v>
      </c>
      <c r="I18" s="160">
        <f>[1]InfJuv!J379</f>
        <v>80.615086587548575</v>
      </c>
      <c r="J18" s="165">
        <f>[1]InfJuv!K379</f>
        <v>758.97170823276292</v>
      </c>
      <c r="K18" s="160">
        <f>[1]InfJuv!L379</f>
        <v>6.1163764658192283</v>
      </c>
      <c r="L18" s="165">
        <f>[1]InfJuv!M379</f>
        <v>8504.6508924100053</v>
      </c>
      <c r="M18" s="160">
        <f>[1]InfJuv!N379</f>
        <v>17.722988132244826</v>
      </c>
      <c r="N18" s="165">
        <f>[1]InfJuv!O379</f>
        <v>36175.487789998908</v>
      </c>
      <c r="O18" s="160">
        <f>[1]InfJuv!P379</f>
        <v>66.015641272613351</v>
      </c>
    </row>
    <row r="19" spans="1:15" x14ac:dyDescent="0.2">
      <c r="A19" s="132" t="s">
        <v>26</v>
      </c>
      <c r="B19" s="165">
        <f>[1]InfJuv!C380</f>
        <v>453494.14249790402</v>
      </c>
      <c r="C19" s="160">
        <f>[1]InfJuv!D380</f>
        <v>18.339315408471883</v>
      </c>
      <c r="D19" s="165">
        <f>[1]InfJuv!E380</f>
        <v>57911.77650920365</v>
      </c>
      <c r="E19" s="160">
        <f>[1]InfJuv!F380</f>
        <v>11.672719374624966</v>
      </c>
      <c r="F19" s="165">
        <f>[1]InfJuv!G380</f>
        <v>22879.505617946055</v>
      </c>
      <c r="G19" s="160">
        <f>[1]InfJuv!H380</f>
        <v>10.773596556713503</v>
      </c>
      <c r="H19" s="165">
        <f>[1]InfJuv!I380</f>
        <v>22558.780931684123</v>
      </c>
      <c r="I19" s="160">
        <f>[1]InfJuv!J380</f>
        <v>13.382516796228586</v>
      </c>
      <c r="J19" s="165">
        <f>[1]InfJuv!K380</f>
        <v>0</v>
      </c>
      <c r="K19" s="160">
        <f>[1]InfJuv!L380</f>
        <v>0</v>
      </c>
      <c r="L19" s="165">
        <f>[1]InfJuv!M380</f>
        <v>0</v>
      </c>
      <c r="M19" s="160">
        <f>[1]InfJuv!N380</f>
        <v>0</v>
      </c>
      <c r="N19" s="165">
        <f>[1]InfJuv!O380</f>
        <v>12473.489959573217</v>
      </c>
      <c r="O19" s="160">
        <f>[1]InfJuv!P380</f>
        <v>22.762524817049734</v>
      </c>
    </row>
    <row r="20" spans="1:15" x14ac:dyDescent="0.2">
      <c r="A20" s="132" t="s">
        <v>27</v>
      </c>
      <c r="B20" s="165">
        <f>[1]InfJuv!C381</f>
        <v>7380.4865261077812</v>
      </c>
      <c r="C20" s="160">
        <f>[1]InfJuv!D381</f>
        <v>0.2984670750645762</v>
      </c>
      <c r="D20" s="165">
        <f>[1]InfJuv!E381</f>
        <v>0</v>
      </c>
      <c r="E20" s="160">
        <f>[1]InfJuv!F381</f>
        <v>0</v>
      </c>
      <c r="F20" s="165">
        <f>[1]InfJuv!G381</f>
        <v>0</v>
      </c>
      <c r="G20" s="160">
        <f>[1]InfJuv!H381</f>
        <v>0</v>
      </c>
      <c r="H20" s="165">
        <f>[1]InfJuv!I381</f>
        <v>0</v>
      </c>
      <c r="I20" s="160">
        <f>[1]InfJuv!J381</f>
        <v>0</v>
      </c>
      <c r="J20" s="165">
        <f>[1]InfJuv!K381</f>
        <v>0</v>
      </c>
      <c r="K20" s="160">
        <f>[1]InfJuv!L381</f>
        <v>0</v>
      </c>
      <c r="L20" s="165">
        <f>[1]InfJuv!M381</f>
        <v>0</v>
      </c>
      <c r="M20" s="160">
        <f>[1]InfJuv!N381</f>
        <v>0</v>
      </c>
      <c r="N20" s="165">
        <f>[1]InfJuv!O381</f>
        <v>0</v>
      </c>
      <c r="O20" s="160">
        <f>[1]InfJuv!P381</f>
        <v>0</v>
      </c>
    </row>
    <row r="21" spans="1:15" x14ac:dyDescent="0.2">
      <c r="A21" s="132" t="s">
        <v>28</v>
      </c>
      <c r="B21" s="165">
        <f>[1]InfJuv!C382</f>
        <v>1417.1960390580819</v>
      </c>
      <c r="C21" s="160">
        <f>[1]InfJuv!D382</f>
        <v>5.7311446213538085E-2</v>
      </c>
      <c r="D21" s="165">
        <f>[1]InfJuv!E382</f>
        <v>809.1896347369734</v>
      </c>
      <c r="E21" s="160">
        <f>[1]InfJuv!F382</f>
        <v>0.16310056600731027</v>
      </c>
      <c r="F21" s="165">
        <f>[1]InfJuv!G382</f>
        <v>281.10063267880111</v>
      </c>
      <c r="G21" s="160">
        <f>[1]InfJuv!H382</f>
        <v>0.13236583250045728</v>
      </c>
      <c r="H21" s="165">
        <f>[1]InfJuv!I382</f>
        <v>281.10063267880111</v>
      </c>
      <c r="I21" s="160">
        <f>[1]InfJuv!J382</f>
        <v>0.1667569692549738</v>
      </c>
      <c r="J21" s="165">
        <f>[1]InfJuv!K382</f>
        <v>0</v>
      </c>
      <c r="K21" s="160">
        <f>[1]InfJuv!L382</f>
        <v>0</v>
      </c>
      <c r="L21" s="165">
        <f>[1]InfJuv!M382</f>
        <v>0</v>
      </c>
      <c r="M21" s="160">
        <f>[1]InfJuv!N382</f>
        <v>0</v>
      </c>
      <c r="N21" s="165">
        <f>[1]InfJuv!O382</f>
        <v>246.98836937937116</v>
      </c>
      <c r="O21" s="160">
        <f>[1]InfJuv!P382</f>
        <v>0.45072220410982261</v>
      </c>
    </row>
    <row r="22" spans="1:15" x14ac:dyDescent="0.2">
      <c r="A22" s="132"/>
      <c r="C22" s="167"/>
      <c r="D22" s="37"/>
      <c r="E22" s="167"/>
      <c r="G22" s="167"/>
      <c r="I22" s="167"/>
      <c r="J22" s="37"/>
      <c r="K22" s="167"/>
      <c r="M22" s="167"/>
      <c r="O22" s="167"/>
    </row>
    <row r="23" spans="1:15" x14ac:dyDescent="0.2">
      <c r="A23" s="130" t="s">
        <v>8</v>
      </c>
      <c r="C23" s="167"/>
      <c r="E23" s="167"/>
      <c r="G23" s="167"/>
      <c r="I23" s="167"/>
      <c r="K23" s="167"/>
      <c r="M23" s="167"/>
      <c r="O23" s="167"/>
    </row>
    <row r="24" spans="1:15" x14ac:dyDescent="0.2">
      <c r="A24" s="131" t="s">
        <v>46</v>
      </c>
      <c r="B24" s="165">
        <f>[1]InfJuv!C384</f>
        <v>921236.30062112038</v>
      </c>
      <c r="C24" s="160">
        <f>[1]InfJuv!D384</f>
        <v>37.254820954832141</v>
      </c>
      <c r="D24" s="165">
        <f>[1]InfJuv!E384</f>
        <v>61722.442807466847</v>
      </c>
      <c r="E24" s="160">
        <f>[1]InfJuv!F384</f>
        <v>12.44079870168374</v>
      </c>
      <c r="F24" s="165">
        <f>[1]InfJuv!G384</f>
        <v>1427.6110266303358</v>
      </c>
      <c r="G24" s="160">
        <f>[1]InfJuv!H384</f>
        <v>0.67223940489198208</v>
      </c>
      <c r="H24" s="165">
        <f>[1]InfJuv!I384</f>
        <v>3825.71372226217</v>
      </c>
      <c r="I24" s="160">
        <f>[1]InfJuv!J384</f>
        <v>2.2695232646116894</v>
      </c>
      <c r="J24" s="165">
        <f>[1]InfJuv!K384</f>
        <v>2028.2841935155468</v>
      </c>
      <c r="K24" s="160">
        <f>[1]InfJuv!L384</f>
        <v>16.345470552648063</v>
      </c>
      <c r="L24" s="165">
        <f>[1]InfJuv!M384</f>
        <v>42359.44355601156</v>
      </c>
      <c r="M24" s="160">
        <f>[1]InfJuv!N384</f>
        <v>88.273572299326645</v>
      </c>
      <c r="N24" s="165">
        <f>[1]InfJuv!O384</f>
        <v>12081.39030904699</v>
      </c>
      <c r="O24" s="160">
        <f>[1]InfJuv!P384</f>
        <v>22.046993072943923</v>
      </c>
    </row>
    <row r="25" spans="1:15" x14ac:dyDescent="0.2">
      <c r="A25" s="131" t="s">
        <v>47</v>
      </c>
      <c r="B25" s="165">
        <f>[1]InfJuv!C385</f>
        <v>912281.77907405247</v>
      </c>
      <c r="C25" s="160">
        <f>[1]InfJuv!D385</f>
        <v>36.892699860876895</v>
      </c>
      <c r="D25" s="165">
        <f>[1]InfJuv!E385</f>
        <v>146358.3843024708</v>
      </c>
      <c r="E25" s="160">
        <f>[1]InfJuv!F385</f>
        <v>29.500050785262122</v>
      </c>
      <c r="F25" s="165">
        <f>[1]InfJuv!G385</f>
        <v>66371.99348997089</v>
      </c>
      <c r="G25" s="160">
        <f>[1]InfJuv!H385</f>
        <v>31.253519742353355</v>
      </c>
      <c r="H25" s="165">
        <f>[1]InfJuv!I385</f>
        <v>56369.406565198638</v>
      </c>
      <c r="I25" s="160">
        <f>[1]InfJuv!J385</f>
        <v>33.439951052172908</v>
      </c>
      <c r="J25" s="165">
        <f>[1]InfJuv!K385</f>
        <v>7032.4407539145923</v>
      </c>
      <c r="K25" s="160">
        <f>[1]InfJuv!L385</f>
        <v>56.672804345586904</v>
      </c>
      <c r="L25" s="165">
        <f>[1]InfJuv!M385</f>
        <v>5060.2666346042333</v>
      </c>
      <c r="M25" s="160">
        <f>[1]InfJuv!N385</f>
        <v>10.545176591683866</v>
      </c>
      <c r="N25" s="165">
        <f>[1]InfJuv!O385</f>
        <v>11524.276858781926</v>
      </c>
      <c r="O25" s="160">
        <f>[1]InfJuv!P385</f>
        <v>21.030332236347988</v>
      </c>
    </row>
    <row r="26" spans="1:15" x14ac:dyDescent="0.2">
      <c r="A26" s="131" t="s">
        <v>48</v>
      </c>
      <c r="B26" s="165">
        <f>[1]InfJuv!C386</f>
        <v>639279.4724342</v>
      </c>
      <c r="C26" s="160">
        <f>[1]InfJuv!D386</f>
        <v>25.852479184307185</v>
      </c>
      <c r="D26" s="165">
        <f>[1]InfJuv!E386</f>
        <v>288048.43506608973</v>
      </c>
      <c r="E26" s="160">
        <f>[1]InfJuv!F386</f>
        <v>58.059150513056544</v>
      </c>
      <c r="F26" s="165">
        <f>[1]InfJuv!G386</f>
        <v>144566.85544415249</v>
      </c>
      <c r="G26" s="160">
        <f>[1]InfJuv!H386</f>
        <v>68.074240852754969</v>
      </c>
      <c r="H26" s="165">
        <f>[1]InfJuv!I386</f>
        <v>108373.92599269484</v>
      </c>
      <c r="I26" s="160">
        <f>[1]InfJuv!J386</f>
        <v>64.290525683215606</v>
      </c>
      <c r="J26" s="165">
        <f>[1]InfJuv!K386</f>
        <v>3348.1205916599129</v>
      </c>
      <c r="K26" s="160">
        <f>[1]InfJuv!L386</f>
        <v>26.981725101765054</v>
      </c>
      <c r="L26" s="165">
        <f>[1]InfJuv!M386</f>
        <v>566.84167609121346</v>
      </c>
      <c r="M26" s="160">
        <f>[1]InfJuv!N386</f>
        <v>1.1812511089893216</v>
      </c>
      <c r="N26" s="165">
        <f>[1]InfJuv!O386</f>
        <v>31192.691361494723</v>
      </c>
      <c r="O26" s="160">
        <f>[1]InfJuv!P386</f>
        <v>56.922674690707822</v>
      </c>
    </row>
    <row r="27" spans="1:15" x14ac:dyDescent="0.2">
      <c r="A27" s="25"/>
      <c r="B27" s="165"/>
      <c r="C27" s="160"/>
      <c r="D27" s="165"/>
      <c r="E27" s="160"/>
      <c r="F27" s="165"/>
      <c r="G27" s="160"/>
      <c r="H27" s="165"/>
      <c r="I27" s="160"/>
      <c r="J27" s="165"/>
      <c r="K27" s="160"/>
      <c r="L27" s="165"/>
      <c r="M27" s="160"/>
      <c r="N27" s="165"/>
      <c r="O27" s="160"/>
    </row>
    <row r="28" spans="1:15" x14ac:dyDescent="0.2">
      <c r="A28" s="130" t="s">
        <v>7</v>
      </c>
      <c r="B28" s="4"/>
      <c r="C28" s="47"/>
      <c r="D28" s="4"/>
      <c r="E28" s="47"/>
      <c r="F28" s="4"/>
      <c r="G28" s="47"/>
      <c r="H28" s="4"/>
      <c r="I28" s="47"/>
      <c r="J28" s="4"/>
      <c r="K28" s="47"/>
      <c r="L28" s="4"/>
      <c r="M28" s="47"/>
      <c r="N28" s="4"/>
      <c r="O28" s="47"/>
    </row>
    <row r="29" spans="1:15" x14ac:dyDescent="0.2">
      <c r="A29" s="25" t="s">
        <v>22</v>
      </c>
      <c r="B29" s="165">
        <f>[1]InfJuv!C393</f>
        <v>1236762.8919312605</v>
      </c>
      <c r="C29" s="160">
        <f>[1]InfJuv!D393</f>
        <v>50.014724855516832</v>
      </c>
      <c r="D29" s="165">
        <f>[1]InfJuv!E393</f>
        <v>270157.35581838439</v>
      </c>
      <c r="E29" s="160">
        <f>[1]InfJuv!F393</f>
        <v>54.45301787551864</v>
      </c>
      <c r="F29" s="165">
        <f>[1]InfJuv!G393</f>
        <v>168236.75811018827</v>
      </c>
      <c r="G29" s="160">
        <f>[1]InfJuv!H393</f>
        <v>79.220022851668617</v>
      </c>
      <c r="H29" s="165">
        <f>[1]InfJuv!I393</f>
        <v>33303.559884459311</v>
      </c>
      <c r="I29" s="160">
        <f>[1]InfJuv!J393</f>
        <v>19.756628289342082</v>
      </c>
      <c r="J29" s="165">
        <f>[1]InfJuv!K393</f>
        <v>8993.4994266988797</v>
      </c>
      <c r="K29" s="160">
        <f>[1]InfJuv!L393</f>
        <v>72.476520062787245</v>
      </c>
      <c r="L29" s="165">
        <f>[1]InfJuv!M393</f>
        <v>26798.739589504134</v>
      </c>
      <c r="M29" s="160">
        <f>[1]InfJuv!N393</f>
        <v>55.846353920038602</v>
      </c>
      <c r="N29" s="165">
        <f>[1]InfJuv!O393</f>
        <v>32824.79880753527</v>
      </c>
      <c r="O29" s="160">
        <f>[1]InfJuv!P393</f>
        <v>59.901062164061017</v>
      </c>
    </row>
    <row r="30" spans="1:15" x14ac:dyDescent="0.2">
      <c r="A30" s="25" t="s">
        <v>23</v>
      </c>
      <c r="B30" s="165">
        <f>[1]InfJuv!C394</f>
        <v>1236034.6601980419</v>
      </c>
      <c r="C30" s="160">
        <f>[1]InfJuv!D394</f>
        <v>49.985275144496548</v>
      </c>
      <c r="D30" s="165">
        <f>[1]InfJuv!E394</f>
        <v>225971.90635764311</v>
      </c>
      <c r="E30" s="160">
        <f>[1]InfJuv!F394</f>
        <v>45.546982124483797</v>
      </c>
      <c r="F30" s="165">
        <f>[1]InfJuv!G394</f>
        <v>44129.701850565318</v>
      </c>
      <c r="G30" s="160">
        <f>[1]InfJuv!H394</f>
        <v>20.779977148331625</v>
      </c>
      <c r="H30" s="165">
        <f>[1]InfJuv!I394</f>
        <v>135265.48639569635</v>
      </c>
      <c r="I30" s="160">
        <f>[1]InfJuv!J394</f>
        <v>80.243371710658124</v>
      </c>
      <c r="J30" s="165">
        <f>[1]InfJuv!K394</f>
        <v>3415.3461123911707</v>
      </c>
      <c r="K30" s="160">
        <f>[1]InfJuv!L394</f>
        <v>27.523479937212763</v>
      </c>
      <c r="L30" s="165">
        <f>[1]InfJuv!M394</f>
        <v>21187.812277202793</v>
      </c>
      <c r="M30" s="160">
        <f>[1]InfJuv!N394</f>
        <v>44.153646079961057</v>
      </c>
      <c r="N30" s="165">
        <f>[1]InfJuv!O394</f>
        <v>21973.559721788384</v>
      </c>
      <c r="O30" s="160">
        <f>[1]InfJuv!P394</f>
        <v>40.098937835938749</v>
      </c>
    </row>
    <row r="31" spans="1:15" x14ac:dyDescent="0.2">
      <c r="A31" s="115"/>
      <c r="B31" s="110"/>
      <c r="C31" s="116"/>
      <c r="D31" s="116"/>
      <c r="E31" s="116"/>
      <c r="F31" s="112"/>
      <c r="G31" s="113"/>
      <c r="H31" s="112"/>
      <c r="I31" s="113"/>
      <c r="J31" s="113"/>
      <c r="K31" s="113"/>
      <c r="L31" s="112"/>
      <c r="M31" s="113"/>
      <c r="N31" s="112"/>
      <c r="O31" s="113"/>
    </row>
    <row r="32" spans="1:15" x14ac:dyDescent="0.2">
      <c r="A32" s="45" t="str">
        <f>'C01'!A39</f>
        <v>Fuente: Instituto Nacional de Estadística (INE). LIV Encuesta Permanente de Hogares de Propósitos Múltiples, Junio 2016.</v>
      </c>
      <c r="B32" s="67"/>
      <c r="C32" s="68"/>
      <c r="D32" s="68"/>
      <c r="E32" s="68"/>
      <c r="F32" s="67"/>
      <c r="G32" s="68"/>
      <c r="H32" s="67"/>
      <c r="I32" s="68"/>
      <c r="J32" s="68"/>
      <c r="K32" s="68"/>
      <c r="L32" s="67"/>
      <c r="M32" s="68"/>
      <c r="N32" s="67"/>
      <c r="O32" s="68"/>
    </row>
    <row r="33" spans="1:15" x14ac:dyDescent="0.2">
      <c r="A33" s="45" t="s">
        <v>31</v>
      </c>
      <c r="B33" s="67"/>
      <c r="C33" s="68"/>
      <c r="D33" s="68"/>
      <c r="E33" s="68"/>
      <c r="F33" s="40"/>
      <c r="G33" s="68"/>
      <c r="H33" s="67"/>
      <c r="I33" s="68"/>
      <c r="J33" s="68"/>
      <c r="K33" s="68"/>
      <c r="L33" s="67"/>
      <c r="M33" s="68"/>
      <c r="N33" s="67"/>
      <c r="O33" s="68"/>
    </row>
    <row r="34" spans="1:15" x14ac:dyDescent="0.2">
      <c r="A34" s="45" t="s">
        <v>32</v>
      </c>
      <c r="B34" s="67"/>
      <c r="C34" s="68"/>
      <c r="D34" s="68"/>
      <c r="E34" s="68"/>
      <c r="F34" s="67"/>
      <c r="G34" s="68"/>
      <c r="H34" s="67"/>
      <c r="I34" s="68"/>
      <c r="J34" s="68"/>
      <c r="K34" s="68"/>
      <c r="L34" s="67"/>
      <c r="M34" s="68"/>
      <c r="N34" s="67"/>
      <c r="O34" s="68"/>
    </row>
    <row r="35" spans="1:15" x14ac:dyDescent="0.2">
      <c r="A35" s="21" t="s">
        <v>45</v>
      </c>
      <c r="B35" s="67"/>
      <c r="C35" s="68"/>
      <c r="D35" s="68"/>
      <c r="E35" s="68"/>
      <c r="F35" s="67"/>
      <c r="G35" s="68"/>
      <c r="H35" s="36"/>
      <c r="I35" s="68"/>
      <c r="J35" s="68"/>
      <c r="K35" s="68"/>
      <c r="L35" s="36"/>
      <c r="M35" s="68"/>
      <c r="N35" s="67"/>
      <c r="O35" s="68"/>
    </row>
    <row r="36" spans="1:15" x14ac:dyDescent="0.2">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Q56"/>
  <sheetViews>
    <sheetView topLeftCell="A28" zoomScaleNormal="100" workbookViewId="0">
      <selection activeCell="T17" sqref="T17"/>
    </sheetView>
  </sheetViews>
  <sheetFormatPr baseColWidth="10" defaultRowHeight="11.25" x14ac:dyDescent="0.2"/>
  <cols>
    <col min="1" max="1" width="40.1640625" customWidth="1"/>
    <col min="2" max="2" width="10.5" style="37" bestFit="1" customWidth="1"/>
    <col min="3" max="3" width="7" style="32" bestFit="1" customWidth="1"/>
    <col min="4" max="4" width="10.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10.5" style="37" bestFit="1" customWidth="1"/>
    <col min="15" max="15" width="7" style="32" bestFit="1" customWidth="1"/>
    <col min="16" max="16" width="5.33203125" hidden="1" customWidth="1"/>
    <col min="17" max="17" width="6" hidden="1" customWidth="1"/>
  </cols>
  <sheetData>
    <row r="1" spans="1:17" ht="21.75" customHeight="1" x14ac:dyDescent="0.2">
      <c r="A1" s="188" t="s">
        <v>108</v>
      </c>
      <c r="B1" s="188"/>
      <c r="C1" s="188"/>
      <c r="D1" s="188"/>
      <c r="E1" s="188"/>
      <c r="F1" s="188"/>
      <c r="G1" s="188"/>
      <c r="H1" s="188"/>
      <c r="I1" s="188"/>
      <c r="J1" s="188"/>
      <c r="K1" s="188"/>
      <c r="L1" s="188"/>
      <c r="M1" s="188"/>
      <c r="N1" s="188"/>
      <c r="O1" s="188"/>
      <c r="P1" s="188"/>
      <c r="Q1" s="188"/>
    </row>
    <row r="2" spans="1:17" x14ac:dyDescent="0.2">
      <c r="G2" s="95"/>
    </row>
    <row r="3" spans="1:17" x14ac:dyDescent="0.2">
      <c r="A3" s="191" t="s">
        <v>11</v>
      </c>
      <c r="B3" s="195" t="s">
        <v>85</v>
      </c>
      <c r="C3" s="196"/>
      <c r="D3" s="195" t="s">
        <v>66</v>
      </c>
      <c r="E3" s="196"/>
      <c r="F3" s="194" t="s">
        <v>86</v>
      </c>
      <c r="G3" s="194"/>
      <c r="H3" s="194"/>
      <c r="I3" s="194"/>
      <c r="J3" s="194"/>
      <c r="K3" s="194"/>
      <c r="L3" s="194"/>
      <c r="M3" s="194"/>
      <c r="N3" s="194"/>
      <c r="O3" s="194"/>
      <c r="P3" s="170"/>
      <c r="Q3" s="170"/>
    </row>
    <row r="4" spans="1:17" ht="36.75" customHeight="1" x14ac:dyDescent="0.2">
      <c r="A4" s="188"/>
      <c r="B4" s="196"/>
      <c r="C4" s="196"/>
      <c r="D4" s="196"/>
      <c r="E4" s="196"/>
      <c r="F4" s="197" t="s">
        <v>67</v>
      </c>
      <c r="G4" s="197"/>
      <c r="H4" s="197" t="s">
        <v>68</v>
      </c>
      <c r="I4" s="197"/>
      <c r="J4" s="173" t="s">
        <v>70</v>
      </c>
      <c r="K4" s="173"/>
      <c r="L4" s="173" t="s">
        <v>69</v>
      </c>
      <c r="M4" s="173"/>
      <c r="N4" s="197" t="s">
        <v>71</v>
      </c>
      <c r="O4" s="197"/>
      <c r="P4" s="171"/>
      <c r="Q4" s="171"/>
    </row>
    <row r="5" spans="1:17" x14ac:dyDescent="0.2">
      <c r="A5" s="192"/>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x14ac:dyDescent="0.2">
      <c r="A6" s="69"/>
      <c r="B6" s="67"/>
      <c r="C6" s="68"/>
      <c r="D6" s="67"/>
      <c r="E6" s="68"/>
      <c r="F6" s="67"/>
      <c r="G6" s="68"/>
      <c r="H6" s="67"/>
      <c r="I6" s="68"/>
      <c r="J6" s="67"/>
      <c r="K6" s="68"/>
      <c r="L6" s="67"/>
      <c r="M6" s="68"/>
      <c r="N6" s="67"/>
      <c r="O6" s="68"/>
      <c r="P6" s="67"/>
      <c r="Q6" s="68"/>
    </row>
    <row r="7" spans="1:17" s="5" customFormat="1" x14ac:dyDescent="0.2">
      <c r="A7" s="135" t="s">
        <v>33</v>
      </c>
      <c r="B7" s="4">
        <f>[1]InfJuv!C403</f>
        <v>2472797.5521289716</v>
      </c>
      <c r="C7" s="47">
        <f>[1]InfJuv!D403</f>
        <v>100</v>
      </c>
      <c r="D7" s="4">
        <f>[1]InfJuv!E403</f>
        <v>496129.26217601541</v>
      </c>
      <c r="E7" s="47">
        <f>[1]InfJuv!F403</f>
        <v>100</v>
      </c>
      <c r="F7" s="4">
        <f>[1]InfJuv!G403</f>
        <v>212366.45996075307</v>
      </c>
      <c r="G7" s="47">
        <f>[1]InfJuv!H403</f>
        <v>100</v>
      </c>
      <c r="H7" s="4">
        <f>[1]InfJuv!I403</f>
        <v>168569.04628015531</v>
      </c>
      <c r="I7" s="47">
        <f>[1]InfJuv!J403</f>
        <v>100</v>
      </c>
      <c r="J7" s="4">
        <f>[1]InfJuv!K403</f>
        <v>12408.845539090049</v>
      </c>
      <c r="K7" s="47">
        <f>[1]InfJuv!L403</f>
        <v>100</v>
      </c>
      <c r="L7" s="4">
        <f>[1]InfJuv!M403</f>
        <v>47986.551866707086</v>
      </c>
      <c r="M7" s="47">
        <f>[1]InfJuv!N403</f>
        <v>100</v>
      </c>
      <c r="N7" s="4">
        <f>[1]InfJuv!O403</f>
        <v>54798.358529323785</v>
      </c>
      <c r="O7" s="47">
        <f>[1]InfJuv!P403</f>
        <v>100</v>
      </c>
      <c r="P7" s="38">
        <f t="shared" ref="P7:Q7" si="0">P9</f>
        <v>0</v>
      </c>
      <c r="Q7" s="38">
        <f t="shared" si="0"/>
        <v>0</v>
      </c>
    </row>
    <row r="8" spans="1:17" s="5" customFormat="1" x14ac:dyDescent="0.2">
      <c r="A8" s="134"/>
      <c r="C8" s="166"/>
      <c r="E8" s="166"/>
      <c r="G8" s="166"/>
      <c r="I8" s="166"/>
      <c r="K8" s="166"/>
      <c r="M8" s="166"/>
      <c r="O8" s="166"/>
      <c r="P8" s="43"/>
      <c r="Q8" s="33"/>
    </row>
    <row r="9" spans="1:17" s="5" customFormat="1" x14ac:dyDescent="0.2">
      <c r="A9" s="136" t="s">
        <v>16</v>
      </c>
      <c r="C9" s="166"/>
      <c r="E9" s="166"/>
      <c r="G9" s="166"/>
      <c r="I9" s="166"/>
      <c r="K9" s="166"/>
      <c r="M9" s="166"/>
      <c r="O9" s="166"/>
      <c r="P9" s="49"/>
      <c r="Q9" s="50"/>
    </row>
    <row r="10" spans="1:17" x14ac:dyDescent="0.2">
      <c r="A10" s="138" t="s">
        <v>24</v>
      </c>
      <c r="B10" s="165">
        <f>[1]InfJuv!C404</f>
        <v>380400.2705378242</v>
      </c>
      <c r="C10" s="160">
        <f>[1]InfJuv!D404</f>
        <v>15.383397246180387</v>
      </c>
      <c r="D10" s="165">
        <f>[1]InfJuv!E404</f>
        <v>114082.7561915515</v>
      </c>
      <c r="E10" s="160">
        <f>[1]InfJuv!F404</f>
        <v>22.994563088495578</v>
      </c>
      <c r="F10" s="165">
        <f>[1]InfJuv!G404</f>
        <v>54944.779578685833</v>
      </c>
      <c r="G10" s="160">
        <f>[1]InfJuv!H404</f>
        <v>25.8726258321771</v>
      </c>
      <c r="H10" s="165">
        <f>[1]InfJuv!I404</f>
        <v>37690.969185128233</v>
      </c>
      <c r="I10" s="160">
        <f>[1]InfJuv!J404</f>
        <v>22.359365504439815</v>
      </c>
      <c r="J10" s="165">
        <f>[1]InfJuv!K404</f>
        <v>2778.4834759794267</v>
      </c>
      <c r="K10" s="160">
        <f>[1]InfJuv!L404</f>
        <v>22.391152079592853</v>
      </c>
      <c r="L10" s="165">
        <f>[1]InfJuv!M404</f>
        <v>11569.860960253214</v>
      </c>
      <c r="M10" s="160">
        <f>[1]InfJuv!N404</f>
        <v>24.110632062897494</v>
      </c>
      <c r="N10" s="165">
        <f>[1]InfJuv!O404</f>
        <v>7098.6629915042322</v>
      </c>
      <c r="O10" s="160">
        <f>[1]InfJuv!P404</f>
        <v>12.954152609709258</v>
      </c>
      <c r="P10" s="39"/>
      <c r="Q10" s="31"/>
    </row>
    <row r="11" spans="1:17" x14ac:dyDescent="0.2">
      <c r="A11" s="138" t="s">
        <v>25</v>
      </c>
      <c r="B11" s="165">
        <f>[1]InfJuv!C405</f>
        <v>1506362.4896937832</v>
      </c>
      <c r="C11" s="160">
        <f>[1]InfJuv!D405</f>
        <v>60.917339892902689</v>
      </c>
      <c r="D11" s="165">
        <f>[1]InfJuv!E405</f>
        <v>319525.38719165232</v>
      </c>
      <c r="E11" s="160">
        <f>[1]InfJuv!F405</f>
        <v>64.403656778924685</v>
      </c>
      <c r="F11" s="165">
        <f>[1]InfJuv!G405</f>
        <v>143876.42572545406</v>
      </c>
      <c r="G11" s="160">
        <f>[1]InfJuv!H405</f>
        <v>67.749128441489077</v>
      </c>
      <c r="H11" s="165">
        <f>[1]InfJuv!I405</f>
        <v>116261.89128559789</v>
      </c>
      <c r="I11" s="160">
        <f>[1]InfJuv!J405</f>
        <v>68.969893258086699</v>
      </c>
      <c r="J11" s="165">
        <f>[1]InfJuv!K405</f>
        <v>8114.6516150717125</v>
      </c>
      <c r="K11" s="160">
        <f>[1]InfJuv!L405</f>
        <v>65.394089961947955</v>
      </c>
      <c r="L11" s="165">
        <f>[1]InfJuv!M405</f>
        <v>29401.677633635958</v>
      </c>
      <c r="M11" s="160">
        <f>[1]InfJuv!N405</f>
        <v>61.270661237142875</v>
      </c>
      <c r="N11" s="165">
        <f>[1]InfJuv!O405</f>
        <v>21870.740931897162</v>
      </c>
      <c r="O11" s="160">
        <f>[1]InfJuv!P405</f>
        <v>39.91130668666591</v>
      </c>
      <c r="P11" s="39"/>
      <c r="Q11" s="31"/>
    </row>
    <row r="12" spans="1:17" x14ac:dyDescent="0.2">
      <c r="A12" s="138" t="s">
        <v>26</v>
      </c>
      <c r="B12" s="165">
        <f>[1]InfJuv!C406</f>
        <v>440273.25976681232</v>
      </c>
      <c r="C12" s="160">
        <f>[1]InfJuv!D406</f>
        <v>17.804662552652402</v>
      </c>
      <c r="D12" s="165">
        <f>[1]InfJuv!E406</f>
        <v>36686.323672390274</v>
      </c>
      <c r="E12" s="160">
        <f>[1]InfJuv!F406</f>
        <v>7.3945091469679927</v>
      </c>
      <c r="F12" s="165">
        <f>[1]InfJuv!G406</f>
        <v>9600.8106701423276</v>
      </c>
      <c r="G12" s="160">
        <f>[1]InfJuv!H406</f>
        <v>4.5208695723028161</v>
      </c>
      <c r="H12" s="165">
        <f>[1]InfJuv!I406</f>
        <v>11501.54367580114</v>
      </c>
      <c r="I12" s="160">
        <f>[1]InfJuv!J406</f>
        <v>6.8230460630868226</v>
      </c>
      <c r="J12" s="165">
        <f>[1]InfJuv!K406</f>
        <v>1515.7104480389114</v>
      </c>
      <c r="K12" s="160">
        <f>[1]InfJuv!L406</f>
        <v>12.214757958459202</v>
      </c>
      <c r="L12" s="165">
        <f>[1]InfJuv!M406</f>
        <v>4935.4842114698076</v>
      </c>
      <c r="M12" s="160">
        <f>[1]InfJuv!N406</f>
        <v>10.28514035594633</v>
      </c>
      <c r="N12" s="165">
        <f>[1]InfJuv!O406</f>
        <v>9132.7746669380249</v>
      </c>
      <c r="O12" s="160">
        <f>[1]InfJuv!P406</f>
        <v>16.666146417599133</v>
      </c>
      <c r="P12" s="39"/>
      <c r="Q12" s="31"/>
    </row>
    <row r="13" spans="1:17" x14ac:dyDescent="0.2">
      <c r="A13" s="138" t="s">
        <v>27</v>
      </c>
      <c r="B13" s="165">
        <f>[1]InfJuv!C407</f>
        <v>135091.90077036791</v>
      </c>
      <c r="C13" s="160">
        <f>[1]InfJuv!D407</f>
        <v>5.4631201270018908</v>
      </c>
      <c r="D13" s="165">
        <f>[1]InfJuv!E407</f>
        <v>20997.534166835299</v>
      </c>
      <c r="E13" s="160">
        <f>[1]InfJuv!F407</f>
        <v>4.2322708551276396</v>
      </c>
      <c r="F13" s="165">
        <f>[1]InfJuv!G407</f>
        <v>2420.53025956188</v>
      </c>
      <c r="G13" s="160">
        <f>[1]InfJuv!H407</f>
        <v>1.1397893339697862</v>
      </c>
      <c r="H13" s="165">
        <f>[1]InfJuv!I407</f>
        <v>2552.440868270769</v>
      </c>
      <c r="I13" s="160">
        <f>[1]InfJuv!J407</f>
        <v>1.5141812358769058</v>
      </c>
      <c r="J13" s="165">
        <f>[1]InfJuv!K407</f>
        <v>0</v>
      </c>
      <c r="K13" s="160">
        <f>[1]InfJuv!L407</f>
        <v>0</v>
      </c>
      <c r="L13" s="165">
        <f>[1]InfJuv!M407</f>
        <v>543.14440036403732</v>
      </c>
      <c r="M13" s="160">
        <f>[1]InfJuv!N407</f>
        <v>1.1318679489052206</v>
      </c>
      <c r="N13" s="165">
        <f>[1]InfJuv!O407</f>
        <v>15481.418638638595</v>
      </c>
      <c r="O13" s="160">
        <f>[1]InfJuv!P407</f>
        <v>28.251610183458602</v>
      </c>
      <c r="P13" s="39"/>
      <c r="Q13" s="31"/>
    </row>
    <row r="14" spans="1:17" x14ac:dyDescent="0.2">
      <c r="A14" s="138" t="s">
        <v>28</v>
      </c>
      <c r="B14" s="165">
        <f>[1]InfJuv!C408</f>
        <v>10669.63136043074</v>
      </c>
      <c r="C14" s="160">
        <f>[1]InfJuv!D408</f>
        <v>0.43148018127260968</v>
      </c>
      <c r="D14" s="165">
        <f>[1]InfJuv!E408</f>
        <v>4837.2609535966803</v>
      </c>
      <c r="E14" s="160">
        <f>[1]InfJuv!F408</f>
        <v>0.97500013048626222</v>
      </c>
      <c r="F14" s="165">
        <f>[1]InfJuv!G408</f>
        <v>1523.9137269095606</v>
      </c>
      <c r="G14" s="160">
        <f>[1]InfJuv!H408</f>
        <v>0.71758682006150665</v>
      </c>
      <c r="H14" s="165">
        <f>[1]InfJuv!I408</f>
        <v>562.20126535760221</v>
      </c>
      <c r="I14" s="160">
        <f>[1]InfJuv!J408</f>
        <v>0.33351393850994759</v>
      </c>
      <c r="J14" s="165">
        <f>[1]InfJuv!K408</f>
        <v>0</v>
      </c>
      <c r="K14" s="160">
        <f>[1]InfJuv!L408</f>
        <v>0</v>
      </c>
      <c r="L14" s="165">
        <f>[1]InfJuv!M408</f>
        <v>1536.3846609839075</v>
      </c>
      <c r="M14" s="160">
        <f>[1]InfJuv!N408</f>
        <v>3.2016983951077473</v>
      </c>
      <c r="N14" s="165">
        <f>[1]InfJuv!O408</f>
        <v>1214.7613003456097</v>
      </c>
      <c r="O14" s="160">
        <f>[1]InfJuv!P408</f>
        <v>2.2167841025668036</v>
      </c>
      <c r="P14" s="39"/>
      <c r="Q14" s="31"/>
    </row>
    <row r="15" spans="1:17" x14ac:dyDescent="0.2">
      <c r="A15" s="138"/>
      <c r="C15" s="167"/>
      <c r="D15" s="37"/>
      <c r="E15" s="167"/>
      <c r="G15" s="167"/>
      <c r="I15" s="167"/>
      <c r="K15" s="167"/>
      <c r="M15" s="167"/>
      <c r="O15" s="167"/>
      <c r="P15" s="37"/>
      <c r="Q15" s="32"/>
    </row>
    <row r="16" spans="1:17" x14ac:dyDescent="0.2">
      <c r="A16" s="136" t="s">
        <v>17</v>
      </c>
      <c r="C16" s="167"/>
      <c r="E16" s="167"/>
      <c r="G16" s="167"/>
      <c r="I16" s="167"/>
      <c r="K16" s="167"/>
      <c r="M16" s="167"/>
      <c r="O16" s="167"/>
      <c r="P16" s="49"/>
      <c r="Q16" s="50"/>
    </row>
    <row r="17" spans="1:17" x14ac:dyDescent="0.2">
      <c r="A17" s="138" t="s">
        <v>88</v>
      </c>
      <c r="B17" s="165">
        <f>[1]InfJuv!C410</f>
        <v>76781.04384387561</v>
      </c>
      <c r="C17" s="160">
        <f>[1]InfJuv!D410</f>
        <v>3.1050274931633792</v>
      </c>
      <c r="D17" s="165">
        <f>[1]InfJuv!E410</f>
        <v>28625.168781697877</v>
      </c>
      <c r="E17" s="160">
        <f>[1]InfJuv!F410</f>
        <v>5.7696997464225994</v>
      </c>
      <c r="F17" s="165">
        <f>[1]InfJuv!G410</f>
        <v>8427.981069058842</v>
      </c>
      <c r="G17" s="160">
        <f>[1]InfJuv!H410</f>
        <v>3.9686027024306929</v>
      </c>
      <c r="H17" s="165">
        <f>[1]InfJuv!I410</f>
        <v>14295.574297949621</v>
      </c>
      <c r="I17" s="160">
        <f>[1]InfJuv!J410</f>
        <v>8.4805452800574805</v>
      </c>
      <c r="J17" s="165">
        <f>[1]InfJuv!K410</f>
        <v>281.10063267880111</v>
      </c>
      <c r="K17" s="160">
        <f>[1]InfJuv!L410</f>
        <v>2.2653246169700849</v>
      </c>
      <c r="L17" s="165">
        <f>[1]InfJuv!M410</f>
        <v>3880.5441240394061</v>
      </c>
      <c r="M17" s="160">
        <f>[1]InfJuv!N410</f>
        <v>8.0867325804497217</v>
      </c>
      <c r="N17" s="165">
        <f>[1]InfJuv!O410</f>
        <v>1739.9686579711936</v>
      </c>
      <c r="O17" s="160">
        <f>[1]InfJuv!P410</f>
        <v>3.1752203983265281</v>
      </c>
      <c r="P17" s="39"/>
      <c r="Q17" s="31"/>
    </row>
    <row r="18" spans="1:17" x14ac:dyDescent="0.2">
      <c r="A18" s="138" t="s">
        <v>89</v>
      </c>
      <c r="B18" s="165">
        <f>[1]InfJuv!C411</f>
        <v>178873.76878856617</v>
      </c>
      <c r="C18" s="160">
        <f>[1]InfJuv!D411</f>
        <v>7.2336600557762445</v>
      </c>
      <c r="D18" s="165">
        <f>[1]InfJuv!E411</f>
        <v>17366.25137235938</v>
      </c>
      <c r="E18" s="160">
        <f>[1]InfJuv!F411</f>
        <v>3.5003481343130751</v>
      </c>
      <c r="F18" s="165">
        <f>[1]InfJuv!G411</f>
        <v>5282.3991008867451</v>
      </c>
      <c r="G18" s="160">
        <f>[1]InfJuv!H411</f>
        <v>2.4873980109019911</v>
      </c>
      <c r="H18" s="165">
        <f>[1]InfJuv!I411</f>
        <v>5647.7914525224223</v>
      </c>
      <c r="I18" s="160">
        <f>[1]InfJuv!J411</f>
        <v>3.3504321090694247</v>
      </c>
      <c r="J18" s="165">
        <f>[1]InfJuv!K411</f>
        <v>843.30189803640337</v>
      </c>
      <c r="K18" s="160">
        <f>[1]InfJuv!L411</f>
        <v>6.7959738509102543</v>
      </c>
      <c r="L18" s="165">
        <f>[1]InfJuv!M411</f>
        <v>5064.6699188556349</v>
      </c>
      <c r="M18" s="160">
        <f>[1]InfJuv!N411</f>
        <v>10.554352671398101</v>
      </c>
      <c r="N18" s="165">
        <f>[1]InfJuv!O411</f>
        <v>528.08900205817224</v>
      </c>
      <c r="O18" s="160">
        <f>[1]InfJuv!P411</f>
        <v>0.9636949285179417</v>
      </c>
      <c r="P18" s="39"/>
      <c r="Q18" s="31"/>
    </row>
    <row r="19" spans="1:17" x14ac:dyDescent="0.2">
      <c r="A19" s="138" t="s">
        <v>90</v>
      </c>
      <c r="B19" s="165">
        <f>[1]InfJuv!C412</f>
        <v>755505.33621804928</v>
      </c>
      <c r="C19" s="160">
        <f>[1]InfJuv!D412</f>
        <v>30.552656264464183</v>
      </c>
      <c r="D19" s="165">
        <f>[1]InfJuv!E412</f>
        <v>130237.39948445096</v>
      </c>
      <c r="E19" s="160">
        <f>[1]InfJuv!F412</f>
        <v>26.250699044283682</v>
      </c>
      <c r="F19" s="165">
        <f>[1]InfJuv!G412</f>
        <v>61295.252063170308</v>
      </c>
      <c r="G19" s="160">
        <f>[1]InfJuv!H412</f>
        <v>28.862962670516868</v>
      </c>
      <c r="H19" s="165">
        <f>[1]InfJuv!I412</f>
        <v>39612.281592979838</v>
      </c>
      <c r="I19" s="160">
        <f>[1]InfJuv!J412</f>
        <v>23.499143209925823</v>
      </c>
      <c r="J19" s="165">
        <f>[1]InfJuv!K412</f>
        <v>1648.4900660856767</v>
      </c>
      <c r="K19" s="160">
        <f>[1]InfJuv!L412</f>
        <v>13.284798016806985</v>
      </c>
      <c r="L19" s="165">
        <f>[1]InfJuv!M412</f>
        <v>15699.74643506</v>
      </c>
      <c r="M19" s="160">
        <f>[1]InfJuv!N412</f>
        <v>32.716971368706396</v>
      </c>
      <c r="N19" s="165">
        <f>[1]InfJuv!O412</f>
        <v>11981.629327154529</v>
      </c>
      <c r="O19" s="160">
        <f>[1]InfJuv!P412</f>
        <v>21.86494203242037</v>
      </c>
      <c r="P19" s="39"/>
      <c r="Q19" s="31"/>
    </row>
    <row r="20" spans="1:17" x14ac:dyDescent="0.2">
      <c r="A20" s="138" t="s">
        <v>91</v>
      </c>
      <c r="B20" s="165">
        <f>[1]InfJuv!C413</f>
        <v>685605.89117961854</v>
      </c>
      <c r="C20" s="160">
        <f>[1]InfJuv!D413</f>
        <v>27.725920813426136</v>
      </c>
      <c r="D20" s="165">
        <f>[1]InfJuv!E413</f>
        <v>150225.76876323466</v>
      </c>
      <c r="E20" s="160">
        <f>[1]InfJuv!F413</f>
        <v>30.27956224640867</v>
      </c>
      <c r="F20" s="165">
        <f>[1]InfJuv!G413</f>
        <v>68486.630251813709</v>
      </c>
      <c r="G20" s="160">
        <f>[1]InfJuv!H413</f>
        <v>32.249268676640632</v>
      </c>
      <c r="H20" s="165">
        <f>[1]InfJuv!I413</f>
        <v>51655.987137548153</v>
      </c>
      <c r="I20" s="160">
        <f>[1]InfJuv!J413</f>
        <v>30.643815265880946</v>
      </c>
      <c r="J20" s="165">
        <f>[1]InfJuv!K413</f>
        <v>5728.7044698126329</v>
      </c>
      <c r="K20" s="160">
        <f>[1]InfJuv!L413</f>
        <v>46.166296870778226</v>
      </c>
      <c r="L20" s="165">
        <f>[1]InfJuv!M413</f>
        <v>9243.9333728625406</v>
      </c>
      <c r="M20" s="160">
        <f>[1]InfJuv!N413</f>
        <v>19.263591596536344</v>
      </c>
      <c r="N20" s="165">
        <f>[1]InfJuv!O413</f>
        <v>15110.513531197357</v>
      </c>
      <c r="O20" s="160">
        <f>[1]InfJuv!P413</f>
        <v>27.574755771400334</v>
      </c>
      <c r="P20" s="39"/>
      <c r="Q20" s="31"/>
    </row>
    <row r="21" spans="1:17" x14ac:dyDescent="0.2">
      <c r="A21" s="138" t="s">
        <v>92</v>
      </c>
      <c r="B21" s="165">
        <f>[1]InfJuv!C414</f>
        <v>776031.51209922764</v>
      </c>
      <c r="C21" s="160">
        <f>[1]InfJuv!D414</f>
        <v>31.38273537318484</v>
      </c>
      <c r="D21" s="165">
        <f>[1]InfJuv!E414</f>
        <v>169674.67377428708</v>
      </c>
      <c r="E21" s="160">
        <f>[1]InfJuv!F414</f>
        <v>34.199690828574902</v>
      </c>
      <c r="F21" s="165">
        <f>[1]InfJuv!G414</f>
        <v>68874.197475823748</v>
      </c>
      <c r="G21" s="160">
        <f>[1]InfJuv!H414</f>
        <v>32.431767939509946</v>
      </c>
      <c r="H21" s="165">
        <f>[1]InfJuv!I414</f>
        <v>57357.41179915511</v>
      </c>
      <c r="I21" s="160">
        <f>[1]InfJuv!J414</f>
        <v>34.026064135066228</v>
      </c>
      <c r="J21" s="165">
        <f>[1]InfJuv!K414</f>
        <v>3907.2484724765372</v>
      </c>
      <c r="K21" s="160">
        <f>[1]InfJuv!L414</f>
        <v>31.487606644534466</v>
      </c>
      <c r="L21" s="165">
        <f>[1]InfJuv!M414</f>
        <v>14097.658015889327</v>
      </c>
      <c r="M21" s="160">
        <f>[1]InfJuv!N414</f>
        <v>29.378351782909068</v>
      </c>
      <c r="N21" s="165">
        <f>[1]InfJuv!O414</f>
        <v>25438.158010942381</v>
      </c>
      <c r="O21" s="160">
        <f>[1]InfJuv!P414</f>
        <v>46.421386869334555</v>
      </c>
      <c r="P21" s="39"/>
      <c r="Q21" s="31"/>
    </row>
    <row r="22" spans="1:17" x14ac:dyDescent="0.2">
      <c r="A22" s="138"/>
      <c r="C22" s="167"/>
      <c r="D22" s="37"/>
      <c r="E22" s="167"/>
      <c r="G22" s="167"/>
      <c r="I22" s="167"/>
      <c r="K22" s="167"/>
      <c r="M22" s="167"/>
      <c r="O22" s="167"/>
      <c r="P22" s="37"/>
      <c r="Q22" s="32"/>
    </row>
    <row r="23" spans="1:17" x14ac:dyDescent="0.2">
      <c r="A23" s="136" t="s">
        <v>80</v>
      </c>
      <c r="C23" s="167"/>
      <c r="E23" s="167"/>
      <c r="G23" s="167"/>
      <c r="I23" s="167"/>
      <c r="K23" s="167"/>
      <c r="M23" s="167"/>
      <c r="O23" s="167"/>
      <c r="P23" s="49"/>
      <c r="Q23" s="50"/>
    </row>
    <row r="24" spans="1:17" x14ac:dyDescent="0.2">
      <c r="A24" s="159" t="s">
        <v>99</v>
      </c>
      <c r="B24" s="165">
        <f>[1]InfJuv!C416</f>
        <v>1672737.6738677123</v>
      </c>
      <c r="C24" s="160">
        <f>[1]InfJuv!D416</f>
        <v>67.645556848257044</v>
      </c>
      <c r="D24" s="165">
        <f>[1]InfJuv!E416</f>
        <v>341121.58510737872</v>
      </c>
      <c r="E24" s="160">
        <f>[1]InfJuv!F416</f>
        <v>68.756594523617622</v>
      </c>
      <c r="F24" s="165">
        <f>[1]InfJuv!G416</f>
        <v>151010.18554059774</v>
      </c>
      <c r="G24" s="160">
        <f>[1]InfJuv!H416</f>
        <v>71.108302868779546</v>
      </c>
      <c r="H24" s="165">
        <f>[1]InfJuv!I416</f>
        <v>108876.79130914084</v>
      </c>
      <c r="I24" s="160">
        <f>[1]InfJuv!J416</f>
        <v>64.588839832546583</v>
      </c>
      <c r="J24" s="165">
        <f>[1]InfJuv!K416</f>
        <v>7884.2305515089247</v>
      </c>
      <c r="K24" s="160">
        <f>[1]InfJuv!L416</f>
        <v>63.537180204816067</v>
      </c>
      <c r="L24" s="165">
        <f>[1]InfJuv!M416</f>
        <v>34731.394824214542</v>
      </c>
      <c r="M24" s="160">
        <f>[1]InfJuv!N416</f>
        <v>72.377350472458247</v>
      </c>
      <c r="N24" s="165">
        <f>[1]InfJuv!O416</f>
        <v>38618.982881922297</v>
      </c>
      <c r="O24" s="160">
        <f>[1]InfJuv!P416</f>
        <v>70.474707488284423</v>
      </c>
      <c r="P24" s="39"/>
      <c r="Q24" s="31"/>
    </row>
    <row r="25" spans="1:17" x14ac:dyDescent="0.2">
      <c r="A25" s="159" t="s">
        <v>100</v>
      </c>
      <c r="B25" s="165">
        <f>[1]InfJuv!C417</f>
        <v>800059.87826148851</v>
      </c>
      <c r="C25" s="160">
        <f>[1]InfJuv!D417</f>
        <v>32.354443151752214</v>
      </c>
      <c r="D25" s="165">
        <f>[1]InfJuv!E417</f>
        <v>155007.67706864589</v>
      </c>
      <c r="E25" s="160">
        <f>[1]InfJuv!F417</f>
        <v>31.243405476384233</v>
      </c>
      <c r="F25" s="165">
        <f>[1]InfJuv!G417</f>
        <v>61356.274420156005</v>
      </c>
      <c r="G25" s="160">
        <f>[1]InfJuv!H417</f>
        <v>28.891697131220774</v>
      </c>
      <c r="H25" s="165">
        <f>[1]InfJuv!I417</f>
        <v>59692.254971014911</v>
      </c>
      <c r="I25" s="160">
        <f>[1]InfJuv!J417</f>
        <v>35.411160167453673</v>
      </c>
      <c r="J25" s="165">
        <f>[1]InfJuv!K417</f>
        <v>4524.614987581127</v>
      </c>
      <c r="K25" s="160">
        <f>[1]InfJuv!L417</f>
        <v>36.462819795183947</v>
      </c>
      <c r="L25" s="165">
        <f>[1]InfJuv!M417</f>
        <v>13255.157042492403</v>
      </c>
      <c r="M25" s="160">
        <f>[1]InfJuv!N417</f>
        <v>27.622649527541459</v>
      </c>
      <c r="N25" s="165">
        <f>[1]InfJuv!O417</f>
        <v>16179.37564740141</v>
      </c>
      <c r="O25" s="160">
        <f>[1]InfJuv!P417</f>
        <v>29.525292511715435</v>
      </c>
      <c r="P25" s="39"/>
      <c r="Q25" s="31"/>
    </row>
    <row r="26" spans="1:17" x14ac:dyDescent="0.2">
      <c r="A26" s="25"/>
      <c r="B26" s="154"/>
      <c r="C26" s="72"/>
      <c r="D26" s="154"/>
      <c r="E26" s="72"/>
      <c r="F26" s="156"/>
      <c r="G26" s="72"/>
      <c r="H26" s="156"/>
      <c r="I26" s="72"/>
      <c r="J26" s="156"/>
      <c r="K26" s="72"/>
      <c r="L26" s="154"/>
      <c r="M26" s="72"/>
      <c r="N26" s="156"/>
      <c r="O26" s="72"/>
      <c r="P26" s="36"/>
      <c r="Q26" s="31"/>
    </row>
    <row r="27" spans="1:17" x14ac:dyDescent="0.2">
      <c r="A27" s="136" t="s">
        <v>87</v>
      </c>
      <c r="C27" s="167"/>
      <c r="E27" s="167"/>
      <c r="G27" s="167"/>
      <c r="I27" s="167"/>
      <c r="K27" s="167"/>
      <c r="M27" s="167"/>
      <c r="O27" s="167"/>
      <c r="P27" s="49"/>
      <c r="Q27" s="50"/>
    </row>
    <row r="28" spans="1:17" x14ac:dyDescent="0.2">
      <c r="A28" s="138" t="s">
        <v>72</v>
      </c>
      <c r="B28" s="165">
        <f>[1]InfJuv!C419</f>
        <v>2011770.9374073781</v>
      </c>
      <c r="C28" s="160">
        <f>[1]InfJuv!D419</f>
        <v>81.35607121073582</v>
      </c>
      <c r="D28" s="165">
        <f>[1]InfJuv!E419</f>
        <v>405694.44277436653</v>
      </c>
      <c r="E28" s="160">
        <f>[1]InfJuv!F419</f>
        <v>81.771923912529743</v>
      </c>
      <c r="F28" s="165">
        <f>[1]InfJuv!G419</f>
        <v>180415.05880366015</v>
      </c>
      <c r="G28" s="160">
        <f>[1]InfJuv!H419</f>
        <v>84.954591622896686</v>
      </c>
      <c r="H28" s="165">
        <f>[1]InfJuv!I419</f>
        <v>131336.51316159891</v>
      </c>
      <c r="I28" s="160">
        <f>[1]InfJuv!J419</f>
        <v>77.912591937740842</v>
      </c>
      <c r="J28" s="165">
        <f>[1]InfJuv!K419</f>
        <v>10229.776911769219</v>
      </c>
      <c r="K28" s="160">
        <f>[1]InfJuv!L419</f>
        <v>82.439392766584291</v>
      </c>
      <c r="L28" s="165">
        <f>[1]InfJuv!M419</f>
        <v>37859.32790649098</v>
      </c>
      <c r="M28" s="160">
        <f>[1]InfJuv!N419</f>
        <v>78.895703970673623</v>
      </c>
      <c r="N28" s="165">
        <f>[1]InfJuv!O419</f>
        <v>45853.765990856162</v>
      </c>
      <c r="O28" s="160">
        <f>[1]InfJuv!P419</f>
        <v>83.677261913454615</v>
      </c>
      <c r="P28" s="39"/>
      <c r="Q28" s="31"/>
    </row>
    <row r="29" spans="1:17" x14ac:dyDescent="0.2">
      <c r="A29" s="138" t="s">
        <v>73</v>
      </c>
      <c r="B29" s="165">
        <f>[1]InfJuv!C420</f>
        <v>40321.612165126615</v>
      </c>
      <c r="C29" s="160">
        <f>[1]InfJuv!D420</f>
        <v>1.6306070883324622</v>
      </c>
      <c r="D29" s="165">
        <f>[1]InfJuv!E420</f>
        <v>5080.6694838567737</v>
      </c>
      <c r="E29" s="160">
        <f>[1]InfJuv!F420</f>
        <v>1.0240616450585951</v>
      </c>
      <c r="F29" s="165">
        <f>[1]InfJuv!G420</f>
        <v>2009.5081010274143</v>
      </c>
      <c r="G29" s="160">
        <f>[1]InfJuv!H420</f>
        <v>0.94624551419220659</v>
      </c>
      <c r="H29" s="165">
        <f>[1]InfJuv!I420</f>
        <v>2429.0427152088214</v>
      </c>
      <c r="I29" s="160">
        <f>[1]InfJuv!J420</f>
        <v>1.4409779071608706</v>
      </c>
      <c r="J29" s="165">
        <f>[1]InfJuv!K420</f>
        <v>0</v>
      </c>
      <c r="K29" s="160">
        <f>[1]InfJuv!L420</f>
        <v>0</v>
      </c>
      <c r="L29" s="165">
        <f>[1]InfJuv!M420</f>
        <v>642.11866762053853</v>
      </c>
      <c r="M29" s="160">
        <f>[1]InfJuv!N420</f>
        <v>1.3381221251407278</v>
      </c>
      <c r="N29" s="165">
        <f>[1]InfJuv!O420</f>
        <v>0</v>
      </c>
      <c r="O29" s="160">
        <f>[1]InfJuv!P420</f>
        <v>0</v>
      </c>
      <c r="P29" s="39"/>
      <c r="Q29" s="31"/>
    </row>
    <row r="30" spans="1:17" x14ac:dyDescent="0.2">
      <c r="A30" s="138" t="s">
        <v>74</v>
      </c>
      <c r="B30" s="165">
        <f>[1]InfJuv!C421</f>
        <v>420705.00255655451</v>
      </c>
      <c r="C30" s="160">
        <f>[1]InfJuv!D421</f>
        <v>17.013321700935272</v>
      </c>
      <c r="D30" s="165">
        <f>[1]InfJuv!E421</f>
        <v>85354.149917798088</v>
      </c>
      <c r="E30" s="160">
        <f>[1]InfJuv!F421</f>
        <v>17.204014442412866</v>
      </c>
      <c r="F30" s="165">
        <f>[1]InfJuv!G421</f>
        <v>29941.89305606563</v>
      </c>
      <c r="G30" s="160">
        <f>[1]InfJuv!H421</f>
        <v>14.099162862911177</v>
      </c>
      <c r="H30" s="165">
        <f>[1]InfJuv!I421</f>
        <v>34803.490403347962</v>
      </c>
      <c r="I30" s="160">
        <f>[1]InfJuv!J421</f>
        <v>20.646430155098518</v>
      </c>
      <c r="J30" s="165">
        <f>[1]InfJuv!K421</f>
        <v>2179.0686273208316</v>
      </c>
      <c r="K30" s="160">
        <f>[1]InfJuv!L421</f>
        <v>17.560607233415727</v>
      </c>
      <c r="L30" s="165">
        <f>[1]InfJuv!M421</f>
        <v>9485.1052925954573</v>
      </c>
      <c r="M30" s="160">
        <f>[1]InfJuv!N421</f>
        <v>19.766173904185418</v>
      </c>
      <c r="N30" s="165">
        <f>[1]InfJuv!O421</f>
        <v>8944.5925384676266</v>
      </c>
      <c r="O30" s="160">
        <f>[1]InfJuv!P421</f>
        <v>16.322738086545389</v>
      </c>
      <c r="P30" s="39"/>
      <c r="Q30" s="31"/>
    </row>
    <row r="31" spans="1:17" x14ac:dyDescent="0.2">
      <c r="A31" s="138"/>
      <c r="B31" s="154"/>
      <c r="C31" s="72"/>
      <c r="D31" s="154"/>
      <c r="E31" s="72"/>
      <c r="F31" s="156"/>
      <c r="G31" s="72"/>
      <c r="H31" s="156"/>
      <c r="I31" s="72"/>
      <c r="J31" s="156"/>
      <c r="K31" s="72"/>
      <c r="L31" s="156"/>
      <c r="M31" s="72"/>
      <c r="N31" s="156"/>
      <c r="O31" s="72"/>
      <c r="P31" s="36"/>
      <c r="Q31" s="31"/>
    </row>
    <row r="32" spans="1:17" x14ac:dyDescent="0.2">
      <c r="A32" s="136" t="s">
        <v>84</v>
      </c>
      <c r="C32" s="167"/>
      <c r="E32" s="167"/>
      <c r="G32" s="167"/>
      <c r="I32" s="167"/>
      <c r="K32" s="167"/>
      <c r="M32" s="167"/>
      <c r="O32" s="167"/>
      <c r="P32" s="49"/>
      <c r="Q32" s="50"/>
    </row>
    <row r="33" spans="1:17" x14ac:dyDescent="0.2">
      <c r="A33" s="138" t="s">
        <v>63</v>
      </c>
      <c r="B33" s="165">
        <f>[1]InfJuv!C423</f>
        <v>1242068.2550452885</v>
      </c>
      <c r="C33" s="160">
        <f>[1]InfJuv!D423</f>
        <v>50.376541233174919</v>
      </c>
      <c r="D33" s="165">
        <f>[1]InfJuv!E423</f>
        <v>292982.53968162602</v>
      </c>
      <c r="E33" s="160">
        <f>[1]InfJuv!F423</f>
        <v>59.087148527426713</v>
      </c>
      <c r="F33" s="165">
        <f>[1]InfJuv!G423</f>
        <v>129992.52048215021</v>
      </c>
      <c r="G33" s="160">
        <f>[1]InfJuv!H423</f>
        <v>61.211417521473876</v>
      </c>
      <c r="H33" s="165">
        <f>[1]InfJuv!I423</f>
        <v>106560.09535950057</v>
      </c>
      <c r="I33" s="160">
        <f>[1]InfJuv!J423</f>
        <v>63.320099933193553</v>
      </c>
      <c r="J33" s="165">
        <f>[1]InfJuv!K423</f>
        <v>6315.9386601916167</v>
      </c>
      <c r="K33" s="160">
        <f>[1]InfJuv!L423</f>
        <v>50.898680625004943</v>
      </c>
      <c r="L33" s="165">
        <f>[1]InfJuv!M423</f>
        <v>35429.010482488498</v>
      </c>
      <c r="M33" s="160">
        <f>[1]InfJuv!N423</f>
        <v>73.83112373004036</v>
      </c>
      <c r="N33" s="165">
        <f>[1]InfJuv!O423</f>
        <v>14684.974697298228</v>
      </c>
      <c r="O33" s="160">
        <f>[1]InfJuv!P423</f>
        <v>26.798201791829186</v>
      </c>
      <c r="P33" s="39"/>
      <c r="Q33" s="31"/>
    </row>
    <row r="34" spans="1:17" x14ac:dyDescent="0.2">
      <c r="A34" s="138" t="s">
        <v>64</v>
      </c>
      <c r="B34" s="165">
        <f>[1]InfJuv!C424</f>
        <v>563327.54848864279</v>
      </c>
      <c r="C34" s="160">
        <f>[1]InfJuv!D424</f>
        <v>22.847772945607343</v>
      </c>
      <c r="D34" s="165">
        <f>[1]InfJuv!E424</f>
        <v>83577.483454208297</v>
      </c>
      <c r="E34" s="160">
        <f>[1]InfJuv!F424</f>
        <v>16.855458976407583</v>
      </c>
      <c r="F34" s="165">
        <f>[1]InfJuv!G424</f>
        <v>33462.485373625597</v>
      </c>
      <c r="G34" s="160">
        <f>[1]InfJuv!H424</f>
        <v>15.75695398407532</v>
      </c>
      <c r="H34" s="165">
        <f>[1]InfJuv!I424</f>
        <v>27767.957392160184</v>
      </c>
      <c r="I34" s="160">
        <f>[1]InfJuv!J424</f>
        <v>16.500265236065985</v>
      </c>
      <c r="J34" s="165">
        <f>[1]InfJuv!K424</f>
        <v>3338.401451151617</v>
      </c>
      <c r="K34" s="160">
        <f>[1]InfJuv!L424</f>
        <v>26.903400809004062</v>
      </c>
      <c r="L34" s="165">
        <f>[1]InfJuv!M424</f>
        <v>7448.8738587937505</v>
      </c>
      <c r="M34" s="160">
        <f>[1]InfJuv!N424</f>
        <v>15.522836230210062</v>
      </c>
      <c r="N34" s="165">
        <f>[1]InfJuv!O424</f>
        <v>11559.765378476943</v>
      </c>
      <c r="O34" s="160">
        <f>[1]InfJuv!P424</f>
        <v>21.095094248655393</v>
      </c>
      <c r="P34" s="39"/>
      <c r="Q34" s="31"/>
    </row>
    <row r="35" spans="1:17" x14ac:dyDescent="0.2">
      <c r="A35" s="138" t="s">
        <v>65</v>
      </c>
      <c r="B35" s="165">
        <f>[1]InfJuv!C425</f>
        <v>660172.94064874074</v>
      </c>
      <c r="C35" s="160">
        <f>[1]InfJuv!D425</f>
        <v>26.775685821231299</v>
      </c>
      <c r="D35" s="165">
        <f>[1]InfJuv!E425</f>
        <v>119288.13840751442</v>
      </c>
      <c r="E35" s="160">
        <f>[1]InfJuv!F425</f>
        <v>24.057392496168156</v>
      </c>
      <c r="F35" s="165">
        <f>[1]InfJuv!G425</f>
        <v>48911.45410497782</v>
      </c>
      <c r="G35" s="160">
        <f>[1]InfJuv!H425</f>
        <v>23.031628494451066</v>
      </c>
      <c r="H35" s="165">
        <f>[1]InfJuv!I425</f>
        <v>33959.892895815974</v>
      </c>
      <c r="I35" s="160">
        <f>[1]InfJuv!J425</f>
        <v>20.179634830740596</v>
      </c>
      <c r="J35" s="165">
        <f>[1]InfJuv!K425</f>
        <v>2754.5054277468184</v>
      </c>
      <c r="K35" s="160">
        <f>[1]InfJuv!L425</f>
        <v>22.197918565991021</v>
      </c>
      <c r="L35" s="165">
        <f>[1]InfJuv!M425</f>
        <v>5108.6675254246911</v>
      </c>
      <c r="M35" s="160">
        <f>[1]InfJuv!N425</f>
        <v>10.646040039749279</v>
      </c>
      <c r="N35" s="165">
        <f>[1]InfJuv!O425</f>
        <v>28553.618453548479</v>
      </c>
      <c r="O35" s="160">
        <f>[1]InfJuv!P425</f>
        <v>52.10670395951518</v>
      </c>
      <c r="P35" s="39"/>
      <c r="Q35" s="31"/>
    </row>
    <row r="36" spans="1:17" x14ac:dyDescent="0.2">
      <c r="A36" s="138" t="s">
        <v>79</v>
      </c>
      <c r="B36" s="165"/>
      <c r="C36" s="160"/>
      <c r="D36" s="165"/>
      <c r="E36" s="160"/>
      <c r="F36" s="165"/>
      <c r="G36" s="160"/>
      <c r="H36" s="165"/>
      <c r="I36" s="160"/>
      <c r="J36" s="165"/>
      <c r="K36" s="160"/>
      <c r="L36" s="165"/>
      <c r="M36" s="160"/>
      <c r="N36" s="165"/>
      <c r="O36" s="160"/>
      <c r="P36" s="39"/>
      <c r="Q36" s="31"/>
    </row>
    <row r="37" spans="1:17" x14ac:dyDescent="0.2">
      <c r="A37" s="138"/>
      <c r="C37" s="167"/>
      <c r="E37" s="167"/>
      <c r="G37" s="167"/>
      <c r="I37" s="167"/>
      <c r="K37" s="167"/>
      <c r="M37" s="167"/>
      <c r="O37" s="167"/>
      <c r="P37" s="37"/>
      <c r="Q37" s="32"/>
    </row>
    <row r="38" spans="1:17" x14ac:dyDescent="0.2">
      <c r="A38" s="136" t="s">
        <v>75</v>
      </c>
      <c r="B38" s="4"/>
      <c r="C38" s="47"/>
      <c r="D38" s="4"/>
      <c r="E38" s="47"/>
      <c r="F38" s="4"/>
      <c r="G38" s="47"/>
      <c r="H38" s="4"/>
      <c r="I38" s="47"/>
      <c r="J38" s="4"/>
      <c r="K38" s="47"/>
      <c r="L38" s="4"/>
      <c r="M38" s="47"/>
      <c r="N38" s="4"/>
      <c r="O38" s="47"/>
      <c r="P38" s="49"/>
      <c r="Q38" s="50"/>
    </row>
    <row r="39" spans="1:17" x14ac:dyDescent="0.2">
      <c r="A39" s="162" t="s">
        <v>102</v>
      </c>
      <c r="B39" s="165">
        <f>[1]InfJuv!C428</f>
        <v>686411.33645788091</v>
      </c>
      <c r="C39" s="160">
        <f>[1]InfJuv!D428</f>
        <v>27.758493042299826</v>
      </c>
      <c r="D39" s="165">
        <f>[1]InfJuv!E428</f>
        <v>183135.96820115883</v>
      </c>
      <c r="E39" s="160">
        <f>[1]InfJuv!F428</f>
        <v>36.912954377640872</v>
      </c>
      <c r="F39" s="165">
        <f>[1]InfJuv!G428</f>
        <v>81000.478239671313</v>
      </c>
      <c r="G39" s="160">
        <f>[1]InfJuv!H428</f>
        <v>38.141841350390649</v>
      </c>
      <c r="H39" s="165">
        <f>[1]InfJuv!I428</f>
        <v>68866.544553082276</v>
      </c>
      <c r="I39" s="160">
        <f>[1]InfJuv!J428</f>
        <v>40.853612257275699</v>
      </c>
      <c r="J39" s="165">
        <f>[1]InfJuv!K428</f>
        <v>3288.8774023419728</v>
      </c>
      <c r="K39" s="160">
        <f>[1]InfJuv!L428</f>
        <v>26.504298018549992</v>
      </c>
      <c r="L39" s="165">
        <f>[1]InfJuv!M428</f>
        <v>22324.852897762376</v>
      </c>
      <c r="M39" s="160">
        <f>[1]InfJuv!N428</f>
        <v>46.523144567199644</v>
      </c>
      <c r="N39" s="165">
        <f>[1]InfJuv!O428</f>
        <v>7655.2151083005574</v>
      </c>
      <c r="O39" s="160">
        <f>[1]InfJuv!P428</f>
        <v>13.969789084474286</v>
      </c>
      <c r="P39" s="39"/>
      <c r="Q39" s="31"/>
    </row>
    <row r="40" spans="1:17" x14ac:dyDescent="0.2">
      <c r="A40" s="162" t="s">
        <v>103</v>
      </c>
      <c r="B40" s="165">
        <f>[1]InfJuv!C429</f>
        <v>609668.72873327066</v>
      </c>
      <c r="C40" s="160">
        <f>[1]InfJuv!D429</f>
        <v>24.655019906840828</v>
      </c>
      <c r="D40" s="165">
        <f>[1]InfJuv!E429</f>
        <v>129112.57725651466</v>
      </c>
      <c r="E40" s="160">
        <f>[1]InfJuv!F429</f>
        <v>26.023979454513295</v>
      </c>
      <c r="F40" s="165">
        <f>[1]InfJuv!G429</f>
        <v>59834.500406934181</v>
      </c>
      <c r="G40" s="160">
        <f>[1]InfJuv!H429</f>
        <v>28.175117868420489</v>
      </c>
      <c r="H40" s="165">
        <f>[1]InfJuv!I429</f>
        <v>44866.199604646725</v>
      </c>
      <c r="I40" s="160">
        <f>[1]InfJuv!J429</f>
        <v>26.615918280798017</v>
      </c>
      <c r="J40" s="165">
        <f>[1]InfJuv!K429</f>
        <v>3589.262523207246</v>
      </c>
      <c r="K40" s="160">
        <f>[1]InfJuv!L429</f>
        <v>28.925031840395121</v>
      </c>
      <c r="L40" s="165">
        <f>[1]InfJuv!M429</f>
        <v>12129.948612382668</v>
      </c>
      <c r="M40" s="160">
        <f>[1]InfJuv!N429</f>
        <v>25.277808345296815</v>
      </c>
      <c r="N40" s="165">
        <f>[1]InfJuv!O429</f>
        <v>8692.6661093432995</v>
      </c>
      <c r="O40" s="160">
        <f>[1]InfJuv!P429</f>
        <v>15.863004554582902</v>
      </c>
      <c r="P40" s="39"/>
      <c r="Q40" s="31"/>
    </row>
    <row r="41" spans="1:17" x14ac:dyDescent="0.2">
      <c r="A41" s="162" t="s">
        <v>104</v>
      </c>
      <c r="B41" s="165">
        <f>[1]InfJuv!C430</f>
        <v>512594.2948190156</v>
      </c>
      <c r="C41" s="160">
        <f>[1]InfJuv!D430</f>
        <v>20.729327169452031</v>
      </c>
      <c r="D41" s="165">
        <f>[1]InfJuv!E430</f>
        <v>87432.164763556575</v>
      </c>
      <c r="E41" s="160">
        <f>[1]InfJuv!F430</f>
        <v>17.622859893423829</v>
      </c>
      <c r="F41" s="165">
        <f>[1]InfJuv!G430</f>
        <v>35076.48582438023</v>
      </c>
      <c r="G41" s="160">
        <f>[1]InfJuv!H430</f>
        <v>16.516961214526358</v>
      </c>
      <c r="H41" s="165">
        <f>[1]InfJuv!I430</f>
        <v>31422.067027576119</v>
      </c>
      <c r="I41" s="160">
        <f>[1]InfJuv!J430</f>
        <v>18.640472685212828</v>
      </c>
      <c r="J41" s="165">
        <f>[1]InfJuv!K430</f>
        <v>2180.685975272263</v>
      </c>
      <c r="K41" s="160">
        <f>[1]InfJuv!L430</f>
        <v>17.573641064373945</v>
      </c>
      <c r="L41" s="165">
        <f>[1]InfJuv!M430</f>
        <v>9165.8434357244569</v>
      </c>
      <c r="M41" s="160">
        <f>[1]InfJuv!N430</f>
        <v>19.100858634695296</v>
      </c>
      <c r="N41" s="165">
        <f>[1]InfJuv!O430</f>
        <v>9587.0825006030518</v>
      </c>
      <c r="O41" s="160">
        <f>[1]InfJuv!P430</f>
        <v>17.495200144494831</v>
      </c>
      <c r="P41" s="39"/>
      <c r="Q41" s="31"/>
    </row>
    <row r="42" spans="1:17" x14ac:dyDescent="0.2">
      <c r="A42" s="162" t="s">
        <v>105</v>
      </c>
      <c r="B42" s="165">
        <f>[1]InfJuv!C431</f>
        <v>410237.41718222888</v>
      </c>
      <c r="C42" s="160">
        <f>[1]InfJuv!D431</f>
        <v>16.59001226481449</v>
      </c>
      <c r="D42" s="165">
        <f>[1]InfJuv!E431</f>
        <v>57815.299775256906</v>
      </c>
      <c r="E42" s="160">
        <f>[1]InfJuv!F431</f>
        <v>11.653273487977685</v>
      </c>
      <c r="F42" s="165">
        <f>[1]InfJuv!G431</f>
        <v>26491.847827035897</v>
      </c>
      <c r="G42" s="160">
        <f>[1]InfJuv!H431</f>
        <v>12.474591247568846</v>
      </c>
      <c r="H42" s="165">
        <f>[1]InfJuv!I431</f>
        <v>15672.911231908809</v>
      </c>
      <c r="I42" s="160">
        <f>[1]InfJuv!J431</f>
        <v>9.2976211100233854</v>
      </c>
      <c r="J42" s="165">
        <f>[1]InfJuv!K431</f>
        <v>2937.7026600301165</v>
      </c>
      <c r="K42" s="160">
        <f>[1]InfJuv!L431</f>
        <v>23.674262450731906</v>
      </c>
      <c r="L42" s="165">
        <f>[1]InfJuv!M431</f>
        <v>4365.9069208374231</v>
      </c>
      <c r="M42" s="160">
        <f>[1]InfJuv!N431</f>
        <v>9.0981884528079107</v>
      </c>
      <c r="N42" s="165">
        <f>[1]InfJuv!O431</f>
        <v>8346.9311354444271</v>
      </c>
      <c r="O42" s="160">
        <f>[1]InfJuv!P431</f>
        <v>15.232082418997649</v>
      </c>
      <c r="P42" s="39"/>
      <c r="Q42" s="31"/>
    </row>
    <row r="43" spans="1:17" x14ac:dyDescent="0.2">
      <c r="A43" s="162" t="s">
        <v>106</v>
      </c>
      <c r="B43" s="165">
        <f>[1]InfJuv!C432</f>
        <v>246656.96699024417</v>
      </c>
      <c r="C43" s="160">
        <f>[1]InfJuv!D432</f>
        <v>9.9748144274036186</v>
      </c>
      <c r="D43" s="165">
        <f>[1]InfJuv!E432</f>
        <v>38352.151546864821</v>
      </c>
      <c r="E43" s="160">
        <f>[1]InfJuv!F432</f>
        <v>7.7302740375870735</v>
      </c>
      <c r="F43" s="165">
        <f>[1]InfJuv!G432</f>
        <v>9963.1476627316024</v>
      </c>
      <c r="G43" s="160">
        <f>[1]InfJuv!H432</f>
        <v>4.6914883190937342</v>
      </c>
      <c r="H43" s="165">
        <f>[1]InfJuv!I432</f>
        <v>7460.2232302623852</v>
      </c>
      <c r="I43" s="160">
        <f>[1]InfJuv!J432</f>
        <v>4.4256186974349836</v>
      </c>
      <c r="J43" s="165">
        <f>[1]InfJuv!K432</f>
        <v>412.31697823845423</v>
      </c>
      <c r="K43" s="160">
        <f>[1]InfJuv!L432</f>
        <v>3.3227666259490709</v>
      </c>
      <c r="L43" s="165">
        <f>[1]InfJuv!M432</f>
        <v>0</v>
      </c>
      <c r="M43" s="160">
        <f>[1]InfJuv!N432</f>
        <v>0</v>
      </c>
      <c r="N43" s="165">
        <f>[1]InfJuv!O432</f>
        <v>20516.463675632294</v>
      </c>
      <c r="O43" s="160">
        <f>[1]InfJuv!P432</f>
        <v>37.439923797450049</v>
      </c>
      <c r="P43" s="39"/>
      <c r="Q43" s="31"/>
    </row>
    <row r="44" spans="1:17" x14ac:dyDescent="0.2">
      <c r="A44" s="162" t="s">
        <v>107</v>
      </c>
      <c r="B44" s="165">
        <f>[1]InfJuv!C433</f>
        <v>7228.8079466343934</v>
      </c>
      <c r="C44" s="160">
        <f>[1]InfJuv!D433</f>
        <v>0.2923331892014655</v>
      </c>
      <c r="D44" s="165">
        <f>[1]InfJuv!E433</f>
        <v>281.10063267880111</v>
      </c>
      <c r="E44" s="160">
        <f>[1]InfJuv!F433</f>
        <v>5.6658748860306689E-2</v>
      </c>
      <c r="F44" s="165">
        <f>[1]InfJuv!G433</f>
        <v>0</v>
      </c>
      <c r="G44" s="160">
        <f>[1]InfJuv!H433</f>
        <v>0</v>
      </c>
      <c r="H44" s="165">
        <f>[1]InfJuv!I433</f>
        <v>281.10063267880111</v>
      </c>
      <c r="I44" s="160">
        <f>[1]InfJuv!J433</f>
        <v>0.1667569692549738</v>
      </c>
      <c r="J44" s="165">
        <f>[1]InfJuv!K433</f>
        <v>0</v>
      </c>
      <c r="K44" s="160">
        <f>[1]InfJuv!L433</f>
        <v>0</v>
      </c>
      <c r="L44" s="165">
        <f>[1]InfJuv!M433</f>
        <v>0</v>
      </c>
      <c r="M44" s="160">
        <f>[1]InfJuv!N433</f>
        <v>0</v>
      </c>
      <c r="N44" s="165">
        <f>[1]InfJuv!O433</f>
        <v>0</v>
      </c>
      <c r="O44" s="160">
        <f>[1]InfJuv!P433</f>
        <v>0</v>
      </c>
      <c r="P44" s="37"/>
      <c r="Q44" s="32"/>
    </row>
    <row r="45" spans="1:17" x14ac:dyDescent="0.2">
      <c r="A45" s="137"/>
      <c r="B45" s="165"/>
      <c r="C45" s="160"/>
      <c r="D45" s="165"/>
      <c r="E45" s="160"/>
      <c r="F45" s="165"/>
      <c r="G45" s="160"/>
      <c r="H45" s="165"/>
      <c r="I45" s="160"/>
      <c r="J45" s="165"/>
      <c r="K45" s="160"/>
      <c r="L45" s="165"/>
      <c r="M45" s="160"/>
      <c r="N45" s="165"/>
      <c r="O45" s="160"/>
      <c r="P45" s="37"/>
      <c r="Q45" s="32"/>
    </row>
    <row r="46" spans="1:17" x14ac:dyDescent="0.2">
      <c r="A46" s="136" t="s">
        <v>18</v>
      </c>
      <c r="P46" s="49"/>
      <c r="Q46" s="50"/>
    </row>
    <row r="47" spans="1:17" x14ac:dyDescent="0.2">
      <c r="A47" s="138" t="s">
        <v>41</v>
      </c>
      <c r="B47" s="165">
        <f>[1]InfJuv!C435</f>
        <v>1334860.6134098931</v>
      </c>
      <c r="C47" s="160">
        <f>[1]InfJuv!D435</f>
        <v>53.981799369731498</v>
      </c>
      <c r="D47" s="165">
        <f>[1]InfJuv!E435</f>
        <v>261016.23432189171</v>
      </c>
      <c r="E47" s="160">
        <f>[1]InfJuv!F435</f>
        <v>52.610530001209455</v>
      </c>
      <c r="F47" s="165">
        <f>[1]InfJuv!G435</f>
        <v>123702.33028680878</v>
      </c>
      <c r="G47" s="160">
        <f>[1]InfJuv!H435</f>
        <v>58.249466657620943</v>
      </c>
      <c r="H47" s="165">
        <f>[1]InfJuv!I435</f>
        <v>74755.061386016401</v>
      </c>
      <c r="I47" s="160">
        <f>[1]InfJuv!J435</f>
        <v>44.346849576271758</v>
      </c>
      <c r="J47" s="165">
        <f>[1]InfJuv!K435</f>
        <v>5857.8482321557622</v>
      </c>
      <c r="K47" s="160">
        <f>[1]InfJuv!L435</f>
        <v>47.207036413681749</v>
      </c>
      <c r="L47" s="165">
        <f>[1]InfJuv!M435</f>
        <v>24697.523009131171</v>
      </c>
      <c r="M47" s="160">
        <f>[1]InfJuv!N435</f>
        <v>51.467592582467326</v>
      </c>
      <c r="N47" s="165">
        <f>[1]InfJuv!O435</f>
        <v>32003.471407780602</v>
      </c>
      <c r="O47" s="160">
        <f>[1]InfJuv!P435</f>
        <v>58.402244641424531</v>
      </c>
      <c r="P47" s="39"/>
      <c r="Q47" s="31"/>
    </row>
    <row r="48" spans="1:17" x14ac:dyDescent="0.2">
      <c r="A48" s="138" t="s">
        <v>42</v>
      </c>
      <c r="B48" s="165">
        <f>[1]InfJuv!C436</f>
        <v>27761.954795727252</v>
      </c>
      <c r="C48" s="160">
        <f>[1]InfJuv!D436</f>
        <v>1.1226942040534378</v>
      </c>
      <c r="D48" s="165">
        <f>[1]InfJuv!E436</f>
        <v>9115.867531369322</v>
      </c>
      <c r="E48" s="160">
        <f>[1]InfJuv!F436</f>
        <v>1.8373976756354313</v>
      </c>
      <c r="F48" s="165">
        <f>[1]InfJuv!G436</f>
        <v>4762.1713851836212</v>
      </c>
      <c r="G48" s="160">
        <f>[1]InfJuv!H436</f>
        <v>2.242431025155152</v>
      </c>
      <c r="H48" s="165">
        <f>[1]InfJuv!I436</f>
        <v>2869.4631754559068</v>
      </c>
      <c r="I48" s="160">
        <f>[1]InfJuv!J436</f>
        <v>1.702247974214061</v>
      </c>
      <c r="J48" s="165">
        <f>[1]InfJuv!K436</f>
        <v>281.10063267880111</v>
      </c>
      <c r="K48" s="160">
        <f>[1]InfJuv!L436</f>
        <v>2.2653246169700849</v>
      </c>
      <c r="L48" s="165">
        <f>[1]InfJuv!M436</f>
        <v>337.32075921456135</v>
      </c>
      <c r="M48" s="160">
        <f>[1]InfJuv!N436</f>
        <v>0.70294852639452388</v>
      </c>
      <c r="N48" s="165">
        <f>[1]InfJuv!O436</f>
        <v>865.81157883643493</v>
      </c>
      <c r="O48" s="160">
        <f>[1]InfJuv!P436</f>
        <v>1.579995463501193</v>
      </c>
      <c r="P48" s="39"/>
      <c r="Q48" s="31"/>
    </row>
    <row r="49" spans="1:17" x14ac:dyDescent="0.2">
      <c r="A49" s="138" t="s">
        <v>43</v>
      </c>
      <c r="B49" s="165">
        <f>[1]InfJuv!C437</f>
        <v>337343.14277777518</v>
      </c>
      <c r="C49" s="160">
        <f>[1]InfJuv!D437</f>
        <v>13.64216583307992</v>
      </c>
      <c r="D49" s="165">
        <f>[1]InfJuv!E437</f>
        <v>69481.381746619198</v>
      </c>
      <c r="E49" s="160">
        <f>[1]InfJuv!F437</f>
        <v>14.004693341786556</v>
      </c>
      <c r="F49" s="165">
        <f>[1]InfJuv!G437</f>
        <v>29993.685956560428</v>
      </c>
      <c r="G49" s="160">
        <f>[1]InfJuv!H437</f>
        <v>14.123551318839844</v>
      </c>
      <c r="H49" s="165">
        <f>[1]InfJuv!I437</f>
        <v>27037.976685140929</v>
      </c>
      <c r="I49" s="160">
        <f>[1]InfJuv!J437</f>
        <v>16.039704371468559</v>
      </c>
      <c r="J49" s="165">
        <f>[1]InfJuv!K437</f>
        <v>1727.124968366933</v>
      </c>
      <c r="K49" s="160">
        <f>[1]InfJuv!L437</f>
        <v>13.91849840443404</v>
      </c>
      <c r="L49" s="165">
        <f>[1]InfJuv!M437</f>
        <v>6713.5640667721391</v>
      </c>
      <c r="M49" s="160">
        <f>[1]InfJuv!N437</f>
        <v>13.99051151960345</v>
      </c>
      <c r="N49" s="165">
        <f>[1]InfJuv!O437</f>
        <v>4009.0300697784351</v>
      </c>
      <c r="O49" s="160">
        <f>[1]InfJuv!P437</f>
        <v>7.3159674438662545</v>
      </c>
      <c r="P49" s="39"/>
      <c r="Q49" s="31"/>
    </row>
    <row r="50" spans="1:17" x14ac:dyDescent="0.2">
      <c r="A50" s="138" t="s">
        <v>44</v>
      </c>
      <c r="B50" s="165">
        <f>[1]InfJuv!C438</f>
        <v>772831.84114589449</v>
      </c>
      <c r="C50" s="160">
        <f>[1]InfJuv!D438</f>
        <v>31.253340593148021</v>
      </c>
      <c r="D50" s="165">
        <f>[1]InfJuv!E438</f>
        <v>156515.77857614873</v>
      </c>
      <c r="E50" s="160">
        <f>[1]InfJuv!F438</f>
        <v>31.547378981371288</v>
      </c>
      <c r="F50" s="165">
        <f>[1]InfJuv!G438</f>
        <v>53908.272332200817</v>
      </c>
      <c r="G50" s="160">
        <f>[1]InfJuv!H438</f>
        <v>25.384550998384338</v>
      </c>
      <c r="H50" s="165">
        <f>[1]InfJuv!I438</f>
        <v>63906.54503354217</v>
      </c>
      <c r="I50" s="160">
        <f>[1]InfJuv!J438</f>
        <v>37.911198078045679</v>
      </c>
      <c r="J50" s="165">
        <f>[1]InfJuv!K438</f>
        <v>4542.7717058885555</v>
      </c>
      <c r="K50" s="160">
        <f>[1]InfJuv!L438</f>
        <v>36.609140564914156</v>
      </c>
      <c r="L50" s="165">
        <f>[1]InfJuv!M438</f>
        <v>16238.144031589049</v>
      </c>
      <c r="M50" s="160">
        <f>[1]InfJuv!N438</f>
        <v>33.838947371534353</v>
      </c>
      <c r="N50" s="165">
        <f>[1]InfJuv!O438</f>
        <v>17920.045472928177</v>
      </c>
      <c r="O50" s="160">
        <f>[1]InfJuv!P438</f>
        <v>32.701792451207773</v>
      </c>
      <c r="P50" s="39"/>
      <c r="Q50" s="31"/>
    </row>
    <row r="51" spans="1:17" x14ac:dyDescent="0.2">
      <c r="A51" s="115"/>
      <c r="B51" s="110"/>
      <c r="C51" s="116"/>
      <c r="D51" s="112"/>
      <c r="E51" s="116"/>
      <c r="F51" s="110"/>
      <c r="G51" s="116"/>
      <c r="H51" s="112"/>
      <c r="I51" s="116"/>
      <c r="J51" s="112"/>
      <c r="K51" s="116"/>
      <c r="L51" s="110"/>
      <c r="M51" s="116"/>
      <c r="N51" s="110"/>
      <c r="O51" s="116"/>
    </row>
    <row r="52" spans="1:17" x14ac:dyDescent="0.2">
      <c r="A52" s="45" t="str">
        <f>'C01'!A39</f>
        <v>Fuente: Instituto Nacional de Estadística (INE). LIV Encuesta Permanente de Hogares de Propósitos Múltiples, Junio 2016.</v>
      </c>
      <c r="B52" s="39"/>
      <c r="C52" s="31"/>
      <c r="D52" s="36"/>
      <c r="E52" s="31"/>
      <c r="F52" s="39"/>
      <c r="G52" s="31"/>
      <c r="H52" s="36"/>
      <c r="I52" s="31"/>
      <c r="J52" s="36"/>
      <c r="K52" s="31"/>
      <c r="L52" s="39"/>
      <c r="M52" s="31"/>
      <c r="N52" s="39"/>
      <c r="O52" s="31"/>
    </row>
    <row r="53" spans="1:17" x14ac:dyDescent="0.2">
      <c r="A53" s="45" t="s">
        <v>31</v>
      </c>
      <c r="B53" s="67"/>
      <c r="C53" s="68"/>
      <c r="D53" s="68"/>
      <c r="E53" s="68"/>
      <c r="F53" s="40"/>
      <c r="G53" s="68"/>
      <c r="H53" s="67"/>
      <c r="I53" s="68"/>
      <c r="J53" s="67"/>
      <c r="K53" s="68"/>
      <c r="L53" s="67"/>
      <c r="M53" s="68"/>
      <c r="N53" s="67"/>
      <c r="O53" s="68"/>
    </row>
    <row r="54" spans="1:17" x14ac:dyDescent="0.2">
      <c r="A54" s="45" t="s">
        <v>32</v>
      </c>
      <c r="B54" s="67"/>
      <c r="C54" s="68"/>
      <c r="D54" s="68"/>
      <c r="E54" s="68"/>
      <c r="F54" s="67"/>
      <c r="G54" s="68"/>
      <c r="H54" s="67"/>
      <c r="I54" s="68"/>
      <c r="J54" s="67"/>
      <c r="K54" s="68"/>
      <c r="L54" s="67"/>
      <c r="M54" s="68"/>
      <c r="N54" s="67"/>
      <c r="O54" s="68"/>
    </row>
    <row r="55" spans="1:17" x14ac:dyDescent="0.2">
      <c r="A55" s="21" t="s">
        <v>45</v>
      </c>
      <c r="B55" s="67"/>
      <c r="C55" s="68"/>
      <c r="D55" s="68"/>
      <c r="E55" s="68"/>
      <c r="F55" s="67"/>
      <c r="G55" s="68"/>
      <c r="H55" s="36"/>
      <c r="I55" s="68"/>
      <c r="J55" s="36"/>
      <c r="K55" s="68"/>
      <c r="L55" s="67"/>
      <c r="M55" s="68"/>
      <c r="N55" s="67"/>
      <c r="O55" s="68"/>
    </row>
    <row r="56" spans="1:17" x14ac:dyDescent="0.2">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2011-01-20T20:19:55Z</cp:lastPrinted>
  <dcterms:created xsi:type="dcterms:W3CDTF">2001-09-12T14:45:05Z</dcterms:created>
  <dcterms:modified xsi:type="dcterms:W3CDTF">2016-08-16T19:57:16Z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