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240" yWindow="120" windowWidth="12120" windowHeight="8820" activeTab="7"/>
  </bookViews>
  <sheets>
    <sheet name="Portada" sheetId="8" r:id="rId1"/>
    <sheet name="C01" sheetId="1" r:id="rId2"/>
    <sheet name="C02" sheetId="2" r:id="rId3"/>
    <sheet name="C03" sheetId="4" r:id="rId4"/>
    <sheet name="C04" sheetId="14" r:id="rId5"/>
    <sheet name="C05" sheetId="15" r:id="rId6"/>
    <sheet name="C06" sheetId="16" r:id="rId7"/>
    <sheet name="C07" sheetId="17" r:id="rId8"/>
  </sheets>
  <externalReferences>
    <externalReference r:id="rId9"/>
    <externalReference r:id="rId10"/>
    <externalReference r:id="rId11"/>
  </externalReferences>
  <definedNames>
    <definedName name="_xlnm.Print_Area" localSheetId="5">'C05'!$A$1:$O$55</definedName>
    <definedName name="_xlnm.Print_Area" localSheetId="6">'C06'!$A$1:$O$35</definedName>
    <definedName name="_xlnm.Print_Area" localSheetId="7">'C07'!$A$1:$O$55</definedName>
    <definedName name="_xlnm.Print_Area" localSheetId="0">Portada!$A$1:$I$17</definedName>
  </definedNames>
  <calcPr calcId="125725"/>
</workbook>
</file>

<file path=xl/calcChain.xml><?xml version="1.0" encoding="utf-8"?>
<calcChain xmlns="http://schemas.openxmlformats.org/spreadsheetml/2006/main">
  <c r="O50" i="17"/>
  <c r="N50"/>
  <c r="M50"/>
  <c r="L50"/>
  <c r="K50"/>
  <c r="J50"/>
  <c r="I50"/>
  <c r="H50"/>
  <c r="G50"/>
  <c r="F50"/>
  <c r="E50"/>
  <c r="D50"/>
  <c r="C50"/>
  <c r="B50"/>
  <c r="O49"/>
  <c r="N49"/>
  <c r="M49"/>
  <c r="L49"/>
  <c r="K49"/>
  <c r="J49"/>
  <c r="I49"/>
  <c r="H49"/>
  <c r="G49"/>
  <c r="F49"/>
  <c r="E49"/>
  <c r="D49"/>
  <c r="C49"/>
  <c r="B49"/>
  <c r="O48"/>
  <c r="N48"/>
  <c r="M48"/>
  <c r="L48"/>
  <c r="K48"/>
  <c r="J48"/>
  <c r="I48"/>
  <c r="H48"/>
  <c r="G48"/>
  <c r="F48"/>
  <c r="E48"/>
  <c r="D48"/>
  <c r="C48"/>
  <c r="B48"/>
  <c r="O47"/>
  <c r="N47"/>
  <c r="M47"/>
  <c r="L47"/>
  <c r="K47"/>
  <c r="J47"/>
  <c r="I47"/>
  <c r="H47"/>
  <c r="G47"/>
  <c r="F47"/>
  <c r="E47"/>
  <c r="D47"/>
  <c r="C47"/>
  <c r="B47"/>
  <c r="O44"/>
  <c r="N44"/>
  <c r="M44"/>
  <c r="L44"/>
  <c r="K44"/>
  <c r="J44"/>
  <c r="I44"/>
  <c r="H44"/>
  <c r="G44"/>
  <c r="F44"/>
  <c r="E44"/>
  <c r="D44"/>
  <c r="C44"/>
  <c r="B44"/>
  <c r="O43"/>
  <c r="N43"/>
  <c r="M43"/>
  <c r="L43"/>
  <c r="K43"/>
  <c r="J43"/>
  <c r="I43"/>
  <c r="H43"/>
  <c r="G43"/>
  <c r="F43"/>
  <c r="E43"/>
  <c r="D43"/>
  <c r="C43"/>
  <c r="B43"/>
  <c r="O42"/>
  <c r="N42"/>
  <c r="M42"/>
  <c r="L42"/>
  <c r="K42"/>
  <c r="J42"/>
  <c r="I42"/>
  <c r="H42"/>
  <c r="G42"/>
  <c r="F42"/>
  <c r="E42"/>
  <c r="D42"/>
  <c r="C42"/>
  <c r="B42"/>
  <c r="O41"/>
  <c r="N41"/>
  <c r="M41"/>
  <c r="L41"/>
  <c r="K41"/>
  <c r="J41"/>
  <c r="I41"/>
  <c r="H41"/>
  <c r="G41"/>
  <c r="F41"/>
  <c r="E41"/>
  <c r="D41"/>
  <c r="C41"/>
  <c r="B41"/>
  <c r="O40"/>
  <c r="N40"/>
  <c r="M40"/>
  <c r="L40"/>
  <c r="K40"/>
  <c r="J40"/>
  <c r="I40"/>
  <c r="H40"/>
  <c r="G40"/>
  <c r="F40"/>
  <c r="E40"/>
  <c r="D40"/>
  <c r="C40"/>
  <c r="B40"/>
  <c r="O39"/>
  <c r="N39"/>
  <c r="M39"/>
  <c r="L39"/>
  <c r="K39"/>
  <c r="J39"/>
  <c r="I39"/>
  <c r="H39"/>
  <c r="G39"/>
  <c r="F39"/>
  <c r="E39"/>
  <c r="D39"/>
  <c r="C39"/>
  <c r="B39"/>
  <c r="C80" i="4" l="1"/>
  <c r="C79"/>
  <c r="C78"/>
  <c r="C77"/>
  <c r="C74"/>
  <c r="C73"/>
  <c r="C71"/>
  <c r="C69"/>
  <c r="C68"/>
  <c r="C67"/>
  <c r="C66"/>
  <c r="C63"/>
  <c r="C62"/>
  <c r="C60"/>
  <c r="C58"/>
  <c r="C57"/>
  <c r="C56"/>
  <c r="C55"/>
  <c r="C52"/>
  <c r="C51"/>
  <c r="C49"/>
  <c r="C100" i="2"/>
  <c r="C99"/>
  <c r="C98"/>
  <c r="C97"/>
  <c r="C94"/>
  <c r="C93"/>
  <c r="C91"/>
  <c r="C89"/>
  <c r="C88"/>
  <c r="C87"/>
  <c r="C86"/>
  <c r="C83"/>
  <c r="C82"/>
  <c r="C80"/>
  <c r="C78"/>
  <c r="C77"/>
  <c r="C76"/>
  <c r="C75"/>
  <c r="C72"/>
  <c r="C71"/>
  <c r="C69"/>
  <c r="C37" i="4" l="1"/>
  <c r="C36"/>
  <c r="C35"/>
  <c r="C34"/>
  <c r="C31"/>
  <c r="C30"/>
  <c r="C28"/>
  <c r="C26"/>
  <c r="C25"/>
  <c r="C24"/>
  <c r="C23"/>
  <c r="C20"/>
  <c r="C19"/>
  <c r="C17"/>
  <c r="C15"/>
  <c r="C14"/>
  <c r="C13"/>
  <c r="C12"/>
  <c r="C9"/>
  <c r="C8"/>
  <c r="C6"/>
  <c r="C38" i="2"/>
  <c r="C37"/>
  <c r="C36"/>
  <c r="C35"/>
  <c r="C32"/>
  <c r="C31"/>
  <c r="C29"/>
  <c r="C27"/>
  <c r="C26"/>
  <c r="C25"/>
  <c r="C24"/>
  <c r="C21"/>
  <c r="C20"/>
  <c r="C18"/>
  <c r="C16"/>
  <c r="C15"/>
  <c r="C14"/>
  <c r="C13"/>
  <c r="C10"/>
  <c r="C9"/>
  <c r="C7"/>
  <c r="A40" i="1" l="1"/>
  <c r="A44" i="4" l="1"/>
  <c r="A99" i="14"/>
  <c r="A100"/>
  <c r="A101"/>
  <c r="A56"/>
  <c r="A52" i="17"/>
  <c r="A33" i="16"/>
  <c r="A52" i="15"/>
  <c r="A43" i="14"/>
  <c r="A98" s="1"/>
  <c r="A39" i="4"/>
  <c r="A82" s="1"/>
  <c r="A40" i="2"/>
  <c r="A102" s="1"/>
  <c r="A104" i="1"/>
  <c r="O35" i="17" l="1"/>
  <c r="N35"/>
  <c r="M35"/>
  <c r="L35"/>
  <c r="K35"/>
  <c r="J35"/>
  <c r="I35"/>
  <c r="H35"/>
  <c r="G35"/>
  <c r="F35"/>
  <c r="E35"/>
  <c r="D35"/>
  <c r="C35"/>
  <c r="B35"/>
  <c r="O34"/>
  <c r="N34"/>
  <c r="M34"/>
  <c r="L34"/>
  <c r="K34"/>
  <c r="J34"/>
  <c r="I34"/>
  <c r="H34"/>
  <c r="G34"/>
  <c r="F34"/>
  <c r="E34"/>
  <c r="D34"/>
  <c r="C34"/>
  <c r="B34"/>
  <c r="O33"/>
  <c r="N33"/>
  <c r="M33"/>
  <c r="L33"/>
  <c r="K33"/>
  <c r="J33"/>
  <c r="I33"/>
  <c r="H33"/>
  <c r="G33"/>
  <c r="F33"/>
  <c r="E33"/>
  <c r="D33"/>
  <c r="C33"/>
  <c r="B33"/>
  <c r="O18"/>
  <c r="N18"/>
  <c r="M18"/>
  <c r="L18"/>
  <c r="K18"/>
  <c r="J18"/>
  <c r="I18"/>
  <c r="H18"/>
  <c r="G18"/>
  <c r="F18"/>
  <c r="E18"/>
  <c r="D18"/>
  <c r="C18"/>
  <c r="B18"/>
  <c r="O17"/>
  <c r="N17"/>
  <c r="M17"/>
  <c r="L17"/>
  <c r="K17"/>
  <c r="J17"/>
  <c r="I17"/>
  <c r="H17"/>
  <c r="G17"/>
  <c r="F17"/>
  <c r="E17"/>
  <c r="D17"/>
  <c r="C17"/>
  <c r="B17"/>
  <c r="O14"/>
  <c r="N14"/>
  <c r="M14"/>
  <c r="L14"/>
  <c r="K14"/>
  <c r="J14"/>
  <c r="I14"/>
  <c r="H14"/>
  <c r="G14"/>
  <c r="F14"/>
  <c r="E14"/>
  <c r="D14"/>
  <c r="C14"/>
  <c r="B14"/>
  <c r="O13"/>
  <c r="N13"/>
  <c r="M13"/>
  <c r="L13"/>
  <c r="K13"/>
  <c r="J13"/>
  <c r="I13"/>
  <c r="H13"/>
  <c r="G13"/>
  <c r="F13"/>
  <c r="E13"/>
  <c r="D13"/>
  <c r="C13"/>
  <c r="B13"/>
  <c r="O12"/>
  <c r="N12"/>
  <c r="M12"/>
  <c r="L12"/>
  <c r="K12"/>
  <c r="J12"/>
  <c r="I12"/>
  <c r="H12"/>
  <c r="G12"/>
  <c r="F12"/>
  <c r="E12"/>
  <c r="D12"/>
  <c r="C12"/>
  <c r="B12"/>
  <c r="O11"/>
  <c r="N11"/>
  <c r="M11"/>
  <c r="L11"/>
  <c r="K11"/>
  <c r="J11"/>
  <c r="I11"/>
  <c r="H11"/>
  <c r="G11"/>
  <c r="F11"/>
  <c r="E11"/>
  <c r="D11"/>
  <c r="C11"/>
  <c r="B11"/>
  <c r="O10"/>
  <c r="N10"/>
  <c r="M10"/>
  <c r="L10"/>
  <c r="K10"/>
  <c r="J10"/>
  <c r="I10"/>
  <c r="H10"/>
  <c r="G10"/>
  <c r="F10"/>
  <c r="E10"/>
  <c r="D10"/>
  <c r="C10"/>
  <c r="B10"/>
  <c r="O7"/>
  <c r="N7"/>
  <c r="M7"/>
  <c r="L7"/>
  <c r="K7"/>
  <c r="J7"/>
  <c r="I7"/>
  <c r="H7"/>
  <c r="G7"/>
  <c r="F7"/>
  <c r="E7"/>
  <c r="D7"/>
  <c r="C7"/>
  <c r="B7"/>
  <c r="O31" i="16"/>
  <c r="N31"/>
  <c r="M31"/>
  <c r="L31"/>
  <c r="K31"/>
  <c r="J31"/>
  <c r="I31"/>
  <c r="H31"/>
  <c r="G31"/>
  <c r="F31"/>
  <c r="E31"/>
  <c r="D31"/>
  <c r="C31"/>
  <c r="B31"/>
  <c r="O30"/>
  <c r="N30"/>
  <c r="M30"/>
  <c r="L30"/>
  <c r="K30"/>
  <c r="J30"/>
  <c r="I30"/>
  <c r="H30"/>
  <c r="G30"/>
  <c r="F30"/>
  <c r="E30"/>
  <c r="D30"/>
  <c r="C30"/>
  <c r="B30"/>
  <c r="O27"/>
  <c r="N27"/>
  <c r="M27"/>
  <c r="L27"/>
  <c r="K27"/>
  <c r="J27"/>
  <c r="I27"/>
  <c r="H27"/>
  <c r="G27"/>
  <c r="F27"/>
  <c r="E27"/>
  <c r="D27"/>
  <c r="C27"/>
  <c r="B27"/>
  <c r="O26"/>
  <c r="N26"/>
  <c r="M26"/>
  <c r="L26"/>
  <c r="K26"/>
  <c r="J26"/>
  <c r="I26"/>
  <c r="H26"/>
  <c r="G26"/>
  <c r="F26"/>
  <c r="E26"/>
  <c r="D26"/>
  <c r="C26"/>
  <c r="B26"/>
  <c r="O25"/>
  <c r="N25"/>
  <c r="M25"/>
  <c r="L25"/>
  <c r="K25"/>
  <c r="J25"/>
  <c r="I25"/>
  <c r="H25"/>
  <c r="G25"/>
  <c r="F25"/>
  <c r="E25"/>
  <c r="D25"/>
  <c r="C25"/>
  <c r="B25"/>
  <c r="O24"/>
  <c r="N24"/>
  <c r="M24"/>
  <c r="L24"/>
  <c r="K24"/>
  <c r="J24"/>
  <c r="I24"/>
  <c r="H24"/>
  <c r="G24"/>
  <c r="F24"/>
  <c r="E24"/>
  <c r="D24"/>
  <c r="C24"/>
  <c r="B24"/>
  <c r="O21"/>
  <c r="N21"/>
  <c r="M21"/>
  <c r="L21"/>
  <c r="K21"/>
  <c r="J21"/>
  <c r="I21"/>
  <c r="H21"/>
  <c r="G21"/>
  <c r="F21"/>
  <c r="E21"/>
  <c r="D21"/>
  <c r="C21"/>
  <c r="B21"/>
  <c r="O20"/>
  <c r="N20"/>
  <c r="M20"/>
  <c r="L20"/>
  <c r="K20"/>
  <c r="J20"/>
  <c r="I20"/>
  <c r="H20"/>
  <c r="G20"/>
  <c r="F20"/>
  <c r="E20"/>
  <c r="D20"/>
  <c r="C20"/>
  <c r="B20"/>
  <c r="O19"/>
  <c r="N19"/>
  <c r="M19"/>
  <c r="L19"/>
  <c r="K19"/>
  <c r="J19"/>
  <c r="I19"/>
  <c r="H19"/>
  <c r="G19"/>
  <c r="F19"/>
  <c r="E19"/>
  <c r="D19"/>
  <c r="C19"/>
  <c r="B19"/>
  <c r="O18"/>
  <c r="N18"/>
  <c r="M18"/>
  <c r="L18"/>
  <c r="K18"/>
  <c r="J18"/>
  <c r="I18"/>
  <c r="H18"/>
  <c r="G18"/>
  <c r="F18"/>
  <c r="E18"/>
  <c r="D18"/>
  <c r="C18"/>
  <c r="B18"/>
  <c r="O17"/>
  <c r="N17"/>
  <c r="M17"/>
  <c r="L17"/>
  <c r="K17"/>
  <c r="J17"/>
  <c r="I17"/>
  <c r="H17"/>
  <c r="G17"/>
  <c r="F17"/>
  <c r="E17"/>
  <c r="D17"/>
  <c r="C17"/>
  <c r="B17"/>
  <c r="O14"/>
  <c r="N14"/>
  <c r="M14"/>
  <c r="L14"/>
  <c r="K14"/>
  <c r="J14"/>
  <c r="I14"/>
  <c r="H14"/>
  <c r="G14"/>
  <c r="F14"/>
  <c r="E14"/>
  <c r="D14"/>
  <c r="C14"/>
  <c r="B14"/>
  <c r="O13"/>
  <c r="N13"/>
  <c r="M13"/>
  <c r="L13"/>
  <c r="K13"/>
  <c r="J13"/>
  <c r="I13"/>
  <c r="H13"/>
  <c r="G13"/>
  <c r="F13"/>
  <c r="E13"/>
  <c r="D13"/>
  <c r="C13"/>
  <c r="B13"/>
  <c r="O12"/>
  <c r="N12"/>
  <c r="M12"/>
  <c r="L12"/>
  <c r="K12"/>
  <c r="J12"/>
  <c r="I12"/>
  <c r="H12"/>
  <c r="G12"/>
  <c r="F12"/>
  <c r="E12"/>
  <c r="D12"/>
  <c r="C12"/>
  <c r="B12"/>
  <c r="O11"/>
  <c r="N11"/>
  <c r="M11"/>
  <c r="L11"/>
  <c r="K11"/>
  <c r="J11"/>
  <c r="I11"/>
  <c r="H11"/>
  <c r="G11"/>
  <c r="F11"/>
  <c r="E11"/>
  <c r="D11"/>
  <c r="C11"/>
  <c r="B11"/>
  <c r="O7"/>
  <c r="N7"/>
  <c r="M7"/>
  <c r="L7"/>
  <c r="K7"/>
  <c r="J7"/>
  <c r="I7"/>
  <c r="H7"/>
  <c r="G7"/>
  <c r="F7"/>
  <c r="E7"/>
  <c r="D7"/>
  <c r="C7"/>
  <c r="B7"/>
  <c r="N50" i="15"/>
  <c r="L50"/>
  <c r="J50"/>
  <c r="H50"/>
  <c r="F50"/>
  <c r="C50"/>
  <c r="B50"/>
  <c r="N49"/>
  <c r="L49"/>
  <c r="J49"/>
  <c r="H49"/>
  <c r="F49"/>
  <c r="C49"/>
  <c r="B49"/>
  <c r="N48"/>
  <c r="L48"/>
  <c r="J48"/>
  <c r="H48"/>
  <c r="F48"/>
  <c r="C48"/>
  <c r="B48"/>
  <c r="N47"/>
  <c r="L47"/>
  <c r="J47"/>
  <c r="H47"/>
  <c r="F47"/>
  <c r="C47"/>
  <c r="B47"/>
  <c r="N44"/>
  <c r="L44"/>
  <c r="J44"/>
  <c r="H44"/>
  <c r="F44"/>
  <c r="C44"/>
  <c r="B44"/>
  <c r="N43"/>
  <c r="L43"/>
  <c r="J43"/>
  <c r="H43"/>
  <c r="F43"/>
  <c r="C43"/>
  <c r="B43"/>
  <c r="N42"/>
  <c r="L42"/>
  <c r="J42"/>
  <c r="H42"/>
  <c r="F42"/>
  <c r="C42"/>
  <c r="B42"/>
  <c r="N41"/>
  <c r="L41"/>
  <c r="J41"/>
  <c r="H41"/>
  <c r="F41"/>
  <c r="C41"/>
  <c r="B41"/>
  <c r="N40"/>
  <c r="L40"/>
  <c r="J40"/>
  <c r="H40"/>
  <c r="F40"/>
  <c r="C40"/>
  <c r="B40"/>
  <c r="N39"/>
  <c r="L39"/>
  <c r="J39"/>
  <c r="H39"/>
  <c r="F39"/>
  <c r="C39"/>
  <c r="B39"/>
  <c r="N35"/>
  <c r="L35"/>
  <c r="J35"/>
  <c r="H35"/>
  <c r="F35"/>
  <c r="C35"/>
  <c r="B35"/>
  <c r="N34"/>
  <c r="L34"/>
  <c r="J34"/>
  <c r="H34"/>
  <c r="F34"/>
  <c r="C34"/>
  <c r="B34"/>
  <c r="N33"/>
  <c r="L33"/>
  <c r="J33"/>
  <c r="H33"/>
  <c r="F33"/>
  <c r="C33"/>
  <c r="B33"/>
  <c r="N30"/>
  <c r="L30"/>
  <c r="J30"/>
  <c r="H30"/>
  <c r="F30"/>
  <c r="C30"/>
  <c r="B30"/>
  <c r="N29"/>
  <c r="L29"/>
  <c r="J29"/>
  <c r="H29"/>
  <c r="F29"/>
  <c r="C29"/>
  <c r="B29"/>
  <c r="N28"/>
  <c r="L28"/>
  <c r="J28"/>
  <c r="H28"/>
  <c r="F28"/>
  <c r="C28"/>
  <c r="B28"/>
  <c r="N25"/>
  <c r="L25"/>
  <c r="J25"/>
  <c r="H25"/>
  <c r="F25"/>
  <c r="C25"/>
  <c r="B25"/>
  <c r="N24"/>
  <c r="L24"/>
  <c r="J24"/>
  <c r="H24"/>
  <c r="F24"/>
  <c r="C24"/>
  <c r="B24"/>
  <c r="N21"/>
  <c r="L21"/>
  <c r="J21"/>
  <c r="H21"/>
  <c r="F21"/>
  <c r="C21"/>
  <c r="B21"/>
  <c r="N20"/>
  <c r="L20"/>
  <c r="J20"/>
  <c r="H20"/>
  <c r="F20"/>
  <c r="C20"/>
  <c r="B20"/>
  <c r="N19"/>
  <c r="L19"/>
  <c r="J19"/>
  <c r="H19"/>
  <c r="F19"/>
  <c r="C19"/>
  <c r="B19"/>
  <c r="N18"/>
  <c r="L18"/>
  <c r="J18"/>
  <c r="H18"/>
  <c r="F18"/>
  <c r="C18"/>
  <c r="B18"/>
  <c r="N17"/>
  <c r="L17"/>
  <c r="J17"/>
  <c r="H17"/>
  <c r="F17"/>
  <c r="C17"/>
  <c r="B17"/>
  <c r="N14"/>
  <c r="L14"/>
  <c r="J14"/>
  <c r="H14"/>
  <c r="F14"/>
  <c r="C14"/>
  <c r="B14"/>
  <c r="N13"/>
  <c r="L13"/>
  <c r="J13"/>
  <c r="H13"/>
  <c r="F13"/>
  <c r="C13"/>
  <c r="B13"/>
  <c r="N12"/>
  <c r="L12"/>
  <c r="J12"/>
  <c r="H12"/>
  <c r="F12"/>
  <c r="C12"/>
  <c r="B12"/>
  <c r="N11"/>
  <c r="L11"/>
  <c r="J11"/>
  <c r="H11"/>
  <c r="F11"/>
  <c r="C11"/>
  <c r="B11"/>
  <c r="N10"/>
  <c r="L10"/>
  <c r="J10"/>
  <c r="H10"/>
  <c r="F10"/>
  <c r="C10"/>
  <c r="B10"/>
  <c r="N7"/>
  <c r="L7"/>
  <c r="J7"/>
  <c r="H7"/>
  <c r="F7"/>
  <c r="C7"/>
  <c r="B7"/>
  <c r="N96" i="14"/>
  <c r="L96"/>
  <c r="J96"/>
  <c r="H96"/>
  <c r="F96"/>
  <c r="B96"/>
  <c r="N95"/>
  <c r="L95"/>
  <c r="J95"/>
  <c r="H95"/>
  <c r="F95"/>
  <c r="B95"/>
  <c r="N94"/>
  <c r="L94"/>
  <c r="J94"/>
  <c r="H94"/>
  <c r="F94"/>
  <c r="B94"/>
  <c r="N93"/>
  <c r="L93"/>
  <c r="J93"/>
  <c r="H93"/>
  <c r="F93"/>
  <c r="B93"/>
  <c r="N92"/>
  <c r="L92"/>
  <c r="J92"/>
  <c r="H92"/>
  <c r="F92"/>
  <c r="B92"/>
  <c r="N91"/>
  <c r="L91"/>
  <c r="J91"/>
  <c r="H91"/>
  <c r="F91"/>
  <c r="B91"/>
  <c r="N90"/>
  <c r="L90"/>
  <c r="J90"/>
  <c r="H90"/>
  <c r="F90"/>
  <c r="B90"/>
  <c r="N89"/>
  <c r="L89"/>
  <c r="J89"/>
  <c r="H89"/>
  <c r="F89"/>
  <c r="B89"/>
  <c r="N88"/>
  <c r="L88"/>
  <c r="J88"/>
  <c r="H88"/>
  <c r="F88"/>
  <c r="B88"/>
  <c r="N87"/>
  <c r="L87"/>
  <c r="J87"/>
  <c r="H87"/>
  <c r="F87"/>
  <c r="B87"/>
  <c r="N86"/>
  <c r="L86"/>
  <c r="J86"/>
  <c r="H86"/>
  <c r="F86"/>
  <c r="B86"/>
  <c r="N85"/>
  <c r="L85"/>
  <c r="J85"/>
  <c r="H85"/>
  <c r="F85"/>
  <c r="B85"/>
  <c r="N84"/>
  <c r="L84"/>
  <c r="J84"/>
  <c r="H84"/>
  <c r="F84"/>
  <c r="B84"/>
  <c r="N82"/>
  <c r="L82"/>
  <c r="J82"/>
  <c r="H82"/>
  <c r="F82"/>
  <c r="B82"/>
  <c r="N81"/>
  <c r="L81"/>
  <c r="J81"/>
  <c r="H81"/>
  <c r="F81"/>
  <c r="B81"/>
  <c r="N80"/>
  <c r="L80"/>
  <c r="J80"/>
  <c r="H80"/>
  <c r="F80"/>
  <c r="B80"/>
  <c r="N79"/>
  <c r="L79"/>
  <c r="J79"/>
  <c r="H79"/>
  <c r="F79"/>
  <c r="B79"/>
  <c r="N78"/>
  <c r="L78"/>
  <c r="J78"/>
  <c r="H78"/>
  <c r="F78"/>
  <c r="B78"/>
  <c r="N77"/>
  <c r="L77"/>
  <c r="J77"/>
  <c r="H77"/>
  <c r="F77"/>
  <c r="B77"/>
  <c r="N76"/>
  <c r="L76"/>
  <c r="J76"/>
  <c r="H76"/>
  <c r="F76"/>
  <c r="B76"/>
  <c r="N75"/>
  <c r="L75"/>
  <c r="J75"/>
  <c r="H75"/>
  <c r="F75"/>
  <c r="B75"/>
  <c r="N74"/>
  <c r="L74"/>
  <c r="J74"/>
  <c r="H74"/>
  <c r="F74"/>
  <c r="B74"/>
  <c r="N73"/>
  <c r="L73"/>
  <c r="J73"/>
  <c r="H73"/>
  <c r="F73"/>
  <c r="B73"/>
  <c r="N72"/>
  <c r="L72"/>
  <c r="J72"/>
  <c r="H72"/>
  <c r="F72"/>
  <c r="B72"/>
  <c r="N71"/>
  <c r="L71"/>
  <c r="J71"/>
  <c r="H71"/>
  <c r="F71"/>
  <c r="B71"/>
  <c r="N70"/>
  <c r="L70"/>
  <c r="J70"/>
  <c r="H70"/>
  <c r="F70"/>
  <c r="B70"/>
  <c r="N69"/>
  <c r="L69"/>
  <c r="J69"/>
  <c r="H69"/>
  <c r="F69"/>
  <c r="B69"/>
  <c r="N68"/>
  <c r="L68"/>
  <c r="J68"/>
  <c r="H68"/>
  <c r="F68"/>
  <c r="B68"/>
  <c r="N67"/>
  <c r="L67"/>
  <c r="J67"/>
  <c r="H67"/>
  <c r="F67"/>
  <c r="B67"/>
  <c r="N66"/>
  <c r="L66"/>
  <c r="J66"/>
  <c r="H66"/>
  <c r="F66"/>
  <c r="B66"/>
  <c r="N65"/>
  <c r="L65"/>
  <c r="J65"/>
  <c r="H65"/>
  <c r="F65"/>
  <c r="B65"/>
  <c r="N64"/>
  <c r="L64"/>
  <c r="J64"/>
  <c r="H64"/>
  <c r="F64"/>
  <c r="B64"/>
  <c r="N63"/>
  <c r="L63"/>
  <c r="J63"/>
  <c r="H63"/>
  <c r="F63"/>
  <c r="B63"/>
  <c r="N62"/>
  <c r="L62"/>
  <c r="J62"/>
  <c r="H62"/>
  <c r="F62"/>
  <c r="B62"/>
  <c r="N61"/>
  <c r="L61"/>
  <c r="J61"/>
  <c r="H61"/>
  <c r="F61"/>
  <c r="B61"/>
  <c r="N60"/>
  <c r="L60"/>
  <c r="J60"/>
  <c r="H60"/>
  <c r="F60"/>
  <c r="B60"/>
  <c r="N59"/>
  <c r="L59"/>
  <c r="J59"/>
  <c r="H59"/>
  <c r="F59"/>
  <c r="B59"/>
  <c r="N41"/>
  <c r="L41"/>
  <c r="J41"/>
  <c r="H41"/>
  <c r="F41"/>
  <c r="B41"/>
  <c r="N40"/>
  <c r="L40"/>
  <c r="J40"/>
  <c r="H40"/>
  <c r="F40"/>
  <c r="B40"/>
  <c r="N39"/>
  <c r="L39"/>
  <c r="J39"/>
  <c r="H39"/>
  <c r="F39"/>
  <c r="B39"/>
  <c r="N38"/>
  <c r="L38"/>
  <c r="J38"/>
  <c r="H38"/>
  <c r="F38"/>
  <c r="B38"/>
  <c r="N37"/>
  <c r="L37"/>
  <c r="J37"/>
  <c r="H37"/>
  <c r="F37"/>
  <c r="B37"/>
  <c r="N36"/>
  <c r="L36"/>
  <c r="J36"/>
  <c r="H36"/>
  <c r="F36"/>
  <c r="B36"/>
  <c r="N35"/>
  <c r="L35"/>
  <c r="J35"/>
  <c r="H35"/>
  <c r="F35"/>
  <c r="B35"/>
  <c r="N33"/>
  <c r="L33"/>
  <c r="J33"/>
  <c r="H33"/>
  <c r="F33"/>
  <c r="C33"/>
  <c r="B33"/>
  <c r="N31"/>
  <c r="L31"/>
  <c r="J31"/>
  <c r="H31"/>
  <c r="F31"/>
  <c r="B31"/>
  <c r="N30"/>
  <c r="L30"/>
  <c r="J30"/>
  <c r="H30"/>
  <c r="F30"/>
  <c r="B30"/>
  <c r="N27"/>
  <c r="L27"/>
  <c r="J27"/>
  <c r="H27"/>
  <c r="F27"/>
  <c r="B27"/>
  <c r="N26"/>
  <c r="L26"/>
  <c r="J26"/>
  <c r="H26"/>
  <c r="F26"/>
  <c r="B26"/>
  <c r="N25"/>
  <c r="L25"/>
  <c r="J25"/>
  <c r="H25"/>
  <c r="F25"/>
  <c r="B25"/>
  <c r="N24"/>
  <c r="L24"/>
  <c r="J24"/>
  <c r="H24"/>
  <c r="F24"/>
  <c r="B24"/>
  <c r="N21"/>
  <c r="L21"/>
  <c r="J21"/>
  <c r="H21"/>
  <c r="F21"/>
  <c r="B21"/>
  <c r="N20"/>
  <c r="L20"/>
  <c r="J20"/>
  <c r="H20"/>
  <c r="F20"/>
  <c r="B20"/>
  <c r="N19"/>
  <c r="L19"/>
  <c r="J19"/>
  <c r="H19"/>
  <c r="F19"/>
  <c r="B19"/>
  <c r="N18"/>
  <c r="L18"/>
  <c r="J18"/>
  <c r="H18"/>
  <c r="F18"/>
  <c r="B18"/>
  <c r="N17"/>
  <c r="L17"/>
  <c r="J17"/>
  <c r="H17"/>
  <c r="F17"/>
  <c r="B17"/>
  <c r="N14"/>
  <c r="L14"/>
  <c r="J14"/>
  <c r="H14"/>
  <c r="F14"/>
  <c r="B14"/>
  <c r="N13"/>
  <c r="L13"/>
  <c r="J13"/>
  <c r="H13"/>
  <c r="F13"/>
  <c r="B13"/>
  <c r="N12"/>
  <c r="L12"/>
  <c r="J12"/>
  <c r="H12"/>
  <c r="F12"/>
  <c r="B12"/>
  <c r="N11"/>
  <c r="L11"/>
  <c r="J11"/>
  <c r="H11"/>
  <c r="F11"/>
  <c r="B11"/>
  <c r="N7"/>
  <c r="L7"/>
  <c r="J7"/>
  <c r="H7"/>
  <c r="F7"/>
  <c r="C7"/>
  <c r="C56" s="1"/>
  <c r="B7"/>
  <c r="B56" s="1"/>
  <c r="G80" i="4"/>
  <c r="F80"/>
  <c r="E80"/>
  <c r="D80"/>
  <c r="B80"/>
  <c r="G79"/>
  <c r="F79"/>
  <c r="E79"/>
  <c r="D79"/>
  <c r="B79"/>
  <c r="G78"/>
  <c r="F78"/>
  <c r="E78"/>
  <c r="D78"/>
  <c r="B78"/>
  <c r="G77"/>
  <c r="F77"/>
  <c r="E77"/>
  <c r="D77"/>
  <c r="B77"/>
  <c r="G76"/>
  <c r="F76"/>
  <c r="B76"/>
  <c r="G74"/>
  <c r="F74"/>
  <c r="E74"/>
  <c r="D74"/>
  <c r="B74"/>
  <c r="G73"/>
  <c r="F73"/>
  <c r="E73"/>
  <c r="D73"/>
  <c r="B73"/>
  <c r="G71"/>
  <c r="F71"/>
  <c r="E71"/>
  <c r="D71"/>
  <c r="B72"/>
  <c r="G69"/>
  <c r="F69"/>
  <c r="E69"/>
  <c r="D69"/>
  <c r="B69"/>
  <c r="G68"/>
  <c r="F68"/>
  <c r="E68"/>
  <c r="D68"/>
  <c r="B68"/>
  <c r="G67"/>
  <c r="F67"/>
  <c r="E67"/>
  <c r="D67"/>
  <c r="B67"/>
  <c r="G66"/>
  <c r="F66"/>
  <c r="E66"/>
  <c r="D66"/>
  <c r="B66"/>
  <c r="G65"/>
  <c r="F65"/>
  <c r="B65"/>
  <c r="G63"/>
  <c r="F63"/>
  <c r="E63"/>
  <c r="D63"/>
  <c r="B63"/>
  <c r="G62"/>
  <c r="F62"/>
  <c r="E62"/>
  <c r="D62"/>
  <c r="B62"/>
  <c r="G61"/>
  <c r="F61"/>
  <c r="E60"/>
  <c r="D60"/>
  <c r="B61"/>
  <c r="G58"/>
  <c r="F58"/>
  <c r="E58"/>
  <c r="D58"/>
  <c r="B58"/>
  <c r="G57"/>
  <c r="F57"/>
  <c r="E57"/>
  <c r="D57"/>
  <c r="B57"/>
  <c r="G56"/>
  <c r="F56"/>
  <c r="E56"/>
  <c r="D56"/>
  <c r="B56"/>
  <c r="G55"/>
  <c r="F55"/>
  <c r="E55"/>
  <c r="D55"/>
  <c r="B55"/>
  <c r="B54"/>
  <c r="G52"/>
  <c r="F52"/>
  <c r="E52"/>
  <c r="D52"/>
  <c r="B52"/>
  <c r="G51"/>
  <c r="F51"/>
  <c r="E51"/>
  <c r="D51"/>
  <c r="B51"/>
  <c r="G50"/>
  <c r="F50"/>
  <c r="E49"/>
  <c r="D49"/>
  <c r="B50"/>
  <c r="G37"/>
  <c r="F37"/>
  <c r="E37"/>
  <c r="D37"/>
  <c r="B37"/>
  <c r="G36"/>
  <c r="F36"/>
  <c r="E36"/>
  <c r="D36"/>
  <c r="B36"/>
  <c r="G35"/>
  <c r="F35"/>
  <c r="E35"/>
  <c r="D35"/>
  <c r="B35"/>
  <c r="G34"/>
  <c r="F34"/>
  <c r="E34"/>
  <c r="D34"/>
  <c r="B34"/>
  <c r="G33"/>
  <c r="F33"/>
  <c r="B33"/>
  <c r="G31"/>
  <c r="F31"/>
  <c r="E31"/>
  <c r="D31"/>
  <c r="B31"/>
  <c r="G30"/>
  <c r="F30"/>
  <c r="E30"/>
  <c r="D30"/>
  <c r="B30"/>
  <c r="G29"/>
  <c r="F29"/>
  <c r="E28"/>
  <c r="D28"/>
  <c r="B29"/>
  <c r="G26"/>
  <c r="F26"/>
  <c r="E26"/>
  <c r="D26"/>
  <c r="B26"/>
  <c r="G25"/>
  <c r="F25"/>
  <c r="E25"/>
  <c r="D25"/>
  <c r="B25"/>
  <c r="G24"/>
  <c r="F24"/>
  <c r="E24"/>
  <c r="D24"/>
  <c r="B24"/>
  <c r="G23"/>
  <c r="F23"/>
  <c r="E23"/>
  <c r="D23"/>
  <c r="B23"/>
  <c r="B22"/>
  <c r="G20"/>
  <c r="F20"/>
  <c r="E20"/>
  <c r="D20"/>
  <c r="B20"/>
  <c r="G19"/>
  <c r="F19"/>
  <c r="E19"/>
  <c r="D19"/>
  <c r="B19"/>
  <c r="G18"/>
  <c r="F18"/>
  <c r="E17"/>
  <c r="D17"/>
  <c r="B18"/>
  <c r="G15"/>
  <c r="F15"/>
  <c r="E15"/>
  <c r="D15"/>
  <c r="B15"/>
  <c r="G14"/>
  <c r="F14"/>
  <c r="E14"/>
  <c r="D14"/>
  <c r="B14"/>
  <c r="G13"/>
  <c r="F13"/>
  <c r="E13"/>
  <c r="D13"/>
  <c r="B13"/>
  <c r="G12"/>
  <c r="F12"/>
  <c r="E12"/>
  <c r="D12"/>
  <c r="B12"/>
  <c r="G11"/>
  <c r="F11"/>
  <c r="B11"/>
  <c r="G9"/>
  <c r="F9"/>
  <c r="E9"/>
  <c r="D9"/>
  <c r="B9"/>
  <c r="G8"/>
  <c r="F8"/>
  <c r="E8"/>
  <c r="D8"/>
  <c r="B8"/>
  <c r="G7"/>
  <c r="F7"/>
  <c r="E6"/>
  <c r="D6"/>
  <c r="B7"/>
  <c r="G100" i="2"/>
  <c r="F100"/>
  <c r="E100"/>
  <c r="D100"/>
  <c r="B100"/>
  <c r="G99"/>
  <c r="F99"/>
  <c r="E99"/>
  <c r="D99"/>
  <c r="B99"/>
  <c r="G98"/>
  <c r="F98"/>
  <c r="E98"/>
  <c r="D98"/>
  <c r="B98"/>
  <c r="G97"/>
  <c r="F97"/>
  <c r="E97"/>
  <c r="D97"/>
  <c r="B97"/>
  <c r="G94"/>
  <c r="F94"/>
  <c r="E94"/>
  <c r="D94"/>
  <c r="B94"/>
  <c r="G93"/>
  <c r="F93"/>
  <c r="E93"/>
  <c r="D93"/>
  <c r="B93"/>
  <c r="G91"/>
  <c r="F91"/>
  <c r="E91"/>
  <c r="D91"/>
  <c r="B91"/>
  <c r="G89"/>
  <c r="F89"/>
  <c r="E89"/>
  <c r="D89"/>
  <c r="B89"/>
  <c r="G88"/>
  <c r="F88"/>
  <c r="E88"/>
  <c r="D88"/>
  <c r="B88"/>
  <c r="G87"/>
  <c r="F87"/>
  <c r="E87"/>
  <c r="D87"/>
  <c r="B87"/>
  <c r="G86"/>
  <c r="F86"/>
  <c r="E86"/>
  <c r="D86"/>
  <c r="B86"/>
  <c r="G83"/>
  <c r="F83"/>
  <c r="E83"/>
  <c r="D83"/>
  <c r="B83"/>
  <c r="G82"/>
  <c r="F82"/>
  <c r="E82"/>
  <c r="D82"/>
  <c r="B82"/>
  <c r="G80"/>
  <c r="F80"/>
  <c r="E80"/>
  <c r="D80"/>
  <c r="B80"/>
  <c r="G78"/>
  <c r="F78"/>
  <c r="E78"/>
  <c r="D78"/>
  <c r="B78"/>
  <c r="G77"/>
  <c r="F77"/>
  <c r="E77"/>
  <c r="D77"/>
  <c r="B77"/>
  <c r="G76"/>
  <c r="F76"/>
  <c r="E76"/>
  <c r="D76"/>
  <c r="B76"/>
  <c r="G75"/>
  <c r="F75"/>
  <c r="E75"/>
  <c r="D75"/>
  <c r="B75"/>
  <c r="G72"/>
  <c r="F72"/>
  <c r="E72"/>
  <c r="D72"/>
  <c r="B72"/>
  <c r="G71"/>
  <c r="F71"/>
  <c r="E71"/>
  <c r="D71"/>
  <c r="B71"/>
  <c r="G69"/>
  <c r="F69"/>
  <c r="E69"/>
  <c r="D69"/>
  <c r="B69"/>
  <c r="G38"/>
  <c r="F38"/>
  <c r="E38"/>
  <c r="D38"/>
  <c r="B38"/>
  <c r="G37"/>
  <c r="F37"/>
  <c r="E37"/>
  <c r="D37"/>
  <c r="B37"/>
  <c r="G36"/>
  <c r="F36"/>
  <c r="E36"/>
  <c r="D36"/>
  <c r="B36"/>
  <c r="G35"/>
  <c r="F35"/>
  <c r="E35"/>
  <c r="D35"/>
  <c r="B35"/>
  <c r="G32"/>
  <c r="F32"/>
  <c r="E32"/>
  <c r="D32"/>
  <c r="B32"/>
  <c r="G31"/>
  <c r="F31"/>
  <c r="E31"/>
  <c r="D31"/>
  <c r="B31"/>
  <c r="G29"/>
  <c r="F29"/>
  <c r="E29"/>
  <c r="D29"/>
  <c r="B29"/>
  <c r="G27"/>
  <c r="F27"/>
  <c r="E27"/>
  <c r="D27"/>
  <c r="B27"/>
  <c r="G26"/>
  <c r="F26"/>
  <c r="E26"/>
  <c r="D26"/>
  <c r="B26"/>
  <c r="G25"/>
  <c r="F25"/>
  <c r="E25"/>
  <c r="D25"/>
  <c r="B25"/>
  <c r="G24"/>
  <c r="F24"/>
  <c r="E24"/>
  <c r="D24"/>
  <c r="B24"/>
  <c r="G21"/>
  <c r="F21"/>
  <c r="E21"/>
  <c r="D21"/>
  <c r="B21"/>
  <c r="G20"/>
  <c r="F20"/>
  <c r="E20"/>
  <c r="D20"/>
  <c r="B20"/>
  <c r="G18"/>
  <c r="F18"/>
  <c r="E18"/>
  <c r="D18"/>
  <c r="B18"/>
  <c r="G16"/>
  <c r="F16"/>
  <c r="E16"/>
  <c r="D16"/>
  <c r="B16"/>
  <c r="G15"/>
  <c r="F15"/>
  <c r="E15"/>
  <c r="D15"/>
  <c r="B15"/>
  <c r="G14"/>
  <c r="F14"/>
  <c r="E14"/>
  <c r="D14"/>
  <c r="B14"/>
  <c r="G13"/>
  <c r="F13"/>
  <c r="E13"/>
  <c r="D13"/>
  <c r="B13"/>
  <c r="G10"/>
  <c r="F10"/>
  <c r="E10"/>
  <c r="D10"/>
  <c r="B10"/>
  <c r="G9"/>
  <c r="F9"/>
  <c r="E9"/>
  <c r="D9"/>
  <c r="B9"/>
  <c r="G7"/>
  <c r="F7"/>
  <c r="E7"/>
  <c r="D7"/>
  <c r="B7"/>
  <c r="L102" i="1"/>
  <c r="J102"/>
  <c r="H102"/>
  <c r="F102"/>
  <c r="C102"/>
  <c r="B102"/>
  <c r="L101"/>
  <c r="J101"/>
  <c r="H101"/>
  <c r="F101"/>
  <c r="C101"/>
  <c r="B101"/>
  <c r="L100"/>
  <c r="J100"/>
  <c r="H100"/>
  <c r="F100"/>
  <c r="C100"/>
  <c r="B100"/>
  <c r="L99"/>
  <c r="J99"/>
  <c r="H99"/>
  <c r="F99"/>
  <c r="C99"/>
  <c r="B99"/>
  <c r="L96"/>
  <c r="J96"/>
  <c r="H96"/>
  <c r="F96"/>
  <c r="C96"/>
  <c r="B96"/>
  <c r="L95"/>
  <c r="J95"/>
  <c r="H95"/>
  <c r="F95"/>
  <c r="C95"/>
  <c r="B95"/>
  <c r="L94"/>
  <c r="J94"/>
  <c r="H94"/>
  <c r="F94"/>
  <c r="C94"/>
  <c r="B94"/>
  <c r="L91"/>
  <c r="J91"/>
  <c r="H91"/>
  <c r="F91"/>
  <c r="C91"/>
  <c r="B91"/>
  <c r="L90"/>
  <c r="J90"/>
  <c r="H90"/>
  <c r="F90"/>
  <c r="C90"/>
  <c r="B90"/>
  <c r="L89"/>
  <c r="J89"/>
  <c r="H89"/>
  <c r="F89"/>
  <c r="C89"/>
  <c r="B89"/>
  <c r="L88"/>
  <c r="J88"/>
  <c r="H88"/>
  <c r="F88"/>
  <c r="C88"/>
  <c r="B88"/>
  <c r="L85"/>
  <c r="J85"/>
  <c r="H85"/>
  <c r="F85"/>
  <c r="C85"/>
  <c r="B85"/>
  <c r="L84"/>
  <c r="J84"/>
  <c r="H84"/>
  <c r="F84"/>
  <c r="C84"/>
  <c r="B84"/>
  <c r="L83"/>
  <c r="J83"/>
  <c r="H83"/>
  <c r="F83"/>
  <c r="C83"/>
  <c r="B83"/>
  <c r="L80"/>
  <c r="J80"/>
  <c r="H80"/>
  <c r="F80"/>
  <c r="C80"/>
  <c r="B80"/>
  <c r="L79"/>
  <c r="J79"/>
  <c r="H79"/>
  <c r="F79"/>
  <c r="C79"/>
  <c r="B79"/>
  <c r="L78"/>
  <c r="J78"/>
  <c r="H78"/>
  <c r="F78"/>
  <c r="C78"/>
  <c r="B78"/>
  <c r="L77"/>
  <c r="J77"/>
  <c r="H77"/>
  <c r="F77"/>
  <c r="C77"/>
  <c r="B77"/>
  <c r="L74"/>
  <c r="J74"/>
  <c r="H74"/>
  <c r="F74"/>
  <c r="C74"/>
  <c r="B74"/>
  <c r="L73"/>
  <c r="J73"/>
  <c r="H73"/>
  <c r="F73"/>
  <c r="C73"/>
  <c r="B73"/>
  <c r="L72"/>
  <c r="J72"/>
  <c r="H72"/>
  <c r="F72"/>
  <c r="C72"/>
  <c r="B72"/>
  <c r="L38"/>
  <c r="J38"/>
  <c r="H38"/>
  <c r="F38"/>
  <c r="C38"/>
  <c r="B38"/>
  <c r="L37"/>
  <c r="J37"/>
  <c r="H37"/>
  <c r="F37"/>
  <c r="C37"/>
  <c r="B37"/>
  <c r="L36"/>
  <c r="J36"/>
  <c r="H36"/>
  <c r="F36"/>
  <c r="C36"/>
  <c r="B36"/>
  <c r="L35"/>
  <c r="J35"/>
  <c r="H35"/>
  <c r="F35"/>
  <c r="C35"/>
  <c r="B35"/>
  <c r="L32"/>
  <c r="J32"/>
  <c r="H32"/>
  <c r="F32"/>
  <c r="C32"/>
  <c r="B32"/>
  <c r="L31"/>
  <c r="J31"/>
  <c r="H31"/>
  <c r="F31"/>
  <c r="C31"/>
  <c r="B31"/>
  <c r="L30"/>
  <c r="J30"/>
  <c r="H30"/>
  <c r="F30"/>
  <c r="C30"/>
  <c r="B30"/>
  <c r="L27"/>
  <c r="J27"/>
  <c r="H27"/>
  <c r="F27"/>
  <c r="C27"/>
  <c r="B27"/>
  <c r="L26"/>
  <c r="J26"/>
  <c r="H26"/>
  <c r="F26"/>
  <c r="C26"/>
  <c r="B26"/>
  <c r="L25"/>
  <c r="J25"/>
  <c r="H25"/>
  <c r="F25"/>
  <c r="C25"/>
  <c r="B25"/>
  <c r="L24"/>
  <c r="J24"/>
  <c r="H24"/>
  <c r="F24"/>
  <c r="C24"/>
  <c r="B24"/>
  <c r="L21"/>
  <c r="J21"/>
  <c r="H21"/>
  <c r="F21"/>
  <c r="C21"/>
  <c r="B21"/>
  <c r="L20"/>
  <c r="J20"/>
  <c r="H20"/>
  <c r="F20"/>
  <c r="C20"/>
  <c r="B20"/>
  <c r="L19"/>
  <c r="J19"/>
  <c r="H19"/>
  <c r="F19"/>
  <c r="C19"/>
  <c r="B19"/>
  <c r="L16"/>
  <c r="J16"/>
  <c r="H16"/>
  <c r="F16"/>
  <c r="C16"/>
  <c r="B16"/>
  <c r="L15"/>
  <c r="J15"/>
  <c r="H15"/>
  <c r="F15"/>
  <c r="C15"/>
  <c r="B15"/>
  <c r="L14"/>
  <c r="J14"/>
  <c r="H14"/>
  <c r="F14"/>
  <c r="C14"/>
  <c r="B14"/>
  <c r="L13"/>
  <c r="J13"/>
  <c r="H13"/>
  <c r="F13"/>
  <c r="C13"/>
  <c r="B13"/>
  <c r="L10"/>
  <c r="J10"/>
  <c r="H10"/>
  <c r="F10"/>
  <c r="C10"/>
  <c r="B10"/>
  <c r="L9"/>
  <c r="J9"/>
  <c r="H9"/>
  <c r="F9"/>
  <c r="C9"/>
  <c r="B9"/>
  <c r="L7"/>
  <c r="J7"/>
  <c r="H7"/>
  <c r="F7"/>
  <c r="C7"/>
  <c r="B7"/>
  <c r="D9" l="1"/>
  <c r="E9" s="1"/>
  <c r="G9"/>
  <c r="I9"/>
  <c r="K9"/>
  <c r="M9"/>
  <c r="D14"/>
  <c r="E14" s="1"/>
  <c r="I14"/>
  <c r="K14"/>
  <c r="M14"/>
  <c r="D16"/>
  <c r="E16" s="1"/>
  <c r="K16"/>
  <c r="M16"/>
  <c r="D20"/>
  <c r="E20" s="1"/>
  <c r="I20"/>
  <c r="K20"/>
  <c r="M20"/>
  <c r="D25"/>
  <c r="E25" s="1"/>
  <c r="K25"/>
  <c r="M25"/>
  <c r="D27"/>
  <c r="E27" s="1"/>
  <c r="K27"/>
  <c r="M27"/>
  <c r="D31"/>
  <c r="E31" s="1"/>
  <c r="K31"/>
  <c r="M31"/>
  <c r="D36"/>
  <c r="E36" s="1"/>
  <c r="I36"/>
  <c r="K36"/>
  <c r="M36"/>
  <c r="D38"/>
  <c r="E38" s="1"/>
  <c r="K38"/>
  <c r="M38"/>
  <c r="D73"/>
  <c r="K73"/>
  <c r="M73"/>
  <c r="D78"/>
  <c r="K78"/>
  <c r="M78"/>
  <c r="D80"/>
  <c r="K80"/>
  <c r="M80"/>
  <c r="D84"/>
  <c r="K84"/>
  <c r="M84"/>
  <c r="D89"/>
  <c r="K89"/>
  <c r="M89"/>
  <c r="D91"/>
  <c r="K91"/>
  <c r="M91"/>
  <c r="D95"/>
  <c r="E95" s="1"/>
  <c r="I95"/>
  <c r="K95"/>
  <c r="M95"/>
  <c r="D100"/>
  <c r="G100" s="1"/>
  <c r="K100"/>
  <c r="M100"/>
  <c r="D102"/>
  <c r="G102"/>
  <c r="K102"/>
  <c r="M102"/>
  <c r="F56" i="14"/>
  <c r="G7"/>
  <c r="G56" s="1"/>
  <c r="D7"/>
  <c r="I7"/>
  <c r="I56" s="1"/>
  <c r="H56"/>
  <c r="K7"/>
  <c r="K56" s="1"/>
  <c r="J56"/>
  <c r="M7"/>
  <c r="M56" s="1"/>
  <c r="L56"/>
  <c r="O7"/>
  <c r="O56" s="1"/>
  <c r="N56"/>
  <c r="C12"/>
  <c r="D7" i="1"/>
  <c r="E7" s="1"/>
  <c r="G7"/>
  <c r="K7"/>
  <c r="M7"/>
  <c r="D10"/>
  <c r="E10" s="1"/>
  <c r="K10"/>
  <c r="M10"/>
  <c r="D13"/>
  <c r="E13" s="1"/>
  <c r="K13"/>
  <c r="M13"/>
  <c r="D15"/>
  <c r="E15" s="1"/>
  <c r="K15"/>
  <c r="M15"/>
  <c r="D19"/>
  <c r="E19" s="1"/>
  <c r="G19"/>
  <c r="I19"/>
  <c r="K19"/>
  <c r="M19"/>
  <c r="D21"/>
  <c r="E21" s="1"/>
  <c r="I21"/>
  <c r="K21"/>
  <c r="M21"/>
  <c r="D24"/>
  <c r="E24" s="1"/>
  <c r="G24"/>
  <c r="K24"/>
  <c r="M24"/>
  <c r="D26"/>
  <c r="E26" s="1"/>
  <c r="I26"/>
  <c r="K26"/>
  <c r="M26"/>
  <c r="D30"/>
  <c r="E30" s="1"/>
  <c r="K30"/>
  <c r="M30"/>
  <c r="D32"/>
  <c r="E32" s="1"/>
  <c r="K32"/>
  <c r="M32"/>
  <c r="D35"/>
  <c r="E35" s="1"/>
  <c r="G35"/>
  <c r="I35"/>
  <c r="K35"/>
  <c r="M35"/>
  <c r="D37"/>
  <c r="E37" s="1"/>
  <c r="K37"/>
  <c r="M37"/>
  <c r="D72"/>
  <c r="G72" s="1"/>
  <c r="K72"/>
  <c r="M72"/>
  <c r="D74"/>
  <c r="E74" s="1"/>
  <c r="G74"/>
  <c r="K74"/>
  <c r="M74"/>
  <c r="D77"/>
  <c r="E77" s="1"/>
  <c r="I77"/>
  <c r="K77"/>
  <c r="M77"/>
  <c r="D79"/>
  <c r="G79" s="1"/>
  <c r="K79"/>
  <c r="M79"/>
  <c r="D83"/>
  <c r="G83"/>
  <c r="K83"/>
  <c r="M83"/>
  <c r="D85"/>
  <c r="G85" s="1"/>
  <c r="K85"/>
  <c r="M85"/>
  <c r="D88"/>
  <c r="G88"/>
  <c r="K88"/>
  <c r="M88"/>
  <c r="D90"/>
  <c r="E90" s="1"/>
  <c r="K90"/>
  <c r="M90"/>
  <c r="D94"/>
  <c r="K94"/>
  <c r="M94"/>
  <c r="D96"/>
  <c r="E96" s="1"/>
  <c r="I96"/>
  <c r="K96"/>
  <c r="M96"/>
  <c r="D99"/>
  <c r="G99"/>
  <c r="K99"/>
  <c r="M99"/>
  <c r="D101"/>
  <c r="G101"/>
  <c r="K101"/>
  <c r="M101"/>
  <c r="D12" i="14"/>
  <c r="E12" s="1"/>
  <c r="G12"/>
  <c r="I12"/>
  <c r="K12"/>
  <c r="M12"/>
  <c r="O12"/>
  <c r="C14"/>
  <c r="D14"/>
  <c r="E14" s="1"/>
  <c r="G14"/>
  <c r="I14"/>
  <c r="K14"/>
  <c r="M14"/>
  <c r="O14"/>
  <c r="C17"/>
  <c r="D17"/>
  <c r="E17" s="1"/>
  <c r="G17"/>
  <c r="I17"/>
  <c r="K17"/>
  <c r="M17"/>
  <c r="O17"/>
  <c r="C19"/>
  <c r="D19"/>
  <c r="E19" s="1"/>
  <c r="G19"/>
  <c r="I19"/>
  <c r="K19"/>
  <c r="M19"/>
  <c r="O19"/>
  <c r="C21"/>
  <c r="D21"/>
  <c r="E21" s="1"/>
  <c r="G21"/>
  <c r="I21"/>
  <c r="K21"/>
  <c r="M21"/>
  <c r="O21"/>
  <c r="C24"/>
  <c r="D24"/>
  <c r="E24" s="1"/>
  <c r="G24"/>
  <c r="I24"/>
  <c r="K24"/>
  <c r="M24"/>
  <c r="O24"/>
  <c r="C26"/>
  <c r="D26"/>
  <c r="E26" s="1"/>
  <c r="G26"/>
  <c r="I26"/>
  <c r="K26"/>
  <c r="M26"/>
  <c r="O26"/>
  <c r="C31"/>
  <c r="D31"/>
  <c r="E31" s="1"/>
  <c r="G31"/>
  <c r="I31"/>
  <c r="K31"/>
  <c r="M31"/>
  <c r="O31"/>
  <c r="B34"/>
  <c r="C34" s="1"/>
  <c r="C35"/>
  <c r="D35"/>
  <c r="G35"/>
  <c r="F34"/>
  <c r="H34"/>
  <c r="I34" s="1"/>
  <c r="I35"/>
  <c r="J34"/>
  <c r="K35"/>
  <c r="M35"/>
  <c r="L34"/>
  <c r="N34"/>
  <c r="O35"/>
  <c r="C37"/>
  <c r="G37"/>
  <c r="D37"/>
  <c r="E37" s="1"/>
  <c r="I37"/>
  <c r="K37"/>
  <c r="M37"/>
  <c r="O37"/>
  <c r="C39"/>
  <c r="G39"/>
  <c r="D39"/>
  <c r="E39" s="1"/>
  <c r="I39"/>
  <c r="K39"/>
  <c r="M39"/>
  <c r="O39"/>
  <c r="C41"/>
  <c r="G41"/>
  <c r="D41"/>
  <c r="E41" s="1"/>
  <c r="I41"/>
  <c r="K41"/>
  <c r="M41"/>
  <c r="O41"/>
  <c r="C59"/>
  <c r="G59"/>
  <c r="D59"/>
  <c r="E59" s="1"/>
  <c r="I59"/>
  <c r="K59"/>
  <c r="M59"/>
  <c r="O59"/>
  <c r="C60"/>
  <c r="G60"/>
  <c r="D60"/>
  <c r="E60" s="1"/>
  <c r="I60"/>
  <c r="K60"/>
  <c r="M60"/>
  <c r="O60"/>
  <c r="C61"/>
  <c r="D61"/>
  <c r="E61" s="1"/>
  <c r="G61"/>
  <c r="I61"/>
  <c r="K61"/>
  <c r="M61"/>
  <c r="O61"/>
  <c r="C62"/>
  <c r="G62"/>
  <c r="D62"/>
  <c r="E62" s="1"/>
  <c r="I62"/>
  <c r="K62"/>
  <c r="M62"/>
  <c r="O62"/>
  <c r="C63"/>
  <c r="D63"/>
  <c r="E63" s="1"/>
  <c r="G63"/>
  <c r="I63"/>
  <c r="K63"/>
  <c r="M63"/>
  <c r="O63"/>
  <c r="C64"/>
  <c r="G64"/>
  <c r="D64"/>
  <c r="E64" s="1"/>
  <c r="I64"/>
  <c r="K64"/>
  <c r="M64"/>
  <c r="O64"/>
  <c r="C65"/>
  <c r="D65"/>
  <c r="E65" s="1"/>
  <c r="G65"/>
  <c r="I65"/>
  <c r="K65"/>
  <c r="M65"/>
  <c r="O65"/>
  <c r="C66"/>
  <c r="G66"/>
  <c r="D66"/>
  <c r="E66" s="1"/>
  <c r="I66"/>
  <c r="K66"/>
  <c r="M66"/>
  <c r="O66"/>
  <c r="C67"/>
  <c r="D67"/>
  <c r="E67" s="1"/>
  <c r="G67"/>
  <c r="I67"/>
  <c r="K67"/>
  <c r="M67"/>
  <c r="O67"/>
  <c r="C68"/>
  <c r="G68"/>
  <c r="D68"/>
  <c r="E68" s="1"/>
  <c r="I68"/>
  <c r="K68"/>
  <c r="M68"/>
  <c r="O68"/>
  <c r="C69"/>
  <c r="G69"/>
  <c r="D69"/>
  <c r="E69" s="1"/>
  <c r="I69"/>
  <c r="K69"/>
  <c r="M69"/>
  <c r="O69"/>
  <c r="C70"/>
  <c r="G70"/>
  <c r="D70"/>
  <c r="E70" s="1"/>
  <c r="I70"/>
  <c r="K70"/>
  <c r="M70"/>
  <c r="O70"/>
  <c r="C71"/>
  <c r="D71"/>
  <c r="E71" s="1"/>
  <c r="G71"/>
  <c r="I71"/>
  <c r="K71"/>
  <c r="M71"/>
  <c r="O71"/>
  <c r="C72"/>
  <c r="G72"/>
  <c r="D72"/>
  <c r="E72" s="1"/>
  <c r="I72"/>
  <c r="K72"/>
  <c r="M72"/>
  <c r="O72"/>
  <c r="C73"/>
  <c r="G73"/>
  <c r="D73"/>
  <c r="E73" s="1"/>
  <c r="I73"/>
  <c r="K73"/>
  <c r="M73"/>
  <c r="O73"/>
  <c r="C74"/>
  <c r="G74"/>
  <c r="D74"/>
  <c r="E74" s="1"/>
  <c r="I74"/>
  <c r="K74"/>
  <c r="M74"/>
  <c r="O74"/>
  <c r="C75"/>
  <c r="D75"/>
  <c r="E75" s="1"/>
  <c r="G75"/>
  <c r="I75"/>
  <c r="K75"/>
  <c r="M75"/>
  <c r="O75"/>
  <c r="C76"/>
  <c r="G76"/>
  <c r="D76"/>
  <c r="E76" s="1"/>
  <c r="I76"/>
  <c r="K76"/>
  <c r="M76"/>
  <c r="O76"/>
  <c r="C77"/>
  <c r="G77"/>
  <c r="D77"/>
  <c r="E77" s="1"/>
  <c r="I77"/>
  <c r="K77"/>
  <c r="M77"/>
  <c r="O77"/>
  <c r="C78"/>
  <c r="G78"/>
  <c r="D78"/>
  <c r="E78" s="1"/>
  <c r="I78"/>
  <c r="K78"/>
  <c r="M78"/>
  <c r="O78"/>
  <c r="C79"/>
  <c r="D79"/>
  <c r="E79" s="1"/>
  <c r="G79"/>
  <c r="I79"/>
  <c r="K79"/>
  <c r="M79"/>
  <c r="O79"/>
  <c r="C80"/>
  <c r="G80"/>
  <c r="D80"/>
  <c r="E80" s="1"/>
  <c r="I80"/>
  <c r="K80"/>
  <c r="M80"/>
  <c r="O80"/>
  <c r="C81"/>
  <c r="G81"/>
  <c r="D81"/>
  <c r="E81" s="1"/>
  <c r="I81"/>
  <c r="K81"/>
  <c r="M81"/>
  <c r="O81"/>
  <c r="C82"/>
  <c r="G82"/>
  <c r="D82"/>
  <c r="E82" s="1"/>
  <c r="I82"/>
  <c r="K82"/>
  <c r="M82"/>
  <c r="O82"/>
  <c r="C84"/>
  <c r="G84"/>
  <c r="D84"/>
  <c r="E84" s="1"/>
  <c r="I84"/>
  <c r="K84"/>
  <c r="M84"/>
  <c r="O84"/>
  <c r="C85"/>
  <c r="G85"/>
  <c r="D85"/>
  <c r="E85" s="1"/>
  <c r="I85"/>
  <c r="K85"/>
  <c r="M85"/>
  <c r="O85"/>
  <c r="C86"/>
  <c r="G86"/>
  <c r="D86"/>
  <c r="E86" s="1"/>
  <c r="I86"/>
  <c r="K86"/>
  <c r="M86"/>
  <c r="O86"/>
  <c r="C87"/>
  <c r="G87"/>
  <c r="D87"/>
  <c r="E87" s="1"/>
  <c r="I87"/>
  <c r="K87"/>
  <c r="M87"/>
  <c r="O87"/>
  <c r="C88"/>
  <c r="G88"/>
  <c r="D88"/>
  <c r="E88" s="1"/>
  <c r="I88"/>
  <c r="K88"/>
  <c r="M88"/>
  <c r="O88"/>
  <c r="C89"/>
  <c r="G89"/>
  <c r="D89"/>
  <c r="E89" s="1"/>
  <c r="I89"/>
  <c r="K89"/>
  <c r="M89"/>
  <c r="O89"/>
  <c r="C90"/>
  <c r="G90"/>
  <c r="D90"/>
  <c r="E90" s="1"/>
  <c r="I90"/>
  <c r="K90"/>
  <c r="M90"/>
  <c r="O90"/>
  <c r="C91"/>
  <c r="G91"/>
  <c r="D91"/>
  <c r="E91" s="1"/>
  <c r="I91"/>
  <c r="K91"/>
  <c r="M91"/>
  <c r="O91"/>
  <c r="C92"/>
  <c r="G92"/>
  <c r="D92"/>
  <c r="E92" s="1"/>
  <c r="I92"/>
  <c r="K92"/>
  <c r="M92"/>
  <c r="O92"/>
  <c r="C93"/>
  <c r="D93"/>
  <c r="E93" s="1"/>
  <c r="G93"/>
  <c r="I93"/>
  <c r="K93"/>
  <c r="M93"/>
  <c r="O93"/>
  <c r="C94"/>
  <c r="D94"/>
  <c r="E94" s="1"/>
  <c r="G94"/>
  <c r="I94"/>
  <c r="K94"/>
  <c r="M94"/>
  <c r="O94"/>
  <c r="C95"/>
  <c r="G95"/>
  <c r="D95"/>
  <c r="E95" s="1"/>
  <c r="I95"/>
  <c r="K95"/>
  <c r="M95"/>
  <c r="O95"/>
  <c r="C96"/>
  <c r="D96"/>
  <c r="E96" s="1"/>
  <c r="G96"/>
  <c r="I96"/>
  <c r="K96"/>
  <c r="M96"/>
  <c r="O96"/>
  <c r="G7" i="15"/>
  <c r="D7"/>
  <c r="E7" s="1"/>
  <c r="I7"/>
  <c r="K7"/>
  <c r="M7"/>
  <c r="O7"/>
  <c r="G11"/>
  <c r="D11"/>
  <c r="E11" s="1"/>
  <c r="I11"/>
  <c r="K11"/>
  <c r="M11"/>
  <c r="O11"/>
  <c r="G13"/>
  <c r="D13"/>
  <c r="E13" s="1"/>
  <c r="I13"/>
  <c r="K13"/>
  <c r="M13"/>
  <c r="O13"/>
  <c r="G18"/>
  <c r="D18"/>
  <c r="E18" s="1"/>
  <c r="I18"/>
  <c r="K18"/>
  <c r="M18"/>
  <c r="O18"/>
  <c r="G20"/>
  <c r="D20"/>
  <c r="E20" s="1"/>
  <c r="I20"/>
  <c r="K20"/>
  <c r="M20"/>
  <c r="O20"/>
  <c r="G25"/>
  <c r="D25"/>
  <c r="E25" s="1"/>
  <c r="I25"/>
  <c r="K25"/>
  <c r="M25"/>
  <c r="O25"/>
  <c r="G28"/>
  <c r="D28"/>
  <c r="E28" s="1"/>
  <c r="I28"/>
  <c r="K28"/>
  <c r="M28"/>
  <c r="O28"/>
  <c r="G30"/>
  <c r="D30"/>
  <c r="E30" s="1"/>
  <c r="I30"/>
  <c r="K30"/>
  <c r="M30"/>
  <c r="O30"/>
  <c r="G33"/>
  <c r="D33"/>
  <c r="E33" s="1"/>
  <c r="I33"/>
  <c r="K33"/>
  <c r="M33"/>
  <c r="O33"/>
  <c r="G35"/>
  <c r="D35"/>
  <c r="E35" s="1"/>
  <c r="I35"/>
  <c r="K35"/>
  <c r="M35"/>
  <c r="O35"/>
  <c r="G39"/>
  <c r="D39"/>
  <c r="E39" s="1"/>
  <c r="I39"/>
  <c r="K39"/>
  <c r="M39"/>
  <c r="O39"/>
  <c r="G41"/>
  <c r="D41"/>
  <c r="E41" s="1"/>
  <c r="I41"/>
  <c r="K41"/>
  <c r="M41"/>
  <c r="O41"/>
  <c r="G43"/>
  <c r="D43"/>
  <c r="E43" s="1"/>
  <c r="I43"/>
  <c r="K43"/>
  <c r="M43"/>
  <c r="O43"/>
  <c r="G48"/>
  <c r="D48"/>
  <c r="E48" s="1"/>
  <c r="I48"/>
  <c r="K48"/>
  <c r="M48"/>
  <c r="O48"/>
  <c r="G50"/>
  <c r="D50"/>
  <c r="E50" s="1"/>
  <c r="I50"/>
  <c r="K50"/>
  <c r="M50"/>
  <c r="O50"/>
  <c r="C19" i="17"/>
  <c r="E19"/>
  <c r="G19"/>
  <c r="I19"/>
  <c r="K19"/>
  <c r="M19"/>
  <c r="O19"/>
  <c r="B20"/>
  <c r="D20"/>
  <c r="F20"/>
  <c r="H20"/>
  <c r="J20"/>
  <c r="L20"/>
  <c r="N20"/>
  <c r="C21"/>
  <c r="E21"/>
  <c r="G21"/>
  <c r="I21"/>
  <c r="K21"/>
  <c r="M21"/>
  <c r="O21"/>
  <c r="C24"/>
  <c r="E24"/>
  <c r="G24"/>
  <c r="I24"/>
  <c r="K24"/>
  <c r="M24"/>
  <c r="O24"/>
  <c r="B25"/>
  <c r="D25"/>
  <c r="F25"/>
  <c r="H25"/>
  <c r="J25"/>
  <c r="L25"/>
  <c r="N25"/>
  <c r="B28"/>
  <c r="D28"/>
  <c r="F28"/>
  <c r="H28"/>
  <c r="J28"/>
  <c r="L28"/>
  <c r="N28"/>
  <c r="C29"/>
  <c r="E29"/>
  <c r="G29"/>
  <c r="I29"/>
  <c r="K29"/>
  <c r="M29"/>
  <c r="O29"/>
  <c r="B30"/>
  <c r="D30"/>
  <c r="F30"/>
  <c r="H30"/>
  <c r="J30"/>
  <c r="L30"/>
  <c r="N30"/>
  <c r="C11" i="14"/>
  <c r="B10"/>
  <c r="F10"/>
  <c r="G10" s="1"/>
  <c r="G11"/>
  <c r="D11"/>
  <c r="H10"/>
  <c r="I11"/>
  <c r="K11"/>
  <c r="J10"/>
  <c r="L10"/>
  <c r="M10" s="1"/>
  <c r="M11"/>
  <c r="O11"/>
  <c r="N10"/>
  <c r="C13"/>
  <c r="G13"/>
  <c r="D13"/>
  <c r="E13" s="1"/>
  <c r="I13"/>
  <c r="K13"/>
  <c r="M13"/>
  <c r="O13"/>
  <c r="C18"/>
  <c r="G18"/>
  <c r="D18"/>
  <c r="E18" s="1"/>
  <c r="I18"/>
  <c r="K18"/>
  <c r="M18"/>
  <c r="O18"/>
  <c r="C20"/>
  <c r="G20"/>
  <c r="D20"/>
  <c r="E20" s="1"/>
  <c r="I20"/>
  <c r="K20"/>
  <c r="M20"/>
  <c r="O20"/>
  <c r="C25"/>
  <c r="G25"/>
  <c r="D25"/>
  <c r="E25" s="1"/>
  <c r="I25"/>
  <c r="K25"/>
  <c r="M25"/>
  <c r="O25"/>
  <c r="C27"/>
  <c r="G27"/>
  <c r="D27"/>
  <c r="E27" s="1"/>
  <c r="I27"/>
  <c r="K27"/>
  <c r="M27"/>
  <c r="O27"/>
  <c r="C30"/>
  <c r="G30"/>
  <c r="D30"/>
  <c r="E30" s="1"/>
  <c r="I30"/>
  <c r="K30"/>
  <c r="M30"/>
  <c r="O30"/>
  <c r="G33"/>
  <c r="D33"/>
  <c r="E33" s="1"/>
  <c r="I33"/>
  <c r="K33"/>
  <c r="M33"/>
  <c r="O33"/>
  <c r="C36"/>
  <c r="G36"/>
  <c r="D36"/>
  <c r="E36" s="1"/>
  <c r="I36"/>
  <c r="K36"/>
  <c r="M36"/>
  <c r="O36"/>
  <c r="C38"/>
  <c r="G38"/>
  <c r="D38"/>
  <c r="E38" s="1"/>
  <c r="I38"/>
  <c r="K38"/>
  <c r="M38"/>
  <c r="O38"/>
  <c r="C40"/>
  <c r="D40"/>
  <c r="E40" s="1"/>
  <c r="G40"/>
  <c r="I40"/>
  <c r="K40"/>
  <c r="M40"/>
  <c r="O40"/>
  <c r="G10" i="15"/>
  <c r="D10"/>
  <c r="E10" s="1"/>
  <c r="I10"/>
  <c r="K10"/>
  <c r="M10"/>
  <c r="O10"/>
  <c r="G12"/>
  <c r="D12"/>
  <c r="E12" s="1"/>
  <c r="I12"/>
  <c r="K12"/>
  <c r="M12"/>
  <c r="O12"/>
  <c r="G14"/>
  <c r="D14"/>
  <c r="E14" s="1"/>
  <c r="I14"/>
  <c r="K14"/>
  <c r="M14"/>
  <c r="O14"/>
  <c r="G17"/>
  <c r="D17"/>
  <c r="E17" s="1"/>
  <c r="I17"/>
  <c r="K17"/>
  <c r="M17"/>
  <c r="O17"/>
  <c r="G19"/>
  <c r="D19"/>
  <c r="E19" s="1"/>
  <c r="I19"/>
  <c r="K19"/>
  <c r="M19"/>
  <c r="O19"/>
  <c r="G21"/>
  <c r="D21"/>
  <c r="E21" s="1"/>
  <c r="I21"/>
  <c r="K21"/>
  <c r="M21"/>
  <c r="O21"/>
  <c r="G24"/>
  <c r="D24"/>
  <c r="E24" s="1"/>
  <c r="I24"/>
  <c r="K24"/>
  <c r="M24"/>
  <c r="O24"/>
  <c r="G29"/>
  <c r="D29"/>
  <c r="E29" s="1"/>
  <c r="I29"/>
  <c r="K29"/>
  <c r="M29"/>
  <c r="O29"/>
  <c r="G34"/>
  <c r="D34"/>
  <c r="E34" s="1"/>
  <c r="I34"/>
  <c r="K34"/>
  <c r="M34"/>
  <c r="O34"/>
  <c r="G40"/>
  <c r="D40"/>
  <c r="E40" s="1"/>
  <c r="I40"/>
  <c r="K40"/>
  <c r="M40"/>
  <c r="O40"/>
  <c r="G42"/>
  <c r="D42"/>
  <c r="E42" s="1"/>
  <c r="I42"/>
  <c r="K42"/>
  <c r="M42"/>
  <c r="O42"/>
  <c r="G44"/>
  <c r="D44"/>
  <c r="E44" s="1"/>
  <c r="I44"/>
  <c r="K44"/>
  <c r="M44"/>
  <c r="O44"/>
  <c r="G47"/>
  <c r="D47"/>
  <c r="E47" s="1"/>
  <c r="I47"/>
  <c r="K47"/>
  <c r="M47"/>
  <c r="O47"/>
  <c r="G49"/>
  <c r="D49"/>
  <c r="E49" s="1"/>
  <c r="I49"/>
  <c r="K49"/>
  <c r="M49"/>
  <c r="O49"/>
  <c r="B19" i="17"/>
  <c r="D19"/>
  <c r="F19"/>
  <c r="H19"/>
  <c r="J19"/>
  <c r="L19"/>
  <c r="N19"/>
  <c r="C20"/>
  <c r="E20"/>
  <c r="G20"/>
  <c r="I20"/>
  <c r="K20"/>
  <c r="M20"/>
  <c r="O20"/>
  <c r="B21"/>
  <c r="D21"/>
  <c r="F21"/>
  <c r="H21"/>
  <c r="J21"/>
  <c r="L21"/>
  <c r="N21"/>
  <c r="B24"/>
  <c r="D24"/>
  <c r="F24"/>
  <c r="H24"/>
  <c r="J24"/>
  <c r="L24"/>
  <c r="N24"/>
  <c r="C25"/>
  <c r="E25"/>
  <c r="G25"/>
  <c r="I25"/>
  <c r="K25"/>
  <c r="M25"/>
  <c r="O25"/>
  <c r="C28"/>
  <c r="E28"/>
  <c r="G28"/>
  <c r="I28"/>
  <c r="K28"/>
  <c r="M28"/>
  <c r="O28"/>
  <c r="B29"/>
  <c r="D29"/>
  <c r="F29"/>
  <c r="H29"/>
  <c r="J29"/>
  <c r="L29"/>
  <c r="N29"/>
  <c r="C30"/>
  <c r="E30"/>
  <c r="G30"/>
  <c r="I30"/>
  <c r="K30"/>
  <c r="M30"/>
  <c r="O30"/>
  <c r="O10" i="14" l="1"/>
  <c r="O34"/>
  <c r="M34"/>
  <c r="I25" i="1"/>
  <c r="I10"/>
  <c r="G31"/>
  <c r="G25"/>
  <c r="I16"/>
  <c r="G90"/>
  <c r="I74"/>
  <c r="I37"/>
  <c r="I13"/>
  <c r="I38"/>
  <c r="I10" i="14"/>
  <c r="G34"/>
  <c r="I32" i="1"/>
  <c r="G13"/>
  <c r="I7"/>
  <c r="G38"/>
  <c r="I31"/>
  <c r="I15"/>
  <c r="G16"/>
  <c r="I30"/>
  <c r="K10" i="14"/>
  <c r="K34"/>
  <c r="I90" i="1"/>
  <c r="G30"/>
  <c r="I24"/>
  <c r="I27"/>
  <c r="E35" i="14"/>
  <c r="D34"/>
  <c r="E34" s="1"/>
  <c r="I94" i="1"/>
  <c r="E94"/>
  <c r="I91"/>
  <c r="E91"/>
  <c r="I89"/>
  <c r="E89"/>
  <c r="I84"/>
  <c r="E84"/>
  <c r="I80"/>
  <c r="E80"/>
  <c r="I78"/>
  <c r="E78"/>
  <c r="I73"/>
  <c r="E73"/>
  <c r="D10" i="14"/>
  <c r="E10" s="1"/>
  <c r="E11"/>
  <c r="C10"/>
  <c r="I101" i="1"/>
  <c r="E101"/>
  <c r="I99"/>
  <c r="E99"/>
  <c r="G96"/>
  <c r="G94"/>
  <c r="I88"/>
  <c r="E88"/>
  <c r="I85"/>
  <c r="E85"/>
  <c r="I83"/>
  <c r="E83"/>
  <c r="I79"/>
  <c r="E79"/>
  <c r="G77"/>
  <c r="I72"/>
  <c r="E72"/>
  <c r="G37"/>
  <c r="G32"/>
  <c r="G26"/>
  <c r="G21"/>
  <c r="G15"/>
  <c r="G10"/>
  <c r="D56" i="14"/>
  <c r="E7"/>
  <c r="E56" s="1"/>
  <c r="I102" i="1"/>
  <c r="E102"/>
  <c r="I100"/>
  <c r="E100"/>
  <c r="G95"/>
  <c r="G91"/>
  <c r="G89"/>
  <c r="G84"/>
  <c r="G80"/>
  <c r="G78"/>
  <c r="G73"/>
  <c r="G36"/>
  <c r="G27"/>
  <c r="G20"/>
  <c r="G14"/>
</calcChain>
</file>

<file path=xl/sharedStrings.xml><?xml version="1.0" encoding="utf-8"?>
<sst xmlns="http://schemas.openxmlformats.org/spreadsheetml/2006/main" count="547" uniqueCount="158">
  <si>
    <t>Total</t>
  </si>
  <si>
    <t>Distrito Central</t>
  </si>
  <si>
    <t>San Pedro Sula</t>
  </si>
  <si>
    <t>No.</t>
  </si>
  <si>
    <t>Estudia y Trabaja</t>
  </si>
  <si>
    <t>Solo Trabaja</t>
  </si>
  <si>
    <t>Solo Estudia</t>
  </si>
  <si>
    <t>Sexo</t>
  </si>
  <si>
    <t>Rango de Edad</t>
  </si>
  <si>
    <t>Trabajan</t>
  </si>
  <si>
    <t>Ni Trabaja Ni Estudia</t>
  </si>
  <si>
    <t>Categorías</t>
  </si>
  <si>
    <t xml:space="preserve">Total </t>
  </si>
  <si>
    <t>Años de Estudio Promedio</t>
  </si>
  <si>
    <t>Nivel Educativo</t>
  </si>
  <si>
    <t>Ingreso Promedio de los que Trabajan</t>
  </si>
  <si>
    <t>Nivel Educativo del jefe del Hogar</t>
  </si>
  <si>
    <t>Rango de Edad del Jefe del Hogar</t>
  </si>
  <si>
    <t>Conformación del Hogar</t>
  </si>
  <si>
    <t>Urbano</t>
  </si>
  <si>
    <t>Rural</t>
  </si>
  <si>
    <t>Dominio</t>
  </si>
  <si>
    <t>Solo estudia</t>
  </si>
  <si>
    <t>Sin Nivel</t>
  </si>
  <si>
    <t>Primaria</t>
  </si>
  <si>
    <t>Secundaria</t>
  </si>
  <si>
    <t>Superior</t>
  </si>
  <si>
    <t>No sabe, no responde</t>
  </si>
  <si>
    <t>Ni trabaja, Ni estudia</t>
  </si>
  <si>
    <t>Resto urbano</t>
  </si>
  <si>
    <t>1/ Porcentaje por columna</t>
  </si>
  <si>
    <t>2/ Porcentaje por filas</t>
  </si>
  <si>
    <t>Total Nacional 2/</t>
  </si>
  <si>
    <t>Urbano 2/</t>
  </si>
  <si>
    <t>Rural 2/</t>
  </si>
  <si>
    <t>Distrito Central 2/</t>
  </si>
  <si>
    <t>San Pedro Sula 2/</t>
  </si>
  <si>
    <t>Resto Urbano 2/</t>
  </si>
  <si>
    <t>% 1/</t>
  </si>
  <si>
    <t>% 2/</t>
  </si>
  <si>
    <t>Vive con ambos padres</t>
  </si>
  <si>
    <t>Vive solo con el padre</t>
  </si>
  <si>
    <t>Vive solo con la madre</t>
  </si>
  <si>
    <t>No es hijo del jefe</t>
  </si>
  <si>
    <t xml:space="preserve"> AEP = Años de Estudio Promedio</t>
  </si>
  <si>
    <t>Numero de salarios mínimos /3</t>
  </si>
  <si>
    <t>Menos de un salario</t>
  </si>
  <si>
    <t>De 1 a 2 salarios</t>
  </si>
  <si>
    <t>De 2 a 3 salarios</t>
  </si>
  <si>
    <t>De 3 a 4 salarios</t>
  </si>
  <si>
    <t>De 4 salarios y más</t>
  </si>
  <si>
    <t>Rama de actividad (1 Dig.)</t>
  </si>
  <si>
    <t>Industria manufacturera</t>
  </si>
  <si>
    <t>Total ocupados</t>
  </si>
  <si>
    <t>Publico</t>
  </si>
  <si>
    <t>Privado</t>
  </si>
  <si>
    <t>Domestico</t>
  </si>
  <si>
    <t>Cuenta Propia</t>
  </si>
  <si>
    <t>Trabajador no remunerado</t>
  </si>
  <si>
    <t>En pobreza extrema</t>
  </si>
  <si>
    <t>En pobreza relativa</t>
  </si>
  <si>
    <t>No pobre</t>
  </si>
  <si>
    <t>Total  que no estudian</t>
  </si>
  <si>
    <t>Solo trabaja</t>
  </si>
  <si>
    <t>Realiza quehaceres del hogar</t>
  </si>
  <si>
    <t>Menor de edad</t>
  </si>
  <si>
    <t>Discapacitado</t>
  </si>
  <si>
    <t>Otro</t>
  </si>
  <si>
    <t>Ocupado</t>
  </si>
  <si>
    <t>Desocupado</t>
  </si>
  <si>
    <t>Inactivo</t>
  </si>
  <si>
    <t>Quintil de Ingreso del hogar</t>
  </si>
  <si>
    <t>No declara ingreso</t>
  </si>
  <si>
    <t>Sexo del jefe del hogar</t>
  </si>
  <si>
    <t>Menos de 1 salario y trabaja &lt;36 horas</t>
  </si>
  <si>
    <t>Menos de 1 salario y trabaja &gt;=36 horas</t>
  </si>
  <si>
    <t>Menos de 1 salario y no declara horas</t>
  </si>
  <si>
    <t>Condición de pobreza del jefe del hogar</t>
  </si>
  <si>
    <t>Total  población</t>
  </si>
  <si>
    <t>Condición actual</t>
  </si>
  <si>
    <t>Condición de actividad del jefe del hogar</t>
  </si>
  <si>
    <t>Jefe menor e igual a 25 años</t>
  </si>
  <si>
    <t>Jefe 26 a 30 años</t>
  </si>
  <si>
    <t>Jefe 31 a 40 años</t>
  </si>
  <si>
    <t>Jefe 41 a 50 años</t>
  </si>
  <si>
    <t>Jefe de 51 años y más</t>
  </si>
  <si>
    <t>De 12 a 14 Años</t>
  </si>
  <si>
    <t>De 15 a 19 Años</t>
  </si>
  <si>
    <t>De 20 a 24 Años</t>
  </si>
  <si>
    <t>De 25 a 30 Años</t>
  </si>
  <si>
    <t>Cuadro No. 2. años de estudio promedio de la población de 12 a 30 años por condición de trabajo, según dominio, sexo y rango de edad</t>
  </si>
  <si>
    <t>Cuadro No. 1. Población de 12 a 30 años por condición de trabajo, según dominio , sexo y rango de edad</t>
  </si>
  <si>
    <t>1/ Porcentaje por columnas</t>
  </si>
  <si>
    <t>2/ Porcentaje por  filas</t>
  </si>
  <si>
    <t>....Continuación</t>
  </si>
  <si>
    <t>.....Continuación</t>
  </si>
  <si>
    <t>AEP = Años de Estudio Promedio</t>
  </si>
  <si>
    <t>Total Nacional</t>
  </si>
  <si>
    <t>Hombres</t>
  </si>
  <si>
    <t>Mujeres</t>
  </si>
  <si>
    <t>De 12 a 14 años</t>
  </si>
  <si>
    <t>De 15 a 19 años</t>
  </si>
  <si>
    <t>De 20 a 24 años</t>
  </si>
  <si>
    <t>De 25 a 30 años</t>
  </si>
  <si>
    <t>Resto Urbano</t>
  </si>
  <si>
    <t>Cuadro No. 3. Ingreso promedio de la población de 12 a 30 años por condición de trabajo, según dominio,  sexo y rango de edad</t>
  </si>
  <si>
    <t xml:space="preserve">  Sexo</t>
  </si>
  <si>
    <t xml:space="preserve">   Rango de Edad</t>
  </si>
  <si>
    <t xml:space="preserve">   Sexo</t>
  </si>
  <si>
    <t xml:space="preserve">  Rango de Edad</t>
  </si>
  <si>
    <t>Hombre</t>
  </si>
  <si>
    <t>Mujer</t>
  </si>
  <si>
    <t xml:space="preserve">Cuadro No. 4. Población de 12 a 30 años por condición de trabajo y años de estudio, según dominio, nivel educativo, rango de edad, sexo,  número de salarios mínimos, rama de actividad y ocupación </t>
  </si>
  <si>
    <t>Quintil 1</t>
  </si>
  <si>
    <t>Quintil 2</t>
  </si>
  <si>
    <t>Quintil 3</t>
  </si>
  <si>
    <t>Quintil 4</t>
  </si>
  <si>
    <t>Quintil 5</t>
  </si>
  <si>
    <t>No Declaran Ingresos</t>
  </si>
  <si>
    <t>Cuadro No. 5. Población de 12 a 30 años por condición de trabajo, según nivel educativo del jefe, rango de edad del jefe, sexo del jefe de hogar, condición de actividad del jefe de hogar,condición de pobreza del jefe de hogar,Quintil de Ingreso del hogar  y conformación del hogar</t>
  </si>
  <si>
    <t>Cuadro No. 7. Población de 12 a 30 años por condición de actual según nivel educativo del jefe, rango de edad del jefe, sexo del jefe de hogar, condición de actividad del jefe de hogar,condición de pobreza del jefe de hogar,Quintil de Ingreso del hogar  y conformación del hogar</t>
  </si>
  <si>
    <t>Cuadro No. 6. Población de 12 a 30 años por condición de actual, según dominio, nivel educativo, rango de edad  y sexo</t>
  </si>
  <si>
    <t>Agricultura, ganaderia, silvicultura y pesca</t>
  </si>
  <si>
    <t>Explotacion de minas y canteras</t>
  </si>
  <si>
    <t>Suministro de electricidad, gas, vapor y aire acondicionado</t>
  </si>
  <si>
    <t>Suministro de agua, evacuacion de aguas residuales, gestion de desechos y descontaminacion</t>
  </si>
  <si>
    <t>Construccion</t>
  </si>
  <si>
    <t>Comercio al por mayor y al por menor, reparacion de vehiculos automotores y motocicletas</t>
  </si>
  <si>
    <t>Transporte y almacenamiento</t>
  </si>
  <si>
    <t>Actividades de alojamiento y de servicios de comida</t>
  </si>
  <si>
    <t>Informacion y comunicaciones</t>
  </si>
  <si>
    <t>Actividades finacieras y de seguros</t>
  </si>
  <si>
    <t>Actividades inmobiliarias</t>
  </si>
  <si>
    <t>Actividades profesionales, cientificas y tecnicas</t>
  </si>
  <si>
    <t>Actividades de servicios administrativos y de apoyo</t>
  </si>
  <si>
    <t>Aministracion publica y defensa, planes de seguridad social de afiliacion obligatoria</t>
  </si>
  <si>
    <t>Enseñanza</t>
  </si>
  <si>
    <t>Actividades de atencion de la salud humana y de asistencia social</t>
  </si>
  <si>
    <t>Actividades artisticas, de entretenimiento y recreativas</t>
  </si>
  <si>
    <t>Otras actividades de servicios</t>
  </si>
  <si>
    <t>Actividades de los hogares como empleadores y actividades no diferenciadas de los hogares como productores de bienes y s</t>
  </si>
  <si>
    <t>Actividades de organizaciones y organos extraterritoriales</t>
  </si>
  <si>
    <t>Ocupaciones NO especificadas</t>
  </si>
  <si>
    <t>Busca trabajo por primera vez</t>
  </si>
  <si>
    <t>NS/NR</t>
  </si>
  <si>
    <t>Directores y gerentes</t>
  </si>
  <si>
    <t>Profesionales cientificos e intelectuales</t>
  </si>
  <si>
    <t>Tecnicos y profesionales de nivel medio</t>
  </si>
  <si>
    <t>Personal de apoyo administrativo</t>
  </si>
  <si>
    <t>Trabajadores de los servicios y vendedores de comercios y mercados</t>
  </si>
  <si>
    <t>Agricultores y trabajadores calificados agropecuarios forestales y pesqueros</t>
  </si>
  <si>
    <t>Oficiales, operarios y artesanos de artes mecanicas y de otros oficios</t>
  </si>
  <si>
    <t>Operadores de instalaciones y maquinas y ensambladores</t>
  </si>
  <si>
    <t>Ocupaciones elementales</t>
  </si>
  <si>
    <t>Ocupaciones militares</t>
  </si>
  <si>
    <t>Ocupación</t>
  </si>
  <si>
    <t>Clasificación industrial Internacional Uniforme  CIIU REV  IV)</t>
  </si>
  <si>
    <t>Clasificación internacional uniforme de ocupaciones  CIUO-08</t>
  </si>
</sst>
</file>

<file path=xl/styles.xml><?xml version="1.0" encoding="utf-8"?>
<styleSheet xmlns="http://schemas.openxmlformats.org/spreadsheetml/2006/main">
  <numFmts count="8">
    <numFmt numFmtId="164" formatCode="_-* #,##0_-;\-* #,##0_-;_-* &quot;-&quot;_-;_-@_-"/>
    <numFmt numFmtId="165" formatCode="_-* #,##0.00_-;\-* #,##0.00_-;_-* &quot;-&quot;??_-;_-@_-"/>
    <numFmt numFmtId="166" formatCode="_-* #,##0.0_-;\-* #,##0.0_-;_-* &quot;-&quot;??_-;_-@_-"/>
    <numFmt numFmtId="167" formatCode="_-* #,##0_-;\-* #,##0_-;_-* &quot;-&quot;??_-;_-@_-"/>
    <numFmt numFmtId="168" formatCode="_-* #,##0.0_-;\-* #,##0.0_-;_-* &quot;-&quot;?_-;_-@_-"/>
    <numFmt numFmtId="169" formatCode="#,##0.0"/>
    <numFmt numFmtId="170" formatCode="_-* #,##0_-;\-* #,##0_-;_-* &quot;-&quot;?_-;_-@_-"/>
    <numFmt numFmtId="171" formatCode="_-* #,##0.0_-;\-* #,##0.0_-;_-* &quot;-&quot;_-;_-@_-"/>
  </numFmts>
  <fonts count="9">
    <font>
      <sz val="8"/>
      <name val="Arial"/>
    </font>
    <font>
      <sz val="8"/>
      <name val="Arial"/>
      <family val="2"/>
    </font>
    <font>
      <b/>
      <sz val="8"/>
      <name val="Arial"/>
      <family val="2"/>
    </font>
    <font>
      <sz val="8"/>
      <name val="Arial"/>
      <family val="2"/>
    </font>
    <font>
      <b/>
      <sz val="7"/>
      <name val="Arial"/>
      <family val="2"/>
    </font>
    <font>
      <sz val="8"/>
      <name val="Arial"/>
      <family val="2"/>
    </font>
    <font>
      <b/>
      <sz val="6"/>
      <name val="Arial"/>
      <family val="2"/>
    </font>
    <font>
      <sz val="6"/>
      <name val="Arial"/>
      <family val="2"/>
    </font>
    <font>
      <b/>
      <u val="singleAccounting"/>
      <sz val="8"/>
      <name val="Arial"/>
      <family val="2"/>
    </font>
  </fonts>
  <fills count="3">
    <fill>
      <patternFill patternType="none"/>
    </fill>
    <fill>
      <patternFill patternType="gray125"/>
    </fill>
    <fill>
      <patternFill patternType="solid">
        <fgColor indexed="13"/>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3">
    <xf numFmtId="0" fontId="0" fillId="0" borderId="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3" fillId="0" borderId="0" applyFont="0" applyFill="0" applyBorder="0" applyAlignment="0" applyProtection="0"/>
    <xf numFmtId="0" fontId="1" fillId="0" borderId="0"/>
  </cellStyleXfs>
  <cellXfs count="230">
    <xf numFmtId="0" fontId="0" fillId="0" borderId="0" xfId="0"/>
    <xf numFmtId="166" fontId="0" fillId="0" borderId="0" xfId="1" applyNumberFormat="1" applyFont="1"/>
    <xf numFmtId="167" fontId="0" fillId="0" borderId="0" xfId="1" applyNumberFormat="1" applyFont="1"/>
    <xf numFmtId="167" fontId="0" fillId="0" borderId="0" xfId="0" applyNumberFormat="1"/>
    <xf numFmtId="167" fontId="2" fillId="0" borderId="0" xfId="1" applyNumberFormat="1" applyFont="1" applyFill="1" applyBorder="1"/>
    <xf numFmtId="0" fontId="2" fillId="0" borderId="0" xfId="0" applyFont="1"/>
    <xf numFmtId="166" fontId="2" fillId="0" borderId="0" xfId="1" applyNumberFormat="1" applyFont="1" applyBorder="1"/>
    <xf numFmtId="166" fontId="2" fillId="0" borderId="0" xfId="1" applyNumberFormat="1" applyFont="1" applyAlignment="1">
      <alignment horizontal="center"/>
    </xf>
    <xf numFmtId="166" fontId="0" fillId="0" borderId="0" xfId="1" applyNumberFormat="1" applyFont="1" applyBorder="1"/>
    <xf numFmtId="167" fontId="0" fillId="0" borderId="0" xfId="1" applyNumberFormat="1" applyFont="1" applyBorder="1"/>
    <xf numFmtId="167" fontId="2" fillId="0" borderId="0" xfId="1" applyNumberFormat="1" applyFont="1" applyBorder="1"/>
    <xf numFmtId="167" fontId="3" fillId="0" borderId="0" xfId="1" applyNumberFormat="1" applyFont="1" applyBorder="1"/>
    <xf numFmtId="166" fontId="3" fillId="0" borderId="0" xfId="1" applyNumberFormat="1" applyFont="1" applyBorder="1"/>
    <xf numFmtId="167" fontId="0" fillId="0" borderId="0" xfId="0" applyNumberFormat="1" applyBorder="1"/>
    <xf numFmtId="167" fontId="2" fillId="0" borderId="0" xfId="0" applyNumberFormat="1" applyFont="1" applyBorder="1"/>
    <xf numFmtId="167" fontId="2" fillId="0" borderId="0" xfId="1" applyNumberFormat="1" applyFont="1" applyBorder="1" applyAlignment="1">
      <alignment horizontal="left" indent="1"/>
    </xf>
    <xf numFmtId="0" fontId="2" fillId="0" borderId="0" xfId="0" applyFont="1" applyBorder="1" applyAlignment="1">
      <alignment horizontal="center" vertical="center" wrapText="1"/>
    </xf>
    <xf numFmtId="0" fontId="0" fillId="0" borderId="0" xfId="0" applyBorder="1"/>
    <xf numFmtId="167" fontId="2" fillId="0" borderId="0" xfId="1" applyNumberFormat="1" applyFont="1" applyBorder="1" applyAlignment="1">
      <alignment horizontal="left"/>
    </xf>
    <xf numFmtId="167" fontId="0" fillId="0" borderId="0" xfId="1" applyNumberFormat="1" applyFont="1" applyBorder="1" applyAlignment="1">
      <alignment horizontal="left" indent="1"/>
    </xf>
    <xf numFmtId="167" fontId="4" fillId="0" borderId="0" xfId="1" applyNumberFormat="1" applyFont="1" applyBorder="1" applyAlignment="1">
      <alignment horizontal="left"/>
    </xf>
    <xf numFmtId="166" fontId="2" fillId="0" borderId="0" xfId="1" applyNumberFormat="1" applyFont="1" applyBorder="1" applyAlignment="1">
      <alignment horizontal="center" wrapText="1"/>
    </xf>
    <xf numFmtId="0" fontId="2" fillId="0" borderId="0" xfId="0" applyFont="1" applyBorder="1" applyAlignment="1">
      <alignment horizontal="center"/>
    </xf>
    <xf numFmtId="167" fontId="0" fillId="0" borderId="0" xfId="1" applyNumberFormat="1" applyFont="1" applyBorder="1" applyAlignment="1">
      <alignment horizontal="left" indent="2"/>
    </xf>
    <xf numFmtId="3" fontId="3" fillId="0" borderId="0" xfId="0" applyNumberFormat="1" applyFont="1" applyBorder="1" applyAlignment="1">
      <alignment horizontal="left" indent="2"/>
    </xf>
    <xf numFmtId="167" fontId="3" fillId="0" borderId="0" xfId="1" applyNumberFormat="1" applyFont="1" applyBorder="1" applyAlignment="1">
      <alignment horizontal="left" indent="2"/>
    </xf>
    <xf numFmtId="168" fontId="0" fillId="0" borderId="0" xfId="1" applyNumberFormat="1" applyFont="1"/>
    <xf numFmtId="168" fontId="2" fillId="0" borderId="1" xfId="1" applyNumberFormat="1" applyFont="1" applyBorder="1" applyAlignment="1">
      <alignment horizontal="center"/>
    </xf>
    <xf numFmtId="168" fontId="0" fillId="0" borderId="0" xfId="1" applyNumberFormat="1" applyFont="1" applyBorder="1"/>
    <xf numFmtId="168" fontId="2" fillId="0" borderId="0" xfId="1" applyNumberFormat="1" applyFont="1" applyBorder="1"/>
    <xf numFmtId="168" fontId="0" fillId="0" borderId="0" xfId="0" applyNumberFormat="1" applyBorder="1"/>
    <xf numFmtId="168" fontId="3" fillId="0" borderId="0" xfId="1" applyNumberFormat="1" applyFont="1" applyBorder="1"/>
    <xf numFmtId="168" fontId="0" fillId="0" borderId="0" xfId="0" applyNumberFormat="1"/>
    <xf numFmtId="168" fontId="2" fillId="0" borderId="0" xfId="1" applyNumberFormat="1" applyFont="1" applyFill="1" applyBorder="1"/>
    <xf numFmtId="168" fontId="2" fillId="0" borderId="0" xfId="1" applyNumberFormat="1" applyFont="1" applyAlignment="1">
      <alignment horizontal="center"/>
    </xf>
    <xf numFmtId="168" fontId="2" fillId="0" borderId="0" xfId="1" applyNumberFormat="1" applyFont="1" applyBorder="1" applyAlignment="1">
      <alignment horizontal="center"/>
    </xf>
    <xf numFmtId="168" fontId="2" fillId="0" borderId="0" xfId="0" applyNumberFormat="1" applyFont="1" applyBorder="1"/>
    <xf numFmtId="164" fontId="3" fillId="0" borderId="0" xfId="0" applyNumberFormat="1" applyFont="1" applyBorder="1"/>
    <xf numFmtId="164" fontId="0" fillId="0" borderId="0" xfId="0" applyNumberFormat="1"/>
    <xf numFmtId="164" fontId="3" fillId="0" borderId="0" xfId="1" applyNumberFormat="1" applyFont="1" applyBorder="1"/>
    <xf numFmtId="164" fontId="0" fillId="0" borderId="0" xfId="0" applyNumberFormat="1" applyBorder="1"/>
    <xf numFmtId="164" fontId="2" fillId="0" borderId="0" xfId="0" applyNumberFormat="1" applyFont="1" applyBorder="1"/>
    <xf numFmtId="164" fontId="2" fillId="0" borderId="0" xfId="1" applyNumberFormat="1" applyFont="1" applyBorder="1" applyAlignment="1">
      <alignment horizontal="left"/>
    </xf>
    <xf numFmtId="164" fontId="2" fillId="0" borderId="0" xfId="0" applyNumberFormat="1" applyFont="1" applyBorder="1" applyAlignment="1">
      <alignment horizontal="left"/>
    </xf>
    <xf numFmtId="164" fontId="2" fillId="0" borderId="0" xfId="1" applyNumberFormat="1" applyFont="1" applyFill="1" applyBorder="1"/>
    <xf numFmtId="0" fontId="0" fillId="0" borderId="0" xfId="0" applyFill="1"/>
    <xf numFmtId="0" fontId="4" fillId="0" borderId="0" xfId="0" applyFont="1" applyFill="1" applyBorder="1" applyAlignment="1">
      <alignment horizontal="left" indent="1"/>
    </xf>
    <xf numFmtId="17" fontId="0" fillId="0" borderId="0" xfId="0" applyNumberFormat="1"/>
    <xf numFmtId="166" fontId="2" fillId="0" borderId="0" xfId="1" applyNumberFormat="1" applyFont="1" applyFill="1" applyBorder="1"/>
    <xf numFmtId="0" fontId="2" fillId="0" borderId="2" xfId="0" applyFont="1" applyBorder="1" applyAlignment="1">
      <alignment horizontal="center" vertical="center" wrapText="1"/>
    </xf>
    <xf numFmtId="167" fontId="2" fillId="2" borderId="0" xfId="1" applyNumberFormat="1" applyFont="1" applyFill="1" applyBorder="1"/>
    <xf numFmtId="166" fontId="2" fillId="2" borderId="0" xfId="1" applyNumberFormat="1" applyFont="1" applyFill="1" applyBorder="1"/>
    <xf numFmtId="166" fontId="3" fillId="2" borderId="0" xfId="1" applyNumberFormat="1" applyFont="1" applyFill="1" applyBorder="1"/>
    <xf numFmtId="167" fontId="2" fillId="2" borderId="0" xfId="1" applyNumberFormat="1" applyFont="1" applyFill="1"/>
    <xf numFmtId="167" fontId="2" fillId="0" borderId="2" xfId="1" applyNumberFormat="1" applyFont="1" applyBorder="1" applyAlignment="1">
      <alignment horizontal="center"/>
    </xf>
    <xf numFmtId="168" fontId="2" fillId="0" borderId="2" xfId="1" applyNumberFormat="1" applyFont="1" applyBorder="1" applyAlignment="1">
      <alignment horizontal="center"/>
    </xf>
    <xf numFmtId="0" fontId="2" fillId="0" borderId="0" xfId="0" applyFont="1" applyFill="1" applyBorder="1" applyAlignment="1">
      <alignment horizontal="left"/>
    </xf>
    <xf numFmtId="167" fontId="3" fillId="0" borderId="0" xfId="11" applyNumberFormat="1" applyFont="1" applyFill="1" applyBorder="1" applyAlignment="1">
      <alignment horizontal="left" indent="1"/>
    </xf>
    <xf numFmtId="0" fontId="2" fillId="0" borderId="0" xfId="0" applyFont="1" applyFill="1" applyBorder="1" applyAlignment="1">
      <alignment horizontal="left" vertical="center" wrapText="1"/>
    </xf>
    <xf numFmtId="164" fontId="2" fillId="0" borderId="2" xfId="0" applyNumberFormat="1" applyFont="1" applyBorder="1" applyAlignment="1">
      <alignment horizontal="center"/>
    </xf>
    <xf numFmtId="168" fontId="2" fillId="0" borderId="2" xfId="0" applyNumberFormat="1" applyFont="1" applyBorder="1" applyAlignment="1">
      <alignment horizontal="center"/>
    </xf>
    <xf numFmtId="164" fontId="2" fillId="0" borderId="0" xfId="0" applyNumberFormat="1" applyFont="1"/>
    <xf numFmtId="167" fontId="2" fillId="0" borderId="0" xfId="1" applyNumberFormat="1" applyFont="1" applyBorder="1" applyAlignment="1">
      <alignment horizontal="center" vertical="center" wrapText="1"/>
    </xf>
    <xf numFmtId="167" fontId="2" fillId="0" borderId="0" xfId="1" applyNumberFormat="1" applyFont="1" applyBorder="1" applyAlignment="1">
      <alignment horizontal="center"/>
    </xf>
    <xf numFmtId="167" fontId="4" fillId="0" borderId="0" xfId="1" applyNumberFormat="1" applyFont="1" applyFill="1" applyBorder="1" applyAlignment="1"/>
    <xf numFmtId="167" fontId="4" fillId="0" borderId="0" xfId="1" applyNumberFormat="1" applyFont="1" applyFill="1" applyBorder="1"/>
    <xf numFmtId="166" fontId="6" fillId="0" borderId="0" xfId="1" applyNumberFormat="1" applyFont="1" applyBorder="1"/>
    <xf numFmtId="167" fontId="2" fillId="0" borderId="1" xfId="1" applyNumberFormat="1" applyFont="1" applyBorder="1" applyAlignment="1">
      <alignment horizontal="center"/>
    </xf>
    <xf numFmtId="167" fontId="0" fillId="0" borderId="0" xfId="1" applyNumberFormat="1" applyFont="1" applyBorder="1" applyAlignment="1">
      <alignment horizontal="left"/>
    </xf>
    <xf numFmtId="166" fontId="3" fillId="0" borderId="0" xfId="1" applyNumberFormat="1" applyFont="1" applyFill="1" applyBorder="1"/>
    <xf numFmtId="166" fontId="2" fillId="0" borderId="0" xfId="1" applyNumberFormat="1" applyFont="1"/>
    <xf numFmtId="166" fontId="2" fillId="2" borderId="0" xfId="1" applyNumberFormat="1" applyFont="1" applyFill="1"/>
    <xf numFmtId="166" fontId="3" fillId="0" borderId="0" xfId="1" applyNumberFormat="1" applyFont="1" applyBorder="1" applyAlignment="1">
      <alignment horizontal="left" indent="2"/>
    </xf>
    <xf numFmtId="166" fontId="0" fillId="0" borderId="0" xfId="1" applyNumberFormat="1" applyFont="1" applyBorder="1" applyAlignment="1">
      <alignment horizontal="left" indent="2"/>
    </xf>
    <xf numFmtId="168" fontId="0" fillId="0" borderId="0" xfId="1" applyNumberFormat="1" applyFont="1" applyBorder="1" applyAlignment="1">
      <alignment horizontal="center"/>
    </xf>
    <xf numFmtId="167" fontId="2" fillId="0" borderId="0" xfId="1" applyNumberFormat="1" applyFont="1" applyFill="1" applyBorder="1" applyAlignment="1"/>
    <xf numFmtId="168" fontId="2" fillId="0" borderId="0" xfId="0" applyNumberFormat="1" applyFont="1" applyAlignment="1">
      <alignment horizontal="center"/>
    </xf>
    <xf numFmtId="167" fontId="2" fillId="0" borderId="0" xfId="1" applyNumberFormat="1" applyFont="1" applyBorder="1" applyAlignment="1">
      <alignment horizontal="right"/>
    </xf>
    <xf numFmtId="167" fontId="2" fillId="0" borderId="0" xfId="1" applyNumberFormat="1" applyFont="1"/>
    <xf numFmtId="167" fontId="2" fillId="0" borderId="0" xfId="1" applyNumberFormat="1" applyFont="1" applyFill="1" applyBorder="1" applyAlignment="1">
      <alignment horizontal="right"/>
    </xf>
    <xf numFmtId="167" fontId="3" fillId="0" borderId="0" xfId="1" applyNumberFormat="1" applyFont="1" applyBorder="1" applyAlignment="1">
      <alignment horizontal="right"/>
    </xf>
    <xf numFmtId="167" fontId="5" fillId="0" borderId="0" xfId="1" applyNumberFormat="1" applyFont="1" applyBorder="1" applyAlignment="1">
      <alignment horizontal="right"/>
    </xf>
    <xf numFmtId="167" fontId="3" fillId="0" borderId="0" xfId="1" applyNumberFormat="1" applyFont="1" applyFill="1" applyBorder="1" applyAlignment="1">
      <alignment horizontal="right"/>
    </xf>
    <xf numFmtId="167" fontId="3" fillId="0" borderId="0" xfId="1" applyNumberFormat="1" applyFont="1" applyFill="1" applyAlignment="1">
      <alignment horizontal="right"/>
    </xf>
    <xf numFmtId="167" fontId="3" fillId="0" borderId="0" xfId="1" applyNumberFormat="1" applyFont="1" applyFill="1"/>
    <xf numFmtId="167" fontId="3" fillId="0" borderId="0" xfId="1" applyNumberFormat="1" applyFont="1" applyFill="1" applyBorder="1"/>
    <xf numFmtId="167" fontId="7" fillId="0" borderId="0" xfId="1" applyNumberFormat="1" applyFont="1" applyFill="1" applyBorder="1" applyAlignment="1"/>
    <xf numFmtId="0" fontId="2" fillId="0" borderId="0" xfId="0" applyFont="1" applyBorder="1"/>
    <xf numFmtId="167" fontId="3" fillId="0" borderId="0" xfId="1" applyNumberFormat="1" applyFont="1"/>
    <xf numFmtId="168" fontId="3" fillId="0" borderId="0" xfId="1" applyNumberFormat="1" applyFont="1"/>
    <xf numFmtId="164" fontId="2" fillId="0" borderId="1" xfId="0" applyNumberFormat="1" applyFont="1" applyBorder="1" applyAlignment="1">
      <alignment horizontal="center"/>
    </xf>
    <xf numFmtId="168" fontId="2" fillId="0" borderId="1" xfId="0" applyNumberFormat="1" applyFont="1" applyBorder="1" applyAlignment="1">
      <alignment horizontal="center"/>
    </xf>
    <xf numFmtId="168" fontId="3" fillId="0" borderId="0" xfId="1" applyNumberFormat="1" applyFont="1" applyBorder="1" applyAlignment="1">
      <alignment horizontal="left" indent="1"/>
    </xf>
    <xf numFmtId="167" fontId="0" fillId="0" borderId="1" xfId="1" applyNumberFormat="1" applyFont="1" applyBorder="1" applyAlignment="1">
      <alignment horizontal="left" indent="2"/>
    </xf>
    <xf numFmtId="167" fontId="0" fillId="0" borderId="1" xfId="1" applyNumberFormat="1" applyFont="1" applyBorder="1"/>
    <xf numFmtId="168" fontId="0" fillId="0" borderId="1" xfId="1" applyNumberFormat="1" applyFont="1" applyBorder="1"/>
    <xf numFmtId="166" fontId="3" fillId="0" borderId="1" xfId="1" applyNumberFormat="1" applyFont="1" applyBorder="1" applyAlignment="1">
      <alignment horizontal="left" indent="2"/>
    </xf>
    <xf numFmtId="168" fontId="0" fillId="0" borderId="1" xfId="0" applyNumberFormat="1" applyBorder="1"/>
    <xf numFmtId="166" fontId="2" fillId="0" borderId="0" xfId="3" applyNumberFormat="1" applyFont="1" applyBorder="1"/>
    <xf numFmtId="166" fontId="0" fillId="0" borderId="0" xfId="3" applyNumberFormat="1" applyFont="1" applyBorder="1"/>
    <xf numFmtId="166" fontId="3" fillId="0" borderId="0" xfId="3" applyNumberFormat="1" applyFont="1" applyBorder="1"/>
    <xf numFmtId="166" fontId="2" fillId="0" borderId="0" xfId="3" applyNumberFormat="1" applyFont="1" applyBorder="1" applyAlignment="1">
      <alignment horizontal="left" indent="1"/>
    </xf>
    <xf numFmtId="167" fontId="0" fillId="0" borderId="0" xfId="3" applyNumberFormat="1" applyFont="1" applyBorder="1" applyAlignment="1">
      <alignment horizontal="left" indent="2"/>
    </xf>
    <xf numFmtId="166" fontId="3" fillId="0" borderId="0" xfId="3" applyNumberFormat="1" applyFont="1" applyBorder="1" applyAlignment="1">
      <alignment horizontal="left" indent="2"/>
    </xf>
    <xf numFmtId="166" fontId="2" fillId="0" borderId="0" xfId="3" applyNumberFormat="1" applyFont="1" applyBorder="1" applyAlignment="1">
      <alignment horizontal="left"/>
    </xf>
    <xf numFmtId="167" fontId="3" fillId="0" borderId="1" xfId="1" applyNumberFormat="1" applyFont="1" applyBorder="1"/>
    <xf numFmtId="166" fontId="0" fillId="0" borderId="1" xfId="1" applyNumberFormat="1" applyFont="1" applyBorder="1"/>
    <xf numFmtId="167" fontId="0" fillId="0" borderId="0" xfId="6" applyNumberFormat="1" applyFont="1" applyBorder="1"/>
    <xf numFmtId="167" fontId="2" fillId="0" borderId="0" xfId="6" applyNumberFormat="1" applyFont="1" applyBorder="1"/>
    <xf numFmtId="167" fontId="3" fillId="0" borderId="0" xfId="6" applyNumberFormat="1" applyFont="1" applyBorder="1"/>
    <xf numFmtId="167" fontId="2" fillId="0" borderId="0" xfId="6" applyNumberFormat="1" applyFont="1" applyBorder="1" applyAlignment="1">
      <alignment horizontal="left"/>
    </xf>
    <xf numFmtId="167" fontId="0" fillId="0" borderId="0" xfId="6" applyNumberFormat="1" applyFont="1" applyBorder="1" applyAlignment="1">
      <alignment horizontal="left" indent="2"/>
    </xf>
    <xf numFmtId="0" fontId="0" fillId="0" borderId="1" xfId="0" applyBorder="1"/>
    <xf numFmtId="164" fontId="3" fillId="0" borderId="1" xfId="1" applyNumberFormat="1" applyFont="1" applyBorder="1"/>
    <xf numFmtId="166" fontId="3" fillId="0" borderId="1" xfId="1" applyNumberFormat="1" applyFont="1" applyBorder="1"/>
    <xf numFmtId="167" fontId="2" fillId="0" borderId="0" xfId="7" applyNumberFormat="1" applyFont="1" applyBorder="1"/>
    <xf numFmtId="167" fontId="3" fillId="0" borderId="0" xfId="7" applyNumberFormat="1" applyFont="1" applyBorder="1"/>
    <xf numFmtId="167" fontId="2" fillId="0" borderId="0" xfId="7" applyNumberFormat="1" applyFont="1" applyBorder="1" applyAlignment="1">
      <alignment horizontal="left" indent="1"/>
    </xf>
    <xf numFmtId="167" fontId="0" fillId="0" borderId="0" xfId="7" applyNumberFormat="1" applyFont="1" applyBorder="1" applyAlignment="1">
      <alignment horizontal="left" indent="2"/>
    </xf>
    <xf numFmtId="167" fontId="3" fillId="0" borderId="0" xfId="7" applyNumberFormat="1" applyFont="1" applyBorder="1" applyAlignment="1">
      <alignment horizontal="left" indent="2"/>
    </xf>
    <xf numFmtId="167" fontId="3" fillId="0" borderId="0" xfId="7" applyNumberFormat="1" applyFont="1" applyBorder="1" applyAlignment="1">
      <alignment horizontal="left" indent="1"/>
    </xf>
    <xf numFmtId="3" fontId="3" fillId="0" borderId="1" xfId="0" applyNumberFormat="1" applyFont="1" applyBorder="1" applyAlignment="1">
      <alignment horizontal="left" indent="2"/>
    </xf>
    <xf numFmtId="164" fontId="3" fillId="0" borderId="1" xfId="0" applyNumberFormat="1" applyFont="1" applyBorder="1"/>
    <xf numFmtId="168" fontId="3" fillId="0" borderId="1" xfId="0" applyNumberFormat="1" applyFont="1" applyBorder="1"/>
    <xf numFmtId="169" fontId="3" fillId="0" borderId="1" xfId="1" applyNumberFormat="1" applyFont="1" applyBorder="1"/>
    <xf numFmtId="167" fontId="3" fillId="0" borderId="1" xfId="1" applyNumberFormat="1" applyFont="1" applyBorder="1" applyAlignment="1">
      <alignment horizontal="left" indent="2"/>
    </xf>
    <xf numFmtId="168" fontId="3" fillId="0" borderId="1" xfId="1" applyNumberFormat="1" applyFont="1" applyBorder="1"/>
    <xf numFmtId="166" fontId="2" fillId="0" borderId="0" xfId="8" applyNumberFormat="1" applyFont="1" applyBorder="1"/>
    <xf numFmtId="166" fontId="2" fillId="0" borderId="0" xfId="8" applyNumberFormat="1" applyFont="1" applyBorder="1" applyAlignment="1">
      <alignment horizontal="left" indent="1"/>
    </xf>
    <xf numFmtId="1" fontId="5" fillId="0" borderId="0" xfId="8" applyNumberFormat="1" applyBorder="1" applyAlignment="1">
      <alignment horizontal="left" indent="1"/>
    </xf>
    <xf numFmtId="167" fontId="3" fillId="0" borderId="0" xfId="8" applyNumberFormat="1" applyFont="1" applyBorder="1" applyAlignment="1">
      <alignment horizontal="left" indent="2"/>
    </xf>
    <xf numFmtId="166" fontId="2" fillId="0" borderId="0" xfId="9" applyNumberFormat="1" applyFont="1" applyBorder="1"/>
    <xf numFmtId="166" fontId="2" fillId="0" borderId="0" xfId="9" applyNumberFormat="1" applyFont="1" applyBorder="1" applyAlignment="1">
      <alignment horizontal="left" indent="1"/>
    </xf>
    <xf numFmtId="167" fontId="0" fillId="0" borderId="0" xfId="9" applyNumberFormat="1" applyFont="1" applyBorder="1" applyAlignment="1">
      <alignment horizontal="left" indent="2"/>
    </xf>
    <xf numFmtId="167" fontId="3" fillId="0" borderId="0" xfId="9" applyNumberFormat="1" applyFont="1" applyBorder="1" applyAlignment="1">
      <alignment horizontal="left" indent="2"/>
    </xf>
    <xf numFmtId="167" fontId="3" fillId="0" borderId="0" xfId="9" applyNumberFormat="1" applyFont="1" applyBorder="1" applyAlignment="1">
      <alignment horizontal="left" indent="3"/>
    </xf>
    <xf numFmtId="166" fontId="2" fillId="0" borderId="0" xfId="10" applyNumberFormat="1" applyFont="1" applyBorder="1"/>
    <xf numFmtId="166" fontId="2" fillId="0" borderId="0" xfId="10" applyNumberFormat="1" applyFont="1" applyBorder="1" applyAlignment="1">
      <alignment horizontal="left" indent="1"/>
    </xf>
    <xf numFmtId="1" fontId="5" fillId="0" borderId="0" xfId="10" applyNumberFormat="1" applyBorder="1" applyAlignment="1">
      <alignment horizontal="left" indent="1"/>
    </xf>
    <xf numFmtId="167" fontId="3" fillId="0" borderId="0" xfId="10" applyNumberFormat="1" applyFont="1" applyBorder="1" applyAlignment="1">
      <alignment horizontal="left" indent="2"/>
    </xf>
    <xf numFmtId="166" fontId="2" fillId="0" borderId="0" xfId="2" applyNumberFormat="1" applyFont="1" applyBorder="1"/>
    <xf numFmtId="166" fontId="5" fillId="0" borderId="0" xfId="2" applyNumberFormat="1" applyBorder="1"/>
    <xf numFmtId="166" fontId="2" fillId="0" borderId="0" xfId="2" applyNumberFormat="1" applyFont="1" applyBorder="1" applyAlignment="1">
      <alignment horizontal="left" indent="1"/>
    </xf>
    <xf numFmtId="167" fontId="0" fillId="0" borderId="0" xfId="2" applyNumberFormat="1" applyFont="1" applyBorder="1" applyAlignment="1">
      <alignment horizontal="left" indent="2"/>
    </xf>
    <xf numFmtId="3" fontId="3" fillId="0" borderId="0" xfId="0" applyNumberFormat="1" applyFont="1" applyBorder="1" applyAlignment="1">
      <alignment horizontal="left" indent="3"/>
    </xf>
    <xf numFmtId="167" fontId="3" fillId="0" borderId="0" xfId="11" applyNumberFormat="1" applyFont="1" applyFill="1" applyBorder="1" applyAlignment="1">
      <alignment horizontal="left" indent="2"/>
    </xf>
    <xf numFmtId="166" fontId="1" fillId="0" borderId="0" xfId="1" applyNumberFormat="1" applyFont="1" applyFill="1" applyBorder="1"/>
    <xf numFmtId="167" fontId="0" fillId="0" borderId="0" xfId="0" applyNumberFormat="1" applyFill="1" applyBorder="1"/>
    <xf numFmtId="167" fontId="0" fillId="0" borderId="0" xfId="1" applyNumberFormat="1" applyFont="1" applyFill="1" applyBorder="1"/>
    <xf numFmtId="166" fontId="0" fillId="0" borderId="0" xfId="1" applyNumberFormat="1" applyFont="1" applyFill="1" applyBorder="1"/>
    <xf numFmtId="166" fontId="2" fillId="0" borderId="0" xfId="1" applyNumberFormat="1" applyFont="1" applyFill="1"/>
    <xf numFmtId="168" fontId="0" fillId="0" borderId="0" xfId="1" applyNumberFormat="1" applyFont="1" applyFill="1"/>
    <xf numFmtId="168" fontId="0" fillId="0" borderId="0" xfId="0" applyNumberFormat="1" applyFill="1"/>
    <xf numFmtId="166" fontId="0" fillId="0" borderId="0" xfId="1" applyNumberFormat="1" applyFont="1" applyFill="1"/>
    <xf numFmtId="168" fontId="0" fillId="0" borderId="0" xfId="1" applyNumberFormat="1" applyFont="1" applyFill="1" applyBorder="1"/>
    <xf numFmtId="168" fontId="0" fillId="0" borderId="0" xfId="0" applyNumberFormat="1" applyFill="1" applyBorder="1"/>
    <xf numFmtId="168" fontId="2" fillId="0" borderId="0" xfId="1" applyNumberFormat="1" applyFont="1" applyFill="1" applyBorder="1" applyAlignment="1">
      <alignment horizontal="center"/>
    </xf>
    <xf numFmtId="168" fontId="2" fillId="0" borderId="1" xfId="1" applyNumberFormat="1" applyFont="1" applyFill="1" applyBorder="1" applyAlignment="1">
      <alignment horizontal="center"/>
    </xf>
    <xf numFmtId="166" fontId="2" fillId="0" borderId="0" xfId="1" applyNumberFormat="1" applyFont="1" applyFill="1" applyBorder="1" applyAlignment="1">
      <alignment horizontal="center" vertical="center"/>
    </xf>
    <xf numFmtId="168" fontId="2" fillId="0" borderId="0" xfId="1" applyNumberFormat="1" applyFont="1" applyFill="1" applyBorder="1" applyAlignment="1">
      <alignment horizontal="center" wrapText="1"/>
    </xf>
    <xf numFmtId="168" fontId="2" fillId="0" borderId="0" xfId="0" applyNumberFormat="1" applyFont="1" applyFill="1" applyBorder="1" applyAlignment="1">
      <alignment horizontal="center" wrapText="1"/>
    </xf>
    <xf numFmtId="166" fontId="2" fillId="0" borderId="0" xfId="4" applyNumberFormat="1" applyFont="1" applyFill="1" applyBorder="1"/>
    <xf numFmtId="166" fontId="2" fillId="0" borderId="0" xfId="4" applyNumberFormat="1" applyFont="1" applyFill="1" applyBorder="1" applyAlignment="1">
      <alignment horizontal="left" indent="1"/>
    </xf>
    <xf numFmtId="167" fontId="3" fillId="0" borderId="0" xfId="4" applyNumberFormat="1" applyFont="1" applyFill="1" applyBorder="1" applyAlignment="1">
      <alignment horizontal="left" indent="2"/>
    </xf>
    <xf numFmtId="167" fontId="0" fillId="0" borderId="0" xfId="4" applyNumberFormat="1" applyFont="1" applyFill="1" applyBorder="1" applyAlignment="1">
      <alignment horizontal="left" indent="2"/>
    </xf>
    <xf numFmtId="166" fontId="0" fillId="0" borderId="0" xfId="4" applyNumberFormat="1" applyFont="1" applyFill="1" applyBorder="1"/>
    <xf numFmtId="166" fontId="0" fillId="0" borderId="1" xfId="1" applyNumberFormat="1" applyFont="1" applyFill="1" applyBorder="1" applyAlignment="1">
      <alignment horizontal="left" indent="2"/>
    </xf>
    <xf numFmtId="168" fontId="0" fillId="0" borderId="1" xfId="1" applyNumberFormat="1" applyFont="1" applyFill="1" applyBorder="1" applyAlignment="1">
      <alignment horizontal="center"/>
    </xf>
    <xf numFmtId="168" fontId="0" fillId="0" borderId="0" xfId="1" applyNumberFormat="1" applyFont="1" applyFill="1" applyBorder="1" applyAlignment="1">
      <alignment horizontal="center"/>
    </xf>
    <xf numFmtId="170" fontId="2" fillId="0" borderId="0" xfId="1" applyNumberFormat="1" applyFont="1" applyFill="1" applyBorder="1" applyAlignment="1">
      <alignment horizontal="center"/>
    </xf>
    <xf numFmtId="167" fontId="2" fillId="0" borderId="0" xfId="1" applyNumberFormat="1" applyFont="1" applyFill="1"/>
    <xf numFmtId="167" fontId="0" fillId="0" borderId="0" xfId="1" applyNumberFormat="1" applyFont="1" applyFill="1"/>
    <xf numFmtId="167" fontId="5" fillId="0" borderId="0" xfId="1" applyNumberFormat="1" applyFont="1" applyFill="1" applyBorder="1" applyAlignment="1">
      <alignment horizontal="right"/>
    </xf>
    <xf numFmtId="171" fontId="3" fillId="0" borderId="0" xfId="1" applyNumberFormat="1" applyFont="1" applyBorder="1"/>
    <xf numFmtId="164" fontId="3" fillId="0" borderId="0" xfId="1" applyNumberFormat="1" applyFont="1" applyFill="1" applyBorder="1"/>
    <xf numFmtId="168" fontId="3" fillId="0" borderId="0" xfId="1" applyNumberFormat="1" applyFont="1" applyFill="1" applyBorder="1"/>
    <xf numFmtId="164" fontId="0" fillId="0" borderId="0" xfId="0" applyNumberFormat="1" applyFill="1"/>
    <xf numFmtId="164" fontId="3" fillId="0" borderId="0" xfId="0" applyNumberFormat="1" applyFont="1" applyFill="1" applyBorder="1"/>
    <xf numFmtId="0" fontId="2" fillId="0" borderId="0" xfId="0" applyFont="1" applyFill="1"/>
    <xf numFmtId="164" fontId="2" fillId="0" borderId="0" xfId="0" applyNumberFormat="1" applyFont="1" applyFill="1" applyBorder="1"/>
    <xf numFmtId="168" fontId="2" fillId="0" borderId="0" xfId="0" applyNumberFormat="1" applyFont="1" applyFill="1" applyBorder="1"/>
    <xf numFmtId="168" fontId="1" fillId="0" borderId="0" xfId="1" applyNumberFormat="1" applyFont="1" applyBorder="1"/>
    <xf numFmtId="3" fontId="1" fillId="0" borderId="0" xfId="0" applyNumberFormat="1" applyFont="1" applyAlignment="1">
      <alignment horizontal="left" indent="2"/>
    </xf>
    <xf numFmtId="166" fontId="1" fillId="0" borderId="0" xfId="1" applyNumberFormat="1" applyFont="1" applyFill="1"/>
    <xf numFmtId="167" fontId="1" fillId="0" borderId="0" xfId="1" applyNumberFormat="1" applyFont="1" applyFill="1"/>
    <xf numFmtId="3" fontId="2" fillId="0" borderId="0" xfId="0" applyNumberFormat="1" applyFont="1" applyBorder="1" applyAlignment="1">
      <alignment horizontal="left"/>
    </xf>
    <xf numFmtId="167" fontId="1" fillId="0" borderId="0" xfId="1" applyNumberFormat="1" applyFont="1" applyFill="1" applyBorder="1"/>
    <xf numFmtId="167" fontId="2" fillId="0" borderId="3" xfId="1" applyNumberFormat="1" applyFont="1" applyBorder="1" applyAlignment="1">
      <alignment horizontal="center" vertical="center" wrapText="1"/>
    </xf>
    <xf numFmtId="167" fontId="2" fillId="0" borderId="0" xfId="1" applyNumberFormat="1" applyFont="1" applyBorder="1" applyAlignment="1">
      <alignment horizontal="center" vertical="center" wrapText="1"/>
    </xf>
    <xf numFmtId="167" fontId="2" fillId="0" borderId="0" xfId="1" applyNumberFormat="1" applyFont="1" applyBorder="1" applyAlignment="1">
      <alignment horizontal="center"/>
    </xf>
    <xf numFmtId="167" fontId="2" fillId="0" borderId="1" xfId="1" applyNumberFormat="1" applyFont="1" applyBorder="1" applyAlignment="1">
      <alignment horizontal="center" vertical="center" wrapText="1"/>
    </xf>
    <xf numFmtId="167" fontId="2" fillId="0" borderId="0" xfId="1" applyNumberFormat="1" applyFont="1" applyAlignment="1">
      <alignment horizontal="center"/>
    </xf>
    <xf numFmtId="167" fontId="2" fillId="0" borderId="2" xfId="1" applyNumberFormat="1" applyFont="1" applyBorder="1" applyAlignment="1">
      <alignment horizontal="center"/>
    </xf>
    <xf numFmtId="166" fontId="2" fillId="0" borderId="0" xfId="1" applyNumberFormat="1" applyFont="1" applyAlignment="1">
      <alignment horizontal="center" vertical="center" wrapText="1"/>
    </xf>
    <xf numFmtId="168" fontId="2" fillId="0" borderId="3" xfId="1" applyNumberFormat="1" applyFont="1" applyBorder="1" applyAlignment="1">
      <alignment horizontal="center"/>
    </xf>
    <xf numFmtId="168" fontId="2" fillId="0" borderId="3" xfId="1" applyNumberFormat="1" applyFont="1" applyBorder="1" applyAlignment="1">
      <alignment horizontal="center" wrapText="1"/>
    </xf>
    <xf numFmtId="168" fontId="2" fillId="0" borderId="1" xfId="0" applyNumberFormat="1" applyFont="1" applyBorder="1" applyAlignment="1">
      <alignment horizontal="center" wrapText="1"/>
    </xf>
    <xf numFmtId="166" fontId="2" fillId="0" borderId="0" xfId="1" applyNumberFormat="1" applyFont="1" applyFill="1" applyAlignment="1">
      <alignment horizontal="center" vertical="center" wrapText="1"/>
    </xf>
    <xf numFmtId="168" fontId="2" fillId="0" borderId="3" xfId="1" applyNumberFormat="1" applyFont="1" applyFill="1" applyBorder="1" applyAlignment="1">
      <alignment horizontal="center" wrapText="1"/>
    </xf>
    <xf numFmtId="168" fontId="2" fillId="0" borderId="1" xfId="0" applyNumberFormat="1" applyFont="1" applyFill="1" applyBorder="1" applyAlignment="1">
      <alignment horizontal="center" wrapText="1"/>
    </xf>
    <xf numFmtId="166" fontId="2" fillId="0" borderId="3" xfId="1" applyNumberFormat="1" applyFont="1" applyFill="1" applyBorder="1" applyAlignment="1">
      <alignment horizontal="center" vertical="center"/>
    </xf>
    <xf numFmtId="166" fontId="2" fillId="0" borderId="0" xfId="1" applyNumberFormat="1" applyFont="1" applyFill="1" applyBorder="1" applyAlignment="1">
      <alignment horizontal="center" vertical="center"/>
    </xf>
    <xf numFmtId="166" fontId="2" fillId="0" borderId="1" xfId="1" applyNumberFormat="1" applyFont="1" applyFill="1" applyBorder="1" applyAlignment="1">
      <alignment horizontal="center" vertical="center"/>
    </xf>
    <xf numFmtId="168" fontId="0" fillId="0" borderId="1" xfId="0" applyNumberFormat="1" applyBorder="1" applyAlignment="1"/>
    <xf numFmtId="168" fontId="2" fillId="0" borderId="2" xfId="1" applyNumberFormat="1" applyFont="1" applyBorder="1" applyAlignment="1">
      <alignment horizontal="center"/>
    </xf>
    <xf numFmtId="168" fontId="2" fillId="0" borderId="3" xfId="1" applyNumberFormat="1" applyFont="1" applyFill="1" applyBorder="1" applyAlignment="1">
      <alignment horizontal="center"/>
    </xf>
    <xf numFmtId="168" fontId="0" fillId="0" borderId="1" xfId="0" applyNumberFormat="1" applyFill="1" applyBorder="1" applyAlignment="1"/>
    <xf numFmtId="168" fontId="2" fillId="0" borderId="2" xfId="1" applyNumberFormat="1" applyFont="1" applyFill="1" applyBorder="1" applyAlignment="1">
      <alignment horizontal="center"/>
    </xf>
    <xf numFmtId="166" fontId="2" fillId="0" borderId="3" xfId="1" applyNumberFormat="1" applyFont="1" applyBorder="1" applyAlignment="1">
      <alignment horizontal="center" vertical="center"/>
    </xf>
    <xf numFmtId="166" fontId="2" fillId="0" borderId="0" xfId="1" applyNumberFormat="1" applyFont="1" applyBorder="1" applyAlignment="1">
      <alignment horizontal="center" vertical="center"/>
    </xf>
    <xf numFmtId="166" fontId="2" fillId="0" borderId="1" xfId="1" applyNumberFormat="1" applyFont="1" applyBorder="1" applyAlignment="1">
      <alignment horizontal="center" vertical="center"/>
    </xf>
    <xf numFmtId="0" fontId="2" fillId="0" borderId="2" xfId="0" applyFont="1" applyBorder="1" applyAlignment="1">
      <alignment horizontal="center" vertical="center" wrapText="1"/>
    </xf>
    <xf numFmtId="166" fontId="2" fillId="0" borderId="2" xfId="1" applyNumberFormat="1" applyFont="1" applyBorder="1" applyAlignment="1">
      <alignment horizontal="center" vertical="center" wrapText="1"/>
    </xf>
    <xf numFmtId="0" fontId="0" fillId="0" borderId="2" xfId="0" applyBorder="1" applyAlignment="1">
      <alignment horizontal="center" vertical="center" wrapText="1"/>
    </xf>
    <xf numFmtId="166" fontId="2" fillId="0" borderId="0" xfId="5" applyNumberFormat="1" applyFont="1" applyAlignment="1">
      <alignment horizontal="center" vertical="center" wrapText="1"/>
    </xf>
    <xf numFmtId="167" fontId="8" fillId="0" borderId="3" xfId="1" applyNumberFormat="1" applyFont="1" applyBorder="1" applyAlignment="1">
      <alignment horizontal="center" wrapText="1"/>
    </xf>
    <xf numFmtId="167" fontId="8" fillId="0" borderId="0" xfId="1" applyNumberFormat="1" applyFont="1" applyBorder="1" applyAlignment="1">
      <alignment horizontal="center" wrapText="1"/>
    </xf>
    <xf numFmtId="0" fontId="2" fillId="0" borderId="3" xfId="0" applyFont="1" applyBorder="1" applyAlignment="1">
      <alignment horizontal="center"/>
    </xf>
    <xf numFmtId="0" fontId="2" fillId="0" borderId="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167" fontId="2" fillId="0" borderId="2" xfId="1" applyNumberFormat="1" applyFont="1" applyBorder="1" applyAlignment="1">
      <alignment horizontal="center" vertical="center"/>
    </xf>
    <xf numFmtId="167" fontId="2" fillId="0" borderId="2" xfId="0" applyNumberFormat="1" applyFont="1" applyBorder="1" applyAlignment="1">
      <alignment horizontal="center" vertical="center" wrapText="1"/>
    </xf>
    <xf numFmtId="167" fontId="3" fillId="0" borderId="2" xfId="0" applyNumberFormat="1" applyFont="1" applyBorder="1" applyAlignment="1">
      <alignment horizontal="center" vertical="center"/>
    </xf>
    <xf numFmtId="0" fontId="2" fillId="0" borderId="2" xfId="0" applyFont="1" applyBorder="1" applyAlignment="1">
      <alignment horizontal="center"/>
    </xf>
    <xf numFmtId="167" fontId="2" fillId="0" borderId="2" xfId="1" applyNumberFormat="1" applyFont="1" applyBorder="1" applyAlignment="1">
      <alignment horizontal="center" vertical="center" wrapText="1"/>
    </xf>
    <xf numFmtId="167" fontId="0" fillId="0" borderId="0" xfId="1" applyNumberFormat="1" applyFont="1" applyFill="1" applyBorder="1" applyAlignment="1">
      <alignment horizontal="left" wrapText="1" indent="1"/>
    </xf>
    <xf numFmtId="167" fontId="3" fillId="0" borderId="0" xfId="11" applyNumberFormat="1" applyFont="1" applyFill="1" applyBorder="1" applyAlignment="1">
      <alignment horizontal="left" wrapText="1" indent="1"/>
    </xf>
    <xf numFmtId="3" fontId="3" fillId="0" borderId="0" xfId="0" applyNumberFormat="1" applyFont="1" applyBorder="1" applyAlignment="1">
      <alignment horizontal="left" wrapText="1" indent="2"/>
    </xf>
    <xf numFmtId="0" fontId="4" fillId="0" borderId="0" xfId="12" applyFont="1" applyFill="1" applyBorder="1" applyAlignment="1">
      <alignment horizontal="left" indent="1"/>
    </xf>
  </cellXfs>
  <cellStyles count="13">
    <cellStyle name="Millares" xfId="1" builtinId="3"/>
    <cellStyle name="Millares 11" xfId="2"/>
    <cellStyle name="Millares 2" xfId="3"/>
    <cellStyle name="Millares 3" xfId="4"/>
    <cellStyle name="Millares 4" xfId="5"/>
    <cellStyle name="Millares 5" xfId="6"/>
    <cellStyle name="Millares 6" xfId="7"/>
    <cellStyle name="Millares 7" xfId="8"/>
    <cellStyle name="Millares 8" xfId="9"/>
    <cellStyle name="Millares 9" xfId="10"/>
    <cellStyle name="Millares_05. Mercado Laboral" xfId="11"/>
    <cellStyle name="Normal" xfId="0" builtinId="0"/>
    <cellStyle name="Normal_Mercado Laboral 17" xfId="1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746125</xdr:colOff>
      <xdr:row>16</xdr:row>
      <xdr:rowOff>19050</xdr:rowOff>
    </xdr:to>
    <xdr:sp macro="" textlink="">
      <xdr:nvSpPr>
        <xdr:cNvPr id="1027" name="Rectangle 3"/>
        <xdr:cNvSpPr>
          <a:spLocks noChangeArrowheads="1"/>
        </xdr:cNvSpPr>
      </xdr:nvSpPr>
      <xdr:spPr bwMode="auto">
        <a:xfrm>
          <a:off x="0" y="0"/>
          <a:ext cx="6286500" cy="2305050"/>
        </a:xfrm>
        <a:prstGeom prst="rect">
          <a:avLst/>
        </a:prstGeom>
        <a:solidFill>
          <a:srgbClr val="FFFFFF"/>
        </a:solidFill>
        <a:ln w="3175">
          <a:solidFill>
            <a:srgbClr val="000000"/>
          </a:solidFill>
          <a:miter lim="800000"/>
          <a:headEnd/>
          <a:tailEnd/>
        </a:ln>
        <a:effectLst>
          <a:outerShdw dist="107763" dir="2700000" algn="ctr" rotWithShape="0">
            <a:srgbClr val="808080"/>
          </a:outerShdw>
        </a:effectLst>
      </xdr:spPr>
      <xdr:txBody>
        <a:bodyPr vertOverflow="clip" wrap="square" lIns="27432" tIns="22860" rIns="27432" bIns="0" anchor="t" upright="1"/>
        <a:lstStyle/>
        <a:p>
          <a:pPr algn="ctr" rtl="0">
            <a:defRPr sz="1000"/>
          </a:pPr>
          <a:endParaRPr lang="en-US" sz="800" b="0" i="0" strike="noStrike">
            <a:solidFill>
              <a:srgbClr val="000000"/>
            </a:solidFill>
            <a:latin typeface="Arial"/>
            <a:cs typeface="Arial"/>
          </a:endParaRPr>
        </a:p>
        <a:p>
          <a:pPr algn="ctr" rtl="0">
            <a:defRPr sz="1000"/>
          </a:pPr>
          <a:r>
            <a:rPr lang="en-US" sz="4800" b="0" i="0" strike="noStrike">
              <a:solidFill>
                <a:srgbClr val="000000"/>
              </a:solidFill>
              <a:latin typeface="Times New Roman"/>
              <a:cs typeface="Times New Roman"/>
            </a:rPr>
            <a:t>MERCADO LABORAL</a:t>
          </a:r>
          <a:r>
            <a:rPr lang="en-US" sz="3800" b="0" i="0" strike="noStrike">
              <a:solidFill>
                <a:srgbClr val="000000"/>
              </a:solidFill>
              <a:latin typeface="Times New Roman"/>
              <a:cs typeface="Times New Roman"/>
            </a:rPr>
            <a:t> </a:t>
          </a:r>
          <a:endParaRPr lang="en-US" sz="3600" b="0" i="0" strike="noStrike">
            <a:solidFill>
              <a:srgbClr val="000000"/>
            </a:solidFill>
            <a:latin typeface="Times New Roman"/>
            <a:cs typeface="Times New Roman"/>
          </a:endParaRPr>
        </a:p>
        <a:p>
          <a:pPr algn="ctr" rtl="0">
            <a:defRPr sz="1000"/>
          </a:pPr>
          <a:r>
            <a:rPr lang="en-US" sz="4800" b="0" i="0" strike="noStrike">
              <a:solidFill>
                <a:srgbClr val="000000"/>
              </a:solidFill>
              <a:latin typeface="Times New Roman"/>
              <a:cs typeface="Times New Roman"/>
            </a:rPr>
            <a:t>TRABAJO JUVENIL</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inculos/11.%20Trabajo%20Infantil%20y%20Juveni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0Cuadro%20Resum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inculos/parche%20urbano.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fJuv"/>
    </sheetNames>
    <sheetDataSet>
      <sheetData sheetId="0">
        <row r="7">
          <cell r="O7">
            <v>3277322.3419673499</v>
          </cell>
          <cell r="P7">
            <v>100</v>
          </cell>
          <cell r="Q7">
            <v>306073.84541603288</v>
          </cell>
          <cell r="S7">
            <v>1271226.3338974756</v>
          </cell>
          <cell r="U7">
            <v>894824.85208313412</v>
          </cell>
          <cell r="W7">
            <v>805197.31057039415</v>
          </cell>
        </row>
        <row r="8">
          <cell r="O8">
            <v>1601829.4961566776</v>
          </cell>
          <cell r="P8">
            <v>48.876165632066346</v>
          </cell>
          <cell r="Q8">
            <v>164944.58828506558</v>
          </cell>
          <cell r="S8">
            <v>877328.94204208464</v>
          </cell>
          <cell r="U8">
            <v>401320.28615051752</v>
          </cell>
          <cell r="W8">
            <v>158235.67967917779</v>
          </cell>
        </row>
        <row r="9">
          <cell r="O9">
            <v>1675492.8458100723</v>
          </cell>
          <cell r="P9">
            <v>51.123834367915357</v>
          </cell>
          <cell r="Q9">
            <v>141129.25713096772</v>
          </cell>
          <cell r="S9">
            <v>393897.39185545128</v>
          </cell>
          <cell r="U9">
            <v>493504.56593262235</v>
          </cell>
          <cell r="W9">
            <v>646961.63089121773</v>
          </cell>
        </row>
        <row r="15">
          <cell r="O15">
            <v>604744.3008680956</v>
          </cell>
          <cell r="P15">
            <v>18.452390023529773</v>
          </cell>
          <cell r="Q15">
            <v>68450.120733421048</v>
          </cell>
          <cell r="S15">
            <v>61362.338098135544</v>
          </cell>
          <cell r="U15">
            <v>402694.50472092599</v>
          </cell>
          <cell r="W15">
            <v>72237.337315611614</v>
          </cell>
        </row>
        <row r="16">
          <cell r="O16">
            <v>1035422.785567864</v>
          </cell>
          <cell r="P16">
            <v>31.593559544292738</v>
          </cell>
          <cell r="Q16">
            <v>117872.25600614966</v>
          </cell>
          <cell r="S16">
            <v>313627.13367432018</v>
          </cell>
          <cell r="U16">
            <v>363691.73592724907</v>
          </cell>
          <cell r="W16">
            <v>240231.65996013817</v>
          </cell>
        </row>
        <row r="17">
          <cell r="O17">
            <v>863136.893153721</v>
          </cell>
          <cell r="P17">
            <v>26.336649346355934</v>
          </cell>
          <cell r="Q17">
            <v>75725.853578869472</v>
          </cell>
          <cell r="S17">
            <v>414894.72320488043</v>
          </cell>
          <cell r="U17">
            <v>100946.42187612594</v>
          </cell>
          <cell r="W17">
            <v>271569.89449384413</v>
          </cell>
        </row>
        <row r="18">
          <cell r="O18">
            <v>774018.36237741692</v>
          </cell>
          <cell r="P18">
            <v>23.617401085813857</v>
          </cell>
          <cell r="Q18">
            <v>44025.615097594324</v>
          </cell>
          <cell r="S18">
            <v>481342.13892019581</v>
          </cell>
          <cell r="U18">
            <v>27492.18955883912</v>
          </cell>
          <cell r="W18">
            <v>221158.41880078986</v>
          </cell>
        </row>
        <row r="19">
          <cell r="O19">
            <v>1769701.6632514156</v>
          </cell>
          <cell r="P19">
            <v>100</v>
          </cell>
          <cell r="Q19">
            <v>189405.75425460827</v>
          </cell>
          <cell r="S19">
            <v>587033.03680409817</v>
          </cell>
          <cell r="U19">
            <v>610449.78246964386</v>
          </cell>
          <cell r="W19">
            <v>382813.08972301718</v>
          </cell>
        </row>
        <row r="20">
          <cell r="O20">
            <v>827971.08187120559</v>
          </cell>
          <cell r="P20">
            <v>46.785913075879762</v>
          </cell>
          <cell r="Q20">
            <v>91203.603927553442</v>
          </cell>
          <cell r="S20">
            <v>352975.82957298472</v>
          </cell>
          <cell r="U20">
            <v>278228.10037544189</v>
          </cell>
          <cell r="W20">
            <v>105563.54799524066</v>
          </cell>
        </row>
        <row r="21">
          <cell r="O21">
            <v>941730.581380132</v>
          </cell>
          <cell r="P21">
            <v>53.214086924115833</v>
          </cell>
          <cell r="Q21">
            <v>98202.150327055628</v>
          </cell>
          <cell r="S21">
            <v>234057.20723111648</v>
          </cell>
          <cell r="U21">
            <v>332221.68209420494</v>
          </cell>
          <cell r="W21">
            <v>277249.54172777827</v>
          </cell>
        </row>
        <row r="27">
          <cell r="O27">
            <v>290998.05291508371</v>
          </cell>
          <cell r="P27">
            <v>16.443339516359067</v>
          </cell>
          <cell r="Q27">
            <v>25305.248010401927</v>
          </cell>
          <cell r="S27">
            <v>10650.099686157879</v>
          </cell>
          <cell r="U27">
            <v>235286.95440763276</v>
          </cell>
          <cell r="W27">
            <v>19755.750810891859</v>
          </cell>
        </row>
        <row r="28">
          <cell r="O28">
            <v>531621.33171446214</v>
          </cell>
          <cell r="P28">
            <v>30.040166811943404</v>
          </cell>
          <cell r="Q28">
            <v>66397.836877298483</v>
          </cell>
          <cell r="S28">
            <v>98556.067816549388</v>
          </cell>
          <cell r="U28">
            <v>261260.09172742421</v>
          </cell>
          <cell r="W28">
            <v>105407.33529319319</v>
          </cell>
        </row>
        <row r="29">
          <cell r="O29">
            <v>498760.06900839857</v>
          </cell>
          <cell r="P29">
            <v>28.183285316692469</v>
          </cell>
          <cell r="Q29">
            <v>62877.664351572952</v>
          </cell>
          <cell r="S29">
            <v>204042.87202979656</v>
          </cell>
          <cell r="U29">
            <v>90466.437019114979</v>
          </cell>
          <cell r="W29">
            <v>141373.09560791738</v>
          </cell>
        </row>
        <row r="30">
          <cell r="O30">
            <v>448322.2096134263</v>
          </cell>
          <cell r="P30">
            <v>25.33320835500253</v>
          </cell>
          <cell r="Q30">
            <v>34825.005015335351</v>
          </cell>
          <cell r="S30">
            <v>273783.9972715989</v>
          </cell>
          <cell r="U30">
            <v>23436.299315476444</v>
          </cell>
          <cell r="W30">
            <v>116276.90801101824</v>
          </cell>
        </row>
        <row r="31">
          <cell r="O31">
            <v>1507620.6787156072</v>
          </cell>
          <cell r="P31">
            <v>100</v>
          </cell>
          <cell r="Q31">
            <v>116668.09116142566</v>
          </cell>
          <cell r="S31">
            <v>684193.29709343379</v>
          </cell>
          <cell r="U31">
            <v>284375.06961348484</v>
          </cell>
          <cell r="W31">
            <v>422384.22084737115</v>
          </cell>
        </row>
        <row r="32">
          <cell r="O32">
            <v>773858.41428562696</v>
          </cell>
          <cell r="P32">
            <v>51.32978243207058</v>
          </cell>
          <cell r="Q32">
            <v>73740.984357513356</v>
          </cell>
          <cell r="S32">
            <v>524353.11246909644</v>
          </cell>
          <cell r="U32">
            <v>123092.18577507396</v>
          </cell>
          <cell r="W32">
            <v>52672.131683938082</v>
          </cell>
        </row>
        <row r="33">
          <cell r="O33">
            <v>733762.26443010138</v>
          </cell>
          <cell r="P33">
            <v>48.670217567937456</v>
          </cell>
          <cell r="Q33">
            <v>42927.106803912306</v>
          </cell>
          <cell r="S33">
            <v>159840.18462433235</v>
          </cell>
          <cell r="U33">
            <v>161282.88383841436</v>
          </cell>
          <cell r="W33">
            <v>369712.08916343184</v>
          </cell>
        </row>
        <row r="39">
          <cell r="O39">
            <v>313746.24795300385</v>
          </cell>
          <cell r="P39">
            <v>20.810688814662242</v>
          </cell>
          <cell r="Q39">
            <v>43144.872723019034</v>
          </cell>
          <cell r="S39">
            <v>50712.238411977611</v>
          </cell>
          <cell r="U39">
            <v>167407.55031329067</v>
          </cell>
          <cell r="W39">
            <v>52481.586504719715</v>
          </cell>
        </row>
        <row r="40">
          <cell r="O40">
            <v>503801.45385339961</v>
          </cell>
          <cell r="P40">
            <v>33.416990159793045</v>
          </cell>
          <cell r="Q40">
            <v>51474.419128851121</v>
          </cell>
          <cell r="S40">
            <v>215071.0658577726</v>
          </cell>
          <cell r="U40">
            <v>102431.6441998238</v>
          </cell>
          <cell r="W40">
            <v>134824.32466694852</v>
          </cell>
        </row>
        <row r="41">
          <cell r="O41">
            <v>364376.82414531708</v>
          </cell>
          <cell r="P41">
            <v>24.168998826398557</v>
          </cell>
          <cell r="Q41">
            <v>12848.189227296483</v>
          </cell>
          <cell r="S41">
            <v>210851.85117507997</v>
          </cell>
          <cell r="U41">
            <v>10479.984857010899</v>
          </cell>
          <cell r="W41">
            <v>130196.79888593074</v>
          </cell>
        </row>
        <row r="42">
          <cell r="O42">
            <v>325696.15276398457</v>
          </cell>
          <cell r="P42">
            <v>21.603322199152647</v>
          </cell>
          <cell r="Q42">
            <v>9200.6100822589196</v>
          </cell>
          <cell r="S42">
            <v>207558.14164859083</v>
          </cell>
          <cell r="U42">
            <v>4055.8902433626595</v>
          </cell>
          <cell r="W42">
            <v>104881.51078977445</v>
          </cell>
        </row>
        <row r="43">
          <cell r="O43">
            <v>419559.90792490367</v>
          </cell>
          <cell r="P43">
            <v>100</v>
          </cell>
          <cell r="Q43">
            <v>48641.858530532605</v>
          </cell>
          <cell r="S43">
            <v>114614.87550928755</v>
          </cell>
          <cell r="U43">
            <v>167164.059341274</v>
          </cell>
          <cell r="W43">
            <v>89139.114543814154</v>
          </cell>
        </row>
        <row r="44">
          <cell r="O44">
            <v>192969.7722210931</v>
          </cell>
          <cell r="P44">
            <v>45.99337748344449</v>
          </cell>
          <cell r="Q44">
            <v>28167.473950918935</v>
          </cell>
          <cell r="S44">
            <v>68074.289696425432</v>
          </cell>
          <cell r="U44">
            <v>71373.808839874648</v>
          </cell>
          <cell r="W44">
            <v>25354.199733872782</v>
          </cell>
        </row>
        <row r="45">
          <cell r="O45">
            <v>226590.13570381838</v>
          </cell>
          <cell r="P45">
            <v>54.006622516557371</v>
          </cell>
          <cell r="Q45">
            <v>20474.38457961371</v>
          </cell>
          <cell r="S45">
            <v>46540.585812862359</v>
          </cell>
          <cell r="U45">
            <v>95790.25050139871</v>
          </cell>
          <cell r="W45">
            <v>63784.91480994154</v>
          </cell>
        </row>
        <row r="51">
          <cell r="O51">
            <v>54077.382172109457</v>
          </cell>
          <cell r="P51">
            <v>12.889072847682263</v>
          </cell>
          <cell r="Q51">
            <v>3125.8602411624001</v>
          </cell>
          <cell r="S51">
            <v>1232.9782062362799</v>
          </cell>
          <cell r="U51">
            <v>44821.362680223036</v>
          </cell>
          <cell r="W51">
            <v>4897.1810444877601</v>
          </cell>
        </row>
        <row r="52">
          <cell r="O52">
            <v>116021.5126178108</v>
          </cell>
          <cell r="P52">
            <v>27.653145695364511</v>
          </cell>
          <cell r="Q52">
            <v>10384.802356750641</v>
          </cell>
          <cell r="S52">
            <v>12034.561928475243</v>
          </cell>
          <cell r="U52">
            <v>72971.47074091321</v>
          </cell>
          <cell r="W52">
            <v>20630.677591671836</v>
          </cell>
        </row>
        <row r="53">
          <cell r="O53">
            <v>133022.71915168842</v>
          </cell>
          <cell r="P53">
            <v>31.705298013245333</v>
          </cell>
          <cell r="Q53">
            <v>21151.654298532234</v>
          </cell>
          <cell r="S53">
            <v>39368.473148417528</v>
          </cell>
          <cell r="U53">
            <v>40219.401769622833</v>
          </cell>
          <cell r="W53">
            <v>32283.189935116101</v>
          </cell>
        </row>
        <row r="54">
          <cell r="O54">
            <v>116438.29398329897</v>
          </cell>
          <cell r="P54">
            <v>27.752483443708847</v>
          </cell>
          <cell r="Q54">
            <v>13979.541634087402</v>
          </cell>
          <cell r="S54">
            <v>61978.862226158832</v>
          </cell>
          <cell r="U54">
            <v>9151.8241505143615</v>
          </cell>
          <cell r="W54">
            <v>31328.065972538705</v>
          </cell>
        </row>
        <row r="55">
          <cell r="O55">
            <v>265513.3113668189</v>
          </cell>
          <cell r="P55">
            <v>100</v>
          </cell>
          <cell r="Q55">
            <v>34145.087322477601</v>
          </cell>
          <cell r="S55">
            <v>98581.773345815091</v>
          </cell>
          <cell r="U55">
            <v>80625.31090281358</v>
          </cell>
          <cell r="W55">
            <v>52161.139795710318</v>
          </cell>
        </row>
        <row r="56">
          <cell r="O56">
            <v>127761.02481569313</v>
          </cell>
          <cell r="P56">
            <v>48.118500785516318</v>
          </cell>
          <cell r="Q56">
            <v>15016.687618262407</v>
          </cell>
          <cell r="S56">
            <v>54266.654197212709</v>
          </cell>
          <cell r="U56">
            <v>41375.344323863144</v>
          </cell>
          <cell r="W56">
            <v>17102.338676354408</v>
          </cell>
        </row>
        <row r="57">
          <cell r="O57">
            <v>137752.28655112456</v>
          </cell>
          <cell r="P57">
            <v>51.881499214483227</v>
          </cell>
          <cell r="Q57">
            <v>19128.399704215204</v>
          </cell>
          <cell r="S57">
            <v>44315.119148602324</v>
          </cell>
          <cell r="U57">
            <v>39249.966578950327</v>
          </cell>
          <cell r="W57">
            <v>35058.801119355972</v>
          </cell>
        </row>
        <row r="63">
          <cell r="O63">
            <v>39329.419952591947</v>
          </cell>
          <cell r="P63">
            <v>14.812598189571194</v>
          </cell>
          <cell r="Q63">
            <v>4707.6123882647989</v>
          </cell>
          <cell r="S63">
            <v>1966.4709976295997</v>
          </cell>
          <cell r="U63">
            <v>30649.138882247167</v>
          </cell>
          <cell r="W63">
            <v>2006.1976844503995</v>
          </cell>
        </row>
        <row r="64">
          <cell r="O64">
            <v>77824.579481947134</v>
          </cell>
          <cell r="P64">
            <v>29.310989750878775</v>
          </cell>
          <cell r="Q64">
            <v>13507.073519072002</v>
          </cell>
          <cell r="S64">
            <v>11381.695774159201</v>
          </cell>
          <cell r="U64">
            <v>36071.831633286361</v>
          </cell>
          <cell r="W64">
            <v>16863.978555429607</v>
          </cell>
        </row>
        <row r="65">
          <cell r="O65">
            <v>78738.293278825528</v>
          </cell>
          <cell r="P65">
            <v>29.655120819929415</v>
          </cell>
          <cell r="Q65">
            <v>10209.758512945598</v>
          </cell>
          <cell r="S65">
            <v>38534.886216175953</v>
          </cell>
          <cell r="U65">
            <v>10348.801916818404</v>
          </cell>
          <cell r="W65">
            <v>19644.846632885598</v>
          </cell>
        </row>
        <row r="66">
          <cell r="O66">
            <v>69621.018653451873</v>
          </cell>
          <cell r="P66">
            <v>26.221291239619703</v>
          </cell>
          <cell r="Q66">
            <v>5720.6429021952008</v>
          </cell>
          <cell r="S66">
            <v>46698.720357850318</v>
          </cell>
          <cell r="U66">
            <v>3555.5384704615999</v>
          </cell>
          <cell r="W66">
            <v>13646.116922944799</v>
          </cell>
        </row>
        <row r="67">
          <cell r="O67">
            <v>1084628.4439596331</v>
          </cell>
          <cell r="P67">
            <v>100</v>
          </cell>
          <cell r="Q67">
            <v>106618.80840159871</v>
          </cell>
          <cell r="S67">
            <v>373836.38794899842</v>
          </cell>
          <cell r="U67">
            <v>362660.41222556087</v>
          </cell>
          <cell r="W67">
            <v>241512.83538349404</v>
          </cell>
        </row>
        <row r="68">
          <cell r="O68">
            <v>507240.28483443486</v>
          </cell>
          <cell r="P68">
            <v>46.766271681264612</v>
          </cell>
          <cell r="Q68">
            <v>48019.442358371896</v>
          </cell>
          <cell r="S68">
            <v>230634.8856793482</v>
          </cell>
          <cell r="U68">
            <v>165478.94721170538</v>
          </cell>
          <cell r="W68">
            <v>63107.009585013213</v>
          </cell>
        </row>
        <row r="69">
          <cell r="O69">
            <v>577388.15912521293</v>
          </cell>
          <cell r="P69">
            <v>53.233728318736752</v>
          </cell>
          <cell r="Q69">
            <v>58599.366043226561</v>
          </cell>
          <cell r="S69">
            <v>143201.5022696525</v>
          </cell>
          <cell r="U69">
            <v>197181.46501385755</v>
          </cell>
          <cell r="W69">
            <v>178405.82579848182</v>
          </cell>
        </row>
        <row r="75">
          <cell r="O75">
            <v>197591.25079038346</v>
          </cell>
          <cell r="P75">
            <v>18.217413704276527</v>
          </cell>
          <cell r="Q75">
            <v>17471.775380974741</v>
          </cell>
          <cell r="S75">
            <v>7450.6504822920015</v>
          </cell>
          <cell r="U75">
            <v>159816.45284516356</v>
          </cell>
          <cell r="W75">
            <v>12852.372081953699</v>
          </cell>
        </row>
        <row r="76">
          <cell r="O76">
            <v>337775.23961470573</v>
          </cell>
          <cell r="P76">
            <v>31.142023012193548</v>
          </cell>
          <cell r="Q76">
            <v>42505.961001475836</v>
          </cell>
          <cell r="S76">
            <v>75139.810113914835</v>
          </cell>
          <cell r="U76">
            <v>152216.7893532257</v>
          </cell>
          <cell r="W76">
            <v>67912.67914609157</v>
          </cell>
        </row>
        <row r="77">
          <cell r="O77">
            <v>286999.05657788622</v>
          </cell>
          <cell r="P77">
            <v>26.460587326121011</v>
          </cell>
          <cell r="Q77">
            <v>31516.25154009516</v>
          </cell>
          <cell r="S77">
            <v>126139.5126652039</v>
          </cell>
          <cell r="U77">
            <v>39898.23333267367</v>
          </cell>
          <cell r="W77">
            <v>89445.059039915548</v>
          </cell>
        </row>
        <row r="78">
          <cell r="O78">
            <v>262262.89697667724</v>
          </cell>
          <cell r="P78">
            <v>24.179975957410715</v>
          </cell>
          <cell r="Q78">
            <v>15124.820479052756</v>
          </cell>
          <cell r="S78">
            <v>165106.41468759082</v>
          </cell>
          <cell r="U78">
            <v>10728.936694500479</v>
          </cell>
          <cell r="W78">
            <v>71302.725115534442</v>
          </cell>
        </row>
        <row r="88">
          <cell r="J88">
            <v>8.0593284966297638</v>
          </cell>
          <cell r="K88">
            <v>9.3585355400663612</v>
          </cell>
          <cell r="L88">
            <v>7.7834477575010492</v>
          </cell>
          <cell r="M88">
            <v>8.2645823198593167</v>
          </cell>
          <cell r="N88">
            <v>7.7493879451415593</v>
          </cell>
        </row>
        <row r="89">
          <cell r="J89">
            <v>7.6737330702758708</v>
          </cell>
          <cell r="K89">
            <v>8.7695644344476982</v>
          </cell>
          <cell r="L89">
            <v>7.2297475395105311</v>
          </cell>
          <cell r="M89">
            <v>8.0027673844191778</v>
          </cell>
          <cell r="N89">
            <v>8.0958504106083211</v>
          </cell>
        </row>
        <row r="90">
          <cell r="J90">
            <v>8.4224420171312655</v>
          </cell>
          <cell r="K90">
            <v>10.054410134198941</v>
          </cell>
          <cell r="L90">
            <v>8.9797938449990404</v>
          </cell>
          <cell r="M90">
            <v>8.4782139208813039</v>
          </cell>
          <cell r="N90">
            <v>7.6697726185632833</v>
          </cell>
        </row>
        <row r="96">
          <cell r="J96">
            <v>5.7886817745508692</v>
          </cell>
          <cell r="K96">
            <v>5.7396997691550178</v>
          </cell>
          <cell r="L96">
            <v>5.0832685127928121</v>
          </cell>
          <cell r="M96">
            <v>5.9340596786553084</v>
          </cell>
          <cell r="N96">
            <v>5.5593096919754732</v>
          </cell>
        </row>
        <row r="97">
          <cell r="J97">
            <v>7.9166176380448325</v>
          </cell>
          <cell r="K97">
            <v>8.6479433466091074</v>
          </cell>
          <cell r="L97">
            <v>6.5788202106685914</v>
          </cell>
          <cell r="M97">
            <v>9.2079103809036944</v>
          </cell>
          <cell r="N97">
            <v>7.2651276913537997</v>
          </cell>
        </row>
        <row r="98">
          <cell r="J98">
            <v>9.1551741916236704</v>
          </cell>
          <cell r="K98">
            <v>11.846610435847481</v>
          </cell>
          <cell r="L98">
            <v>8.2216975475509759</v>
          </cell>
          <cell r="M98">
            <v>12.879230642647707</v>
          </cell>
          <cell r="N98">
            <v>8.3894158221325092</v>
          </cell>
        </row>
        <row r="99">
          <cell r="J99">
            <v>8.8447763168385976</v>
          </cell>
          <cell r="K99">
            <v>12.683511918913446</v>
          </cell>
          <cell r="L99">
            <v>8.5321198003036223</v>
          </cell>
          <cell r="M99">
            <v>13.254193904513791</v>
          </cell>
          <cell r="N99">
            <v>8.1862429897672229</v>
          </cell>
        </row>
        <row r="100">
          <cell r="J100">
            <v>9.1507614902965049</v>
          </cell>
          <cell r="K100">
            <v>10.510671550515468</v>
          </cell>
          <cell r="L100">
            <v>9.1579843629950144</v>
          </cell>
          <cell r="M100">
            <v>8.8619853020729042</v>
          </cell>
          <cell r="N100">
            <v>8.9323884328690948</v>
          </cell>
        </row>
        <row r="101">
          <cell r="J101">
            <v>8.8014208623204002</v>
          </cell>
          <cell r="K101">
            <v>10.222850600339104</v>
          </cell>
          <cell r="L101">
            <v>8.6731249815936664</v>
          </cell>
          <cell r="M101">
            <v>8.5410928340994321</v>
          </cell>
          <cell r="N101">
            <v>8.6830058493578939</v>
          </cell>
        </row>
        <row r="102">
          <cell r="J102">
            <v>9.4565680407798762</v>
          </cell>
          <cell r="K102">
            <v>10.782837939542299</v>
          </cell>
          <cell r="L102">
            <v>9.8769110787596848</v>
          </cell>
          <cell r="M102">
            <v>9.1317556466440273</v>
          </cell>
          <cell r="N102">
            <v>9.0251942811064403</v>
          </cell>
        </row>
        <row r="108">
          <cell r="J108">
            <v>6.0794275837805412</v>
          </cell>
          <cell r="K108">
            <v>6.0303401171214448</v>
          </cell>
          <cell r="L108">
            <v>4.723146670999971</v>
          </cell>
          <cell r="M108">
            <v>6.1561781583826436</v>
          </cell>
          <cell r="N108">
            <v>5.8507389146561515</v>
          </cell>
        </row>
        <row r="109">
          <cell r="J109">
            <v>8.7826899972276227</v>
          </cell>
          <cell r="K109">
            <v>9.1784751516582048</v>
          </cell>
          <cell r="L109">
            <v>7.3917089296838334</v>
          </cell>
          <cell r="M109">
            <v>9.4315191552723245</v>
          </cell>
          <cell r="N109">
            <v>8.1603390230648944</v>
          </cell>
        </row>
        <row r="110">
          <cell r="J110">
            <v>10.334516338918736</v>
          </cell>
          <cell r="K110">
            <v>12.182679491014131</v>
          </cell>
          <cell r="L110">
            <v>9.2310497163029837</v>
          </cell>
          <cell r="M110">
            <v>12.937345134518283</v>
          </cell>
          <cell r="N110">
            <v>9.4302101497265713</v>
          </cell>
        </row>
        <row r="111">
          <cell r="J111">
            <v>10.276085655759339</v>
          </cell>
          <cell r="K111">
            <v>13.349423750361003</v>
          </cell>
          <cell r="L111">
            <v>9.8875713681748021</v>
          </cell>
          <cell r="M111">
            <v>14.199754993601671</v>
          </cell>
          <cell r="N111">
            <v>9.4879543594320612</v>
          </cell>
        </row>
        <row r="112">
          <cell r="J112">
            <v>6.733794180377811</v>
          </cell>
          <cell r="K112">
            <v>7.4707721914842447</v>
          </cell>
          <cell r="L112">
            <v>6.557161016949153</v>
          </cell>
          <cell r="M112">
            <v>6.9817395482940858</v>
          </cell>
          <cell r="N112">
            <v>6.6310104529616716</v>
          </cell>
        </row>
        <row r="113">
          <cell r="J113">
            <v>6.413083480416101</v>
          </cell>
          <cell r="K113">
            <v>6.9403041825095038</v>
          </cell>
          <cell r="L113">
            <v>6.2187500000000044</v>
          </cell>
          <cell r="M113">
            <v>6.7847006651884696</v>
          </cell>
          <cell r="N113">
            <v>6.6903057905009771</v>
          </cell>
        </row>
        <row r="114">
          <cell r="J114">
            <v>7.0637484062898501</v>
          </cell>
          <cell r="K114">
            <v>8.3844138834315647</v>
          </cell>
          <cell r="L114">
            <v>7.632790368271956</v>
          </cell>
          <cell r="M114">
            <v>7.1324851569126402</v>
          </cell>
          <cell r="N114">
            <v>6.6238976039959327</v>
          </cell>
        </row>
        <row r="120">
          <cell r="J120">
            <v>5.5160773136189611</v>
          </cell>
          <cell r="K120">
            <v>5.5710610932475859</v>
          </cell>
          <cell r="L120">
            <v>5.15625</v>
          </cell>
          <cell r="M120">
            <v>5.6207571801566596</v>
          </cell>
          <cell r="N120">
            <v>5.4581497797356811</v>
          </cell>
        </row>
        <row r="121">
          <cell r="J121">
            <v>6.985825536444616</v>
          </cell>
          <cell r="K121">
            <v>7.944140197152243</v>
          </cell>
          <cell r="L121">
            <v>6.2082076832306186</v>
          </cell>
          <cell r="M121">
            <v>8.6401807068828127</v>
          </cell>
          <cell r="N121">
            <v>6.5445715519102139</v>
          </cell>
        </row>
        <row r="122">
          <cell r="J122">
            <v>7.4620580055621879</v>
          </cell>
          <cell r="K122">
            <v>10.164444444444444</v>
          </cell>
          <cell r="L122">
            <v>7.1969365426695822</v>
          </cell>
          <cell r="M122">
            <v>12.379220779220777</v>
          </cell>
          <cell r="N122">
            <v>7.198287516899506</v>
          </cell>
        </row>
        <row r="123">
          <cell r="J123">
            <v>6.7344945166344106</v>
          </cell>
          <cell r="K123">
            <v>10.162576687116564</v>
          </cell>
          <cell r="L123">
            <v>6.6154622818404718</v>
          </cell>
          <cell r="M123">
            <v>7.1472868217054257</v>
          </cell>
          <cell r="N123">
            <v>6.6347097892001132</v>
          </cell>
        </row>
        <row r="124">
          <cell r="J124">
            <v>10.153480746594921</v>
          </cell>
          <cell r="K124">
            <v>11.228332119446469</v>
          </cell>
          <cell r="L124">
            <v>10.229477899276134</v>
          </cell>
          <cell r="M124">
            <v>9.9865987949303978</v>
          </cell>
          <cell r="N124">
            <v>9.7800121876904313</v>
          </cell>
        </row>
        <row r="125">
          <cell r="J125">
            <v>9.7601681747555222</v>
          </cell>
          <cell r="K125">
            <v>11.185929648241203</v>
          </cell>
          <cell r="L125">
            <v>9.7538381472807671</v>
          </cell>
          <cell r="M125">
            <v>9.3462287104622863</v>
          </cell>
          <cell r="N125">
            <v>9.3703438395415528</v>
          </cell>
        </row>
        <row r="126">
          <cell r="J126">
            <v>10.488440881139548</v>
          </cell>
          <cell r="K126">
            <v>11.286828422876946</v>
          </cell>
          <cell r="L126">
            <v>10.919245283018869</v>
          </cell>
          <cell r="M126">
            <v>10.46374184191443</v>
          </cell>
          <cell r="N126">
            <v>9.942160476325494</v>
          </cell>
        </row>
        <row r="132">
          <cell r="J132">
            <v>6.2356396866840749</v>
          </cell>
          <cell r="K132">
            <v>6.1888888888888891</v>
          </cell>
          <cell r="L132">
            <v>4.3661971830985919</v>
          </cell>
          <cell r="M132">
            <v>6.2971716388996519</v>
          </cell>
          <cell r="N132">
            <v>6.1594827586206886</v>
          </cell>
        </row>
        <row r="133">
          <cell r="J133">
            <v>9.3357498867240647</v>
          </cell>
          <cell r="K133">
            <v>8.5574614065180103</v>
          </cell>
          <cell r="L133">
            <v>7.7625368731563418</v>
          </cell>
          <cell r="M133">
            <v>9.8567348881485071</v>
          </cell>
          <cell r="N133">
            <v>8.7582037996545807</v>
          </cell>
        </row>
        <row r="134">
          <cell r="J134">
            <v>11.373498746205627</v>
          </cell>
          <cell r="K134">
            <v>12.253694581280792</v>
          </cell>
          <cell r="L134">
            <v>10.136181575433914</v>
          </cell>
          <cell r="M134">
            <v>13.17875647668394</v>
          </cell>
          <cell r="N134">
            <v>9.9966592427616909</v>
          </cell>
        </row>
        <row r="135">
          <cell r="J135">
            <v>11.40606803555011</v>
          </cell>
          <cell r="K135">
            <v>12.816993464052286</v>
          </cell>
          <cell r="L135">
            <v>10.886760080068631</v>
          </cell>
          <cell r="M135">
            <v>15.062618595825427</v>
          </cell>
          <cell r="N135">
            <v>10.72078295912493</v>
          </cell>
        </row>
        <row r="136">
          <cell r="J136">
            <v>9.3995581625657056</v>
          </cell>
          <cell r="K136">
            <v>10.809750297265163</v>
          </cell>
          <cell r="L136">
            <v>9.6460778258184021</v>
          </cell>
          <cell r="M136">
            <v>8.7845810609816546</v>
          </cell>
          <cell r="N136">
            <v>8.9733750978856701</v>
          </cell>
        </row>
        <row r="137">
          <cell r="J137">
            <v>9.1126670910248428</v>
          </cell>
          <cell r="K137">
            <v>10.542895442359249</v>
          </cell>
          <cell r="L137">
            <v>9.1054628224582732</v>
          </cell>
          <cell r="M137">
            <v>8.8017282765242353</v>
          </cell>
          <cell r="N137">
            <v>8.6239316239316253</v>
          </cell>
        </row>
        <row r="138">
          <cell r="J138">
            <v>9.6630132982609975</v>
          </cell>
          <cell r="K138">
            <v>11.022435897435896</v>
          </cell>
          <cell r="L138">
            <v>10.287708239531744</v>
          </cell>
          <cell r="M138">
            <v>8.7662737057919067</v>
          </cell>
          <cell r="N138">
            <v>9.1383285302593649</v>
          </cell>
        </row>
        <row r="144">
          <cell r="J144">
            <v>5.8907520325203278</v>
          </cell>
          <cell r="K144">
            <v>5.3839662447257384</v>
          </cell>
          <cell r="L144">
            <v>4.8888888888888893</v>
          </cell>
          <cell r="M144">
            <v>6.0362929358392741</v>
          </cell>
          <cell r="N144">
            <v>5.8314606741573041</v>
          </cell>
        </row>
        <row r="145">
          <cell r="J145">
            <v>9.1040145985401519</v>
          </cell>
          <cell r="K145">
            <v>10.041791044776117</v>
          </cell>
          <cell r="L145">
            <v>7.862068965517242</v>
          </cell>
          <cell r="M145">
            <v>9.3948237885462635</v>
          </cell>
          <cell r="N145">
            <v>8.5131414267834771</v>
          </cell>
        </row>
        <row r="146">
          <cell r="J146">
            <v>10.488659793814433</v>
          </cell>
          <cell r="K146">
            <v>12.680933852140079</v>
          </cell>
          <cell r="L146">
            <v>9.4997341839447138</v>
          </cell>
          <cell r="M146">
            <v>13.586956521739131</v>
          </cell>
          <cell r="N146">
            <v>9.6363636363636367</v>
          </cell>
        </row>
        <row r="147">
          <cell r="J147">
            <v>10.507115887307576</v>
          </cell>
          <cell r="K147">
            <v>14.022988505747124</v>
          </cell>
          <cell r="L147">
            <v>10.38950988822012</v>
          </cell>
          <cell r="M147">
            <v>12.940828402366865</v>
          </cell>
          <cell r="N147">
            <v>8.9708879184861683</v>
          </cell>
        </row>
        <row r="148">
          <cell r="J148">
            <v>8.6997053872053982</v>
          </cell>
          <cell r="K148">
            <v>10.086785714285716</v>
          </cell>
          <cell r="L148">
            <v>8.6965601965601884</v>
          </cell>
          <cell r="M148">
            <v>8.3582782824112343</v>
          </cell>
          <cell r="N148">
            <v>8.6125319693094706</v>
          </cell>
        </row>
        <row r="149">
          <cell r="J149">
            <v>8.3553868130215694</v>
          </cell>
          <cell r="K149">
            <v>9.5645035183737281</v>
          </cell>
          <cell r="L149">
            <v>8.2485394758804915</v>
          </cell>
          <cell r="M149">
            <v>8.1275395033859983</v>
          </cell>
          <cell r="N149">
            <v>8.4197376639600225</v>
          </cell>
        </row>
        <row r="150">
          <cell r="J150">
            <v>9.0007889027677308</v>
          </cell>
          <cell r="K150">
            <v>10.52596975673899</v>
          </cell>
          <cell r="L150">
            <v>9.4072014826581967</v>
          </cell>
          <cell r="M150">
            <v>8.5526816279954243</v>
          </cell>
          <cell r="N150">
            <v>8.6788399570354375</v>
          </cell>
        </row>
        <row r="156">
          <cell r="J156">
            <v>6.0746068277713858</v>
          </cell>
          <cell r="K156">
            <v>6.1826280623608021</v>
          </cell>
          <cell r="L156">
            <v>4.7411764705882362</v>
          </cell>
          <cell r="M156">
            <v>6.1396270396270385</v>
          </cell>
          <cell r="N156">
            <v>5.744262295081966</v>
          </cell>
        </row>
        <row r="157">
          <cell r="J157">
            <v>8.5166010129431502</v>
          </cell>
          <cell r="K157">
            <v>9.0560911481156889</v>
          </cell>
          <cell r="L157">
            <v>7.2594510616260983</v>
          </cell>
          <cell r="M157">
            <v>9.2348297977306295</v>
          </cell>
          <cell r="N157">
            <v>7.8914155770324035</v>
          </cell>
        </row>
        <row r="158">
          <cell r="J158">
            <v>9.8097618734377079</v>
          </cell>
          <cell r="K158">
            <v>11.962686567164173</v>
          </cell>
          <cell r="L158">
            <v>8.8701837581505654</v>
          </cell>
          <cell r="M158">
            <v>12.530345471521944</v>
          </cell>
          <cell r="N158">
            <v>9.1828231292516946</v>
          </cell>
        </row>
        <row r="159">
          <cell r="J159">
            <v>9.7091896652965346</v>
          </cell>
          <cell r="K159">
            <v>13.586206896551726</v>
          </cell>
          <cell r="L159">
            <v>9.3631493128348442</v>
          </cell>
          <cell r="M159">
            <v>13.838827838827841</v>
          </cell>
          <cell r="N159">
            <v>9.0483695652173921</v>
          </cell>
        </row>
        <row r="169">
          <cell r="J169">
            <v>4504.5015781410857</v>
          </cell>
          <cell r="K169">
            <v>5080.2528136485198</v>
          </cell>
          <cell r="L169">
            <v>4465.2009173083616</v>
          </cell>
          <cell r="M169">
            <v>3909.6129301797191</v>
          </cell>
          <cell r="N169">
            <v>2835.7555990403857</v>
          </cell>
        </row>
        <row r="170">
          <cell r="J170">
            <v>4425.6473825283565</v>
          </cell>
          <cell r="K170">
            <v>5079.0759251223953</v>
          </cell>
          <cell r="L170">
            <v>4383.2039156629344</v>
          </cell>
          <cell r="M170">
            <v>3155.1998493690476</v>
          </cell>
          <cell r="N170">
            <v>3143.708588810046</v>
          </cell>
        </row>
        <row r="171">
          <cell r="J171">
            <v>4656.176289678041</v>
          </cell>
          <cell r="K171">
            <v>5081.4942114689175</v>
          </cell>
          <cell r="L171">
            <v>4644.7808749384349</v>
          </cell>
          <cell r="M171">
            <v>5514.6499202966552</v>
          </cell>
          <cell r="N171">
            <v>2411.0051985474424</v>
          </cell>
        </row>
        <row r="176">
          <cell r="J176">
            <v>4504.5015781410857</v>
          </cell>
          <cell r="M176">
            <v>3909.6129301797191</v>
          </cell>
          <cell r="N176">
            <v>2835.7555990403857</v>
          </cell>
        </row>
        <row r="177">
          <cell r="J177">
            <v>1341.6649078901639</v>
          </cell>
          <cell r="K177">
            <v>1069.2311771034647</v>
          </cell>
          <cell r="L177">
            <v>1498.9442216398309</v>
          </cell>
          <cell r="M177">
            <v>200</v>
          </cell>
          <cell r="N177">
            <v>1200</v>
          </cell>
        </row>
        <row r="178">
          <cell r="J178">
            <v>2464.4376582613345</v>
          </cell>
          <cell r="K178">
            <v>2630.2974323415888</v>
          </cell>
          <cell r="L178">
            <v>2442.8143464554591</v>
          </cell>
          <cell r="M178">
            <v>1647.118783630666</v>
          </cell>
          <cell r="N178">
            <v>2098.5244823359121</v>
          </cell>
        </row>
        <row r="179">
          <cell r="J179">
            <v>4570.2859793117186</v>
          </cell>
          <cell r="K179">
            <v>6107.535681510868</v>
          </cell>
          <cell r="L179">
            <v>4346.892360111282</v>
          </cell>
          <cell r="M179">
            <v>5763.3059898060392</v>
          </cell>
          <cell r="N179">
            <v>2797.2273079244992</v>
          </cell>
        </row>
        <row r="180">
          <cell r="J180">
            <v>5784.5073182742362</v>
          </cell>
          <cell r="K180">
            <v>8116.0192650913032</v>
          </cell>
          <cell r="L180">
            <v>5607.7262572122345</v>
          </cell>
          <cell r="M180">
            <v>9729.72972972973</v>
          </cell>
          <cell r="N180">
            <v>3730.2397010417699</v>
          </cell>
        </row>
        <row r="181">
          <cell r="J181">
            <v>5698.9183404578616</v>
          </cell>
          <cell r="K181">
            <v>5607.0478439507569</v>
          </cell>
          <cell r="L181">
            <v>5830.5948696229361</v>
          </cell>
          <cell r="M181">
            <v>4738.0366432365399</v>
          </cell>
          <cell r="N181">
            <v>3414.3999249560034</v>
          </cell>
        </row>
        <row r="182">
          <cell r="J182">
            <v>5925.3336667038175</v>
          </cell>
          <cell r="K182">
            <v>5813.1007836049803</v>
          </cell>
          <cell r="L182">
            <v>6056.5014018443599</v>
          </cell>
          <cell r="M182">
            <v>3911.0798816667125</v>
          </cell>
          <cell r="N182">
            <v>3715.171512435305</v>
          </cell>
        </row>
        <row r="183">
          <cell r="J183">
            <v>5374.1051026847081</v>
          </cell>
          <cell r="K183">
            <v>5405.560609949267</v>
          </cell>
          <cell r="L183">
            <v>5472.0400830658591</v>
          </cell>
          <cell r="M183">
            <v>6509.4736842105267</v>
          </cell>
          <cell r="N183">
            <v>2989.2971139274728</v>
          </cell>
        </row>
        <row r="188">
          <cell r="J188">
            <v>5698.9183404578616</v>
          </cell>
        </row>
        <row r="189">
          <cell r="J189">
            <v>1499.6218211108094</v>
          </cell>
          <cell r="K189">
            <v>1286.1867730280828</v>
          </cell>
          <cell r="L189">
            <v>1775.2658965607829</v>
          </cell>
          <cell r="M189">
            <v>200</v>
          </cell>
          <cell r="N189">
            <v>1200</v>
          </cell>
        </row>
        <row r="190">
          <cell r="J190">
            <v>3094.4880883443452</v>
          </cell>
          <cell r="K190">
            <v>2986.5695616152466</v>
          </cell>
          <cell r="L190">
            <v>3221.5775698548578</v>
          </cell>
          <cell r="M190">
            <v>1956.5373151597041</v>
          </cell>
          <cell r="N190">
            <v>2467.2579314798895</v>
          </cell>
        </row>
        <row r="191">
          <cell r="J191">
            <v>5553.5188807780887</v>
          </cell>
          <cell r="K191">
            <v>6265.0929560090935</v>
          </cell>
          <cell r="L191">
            <v>5447.5542780800661</v>
          </cell>
          <cell r="M191">
            <v>5763.3059898060392</v>
          </cell>
          <cell r="N191">
            <v>3430.6716994533285</v>
          </cell>
        </row>
        <row r="192">
          <cell r="J192">
            <v>7059.3890850822081</v>
          </cell>
          <cell r="K192">
            <v>8491.8373199433536</v>
          </cell>
          <cell r="L192">
            <v>6942.0019162429944</v>
          </cell>
          <cell r="M192">
            <v>9729.72972972973</v>
          </cell>
          <cell r="N192">
            <v>4332.7707241195894</v>
          </cell>
        </row>
        <row r="193">
          <cell r="J193">
            <v>2994.8755697356464</v>
          </cell>
          <cell r="K193">
            <v>3454.5461922596742</v>
          </cell>
          <cell r="L193">
            <v>2988.9056025429959</v>
          </cell>
          <cell r="M193">
            <v>1351.3513513513512</v>
          </cell>
          <cell r="N193">
            <v>1830.7755102040815</v>
          </cell>
        </row>
        <row r="194">
          <cell r="J194">
            <v>2925.9609003127889</v>
          </cell>
          <cell r="K194">
            <v>3120.432314410481</v>
          </cell>
          <cell r="L194">
            <v>2933.3075040782956</v>
          </cell>
          <cell r="M194">
            <v>800</v>
          </cell>
          <cell r="N194">
            <v>2122.8673835125442</v>
          </cell>
        </row>
        <row r="195">
          <cell r="J195">
            <v>3195.958730158728</v>
          </cell>
          <cell r="K195">
            <v>3900.6807580174927</v>
          </cell>
          <cell r="L195">
            <v>3170.4103122730562</v>
          </cell>
          <cell r="M195">
            <v>2500</v>
          </cell>
          <cell r="N195">
            <v>1444.5497630331754</v>
          </cell>
        </row>
        <row r="200">
          <cell r="J200">
            <v>2994.8755697356464</v>
          </cell>
          <cell r="M200">
            <v>1351.3513513513512</v>
          </cell>
          <cell r="N200">
            <v>1830.7755102040815</v>
          </cell>
        </row>
        <row r="201">
          <cell r="J201">
            <v>1233.9103362391033</v>
          </cell>
          <cell r="K201">
            <v>782.39361702127644</v>
          </cell>
          <cell r="L201">
            <v>1374.7768595041327</v>
          </cell>
          <cell r="M201">
            <v>0</v>
          </cell>
          <cell r="N201">
            <v>1200</v>
          </cell>
        </row>
        <row r="202">
          <cell r="J202">
            <v>1945.5313556139683</v>
          </cell>
          <cell r="K202">
            <v>1926.0965986394554</v>
          </cell>
          <cell r="L202">
            <v>1966.4618731394551</v>
          </cell>
          <cell r="M202">
            <v>1351.3513513513512</v>
          </cell>
          <cell r="N202">
            <v>1650.6951871657755</v>
          </cell>
        </row>
        <row r="203">
          <cell r="J203">
            <v>3243.2300751879743</v>
          </cell>
          <cell r="K203">
            <v>5270.2645502645491</v>
          </cell>
          <cell r="L203">
            <v>3165.0097975179629</v>
          </cell>
          <cell r="M203">
            <v>0</v>
          </cell>
          <cell r="N203">
            <v>1302.7027027027025</v>
          </cell>
        </row>
        <row r="204">
          <cell r="J204">
            <v>3762.9687096311181</v>
          </cell>
          <cell r="K204">
            <v>6575.5880398671106</v>
          </cell>
          <cell r="L204">
            <v>3657.9897255022229</v>
          </cell>
          <cell r="M204">
            <v>0</v>
          </cell>
          <cell r="N204">
            <v>2645.5172413793102</v>
          </cell>
        </row>
        <row r="205">
          <cell r="J205">
            <v>6914.2895775996203</v>
          </cell>
          <cell r="K205">
            <v>6684.854120758042</v>
          </cell>
          <cell r="L205">
            <v>7180.2751396648009</v>
          </cell>
          <cell r="M205">
            <v>5388.1481481481478</v>
          </cell>
          <cell r="N205">
            <v>3762.4659498207889</v>
          </cell>
        </row>
        <row r="206">
          <cell r="J206">
            <v>7368.4521601893875</v>
          </cell>
          <cell r="K206">
            <v>6970.7363770250349</v>
          </cell>
          <cell r="L206">
            <v>7715.2632177373462</v>
          </cell>
          <cell r="M206">
            <v>2725</v>
          </cell>
          <cell r="N206">
            <v>4004.3076923076924</v>
          </cell>
        </row>
        <row r="207">
          <cell r="J207">
            <v>6214.1222627737216</v>
          </cell>
          <cell r="K207">
            <v>6258.6981339187705</v>
          </cell>
          <cell r="L207">
            <v>6328.6515837104071</v>
          </cell>
          <cell r="M207">
            <v>6509.4736842105267</v>
          </cell>
          <cell r="N207">
            <v>3390.909090909091</v>
          </cell>
        </row>
        <row r="212">
          <cell r="J212">
            <v>6914.2895775996203</v>
          </cell>
        </row>
        <row r="213">
          <cell r="J213">
            <v>1931.6981132075473</v>
          </cell>
          <cell r="K213">
            <v>1551.9047619047617</v>
          </cell>
          <cell r="L213">
            <v>3381.818181818182</v>
          </cell>
          <cell r="M213">
            <v>0</v>
          </cell>
          <cell r="N213">
            <v>0</v>
          </cell>
        </row>
        <row r="214">
          <cell r="J214">
            <v>3079.96087456847</v>
          </cell>
          <cell r="K214">
            <v>2620.1107011070112</v>
          </cell>
          <cell r="L214">
            <v>3644.7023554603861</v>
          </cell>
          <cell r="M214">
            <v>1737.2727272727275</v>
          </cell>
          <cell r="N214">
            <v>2160</v>
          </cell>
        </row>
        <row r="215">
          <cell r="J215">
            <v>6706.7957433291003</v>
          </cell>
          <cell r="K215">
            <v>7199.3549517966694</v>
          </cell>
          <cell r="L215">
            <v>6463.4645464025025</v>
          </cell>
          <cell r="M215">
            <v>0</v>
          </cell>
          <cell r="N215">
            <v>5636</v>
          </cell>
        </row>
        <row r="216">
          <cell r="J216">
            <v>7980.2737364194618</v>
          </cell>
          <cell r="K216">
            <v>7908.227684346698</v>
          </cell>
          <cell r="L216">
            <v>8116.5959048479408</v>
          </cell>
          <cell r="M216">
            <v>9729.72972972973</v>
          </cell>
          <cell r="N216">
            <v>3497.1262135922329</v>
          </cell>
        </row>
        <row r="217">
          <cell r="J217">
            <v>7081.321489289352</v>
          </cell>
          <cell r="K217">
            <v>7469.5105633802787</v>
          </cell>
          <cell r="L217">
            <v>7098.5740174672492</v>
          </cell>
          <cell r="M217">
            <v>2909.090909090909</v>
          </cell>
          <cell r="N217">
            <v>4107.6388888888896</v>
          </cell>
        </row>
        <row r="218">
          <cell r="J218">
            <v>7178.4349619289324</v>
          </cell>
          <cell r="K218">
            <v>7097.7375000000011</v>
          </cell>
          <cell r="L218">
            <v>7317.8730828220869</v>
          </cell>
          <cell r="M218">
            <v>2909.090909090909</v>
          </cell>
          <cell r="N218">
            <v>1678.5714285714287</v>
          </cell>
        </row>
        <row r="219">
          <cell r="J219">
            <v>6969.1963369963387</v>
          </cell>
          <cell r="K219">
            <v>7741.5396341463411</v>
          </cell>
          <cell r="L219">
            <v>6808.5476673427993</v>
          </cell>
          <cell r="M219">
            <v>0</v>
          </cell>
          <cell r="N219">
            <v>5107.843137254903</v>
          </cell>
        </row>
        <row r="224">
          <cell r="J224">
            <v>7081.321489289352</v>
          </cell>
          <cell r="M224">
            <v>2909.090909090909</v>
          </cell>
          <cell r="N224">
            <v>4107.6388888888896</v>
          </cell>
        </row>
        <row r="225">
          <cell r="J225">
            <v>3401.9801980198017</v>
          </cell>
          <cell r="K225">
            <v>3413.636363636364</v>
          </cell>
          <cell r="L225">
            <v>3392.9824561403511</v>
          </cell>
          <cell r="M225">
            <v>0</v>
          </cell>
          <cell r="N225">
            <v>0</v>
          </cell>
        </row>
        <row r="226">
          <cell r="J226">
            <v>4387.9847991313763</v>
          </cell>
          <cell r="K226">
            <v>4452.4125326370759</v>
          </cell>
          <cell r="L226">
            <v>4362.2633744855984</v>
          </cell>
          <cell r="M226">
            <v>2800</v>
          </cell>
          <cell r="N226">
            <v>4476.1904761904761</v>
          </cell>
        </row>
        <row r="227">
          <cell r="J227">
            <v>6587.3612791702672</v>
          </cell>
          <cell r="K227">
            <v>9062.8406466512679</v>
          </cell>
          <cell r="L227">
            <v>6103.5975810885111</v>
          </cell>
          <cell r="M227">
            <v>3000</v>
          </cell>
          <cell r="N227">
            <v>3610</v>
          </cell>
        </row>
        <row r="228">
          <cell r="J228">
            <v>8650.5282796543652</v>
          </cell>
          <cell r="K228">
            <v>9803.188405797102</v>
          </cell>
          <cell r="L228">
            <v>8609.3620378719552</v>
          </cell>
          <cell r="M228">
            <v>0</v>
          </cell>
          <cell r="N228">
            <v>4288.461538461539</v>
          </cell>
        </row>
        <row r="229">
          <cell r="J229">
            <v>4889.3606747590138</v>
          </cell>
          <cell r="K229">
            <v>4443.3099025141128</v>
          </cell>
          <cell r="L229">
            <v>5069.714512832159</v>
          </cell>
          <cell r="M229">
            <v>4647.0588235294117</v>
          </cell>
          <cell r="N229">
            <v>3177.0602409638554</v>
          </cell>
        </row>
        <row r="230">
          <cell r="J230">
            <v>5102.2909579230072</v>
          </cell>
          <cell r="K230">
            <v>4629.5830546265324</v>
          </cell>
          <cell r="L230">
            <v>5244.1717501815492</v>
          </cell>
          <cell r="M230">
            <v>4647.0588235294117</v>
          </cell>
          <cell r="N230">
            <v>3801.9771863117876</v>
          </cell>
        </row>
        <row r="231">
          <cell r="J231">
            <v>4572.3773878276315</v>
          </cell>
          <cell r="K231">
            <v>4284.4819391634983</v>
          </cell>
          <cell r="L231">
            <v>4778.3529411764694</v>
          </cell>
          <cell r="M231">
            <v>0</v>
          </cell>
          <cell r="N231">
            <v>2095.7894736842109</v>
          </cell>
        </row>
        <row r="236">
          <cell r="J236">
            <v>4889.3606747590138</v>
          </cell>
          <cell r="M236">
            <v>4647.0588235294117</v>
          </cell>
          <cell r="N236">
            <v>3177.0602409638554</v>
          </cell>
        </row>
        <row r="237">
          <cell r="J237">
            <v>1082.7946127946129</v>
          </cell>
          <cell r="K237">
            <v>779.32773109243681</v>
          </cell>
          <cell r="L237">
            <v>1359.8101265822784</v>
          </cell>
          <cell r="M237">
            <v>200</v>
          </cell>
          <cell r="N237">
            <v>1200</v>
          </cell>
        </row>
        <row r="238">
          <cell r="J238">
            <v>2821.9376353399753</v>
          </cell>
          <cell r="K238">
            <v>2640.3967168262657</v>
          </cell>
          <cell r="L238">
            <v>2958.7281355932205</v>
          </cell>
          <cell r="M238">
            <v>0</v>
          </cell>
          <cell r="N238">
            <v>2151.4563106796113</v>
          </cell>
        </row>
        <row r="239">
          <cell r="J239">
            <v>4784.0173710137433</v>
          </cell>
          <cell r="K239">
            <v>4644.0297872340425</v>
          </cell>
          <cell r="L239">
            <v>4922.357701462086</v>
          </cell>
          <cell r="M239">
            <v>6500</v>
          </cell>
          <cell r="N239">
            <v>2915.8288770053473</v>
          </cell>
        </row>
        <row r="240">
          <cell r="J240">
            <v>6220.4172115587453</v>
          </cell>
          <cell r="K240">
            <v>8535.7868020304577</v>
          </cell>
          <cell r="L240">
            <v>6046.3794896030231</v>
          </cell>
          <cell r="M240">
            <v>0</v>
          </cell>
          <cell r="N240">
            <v>4692.347826086956</v>
          </cell>
        </row>
        <row r="250">
          <cell r="O250">
            <v>1577300.1793134063</v>
          </cell>
          <cell r="P250">
            <v>100</v>
          </cell>
          <cell r="Q250">
            <v>62507.950791121395</v>
          </cell>
          <cell r="S250">
            <v>753903.3928127496</v>
          </cell>
          <cell r="U250">
            <v>50672.010635667408</v>
          </cell>
          <cell r="W250">
            <v>343311.53283456707</v>
          </cell>
          <cell r="Y250">
            <v>366905.29223945545</v>
          </cell>
        </row>
        <row r="251">
          <cell r="O251">
            <v>163256.73403982064</v>
          </cell>
          <cell r="Q251">
            <v>14952.031486893482</v>
          </cell>
          <cell r="S251">
            <v>94192.588600360046</v>
          </cell>
          <cell r="U251">
            <v>7276.3080058169198</v>
          </cell>
          <cell r="W251">
            <v>26587.177940109057</v>
          </cell>
          <cell r="Y251">
            <v>20248.628006640876</v>
          </cell>
        </row>
        <row r="252">
          <cell r="O252">
            <v>132726.86066829323</v>
          </cell>
          <cell r="Q252">
            <v>3237.7249758951993</v>
          </cell>
          <cell r="S252">
            <v>82611.645243853447</v>
          </cell>
          <cell r="U252">
            <v>5760.3695890159997</v>
          </cell>
          <cell r="W252">
            <v>22922.298295601609</v>
          </cell>
          <cell r="Y252">
            <v>18194.822563926398</v>
          </cell>
        </row>
        <row r="253">
          <cell r="O253">
            <v>480455.19635059551</v>
          </cell>
          <cell r="Q253">
            <v>27604.660036891863</v>
          </cell>
          <cell r="S253">
            <v>259841.43556993234</v>
          </cell>
          <cell r="U253">
            <v>18961.905477433134</v>
          </cell>
          <cell r="W253">
            <v>97976.05384213994</v>
          </cell>
          <cell r="Y253">
            <v>76071.141424201312</v>
          </cell>
        </row>
        <row r="254">
          <cell r="O254">
            <v>800861.388254861</v>
          </cell>
          <cell r="Q254">
            <v>16713.534291440763</v>
          </cell>
          <cell r="S254">
            <v>317257.7233985996</v>
          </cell>
          <cell r="U254">
            <v>18673.427563401256</v>
          </cell>
          <cell r="W254">
            <v>195826.00275671689</v>
          </cell>
          <cell r="Y254">
            <v>252390.70024468555</v>
          </cell>
        </row>
        <row r="256">
          <cell r="O256">
            <v>59531.909488935285</v>
          </cell>
          <cell r="Q256">
            <v>372.29233639079996</v>
          </cell>
          <cell r="S256">
            <v>29789.766260745306</v>
          </cell>
          <cell r="U256">
            <v>2208.7318292435998</v>
          </cell>
          <cell r="W256">
            <v>15925.117066134304</v>
          </cell>
          <cell r="Y256">
            <v>11236.001996421144</v>
          </cell>
        </row>
        <row r="257">
          <cell r="O257">
            <v>775135.06518784864</v>
          </cell>
          <cell r="Q257">
            <v>5399.8291061189602</v>
          </cell>
          <cell r="S257">
            <v>319898.76846977574</v>
          </cell>
          <cell r="U257">
            <v>27749.138942605809</v>
          </cell>
          <cell r="W257">
            <v>199142.26528953019</v>
          </cell>
          <cell r="Y257">
            <v>222945.06337980393</v>
          </cell>
        </row>
        <row r="258">
          <cell r="O258">
            <v>575726.78961704578</v>
          </cell>
          <cell r="Q258">
            <v>23603.672449422415</v>
          </cell>
          <cell r="S258">
            <v>308951.48088302469</v>
          </cell>
          <cell r="U258">
            <v>19625.735624186556</v>
          </cell>
          <cell r="W258">
            <v>106301.55279425127</v>
          </cell>
          <cell r="Y258">
            <v>117244.34786616149</v>
          </cell>
        </row>
        <row r="259">
          <cell r="O259">
            <v>163232.96096637537</v>
          </cell>
          <cell r="Q259">
            <v>33132.156899189162</v>
          </cell>
          <cell r="S259">
            <v>93580.439822722328</v>
          </cell>
          <cell r="U259">
            <v>1088.4042396313598</v>
          </cell>
          <cell r="W259">
            <v>19952.081007764311</v>
          </cell>
          <cell r="Y259">
            <v>15479.878997068578</v>
          </cell>
        </row>
        <row r="260">
          <cell r="O260">
            <v>3673.4540533663594</v>
          </cell>
          <cell r="Q260">
            <v>0</v>
          </cell>
          <cell r="S260">
            <v>1682.93737647946</v>
          </cell>
          <cell r="U260">
            <v>0</v>
          </cell>
          <cell r="W260">
            <v>1990.5166768868999</v>
          </cell>
          <cell r="Y260">
            <v>0</v>
          </cell>
        </row>
        <row r="266">
          <cell r="O266">
            <v>129812.45883155659</v>
          </cell>
          <cell r="Q266">
            <v>0</v>
          </cell>
          <cell r="S266">
            <v>25534.967443730588</v>
          </cell>
          <cell r="U266">
            <v>2615.4681010839599</v>
          </cell>
          <cell r="W266">
            <v>8200.6004308474785</v>
          </cell>
          <cell r="Y266">
            <v>93461.422855894445</v>
          </cell>
        </row>
        <row r="267">
          <cell r="O267">
            <v>431499.38968047645</v>
          </cell>
          <cell r="Q267">
            <v>4826.6346159919194</v>
          </cell>
          <cell r="S267">
            <v>170377.5341437303</v>
          </cell>
          <cell r="U267">
            <v>19247.731769875129</v>
          </cell>
          <cell r="W267">
            <v>64136.649468486845</v>
          </cell>
          <cell r="Y267">
            <v>172910.83968238745</v>
          </cell>
        </row>
        <row r="268">
          <cell r="O268">
            <v>490620.57678375108</v>
          </cell>
          <cell r="Q268">
            <v>20677.84864119078</v>
          </cell>
          <cell r="S268">
            <v>286108.21016300825</v>
          </cell>
          <cell r="U268">
            <v>14992.444221420847</v>
          </cell>
          <cell r="W268">
            <v>101636.53263294898</v>
          </cell>
          <cell r="Y268">
            <v>67205.541125177726</v>
          </cell>
        </row>
        <row r="269">
          <cell r="O269">
            <v>525367.75401778915</v>
          </cell>
          <cell r="Q269">
            <v>37003.467533938645</v>
          </cell>
          <cell r="S269">
            <v>271882.68106227566</v>
          </cell>
          <cell r="U269">
            <v>13816.36654328738</v>
          </cell>
          <cell r="W269">
            <v>169337.75030228475</v>
          </cell>
          <cell r="Y269">
            <v>33327.488575997282</v>
          </cell>
        </row>
        <row r="271">
          <cell r="O271">
            <v>1042273.53032715</v>
          </cell>
          <cell r="Q271">
            <v>27873.483781375991</v>
          </cell>
          <cell r="S271">
            <v>549088.95052534412</v>
          </cell>
          <cell r="U271">
            <v>1797.0317932374198</v>
          </cell>
          <cell r="W271">
            <v>226549.24263671844</v>
          </cell>
          <cell r="Y271">
            <v>236964.82159046869</v>
          </cell>
        </row>
        <row r="272">
          <cell r="O272">
            <v>535026.64898641873</v>
          </cell>
          <cell r="Q272">
            <v>34634.467009745378</v>
          </cell>
          <cell r="S272">
            <v>204814.44228740782</v>
          </cell>
          <cell r="U272">
            <v>48874.97884242997</v>
          </cell>
          <cell r="W272">
            <v>116762.2901978476</v>
          </cell>
          <cell r="Y272">
            <v>129940.47064898585</v>
          </cell>
        </row>
        <row r="273">
          <cell r="O273">
            <v>1176228.0246918241</v>
          </cell>
          <cell r="P273">
            <v>100</v>
          </cell>
          <cell r="Q273">
            <v>61257.606694656446</v>
          </cell>
          <cell r="S273">
            <v>751847.47074975155</v>
          </cell>
          <cell r="U273">
            <v>50672.010635667408</v>
          </cell>
          <cell r="W273">
            <v>312450.9366117809</v>
          </cell>
          <cell r="Y273">
            <v>0</v>
          </cell>
        </row>
        <row r="274">
          <cell r="O274">
            <v>393502.7853076029</v>
          </cell>
          <cell r="Q274">
            <v>15447.212625816283</v>
          </cell>
          <cell r="S274">
            <v>200006.62565054576</v>
          </cell>
          <cell r="U274">
            <v>13770.835190981465</v>
          </cell>
          <cell r="W274">
            <v>164278.11184025579</v>
          </cell>
          <cell r="Y274">
            <v>0</v>
          </cell>
        </row>
        <row r="275">
          <cell r="O275">
            <v>586213.79100067704</v>
          </cell>
          <cell r="Q275">
            <v>20622.990697524114</v>
          </cell>
          <cell r="S275">
            <v>421169.47904352692</v>
          </cell>
          <cell r="U275">
            <v>34740.360348055568</v>
          </cell>
          <cell r="W275">
            <v>109680.96091157163</v>
          </cell>
          <cell r="Y275">
            <v>0</v>
          </cell>
        </row>
        <row r="276">
          <cell r="O276">
            <v>2816.0272361365196</v>
          </cell>
          <cell r="Q276">
            <v>558.79878617190002</v>
          </cell>
          <cell r="S276">
            <v>1273.8791489462999</v>
          </cell>
          <cell r="U276">
            <v>0</v>
          </cell>
          <cell r="W276">
            <v>983.34930101831992</v>
          </cell>
          <cell r="Y276">
            <v>0</v>
          </cell>
        </row>
        <row r="277">
          <cell r="O277">
            <v>168596.61862664553</v>
          </cell>
          <cell r="Q277">
            <v>20481.532169483406</v>
          </cell>
          <cell r="S277">
            <v>119212.74524884339</v>
          </cell>
          <cell r="U277">
            <v>2160.8150966302996</v>
          </cell>
          <cell r="W277">
            <v>26741.526111689276</v>
          </cell>
          <cell r="Y277">
            <v>0</v>
          </cell>
        </row>
        <row r="278">
          <cell r="O278">
            <v>17989.478707987419</v>
          </cell>
          <cell r="Q278">
            <v>3799.7546110870599</v>
          </cell>
          <cell r="S278">
            <v>6350.7405954593596</v>
          </cell>
          <cell r="U278">
            <v>0</v>
          </cell>
          <cell r="W278">
            <v>7838.983501441</v>
          </cell>
          <cell r="Y278">
            <v>0</v>
          </cell>
        </row>
        <row r="279">
          <cell r="O279">
            <v>4023.3309345988</v>
          </cell>
          <cell r="Q279">
            <v>347.31780457360003</v>
          </cell>
          <cell r="S279">
            <v>2646.3735108658993</v>
          </cell>
          <cell r="U279">
            <v>0</v>
          </cell>
          <cell r="W279">
            <v>1029.6396191593001</v>
          </cell>
          <cell r="Y279">
            <v>0</v>
          </cell>
        </row>
        <row r="280">
          <cell r="O280">
            <v>3085.9928782118795</v>
          </cell>
          <cell r="Q280">
            <v>0</v>
          </cell>
          <cell r="S280">
            <v>1187.6275515640598</v>
          </cell>
          <cell r="U280">
            <v>0</v>
          </cell>
          <cell r="W280">
            <v>1898.36532664782</v>
          </cell>
          <cell r="Y280">
            <v>0</v>
          </cell>
        </row>
        <row r="282">
          <cell r="O282">
            <v>526089.1508131423</v>
          </cell>
          <cell r="Q282">
            <v>0</v>
          </cell>
          <cell r="S282">
            <v>195072.30288716074</v>
          </cell>
          <cell r="U282">
            <v>0</v>
          </cell>
          <cell r="W282">
            <v>134252.01460663741</v>
          </cell>
          <cell r="Y282">
            <v>196764.83331933958</v>
          </cell>
        </row>
        <row r="283">
          <cell r="O283">
            <v>3398.3861276023194</v>
          </cell>
          <cell r="Q283">
            <v>0</v>
          </cell>
          <cell r="S283">
            <v>1862.5175031311999</v>
          </cell>
          <cell r="U283">
            <v>0</v>
          </cell>
          <cell r="W283">
            <v>1535.8686244711198</v>
          </cell>
          <cell r="Y283">
            <v>0</v>
          </cell>
        </row>
        <row r="284">
          <cell r="O284">
            <v>235605.09294835629</v>
          </cell>
          <cell r="Q284">
            <v>0</v>
          </cell>
          <cell r="S284">
            <v>153890.11440626803</v>
          </cell>
          <cell r="U284">
            <v>0</v>
          </cell>
          <cell r="W284">
            <v>40092.319096698142</v>
          </cell>
          <cell r="Y284">
            <v>41622.659445391779</v>
          </cell>
        </row>
        <row r="285">
          <cell r="O285">
            <v>2026.59770174288</v>
          </cell>
          <cell r="Q285">
            <v>955.12396257739999</v>
          </cell>
          <cell r="S285">
            <v>1071.4737391654801</v>
          </cell>
          <cell r="U285">
            <v>0</v>
          </cell>
          <cell r="W285">
            <v>0</v>
          </cell>
          <cell r="Y285">
            <v>0</v>
          </cell>
        </row>
        <row r="286">
          <cell r="O286">
            <v>5091.4790209021203</v>
          </cell>
          <cell r="Q286">
            <v>173.65890228680001</v>
          </cell>
          <cell r="S286">
            <v>2173.2013277696997</v>
          </cell>
          <cell r="U286">
            <v>0</v>
          </cell>
          <cell r="W286">
            <v>2545.9853567416199</v>
          </cell>
          <cell r="Y286">
            <v>198.63343410399997</v>
          </cell>
        </row>
        <row r="287">
          <cell r="O287">
            <v>99098.801386441759</v>
          </cell>
          <cell r="Q287">
            <v>272.2073988834</v>
          </cell>
          <cell r="S287">
            <v>85990.875180966614</v>
          </cell>
          <cell r="U287">
            <v>0</v>
          </cell>
          <cell r="W287">
            <v>7962.49904325852</v>
          </cell>
          <cell r="Y287">
            <v>4873.2197633332198</v>
          </cell>
        </row>
        <row r="288">
          <cell r="O288">
            <v>291839.77551313152</v>
          </cell>
          <cell r="Q288">
            <v>718.07370005360008</v>
          </cell>
          <cell r="S288">
            <v>137494.12571772069</v>
          </cell>
          <cell r="U288">
            <v>0</v>
          </cell>
          <cell r="W288">
            <v>67735.244944944861</v>
          </cell>
          <cell r="Y288">
            <v>85892.331150413665</v>
          </cell>
        </row>
        <row r="289">
          <cell r="O289">
            <v>41548.761637151569</v>
          </cell>
          <cell r="Q289">
            <v>0</v>
          </cell>
          <cell r="S289">
            <v>24592.72259944008</v>
          </cell>
          <cell r="U289">
            <v>0</v>
          </cell>
          <cell r="W289">
            <v>16956.039037711442</v>
          </cell>
          <cell r="Y289">
            <v>0</v>
          </cell>
        </row>
        <row r="290">
          <cell r="O290">
            <v>79366.209973530422</v>
          </cell>
          <cell r="Q290">
            <v>0</v>
          </cell>
          <cell r="S290">
            <v>41088.321089756224</v>
          </cell>
          <cell r="U290">
            <v>0</v>
          </cell>
          <cell r="W290">
            <v>13108.537086151104</v>
          </cell>
          <cell r="Y290">
            <v>25169.351797623094</v>
          </cell>
        </row>
        <row r="291">
          <cell r="O291">
            <v>11640.658591858279</v>
          </cell>
          <cell r="Q291">
            <v>208.39068274415999</v>
          </cell>
          <cell r="S291">
            <v>10290.5932710294</v>
          </cell>
          <cell r="U291">
            <v>0</v>
          </cell>
          <cell r="W291">
            <v>1141.6746380847201</v>
          </cell>
          <cell r="Y291">
            <v>0</v>
          </cell>
        </row>
        <row r="292">
          <cell r="O292">
            <v>21294.272715603147</v>
          </cell>
          <cell r="Q292">
            <v>1436.8947719722798</v>
          </cell>
          <cell r="S292">
            <v>19484.84541951627</v>
          </cell>
          <cell r="U292">
            <v>0</v>
          </cell>
          <cell r="W292">
            <v>0</v>
          </cell>
          <cell r="Y292">
            <v>372.53252411459999</v>
          </cell>
        </row>
        <row r="293">
          <cell r="O293">
            <v>2206.1869801536</v>
          </cell>
          <cell r="Q293">
            <v>0</v>
          </cell>
          <cell r="S293">
            <v>2032.5280778667998</v>
          </cell>
          <cell r="U293">
            <v>0</v>
          </cell>
          <cell r="W293">
            <v>173.65890228680001</v>
          </cell>
          <cell r="Y293">
            <v>0</v>
          </cell>
        </row>
        <row r="294">
          <cell r="O294">
            <v>12180.808318143101</v>
          </cell>
          <cell r="Q294">
            <v>0</v>
          </cell>
          <cell r="S294">
            <v>7953.5871262901419</v>
          </cell>
          <cell r="U294">
            <v>0</v>
          </cell>
          <cell r="W294">
            <v>2848.8508526289397</v>
          </cell>
          <cell r="Y294">
            <v>1378.37033922402</v>
          </cell>
        </row>
        <row r="295">
          <cell r="O295">
            <v>24692.742332669008</v>
          </cell>
          <cell r="Q295">
            <v>0</v>
          </cell>
          <cell r="S295">
            <v>19286.318486648743</v>
          </cell>
          <cell r="U295">
            <v>0</v>
          </cell>
          <cell r="W295">
            <v>3540.0244464436196</v>
          </cell>
          <cell r="Y295">
            <v>1866.39939957664</v>
          </cell>
        </row>
        <row r="296">
          <cell r="O296">
            <v>30945.259276659439</v>
          </cell>
          <cell r="Q296">
            <v>30945.259276659439</v>
          </cell>
          <cell r="S296">
            <v>0</v>
          </cell>
          <cell r="U296">
            <v>0</v>
          </cell>
          <cell r="W296">
            <v>0</v>
          </cell>
          <cell r="Y296">
            <v>0</v>
          </cell>
        </row>
        <row r="297">
          <cell r="O297">
            <v>39267.540219609778</v>
          </cell>
          <cell r="Q297">
            <v>22605.693861219843</v>
          </cell>
          <cell r="S297">
            <v>14762.499312305481</v>
          </cell>
          <cell r="U297">
            <v>0</v>
          </cell>
          <cell r="W297">
            <v>794.35683351111993</v>
          </cell>
          <cell r="Y297">
            <v>1104.9902125733001</v>
          </cell>
        </row>
        <row r="298">
          <cell r="O298">
            <v>11461.80934452484</v>
          </cell>
          <cell r="Q298">
            <v>5192.6482347244</v>
          </cell>
          <cell r="S298">
            <v>5021.3849947124399</v>
          </cell>
          <cell r="U298">
            <v>0</v>
          </cell>
          <cell r="W298">
            <v>510.56751980819996</v>
          </cell>
          <cell r="Y298">
            <v>737.20859527979997</v>
          </cell>
        </row>
        <row r="299">
          <cell r="O299">
            <v>12492.505025889383</v>
          </cell>
          <cell r="Q299">
            <v>0</v>
          </cell>
          <cell r="S299">
            <v>7504.2412711748202</v>
          </cell>
          <cell r="U299">
            <v>0</v>
          </cell>
          <cell r="W299">
            <v>3908.8093955435197</v>
          </cell>
          <cell r="Y299">
            <v>1079.4543591710401</v>
          </cell>
        </row>
        <row r="300">
          <cell r="O300">
            <v>64235.836619451118</v>
          </cell>
          <cell r="Q300">
            <v>0</v>
          </cell>
          <cell r="S300">
            <v>16240.055353810681</v>
          </cell>
          <cell r="U300">
            <v>0</v>
          </cell>
          <cell r="W300">
            <v>42917.662835244832</v>
          </cell>
          <cell r="Y300">
            <v>5078.1184303955606</v>
          </cell>
        </row>
        <row r="301">
          <cell r="O301">
            <v>62065.499286491235</v>
          </cell>
          <cell r="Q301">
            <v>0</v>
          </cell>
          <cell r="S301">
            <v>7883.2943652712993</v>
          </cell>
          <cell r="U301">
            <v>50672.010635667408</v>
          </cell>
          <cell r="W301">
            <v>2743.00481663644</v>
          </cell>
          <cell r="Y301">
            <v>767.18946891606004</v>
          </cell>
        </row>
        <row r="302">
          <cell r="O302">
            <v>208.39068274415999</v>
          </cell>
          <cell r="Q302">
            <v>0</v>
          </cell>
          <cell r="S302">
            <v>208.39068274415999</v>
          </cell>
          <cell r="U302">
            <v>0</v>
          </cell>
          <cell r="W302">
            <v>0</v>
          </cell>
          <cell r="Y302">
            <v>0</v>
          </cell>
        </row>
        <row r="303">
          <cell r="O303">
            <v>544.41479776680001</v>
          </cell>
          <cell r="Q303">
            <v>0</v>
          </cell>
          <cell r="S303">
            <v>0</v>
          </cell>
          <cell r="U303">
            <v>0</v>
          </cell>
          <cell r="W303">
            <v>544.41479776680001</v>
          </cell>
          <cell r="Y303">
            <v>0</v>
          </cell>
        </row>
        <row r="304">
          <cell r="O304">
            <v>0</v>
          </cell>
          <cell r="Q304">
            <v>0</v>
          </cell>
          <cell r="S304">
            <v>0</v>
          </cell>
          <cell r="U304">
            <v>0</v>
          </cell>
          <cell r="W304">
            <v>0</v>
          </cell>
          <cell r="Y304">
            <v>0</v>
          </cell>
        </row>
        <row r="305">
          <cell r="O305">
            <v>0</v>
          </cell>
          <cell r="Q305">
            <v>0</v>
          </cell>
          <cell r="S305">
            <v>0</v>
          </cell>
          <cell r="U305">
            <v>0</v>
          </cell>
          <cell r="W305">
            <v>0</v>
          </cell>
          <cell r="Y305">
            <v>0</v>
          </cell>
        </row>
        <row r="307">
          <cell r="O307">
            <v>22994.176055544161</v>
          </cell>
          <cell r="Q307">
            <v>2960.5839211207203</v>
          </cell>
          <cell r="S307">
            <v>12817.315117483517</v>
          </cell>
          <cell r="U307">
            <v>0</v>
          </cell>
          <cell r="W307">
            <v>7216.2770169399209</v>
          </cell>
          <cell r="Y307">
            <v>0</v>
          </cell>
        </row>
        <row r="308">
          <cell r="O308">
            <v>39744.368078123829</v>
          </cell>
          <cell r="Q308">
            <v>14015.373841088536</v>
          </cell>
          <cell r="S308">
            <v>20904.208323084797</v>
          </cell>
          <cell r="U308">
            <v>0</v>
          </cell>
          <cell r="W308">
            <v>4824.785913950459</v>
          </cell>
          <cell r="Y308">
            <v>0</v>
          </cell>
        </row>
        <row r="309">
          <cell r="O309">
            <v>86416.197376761425</v>
          </cell>
          <cell r="Q309">
            <v>25304.52369663219</v>
          </cell>
          <cell r="S309">
            <v>49896.585064299506</v>
          </cell>
          <cell r="U309">
            <v>0</v>
          </cell>
          <cell r="W309">
            <v>6155.6198847657997</v>
          </cell>
          <cell r="Y309">
            <v>5059.4687310639201</v>
          </cell>
        </row>
        <row r="310">
          <cell r="O310">
            <v>59061.510520563395</v>
          </cell>
          <cell r="Q310">
            <v>8183.1421166415412</v>
          </cell>
          <cell r="S310">
            <v>47046.177019580871</v>
          </cell>
          <cell r="U310">
            <v>0</v>
          </cell>
          <cell r="W310">
            <v>2565.5808023513196</v>
          </cell>
          <cell r="Y310">
            <v>1266.61058198964</v>
          </cell>
        </row>
        <row r="311">
          <cell r="O311">
            <v>314533.65885382268</v>
          </cell>
          <cell r="Q311">
            <v>4675.0768772071606</v>
          </cell>
          <cell r="S311">
            <v>131268.64622150996</v>
          </cell>
          <cell r="U311">
            <v>6484.8560696550994</v>
          </cell>
          <cell r="W311">
            <v>80952.875927468442</v>
          </cell>
          <cell r="Y311">
            <v>91152.20375798257</v>
          </cell>
        </row>
        <row r="312">
          <cell r="O312">
            <v>216609.83818647277</v>
          </cell>
          <cell r="Q312">
            <v>0</v>
          </cell>
          <cell r="S312">
            <v>63169.421480078519</v>
          </cell>
          <cell r="U312">
            <v>0</v>
          </cell>
          <cell r="W312">
            <v>112151.43293882352</v>
          </cell>
          <cell r="Y312">
            <v>41288.983767573125</v>
          </cell>
        </row>
        <row r="313">
          <cell r="O313">
            <v>219463.42234180859</v>
          </cell>
          <cell r="Q313">
            <v>978.5620534837999</v>
          </cell>
          <cell r="S313">
            <v>117352.67875643793</v>
          </cell>
          <cell r="U313">
            <v>0</v>
          </cell>
          <cell r="W313">
            <v>57999.452781247448</v>
          </cell>
          <cell r="Y313">
            <v>43132.728750641407</v>
          </cell>
        </row>
        <row r="314">
          <cell r="O314">
            <v>68298.70902598706</v>
          </cell>
          <cell r="Q314">
            <v>1092.3069846671199</v>
          </cell>
          <cell r="S314">
            <v>53285.732127184783</v>
          </cell>
          <cell r="U314">
            <v>0</v>
          </cell>
          <cell r="W314">
            <v>12009.391967868403</v>
          </cell>
          <cell r="Y314">
            <v>1911.2779462667402</v>
          </cell>
        </row>
        <row r="315">
          <cell r="O315">
            <v>549046.7468446244</v>
          </cell>
          <cell r="Q315">
            <v>5298.3813002802399</v>
          </cell>
          <cell r="S315">
            <v>257835.97982442786</v>
          </cell>
          <cell r="U315">
            <v>44187.154566012265</v>
          </cell>
          <cell r="W315">
            <v>58903.4198488404</v>
          </cell>
          <cell r="Y315">
            <v>182821.81130505598</v>
          </cell>
        </row>
        <row r="316">
          <cell r="O316">
            <v>0</v>
          </cell>
          <cell r="Q316">
            <v>0</v>
          </cell>
          <cell r="S316">
            <v>0</v>
          </cell>
          <cell r="U316">
            <v>0</v>
          </cell>
          <cell r="W316">
            <v>0</v>
          </cell>
          <cell r="Y316">
            <v>0</v>
          </cell>
        </row>
        <row r="317">
          <cell r="O317">
            <v>1131.55202985708</v>
          </cell>
          <cell r="Q317">
            <v>0</v>
          </cell>
          <cell r="S317">
            <v>326.64887866008002</v>
          </cell>
          <cell r="U317">
            <v>0</v>
          </cell>
          <cell r="W317">
            <v>532.6957523136</v>
          </cell>
          <cell r="Y317">
            <v>272.2073988834</v>
          </cell>
        </row>
        <row r="318">
          <cell r="O318">
            <v>0</v>
          </cell>
          <cell r="Q318">
            <v>0</v>
          </cell>
          <cell r="S318">
            <v>0</v>
          </cell>
          <cell r="U318">
            <v>0</v>
          </cell>
          <cell r="W318">
            <v>0</v>
          </cell>
          <cell r="Y318">
            <v>0</v>
          </cell>
        </row>
        <row r="319">
          <cell r="O319">
            <v>0</v>
          </cell>
          <cell r="Q319">
            <v>0</v>
          </cell>
          <cell r="S319">
            <v>0</v>
          </cell>
          <cell r="U319">
            <v>0</v>
          </cell>
          <cell r="W319">
            <v>0</v>
          </cell>
          <cell r="Y319">
            <v>0</v>
          </cell>
        </row>
        <row r="328">
          <cell r="O328">
            <v>1577300.1793134063</v>
          </cell>
          <cell r="P328">
            <v>100</v>
          </cell>
          <cell r="Q328">
            <v>62507.950791121395</v>
          </cell>
          <cell r="S328">
            <v>753903.3928127496</v>
          </cell>
          <cell r="U328">
            <v>50672.010635667408</v>
          </cell>
          <cell r="W328">
            <v>343311.53283456707</v>
          </cell>
          <cell r="Y328">
            <v>366905.29223945545</v>
          </cell>
        </row>
        <row r="329">
          <cell r="O329">
            <v>274018.82087940141</v>
          </cell>
          <cell r="P329">
            <v>100</v>
          </cell>
          <cell r="Q329">
            <v>6137.4807147986394</v>
          </cell>
          <cell r="S329">
            <v>120892.93077960254</v>
          </cell>
          <cell r="U329">
            <v>12654.598321594445</v>
          </cell>
          <cell r="W329">
            <v>54301.063260328883</v>
          </cell>
          <cell r="Y329">
            <v>80032.747803081453</v>
          </cell>
        </row>
        <row r="330">
          <cell r="O330">
            <v>904730.90176112182</v>
          </cell>
          <cell r="P330">
            <v>100</v>
          </cell>
          <cell r="Q330">
            <v>23902.64893038584</v>
          </cell>
          <cell r="S330">
            <v>407188.51303681359</v>
          </cell>
          <cell r="U330">
            <v>19140.144696516832</v>
          </cell>
          <cell r="W330">
            <v>215755.47858096825</v>
          </cell>
          <cell r="Y330">
            <v>238744.11651642973</v>
          </cell>
        </row>
        <row r="331">
          <cell r="O331">
            <v>311168.12671475828</v>
          </cell>
          <cell r="P331">
            <v>100</v>
          </cell>
          <cell r="Q331">
            <v>17032.813583092713</v>
          </cell>
          <cell r="S331">
            <v>182797.96370200414</v>
          </cell>
          <cell r="U331">
            <v>9289.2884108678027</v>
          </cell>
          <cell r="W331">
            <v>59636.337927359105</v>
          </cell>
          <cell r="Y331">
            <v>42411.723091433676</v>
          </cell>
        </row>
        <row r="332">
          <cell r="O332">
            <v>81356.267780417242</v>
          </cell>
          <cell r="P332">
            <v>100</v>
          </cell>
          <cell r="Q332">
            <v>15435.007562844112</v>
          </cell>
          <cell r="S332">
            <v>40203.113349466119</v>
          </cell>
          <cell r="U332">
            <v>9315.7718078048383</v>
          </cell>
          <cell r="W332">
            <v>11800.242579598864</v>
          </cell>
          <cell r="Y332">
            <v>4602.1324807033407</v>
          </cell>
        </row>
        <row r="333">
          <cell r="O333">
            <v>6026.0621778653394</v>
          </cell>
          <cell r="P333">
            <v>100</v>
          </cell>
          <cell r="Q333">
            <v>0</v>
          </cell>
          <cell r="S333">
            <v>2820.8719448644597</v>
          </cell>
          <cell r="U333">
            <v>272.2073988834</v>
          </cell>
          <cell r="W333">
            <v>1818.41048631128</v>
          </cell>
          <cell r="Y333">
            <v>1114.5723478062</v>
          </cell>
        </row>
        <row r="335">
          <cell r="O335">
            <v>147015.53168799626</v>
          </cell>
          <cell r="P335">
            <v>100</v>
          </cell>
          <cell r="Q335">
            <v>7463.4156980176203</v>
          </cell>
          <cell r="S335">
            <v>85773.702330227388</v>
          </cell>
          <cell r="U335">
            <v>2925.4693684271797</v>
          </cell>
          <cell r="W335">
            <v>45660.966657317331</v>
          </cell>
          <cell r="Y335">
            <v>5191.9776340071994</v>
          </cell>
        </row>
        <row r="336">
          <cell r="O336">
            <v>222296.4727484828</v>
          </cell>
          <cell r="P336">
            <v>100</v>
          </cell>
          <cell r="Q336">
            <v>8636.5315376647814</v>
          </cell>
          <cell r="S336">
            <v>120081.1438346178</v>
          </cell>
          <cell r="U336">
            <v>4673.9608176211195</v>
          </cell>
          <cell r="W336">
            <v>74801.745032354229</v>
          </cell>
          <cell r="Y336">
            <v>14103.091526227483</v>
          </cell>
        </row>
        <row r="337">
          <cell r="O337">
            <v>214323.02119501628</v>
          </cell>
          <cell r="P337">
            <v>100</v>
          </cell>
          <cell r="Q337">
            <v>4903.9607313840397</v>
          </cell>
          <cell r="S337">
            <v>85996.108014459765</v>
          </cell>
          <cell r="U337">
            <v>8383.6819483154013</v>
          </cell>
          <cell r="W337">
            <v>44912.473384449877</v>
          </cell>
          <cell r="Y337">
            <v>70126.7971164099</v>
          </cell>
        </row>
        <row r="338">
          <cell r="O338">
            <v>383173.8611146778</v>
          </cell>
          <cell r="P338">
            <v>100</v>
          </cell>
          <cell r="Q338">
            <v>12937.091464624042</v>
          </cell>
          <cell r="S338">
            <v>171607.41848446574</v>
          </cell>
          <cell r="U338">
            <v>11837.080550160903</v>
          </cell>
          <cell r="W338">
            <v>67024.219199009676</v>
          </cell>
          <cell r="Y338">
            <v>119768.05141641489</v>
          </cell>
        </row>
        <row r="339">
          <cell r="O339">
            <v>610491.29256739176</v>
          </cell>
          <cell r="P339">
            <v>100</v>
          </cell>
          <cell r="Q339">
            <v>28566.951359430845</v>
          </cell>
          <cell r="S339">
            <v>290445.02014897624</v>
          </cell>
          <cell r="U339">
            <v>22851.817951142712</v>
          </cell>
          <cell r="W339">
            <v>110912.12856143828</v>
          </cell>
          <cell r="Y339">
            <v>157715.37454639806</v>
          </cell>
        </row>
        <row r="341">
          <cell r="O341">
            <v>1062344.0618434944</v>
          </cell>
          <cell r="P341">
            <v>100</v>
          </cell>
          <cell r="Q341">
            <v>39181.430739018724</v>
          </cell>
          <cell r="S341">
            <v>484785.8179512379</v>
          </cell>
          <cell r="U341">
            <v>29658.51633746778</v>
          </cell>
          <cell r="W341">
            <v>243312.73171456909</v>
          </cell>
          <cell r="Y341">
            <v>265405.56510119612</v>
          </cell>
        </row>
        <row r="342">
          <cell r="O342">
            <v>514956.11747007258</v>
          </cell>
          <cell r="P342">
            <v>100</v>
          </cell>
          <cell r="Q342">
            <v>23326.520052102653</v>
          </cell>
          <cell r="S342">
            <v>269117.57486151351</v>
          </cell>
          <cell r="U342">
            <v>21013.494298199537</v>
          </cell>
          <cell r="W342">
            <v>99998.80111999638</v>
          </cell>
          <cell r="Y342">
            <v>101499.72713825716</v>
          </cell>
        </row>
        <row r="344">
          <cell r="O344">
            <v>1330739.0684967267</v>
          </cell>
          <cell r="P344">
            <v>100</v>
          </cell>
          <cell r="Q344">
            <v>48474.183831368391</v>
          </cell>
          <cell r="S344">
            <v>605433.80359687679</v>
          </cell>
          <cell r="U344">
            <v>39955.44717404621</v>
          </cell>
          <cell r="W344">
            <v>294694.67127809598</v>
          </cell>
          <cell r="Y344">
            <v>342180.96261641011</v>
          </cell>
        </row>
        <row r="345">
          <cell r="O345">
            <v>20894.21729488092</v>
          </cell>
          <cell r="P345">
            <v>100</v>
          </cell>
          <cell r="Q345">
            <v>1253.71880876912</v>
          </cell>
          <cell r="S345">
            <v>10801.209746292363</v>
          </cell>
          <cell r="U345">
            <v>0</v>
          </cell>
          <cell r="W345">
            <v>5678.9737440938598</v>
          </cell>
          <cell r="Y345">
            <v>3160.3149957255596</v>
          </cell>
        </row>
        <row r="346">
          <cell r="O346">
            <v>225666.89352187928</v>
          </cell>
          <cell r="P346">
            <v>100</v>
          </cell>
          <cell r="Q346">
            <v>12780.048150983881</v>
          </cell>
          <cell r="S346">
            <v>137668.37946958237</v>
          </cell>
          <cell r="U346">
            <v>10716.563461621143</v>
          </cell>
          <cell r="W346">
            <v>42937.88781237592</v>
          </cell>
          <cell r="Y346">
            <v>21564.014627318786</v>
          </cell>
        </row>
        <row r="348">
          <cell r="O348">
            <v>619705.02138385281</v>
          </cell>
          <cell r="P348">
            <v>100</v>
          </cell>
          <cell r="Q348">
            <v>7563.2711403879812</v>
          </cell>
          <cell r="S348">
            <v>221891.14105972095</v>
          </cell>
          <cell r="U348">
            <v>14905.387423988164</v>
          </cell>
          <cell r="W348">
            <v>165595.66976184139</v>
          </cell>
          <cell r="Y348">
            <v>209749.55199790356</v>
          </cell>
        </row>
        <row r="349">
          <cell r="O349">
            <v>382755.74324696028</v>
          </cell>
          <cell r="P349">
            <v>100</v>
          </cell>
          <cell r="Q349">
            <v>10244.000616744141</v>
          </cell>
          <cell r="S349">
            <v>208512.41255486943</v>
          </cell>
          <cell r="U349">
            <v>14613.560784661004</v>
          </cell>
          <cell r="W349">
            <v>80705.118975967038</v>
          </cell>
          <cell r="Y349">
            <v>68680.65031471671</v>
          </cell>
        </row>
        <row r="350">
          <cell r="O350">
            <v>574567.20728387556</v>
          </cell>
          <cell r="P350">
            <v>100</v>
          </cell>
          <cell r="Q350">
            <v>44700.679033989269</v>
          </cell>
          <cell r="S350">
            <v>323499.83919815545</v>
          </cell>
          <cell r="U350">
            <v>21153.062427018154</v>
          </cell>
          <cell r="W350">
            <v>96738.536697876669</v>
          </cell>
          <cell r="Y350">
            <v>88475.089926835499</v>
          </cell>
        </row>
        <row r="353">
          <cell r="O353">
            <v>307158.5232651218</v>
          </cell>
          <cell r="P353">
            <v>100</v>
          </cell>
          <cell r="Q353">
            <v>2704.9583201896799</v>
          </cell>
          <cell r="S353">
            <v>82879.625519787209</v>
          </cell>
          <cell r="U353">
            <v>6118.6609762406197</v>
          </cell>
          <cell r="W353">
            <v>90427.154450090748</v>
          </cell>
          <cell r="Y353">
            <v>125028.12399881876</v>
          </cell>
        </row>
        <row r="354">
          <cell r="O354">
            <v>328745.88696465077</v>
          </cell>
          <cell r="P354">
            <v>100</v>
          </cell>
          <cell r="Q354">
            <v>4287.1468619796997</v>
          </cell>
          <cell r="S354">
            <v>138279.50267653249</v>
          </cell>
          <cell r="U354">
            <v>11636.815881137625</v>
          </cell>
          <cell r="W354">
            <v>82804.772216269484</v>
          </cell>
          <cell r="Y354">
            <v>91737.649328735162</v>
          </cell>
        </row>
        <row r="355">
          <cell r="O355">
            <v>317427.34809344803</v>
          </cell>
          <cell r="P355">
            <v>100</v>
          </cell>
          <cell r="Q355">
            <v>6938.5520167100012</v>
          </cell>
          <cell r="S355">
            <v>171789.7337016181</v>
          </cell>
          <cell r="U355">
            <v>9623.497024175942</v>
          </cell>
          <cell r="W355">
            <v>65154.637315320448</v>
          </cell>
          <cell r="Y355">
            <v>63920.928035623161</v>
          </cell>
        </row>
        <row r="356">
          <cell r="O356">
            <v>332222.3562337773</v>
          </cell>
          <cell r="P356">
            <v>100</v>
          </cell>
          <cell r="Q356">
            <v>18501.326340144173</v>
          </cell>
          <cell r="S356">
            <v>193757.44646019593</v>
          </cell>
          <cell r="U356">
            <v>10114.025563289162</v>
          </cell>
          <cell r="W356">
            <v>56989.135731498747</v>
          </cell>
          <cell r="Y356">
            <v>52860.422138649665</v>
          </cell>
        </row>
        <row r="357">
          <cell r="O357">
            <v>291473.85735767399</v>
          </cell>
          <cell r="P357">
            <v>100</v>
          </cell>
          <cell r="Q357">
            <v>30075.967252097766</v>
          </cell>
          <cell r="S357">
            <v>167197.08445461455</v>
          </cell>
          <cell r="U357">
            <v>13179.011190823958</v>
          </cell>
          <cell r="W357">
            <v>47663.625722506593</v>
          </cell>
          <cell r="Y357">
            <v>33358.168737631458</v>
          </cell>
        </row>
        <row r="358">
          <cell r="O358">
            <v>272.2073988834</v>
          </cell>
          <cell r="P358">
            <v>100</v>
          </cell>
          <cell r="Q358">
            <v>0</v>
          </cell>
          <cell r="S358">
            <v>0</v>
          </cell>
          <cell r="U358">
            <v>0</v>
          </cell>
          <cell r="W358">
            <v>272.2073988834</v>
          </cell>
          <cell r="Y358">
            <v>0</v>
          </cell>
        </row>
        <row r="360">
          <cell r="O360">
            <v>570757.06011309021</v>
          </cell>
          <cell r="P360">
            <v>100</v>
          </cell>
          <cell r="Q360">
            <v>19044.281972180801</v>
          </cell>
          <cell r="S360">
            <v>236846.45607002842</v>
          </cell>
          <cell r="U360">
            <v>11868.70756153826</v>
          </cell>
          <cell r="W360">
            <v>85334.463503936422</v>
          </cell>
          <cell r="Y360">
            <v>217663.1510053965</v>
          </cell>
        </row>
        <row r="361">
          <cell r="O361">
            <v>28517.040604869522</v>
          </cell>
          <cell r="P361">
            <v>100</v>
          </cell>
          <cell r="Q361">
            <v>1920.7416318898197</v>
          </cell>
          <cell r="S361">
            <v>14393.752144580443</v>
          </cell>
          <cell r="U361">
            <v>272.2073988834</v>
          </cell>
          <cell r="W361">
            <v>7283.7036750564221</v>
          </cell>
          <cell r="Y361">
            <v>4646.6357544594193</v>
          </cell>
        </row>
        <row r="362">
          <cell r="O362">
            <v>268045.63607592258</v>
          </cell>
          <cell r="P362">
            <v>100</v>
          </cell>
          <cell r="Q362">
            <v>11759.974255395398</v>
          </cell>
          <cell r="S362">
            <v>140658.28809365569</v>
          </cell>
          <cell r="U362">
            <v>8550.7629900842003</v>
          </cell>
          <cell r="W362">
            <v>50110.92278110193</v>
          </cell>
          <cell r="Y362">
            <v>56965.687955688234</v>
          </cell>
        </row>
        <row r="363">
          <cell r="O363">
            <v>709980.4425196856</v>
          </cell>
          <cell r="P363">
            <v>100</v>
          </cell>
          <cell r="Q363">
            <v>29782.952931655298</v>
          </cell>
          <cell r="S363">
            <v>362004.89650448313</v>
          </cell>
          <cell r="U363">
            <v>29980.332685161444</v>
          </cell>
          <cell r="W363">
            <v>200582.44287447209</v>
          </cell>
          <cell r="Y363">
            <v>87629.81752391097</v>
          </cell>
        </row>
        <row r="372">
          <cell r="Q372">
            <v>3277322.3419673499</v>
          </cell>
          <cell r="R372">
            <v>100</v>
          </cell>
          <cell r="S372">
            <v>2076423.6444676328</v>
          </cell>
          <cell r="T372">
            <v>100</v>
          </cell>
          <cell r="U372">
            <v>1271226.3338974756</v>
          </cell>
          <cell r="V372">
            <v>100</v>
          </cell>
          <cell r="W372">
            <v>594858.49807524763</v>
          </cell>
          <cell r="X372">
            <v>100</v>
          </cell>
          <cell r="Y372">
            <v>27334.812342645921</v>
          </cell>
          <cell r="Z372">
            <v>100</v>
          </cell>
          <cell r="AA372">
            <v>7967.9368381239801</v>
          </cell>
          <cell r="AB372">
            <v>100</v>
          </cell>
          <cell r="AC372">
            <v>175036.06331437887</v>
          </cell>
          <cell r="AD372">
            <v>100</v>
          </cell>
        </row>
        <row r="373">
          <cell r="Q373">
            <v>419559.90792490367</v>
          </cell>
          <cell r="R373">
            <v>12.801911565190908</v>
          </cell>
          <cell r="S373">
            <v>203753.99005310348</v>
          </cell>
          <cell r="T373">
            <v>9.8127369429634506</v>
          </cell>
          <cell r="U373">
            <v>114614.87550928755</v>
          </cell>
          <cell r="V373">
            <v>9.0160872578754514</v>
          </cell>
          <cell r="W373">
            <v>45342.339387083419</v>
          </cell>
          <cell r="X373">
            <v>7.6223739820134098</v>
          </cell>
          <cell r="Y373">
            <v>4080.9842037398007</v>
          </cell>
          <cell r="Z373">
            <v>14.929622170381339</v>
          </cell>
          <cell r="AA373">
            <v>1979.7114860695199</v>
          </cell>
          <cell r="AB373">
            <v>24.845973635198082</v>
          </cell>
          <cell r="AC373">
            <v>37736.079466921597</v>
          </cell>
          <cell r="AD373">
            <v>21.559031180417122</v>
          </cell>
        </row>
        <row r="374">
          <cell r="Q374">
            <v>265513.3113668189</v>
          </cell>
          <cell r="R374">
            <v>8.1015317891322667</v>
          </cell>
          <cell r="S374">
            <v>150742.91314152637</v>
          </cell>
          <cell r="T374">
            <v>7.2597378450761587</v>
          </cell>
          <cell r="U374">
            <v>98581.773345815091</v>
          </cell>
          <cell r="V374">
            <v>7.7548561351440437</v>
          </cell>
          <cell r="W374">
            <v>31483.399305483999</v>
          </cell>
          <cell r="X374">
            <v>5.2925862885632764</v>
          </cell>
          <cell r="Y374">
            <v>1529.4774426007998</v>
          </cell>
          <cell r="Z374">
            <v>5.5953464155106447</v>
          </cell>
          <cell r="AA374">
            <v>635.62698913279996</v>
          </cell>
          <cell r="AB374">
            <v>7.977309585230798</v>
          </cell>
          <cell r="AC374">
            <v>18512.636058492804</v>
          </cell>
          <cell r="AD374">
            <v>10.576469618859411</v>
          </cell>
        </row>
        <row r="375">
          <cell r="Q375">
            <v>1084628.4439596331</v>
          </cell>
          <cell r="R375">
            <v>33.094957736398293</v>
          </cell>
          <cell r="S375">
            <v>615349.22333248914</v>
          </cell>
          <cell r="T375">
            <v>29.63505183405174</v>
          </cell>
          <cell r="U375">
            <v>373836.38794899842</v>
          </cell>
          <cell r="V375">
            <v>29.407539631659986</v>
          </cell>
          <cell r="W375">
            <v>159481.17357346034</v>
          </cell>
          <cell r="X375">
            <v>26.809934478449112</v>
          </cell>
          <cell r="Y375">
            <v>7487.9037347034609</v>
          </cell>
          <cell r="Z375">
            <v>27.393287507671459</v>
          </cell>
          <cell r="AA375">
            <v>1378.37033922402</v>
          </cell>
          <cell r="AB375">
            <v>17.298961666324551</v>
          </cell>
          <cell r="AC375">
            <v>73165.387736107456</v>
          </cell>
          <cell r="AD375">
            <v>41.800178974944451</v>
          </cell>
        </row>
        <row r="376">
          <cell r="Q376">
            <v>1507620.6787156072</v>
          </cell>
          <cell r="R376">
            <v>46.001598909266725</v>
          </cell>
          <cell r="S376">
            <v>1106577.517940799</v>
          </cell>
          <cell r="T376">
            <v>53.292473377922391</v>
          </cell>
          <cell r="U376">
            <v>684193.29709343379</v>
          </cell>
          <cell r="V376">
            <v>53.821516975325181</v>
          </cell>
          <cell r="W376">
            <v>358551.58580921206</v>
          </cell>
          <cell r="X376">
            <v>60.275105250972892</v>
          </cell>
          <cell r="Y376">
            <v>14236.446961601821</v>
          </cell>
          <cell r="Z376">
            <v>52.081743906436415</v>
          </cell>
          <cell r="AA376">
            <v>3974.2280236976394</v>
          </cell>
          <cell r="AB376">
            <v>49.877755113246558</v>
          </cell>
          <cell r="AC376">
            <v>45621.960052857983</v>
          </cell>
          <cell r="AD376">
            <v>26.064320225779568</v>
          </cell>
        </row>
        <row r="378">
          <cell r="Q378">
            <v>106440.5782103063</v>
          </cell>
          <cell r="R378">
            <v>3.2477909434569345</v>
          </cell>
          <cell r="S378">
            <v>95538.575922528791</v>
          </cell>
          <cell r="T378">
            <v>4.6011119251641741</v>
          </cell>
          <cell r="U378">
            <v>52020.664725066679</v>
          </cell>
          <cell r="V378">
            <v>4.0921638686932793</v>
          </cell>
          <cell r="W378">
            <v>21155.3201427247</v>
          </cell>
          <cell r="X378">
            <v>3.5563617584981735</v>
          </cell>
          <cell r="Y378">
            <v>17968.544741990449</v>
          </cell>
          <cell r="Z378">
            <v>65.73502139598429</v>
          </cell>
          <cell r="AA378">
            <v>272.2073988834</v>
          </cell>
          <cell r="AB378">
            <v>3.41628459679771</v>
          </cell>
          <cell r="AC378">
            <v>4121.8389138634193</v>
          </cell>
          <cell r="AD378">
            <v>2.3548512436892874</v>
          </cell>
        </row>
        <row r="379">
          <cell r="Q379">
            <v>1501327.1887619083</v>
          </cell>
          <cell r="R379">
            <v>45.809567448915438</v>
          </cell>
          <cell r="S379">
            <v>1135496.5129440683</v>
          </cell>
          <cell r="T379">
            <v>54.685204340138128</v>
          </cell>
          <cell r="U379">
            <v>701719.39470173209</v>
          </cell>
          <cell r="V379">
            <v>55.200193387303266</v>
          </cell>
          <cell r="W379">
            <v>367966.98150489514</v>
          </cell>
          <cell r="X379">
            <v>61.857901113543235</v>
          </cell>
          <cell r="Y379">
            <v>7917.0498823626804</v>
          </cell>
          <cell r="Z379">
            <v>28.963249438559473</v>
          </cell>
          <cell r="AA379">
            <v>5078.1851676828801</v>
          </cell>
          <cell r="AB379">
            <v>63.732748776137626</v>
          </cell>
          <cell r="AC379">
            <v>52814.90168740807</v>
          </cell>
          <cell r="AD379">
            <v>30.173725738191592</v>
          </cell>
        </row>
        <row r="380">
          <cell r="Q380">
            <v>1339952.1662500501</v>
          </cell>
          <cell r="R380">
            <v>40.885577506107857</v>
          </cell>
          <cell r="S380">
            <v>745116.21142219659</v>
          </cell>
          <cell r="T380">
            <v>35.884594813176214</v>
          </cell>
          <cell r="U380">
            <v>444919.40948718356</v>
          </cell>
          <cell r="V380">
            <v>34.999228510559341</v>
          </cell>
          <cell r="W380">
            <v>195415.17048209201</v>
          </cell>
          <cell r="X380">
            <v>32.850698294533345</v>
          </cell>
          <cell r="Y380">
            <v>1449.2177182927601</v>
          </cell>
          <cell r="Z380">
            <v>5.3017291654561278</v>
          </cell>
          <cell r="AA380">
            <v>2617.5442715577001</v>
          </cell>
          <cell r="AB380">
            <v>32.850966627064665</v>
          </cell>
          <cell r="AC380">
            <v>100714.86946307296</v>
          </cell>
          <cell r="AD380">
            <v>57.539496464897596</v>
          </cell>
        </row>
        <row r="381">
          <cell r="Q381">
            <v>324146.77646804956</v>
          </cell>
          <cell r="R381">
            <v>9.8905979530065657</v>
          </cell>
          <cell r="S381">
            <v>94816.711902547671</v>
          </cell>
          <cell r="T381">
            <v>4.5663471495893804</v>
          </cell>
          <cell r="U381">
            <v>68893.410930188402</v>
          </cell>
          <cell r="V381">
            <v>5.4194449165450225</v>
          </cell>
          <cell r="W381">
            <v>9502.8673079666023</v>
          </cell>
          <cell r="X381">
            <v>1.5975004709043463</v>
          </cell>
          <cell r="Y381">
            <v>0</v>
          </cell>
          <cell r="Z381">
            <v>0</v>
          </cell>
          <cell r="AA381">
            <v>0</v>
          </cell>
          <cell r="AB381">
            <v>0</v>
          </cell>
          <cell r="AC381">
            <v>16420.433664392654</v>
          </cell>
          <cell r="AD381">
            <v>9.381171715968172</v>
          </cell>
        </row>
        <row r="382">
          <cell r="Q382">
            <v>5455.6322765702198</v>
          </cell>
          <cell r="R382">
            <v>0.16646614849899838</v>
          </cell>
          <cell r="S382">
            <v>5455.6322765702198</v>
          </cell>
          <cell r="T382">
            <v>0.2627417719455305</v>
          </cell>
          <cell r="U382">
            <v>3673.4540533663594</v>
          </cell>
          <cell r="V382">
            <v>0.28896931690392624</v>
          </cell>
          <cell r="W382">
            <v>818.15863756099998</v>
          </cell>
          <cell r="X382">
            <v>0.1375383625195358</v>
          </cell>
          <cell r="Y382">
            <v>0</v>
          </cell>
          <cell r="Z382">
            <v>0</v>
          </cell>
          <cell r="AA382">
            <v>0</v>
          </cell>
          <cell r="AB382">
            <v>0</v>
          </cell>
          <cell r="AC382">
            <v>964.01958564285997</v>
          </cell>
          <cell r="AD382">
            <v>0.55075483725396812</v>
          </cell>
        </row>
        <row r="384">
          <cell r="Q384">
            <v>0</v>
          </cell>
          <cell r="R384">
            <v>0</v>
          </cell>
          <cell r="S384">
            <v>0</v>
          </cell>
          <cell r="T384">
            <v>0</v>
          </cell>
          <cell r="U384">
            <v>0</v>
          </cell>
          <cell r="V384">
            <v>0</v>
          </cell>
          <cell r="W384">
            <v>0</v>
          </cell>
          <cell r="X384">
            <v>0</v>
          </cell>
          <cell r="Y384">
            <v>0</v>
          </cell>
          <cell r="Z384">
            <v>0</v>
          </cell>
          <cell r="AA384">
            <v>0</v>
          </cell>
          <cell r="AB384">
            <v>0</v>
          </cell>
          <cell r="AC384">
            <v>0</v>
          </cell>
          <cell r="AD384">
            <v>0</v>
          </cell>
        </row>
        <row r="385">
          <cell r="Q385">
            <v>604744.3008680956</v>
          </cell>
          <cell r="R385">
            <v>47.502421895377474</v>
          </cell>
          <cell r="S385">
            <v>133599.67541374711</v>
          </cell>
          <cell r="T385">
            <v>30.533792650660768</v>
          </cell>
          <cell r="U385">
            <v>61362.338098135544</v>
          </cell>
          <cell r="V385">
            <v>26.914125304399128</v>
          </cell>
          <cell r="W385">
            <v>59633.179630281593</v>
          </cell>
          <cell r="X385">
            <v>35.446855478489177</v>
          </cell>
          <cell r="Y385">
            <v>3384.6389486571998</v>
          </cell>
          <cell r="Z385">
            <v>33.682029680145426</v>
          </cell>
          <cell r="AA385">
            <v>4964.4010887751201</v>
          </cell>
          <cell r="AB385">
            <v>62.304724417769975</v>
          </cell>
          <cell r="AC385">
            <v>4255.1176478976795</v>
          </cell>
          <cell r="AD385">
            <v>18.258774856900128</v>
          </cell>
        </row>
        <row r="386">
          <cell r="Q386">
            <v>668336.68477102951</v>
          </cell>
          <cell r="R386">
            <v>52.497578104627742</v>
          </cell>
          <cell r="S386">
            <v>303947.26460208697</v>
          </cell>
          <cell r="T386">
            <v>69.466207349338276</v>
          </cell>
          <cell r="U386">
            <v>166630.7228099464</v>
          </cell>
          <cell r="V386">
            <v>73.085874695601944</v>
          </cell>
          <cell r="W386">
            <v>108599.45715881319</v>
          </cell>
          <cell r="X386">
            <v>64.55314452151157</v>
          </cell>
          <cell r="Y386">
            <v>6664.1585282132201</v>
          </cell>
          <cell r="Z386">
            <v>66.317970319854567</v>
          </cell>
          <cell r="AA386">
            <v>3003.5357493488596</v>
          </cell>
          <cell r="AB386">
            <v>37.695275582230018</v>
          </cell>
          <cell r="AC386">
            <v>19049.390355768501</v>
          </cell>
          <cell r="AD386">
            <v>81.741225143099854</v>
          </cell>
        </row>
        <row r="387">
          <cell r="Q387">
            <v>3277322.3419673499</v>
          </cell>
          <cell r="R387">
            <v>100</v>
          </cell>
          <cell r="S387">
            <v>2076423.6444676328</v>
          </cell>
          <cell r="T387">
            <v>100</v>
          </cell>
          <cell r="U387">
            <v>1271226.3338974756</v>
          </cell>
          <cell r="V387">
            <v>100</v>
          </cell>
          <cell r="W387">
            <v>594858.49807524763</v>
          </cell>
          <cell r="X387">
            <v>100</v>
          </cell>
          <cell r="Y387">
            <v>27334.812342645921</v>
          </cell>
          <cell r="Z387">
            <v>100</v>
          </cell>
          <cell r="AA387">
            <v>7967.9368381239801</v>
          </cell>
          <cell r="AB387">
            <v>100</v>
          </cell>
          <cell r="AC387">
            <v>175036.06331437887</v>
          </cell>
          <cell r="AD387">
            <v>100</v>
          </cell>
        </row>
        <row r="393">
          <cell r="Q393">
            <v>1601829.4961566776</v>
          </cell>
          <cell r="R393">
            <v>48.876165632066346</v>
          </cell>
          <cell r="S393">
            <v>1035564.6217212614</v>
          </cell>
          <cell r="T393">
            <v>49.872511540715301</v>
          </cell>
          <cell r="U393">
            <v>877328.94204208464</v>
          </cell>
          <cell r="V393">
            <v>69.014377585482052</v>
          </cell>
          <cell r="W393">
            <v>56225.682551888458</v>
          </cell>
          <cell r="X393">
            <v>9.4519423919831258</v>
          </cell>
          <cell r="Y393">
            <v>18533.585107711271</v>
          </cell>
          <cell r="Z393">
            <v>67.802130394714382</v>
          </cell>
          <cell r="AA393">
            <v>5338.2298660767201</v>
          </cell>
          <cell r="AB393">
            <v>66.996387829469612</v>
          </cell>
          <cell r="AC393">
            <v>78138.182153502101</v>
          </cell>
          <cell r="AD393">
            <v>44.641190320396788</v>
          </cell>
        </row>
        <row r="394">
          <cell r="Q394">
            <v>1675492.8458100723</v>
          </cell>
          <cell r="R394">
            <v>51.123834367915357</v>
          </cell>
          <cell r="S394">
            <v>1040859.0227466632</v>
          </cell>
          <cell r="T394">
            <v>50.127488459298753</v>
          </cell>
          <cell r="U394">
            <v>393897.39185545128</v>
          </cell>
          <cell r="V394">
            <v>30.985622414522691</v>
          </cell>
          <cell r="W394">
            <v>538632.81552335771</v>
          </cell>
          <cell r="X394">
            <v>90.548057608016634</v>
          </cell>
          <cell r="Y394">
            <v>8801.2272349346204</v>
          </cell>
          <cell r="Z394">
            <v>32.197869605285504</v>
          </cell>
          <cell r="AA394">
            <v>2629.7069720472596</v>
          </cell>
          <cell r="AB394">
            <v>33.003612170530381</v>
          </cell>
          <cell r="AC394">
            <v>96897.881160877805</v>
          </cell>
          <cell r="AD394">
            <v>55.358809679603795</v>
          </cell>
        </row>
        <row r="403">
          <cell r="Q403">
            <v>3277322.3419673499</v>
          </cell>
          <cell r="R403">
            <v>100</v>
          </cell>
          <cell r="S403">
            <v>2076423.6444676328</v>
          </cell>
          <cell r="T403">
            <v>100</v>
          </cell>
          <cell r="U403">
            <v>1271226.3338974756</v>
          </cell>
          <cell r="V403">
            <v>100</v>
          </cell>
          <cell r="W403">
            <v>594858.49807524763</v>
          </cell>
          <cell r="X403">
            <v>100</v>
          </cell>
          <cell r="Y403">
            <v>27334.812342645921</v>
          </cell>
          <cell r="Z403">
            <v>100</v>
          </cell>
          <cell r="AA403">
            <v>7967.9368381239801</v>
          </cell>
          <cell r="AB403">
            <v>100</v>
          </cell>
          <cell r="AC403">
            <v>175036.06331437887</v>
          </cell>
          <cell r="AD403">
            <v>100</v>
          </cell>
        </row>
        <row r="404">
          <cell r="Q404">
            <v>502072.36868160882</v>
          </cell>
          <cell r="R404">
            <v>15.319590699162625</v>
          </cell>
          <cell r="S404">
            <v>371527.40758214222</v>
          </cell>
          <cell r="T404">
            <v>17.892659264020125</v>
          </cell>
          <cell r="U404">
            <v>238112.07343055299</v>
          </cell>
          <cell r="V404">
            <v>18.73089528443931</v>
          </cell>
          <cell r="W404">
            <v>108627.62296552287</v>
          </cell>
          <cell r="X404">
            <v>18.261086177133478</v>
          </cell>
          <cell r="Y404">
            <v>6305.9723856070596</v>
          </cell>
          <cell r="Z404">
            <v>23.069382392535793</v>
          </cell>
          <cell r="AA404">
            <v>1908.1129233171598</v>
          </cell>
          <cell r="AB404">
            <v>23.947390172415293</v>
          </cell>
          <cell r="AC404">
            <v>16573.625877140741</v>
          </cell>
          <cell r="AD404">
            <v>9.4686920873975406</v>
          </cell>
        </row>
        <row r="405">
          <cell r="Q405">
            <v>1853014.6613309539</v>
          </cell>
          <cell r="R405">
            <v>56.540506791242393</v>
          </cell>
          <cell r="S405">
            <v>1226743.5896874582</v>
          </cell>
          <cell r="T405">
            <v>59.079638827845216</v>
          </cell>
          <cell r="U405">
            <v>744843.37397524144</v>
          </cell>
          <cell r="V405">
            <v>58.59250663031915</v>
          </cell>
          <cell r="W405">
            <v>369144.20236427296</v>
          </cell>
          <cell r="X405">
            <v>62.055800422906195</v>
          </cell>
          <cell r="Y405">
            <v>15537.8153331546</v>
          </cell>
          <cell r="Z405">
            <v>56.842590094952115</v>
          </cell>
          <cell r="AA405">
            <v>3380.3804981966996</v>
          </cell>
          <cell r="AB405">
            <v>42.424790342497204</v>
          </cell>
          <cell r="AC405">
            <v>93837.817516631185</v>
          </cell>
          <cell r="AD405">
            <v>53.610562154891994</v>
          </cell>
        </row>
        <row r="406">
          <cell r="Q406">
            <v>702041.73447672918</v>
          </cell>
          <cell r="R406">
            <v>21.421198808759815</v>
          </cell>
          <cell r="S406">
            <v>390545.09062629967</v>
          </cell>
          <cell r="T406">
            <v>18.808545725572788</v>
          </cell>
          <cell r="U406">
            <v>230213.46953747616</v>
          </cell>
          <cell r="V406">
            <v>18.109557944072836</v>
          </cell>
          <cell r="W406">
            <v>102347.16138778397</v>
          </cell>
          <cell r="X406">
            <v>17.205295329720144</v>
          </cell>
          <cell r="Y406">
            <v>5044.2738202152605</v>
          </cell>
          <cell r="Z406">
            <v>18.453661788434985</v>
          </cell>
          <cell r="AA406">
            <v>1637.4900028893201</v>
          </cell>
          <cell r="AB406">
            <v>20.550991256035868</v>
          </cell>
          <cell r="AC406">
            <v>51302.695877933635</v>
          </cell>
          <cell r="AD406">
            <v>29.309786170059059</v>
          </cell>
        </row>
        <row r="407">
          <cell r="Q407">
            <v>202039.52074544568</v>
          </cell>
          <cell r="R407">
            <v>6.1647741559703588</v>
          </cell>
          <cell r="S407">
            <v>76596.506866396623</v>
          </cell>
          <cell r="T407">
            <v>3.6888670127831715</v>
          </cell>
          <cell r="U407">
            <v>52749.428476448389</v>
          </cell>
          <cell r="V407">
            <v>4.1494914847085465</v>
          </cell>
          <cell r="W407">
            <v>10747.877810696462</v>
          </cell>
          <cell r="X407">
            <v>1.8067957077982084</v>
          </cell>
          <cell r="Y407">
            <v>446.75080366895997</v>
          </cell>
          <cell r="Z407">
            <v>1.6343657240769482</v>
          </cell>
          <cell r="AA407">
            <v>1041.9534137208</v>
          </cell>
          <cell r="AB407">
            <v>13.076828229051623</v>
          </cell>
          <cell r="AC407">
            <v>11610.496361862119</v>
          </cell>
          <cell r="AD407">
            <v>6.6332024052716116</v>
          </cell>
        </row>
        <row r="408">
          <cell r="Q408">
            <v>18154.056732132809</v>
          </cell>
          <cell r="R408">
            <v>0.55392954485017409</v>
          </cell>
          <cell r="S408">
            <v>11011.049705588741</v>
          </cell>
          <cell r="T408">
            <v>0.53028916979087026</v>
          </cell>
          <cell r="U408">
            <v>5307.9884778117394</v>
          </cell>
          <cell r="V408">
            <v>0.41754865646449296</v>
          </cell>
          <cell r="W408">
            <v>3991.6335469647997</v>
          </cell>
          <cell r="X408">
            <v>0.67102236244086932</v>
          </cell>
          <cell r="Y408">
            <v>0</v>
          </cell>
          <cell r="Z408">
            <v>0</v>
          </cell>
          <cell r="AA408">
            <v>0</v>
          </cell>
          <cell r="AB408">
            <v>0</v>
          </cell>
          <cell r="AC408">
            <v>1711.4276808121999</v>
          </cell>
          <cell r="AD408">
            <v>0.97775718238037501</v>
          </cell>
        </row>
        <row r="410">
          <cell r="Q410">
            <v>259512.6520181151</v>
          </cell>
          <cell r="R410">
            <v>7.9184353853436269</v>
          </cell>
          <cell r="S410">
            <v>220315.36264335265</v>
          </cell>
          <cell r="T410">
            <v>10.610328158724014</v>
          </cell>
          <cell r="U410">
            <v>134728.90273713882</v>
          </cell>
          <cell r="V410">
            <v>10.598341077789906</v>
          </cell>
          <cell r="W410">
            <v>72618.170610641959</v>
          </cell>
          <cell r="X410">
            <v>12.207637756812545</v>
          </cell>
          <cell r="Y410">
            <v>535.03956140423998</v>
          </cell>
          <cell r="Z410">
            <v>1.9573558972984333</v>
          </cell>
          <cell r="AA410">
            <v>0</v>
          </cell>
          <cell r="AB410">
            <v>0</v>
          </cell>
          <cell r="AC410">
            <v>12433.249734170502</v>
          </cell>
          <cell r="AD410">
            <v>7.1032503238143461</v>
          </cell>
        </row>
        <row r="411">
          <cell r="Q411">
            <v>351143.16149013687</v>
          </cell>
          <cell r="R411">
            <v>10.714330933933965</v>
          </cell>
          <cell r="S411">
            <v>298560.10094070173</v>
          </cell>
          <cell r="T411">
            <v>14.378573550545779</v>
          </cell>
          <cell r="U411">
            <v>205575.39636899522</v>
          </cell>
          <cell r="V411">
            <v>16.171423678639343</v>
          </cell>
          <cell r="W411">
            <v>78885.213252972782</v>
          </cell>
          <cell r="X411">
            <v>13.261172784488668</v>
          </cell>
          <cell r="Y411">
            <v>892.90533010771992</v>
          </cell>
          <cell r="Z411">
            <v>3.2665500641270899</v>
          </cell>
          <cell r="AA411">
            <v>0</v>
          </cell>
          <cell r="AB411">
            <v>0</v>
          </cell>
          <cell r="AC411">
            <v>13206.585988627001</v>
          </cell>
          <cell r="AD411">
            <v>7.5450657073490666</v>
          </cell>
        </row>
        <row r="412">
          <cell r="Q412">
            <v>600980.69101381558</v>
          </cell>
          <cell r="R412">
            <v>18.33755207164187</v>
          </cell>
          <cell r="S412">
            <v>312098.29811280966</v>
          </cell>
          <cell r="T412">
            <v>15.030569457459029</v>
          </cell>
          <cell r="U412">
            <v>159321.96762089507</v>
          </cell>
          <cell r="V412">
            <v>12.532934802603323</v>
          </cell>
          <cell r="W412">
            <v>118711.6337741459</v>
          </cell>
          <cell r="X412">
            <v>19.956281058143222</v>
          </cell>
          <cell r="Y412">
            <v>3941.1853047159393</v>
          </cell>
          <cell r="Z412">
            <v>14.418190457328178</v>
          </cell>
          <cell r="AA412">
            <v>1702.0698614821799</v>
          </cell>
          <cell r="AB412">
            <v>21.361487873979254</v>
          </cell>
          <cell r="AC412">
            <v>28421.441551572345</v>
          </cell>
          <cell r="AD412">
            <v>16.23747758799005</v>
          </cell>
        </row>
        <row r="413">
          <cell r="Q413">
            <v>826057.97097629262</v>
          </cell>
          <cell r="R413">
            <v>25.205270790678981</v>
          </cell>
          <cell r="S413">
            <v>463623.85632325656</v>
          </cell>
          <cell r="T413">
            <v>22.32799927695504</v>
          </cell>
          <cell r="U413">
            <v>281079.40664414497</v>
          </cell>
          <cell r="V413">
            <v>22.110886090785939</v>
          </cell>
          <cell r="W413">
            <v>124092.96373679298</v>
          </cell>
          <cell r="X413">
            <v>20.860921402033267</v>
          </cell>
          <cell r="Y413">
            <v>5617.4645007156796</v>
          </cell>
          <cell r="Z413">
            <v>20.550587398588767</v>
          </cell>
          <cell r="AA413">
            <v>2175.84925266852</v>
          </cell>
          <cell r="AB413">
            <v>27.30756150397416</v>
          </cell>
          <cell r="AC413">
            <v>50658.172188928183</v>
          </cell>
          <cell r="AD413">
            <v>28.94156280122801</v>
          </cell>
        </row>
        <row r="414">
          <cell r="Q414">
            <v>1239627.8664686859</v>
          </cell>
          <cell r="R414">
            <v>37.824410818392288</v>
          </cell>
          <cell r="S414">
            <v>781826.02644780092</v>
          </cell>
          <cell r="T414">
            <v>37.652529556330045</v>
          </cell>
          <cell r="U414">
            <v>490520.66052635311</v>
          </cell>
          <cell r="V414">
            <v>38.586414350185542</v>
          </cell>
          <cell r="W414">
            <v>200550.51670068817</v>
          </cell>
          <cell r="X414">
            <v>33.713986998521314</v>
          </cell>
          <cell r="Y414">
            <v>16348.217645702303</v>
          </cell>
          <cell r="Z414">
            <v>59.807316182657388</v>
          </cell>
          <cell r="AA414">
            <v>4090.0177239732798</v>
          </cell>
          <cell r="AB414">
            <v>51.330950622046579</v>
          </cell>
          <cell r="AC414">
            <v>70316.613851081842</v>
          </cell>
          <cell r="AD414">
            <v>40.172643579619098</v>
          </cell>
        </row>
        <row r="416">
          <cell r="Q416">
            <v>2187718.3165409444</v>
          </cell>
          <cell r="R416">
            <v>66.753223768269152</v>
          </cell>
          <cell r="S416">
            <v>1435115.4410572734</v>
          </cell>
          <cell r="T416">
            <v>69.114770720366067</v>
          </cell>
          <cell r="U416">
            <v>869134.65703630762</v>
          </cell>
          <cell r="V416">
            <v>68.369780727528834</v>
          </cell>
          <cell r="W416">
            <v>438858.62362548319</v>
          </cell>
          <cell r="X416">
            <v>73.775296990036281</v>
          </cell>
          <cell r="Y416">
            <v>17326.634461793226</v>
          </cell>
          <cell r="Z416">
            <v>63.386696219462927</v>
          </cell>
          <cell r="AA416">
            <v>5796.7035270174201</v>
          </cell>
          <cell r="AB416">
            <v>72.750369948743611</v>
          </cell>
          <cell r="AC416">
            <v>103998.82240678686</v>
          </cell>
          <cell r="AD416">
            <v>59.415654372891481</v>
          </cell>
        </row>
        <row r="417">
          <cell r="Q417">
            <v>1089604.0254258509</v>
          </cell>
          <cell r="R417">
            <v>33.246776231713923</v>
          </cell>
          <cell r="S417">
            <v>641308.20341054001</v>
          </cell>
          <cell r="T417">
            <v>30.885229279642633</v>
          </cell>
          <cell r="U417">
            <v>402091.67686122912</v>
          </cell>
          <cell r="V417">
            <v>31.630219272475973</v>
          </cell>
          <cell r="W417">
            <v>155999.87444976161</v>
          </cell>
          <cell r="X417">
            <v>26.224703009963246</v>
          </cell>
          <cell r="Y417">
            <v>10008.17788085266</v>
          </cell>
          <cell r="Z417">
            <v>36.613303780536945</v>
          </cell>
          <cell r="AA417">
            <v>2171.2333111065595</v>
          </cell>
          <cell r="AB417">
            <v>27.249630051256378</v>
          </cell>
          <cell r="AC417">
            <v>71037.240907593092</v>
          </cell>
          <cell r="AD417">
            <v>40.58434562710913</v>
          </cell>
        </row>
        <row r="419">
          <cell r="Q419">
            <v>2646595.4257272813</v>
          </cell>
          <cell r="R419">
            <v>80.754809859153241</v>
          </cell>
          <cell r="S419">
            <v>1695941.7094210398</v>
          </cell>
          <cell r="T419">
            <v>81.676093119998001</v>
          </cell>
          <cell r="U419">
            <v>1075709.6440781588</v>
          </cell>
          <cell r="V419">
            <v>84.619836404751098</v>
          </cell>
          <cell r="W419">
            <v>478787.27759744599</v>
          </cell>
          <cell r="X419">
            <v>80.487591443449631</v>
          </cell>
          <cell r="Y419">
            <v>19134.892723609231</v>
          </cell>
          <cell r="Z419">
            <v>70.001917275855121</v>
          </cell>
          <cell r="AA419">
            <v>6495.28102892482</v>
          </cell>
          <cell r="AB419">
            <v>81.517727372624464</v>
          </cell>
          <cell r="AC419">
            <v>115814.61399308963</v>
          </cell>
          <cell r="AD419">
            <v>66.16614416486118</v>
          </cell>
        </row>
        <row r="420">
          <cell r="Q420">
            <v>70385.39477831783</v>
          </cell>
          <cell r="R420">
            <v>2.1476494355470095</v>
          </cell>
          <cell r="S420">
            <v>43462.28355192329</v>
          </cell>
          <cell r="T420">
            <v>2.0931317974404227</v>
          </cell>
          <cell r="U420">
            <v>17677.754220919382</v>
          </cell>
          <cell r="V420">
            <v>1.3906063577774412</v>
          </cell>
          <cell r="W420">
            <v>10895.56436214932</v>
          </cell>
          <cell r="X420">
            <v>1.8316228813076596</v>
          </cell>
          <cell r="Y420">
            <v>173.65890228680001</v>
          </cell>
          <cell r="Z420">
            <v>0.63530307108005701</v>
          </cell>
          <cell r="AA420">
            <v>619.52520345700009</v>
          </cell>
          <cell r="AB420">
            <v>7.7752273398149194</v>
          </cell>
          <cell r="AC420">
            <v>14095.78086311072</v>
          </cell>
          <cell r="AD420">
            <v>8.0530723761728815</v>
          </cell>
        </row>
        <row r="421">
          <cell r="Q421">
            <v>560341.52146144479</v>
          </cell>
          <cell r="R421">
            <v>17.097540705290413</v>
          </cell>
          <cell r="S421">
            <v>337019.65149477136</v>
          </cell>
          <cell r="T421">
            <v>16.230775082566481</v>
          </cell>
          <cell r="U421">
            <v>177838.93559844809</v>
          </cell>
          <cell r="V421">
            <v>13.989557237475447</v>
          </cell>
          <cell r="W421">
            <v>105175.65611565138</v>
          </cell>
          <cell r="X421">
            <v>17.680785675242554</v>
          </cell>
          <cell r="Y421">
            <v>8026.26071674986</v>
          </cell>
          <cell r="Z421">
            <v>29.36277965306472</v>
          </cell>
          <cell r="AA421">
            <v>853.13060574216001</v>
          </cell>
          <cell r="AB421">
            <v>10.707045287560616</v>
          </cell>
          <cell r="AC421">
            <v>45125.668458179622</v>
          </cell>
          <cell r="AD421">
            <v>25.78078345896656</v>
          </cell>
        </row>
        <row r="423">
          <cell r="Q423">
            <v>1396699.2280571889</v>
          </cell>
          <cell r="R423">
            <v>42.766802425764574</v>
          </cell>
          <cell r="S423">
            <v>959400.70886375324</v>
          </cell>
          <cell r="T423">
            <v>46.271574928057341</v>
          </cell>
          <cell r="U423">
            <v>526569.8192531555</v>
          </cell>
          <cell r="V423">
            <v>41.431064133197793</v>
          </cell>
          <cell r="W423">
            <v>337517.0641549534</v>
          </cell>
          <cell r="X423">
            <v>56.844473299149868</v>
          </cell>
          <cell r="Y423">
            <v>16048.902137298723</v>
          </cell>
          <cell r="Z423">
            <v>58.712318695015561</v>
          </cell>
          <cell r="AA423">
            <v>3639.1631352691993</v>
          </cell>
          <cell r="AB423">
            <v>45.672590147263591</v>
          </cell>
          <cell r="AC423">
            <v>75625.76018307179</v>
          </cell>
          <cell r="AD423">
            <v>43.613337257487366</v>
          </cell>
        </row>
        <row r="424">
          <cell r="Q424">
            <v>808419.69064108981</v>
          </cell>
          <cell r="R424">
            <v>24.753736876361735</v>
          </cell>
          <cell r="S424">
            <v>488126.81953588536</v>
          </cell>
          <cell r="T424">
            <v>23.542193054348253</v>
          </cell>
          <cell r="U424">
            <v>300572.61312152137</v>
          </cell>
          <cell r="V424">
            <v>23.649367577851311</v>
          </cell>
          <cell r="W424">
            <v>136909.14388234896</v>
          </cell>
          <cell r="X424">
            <v>23.058176905262219</v>
          </cell>
          <cell r="Y424">
            <v>5031.52882740732</v>
          </cell>
          <cell r="Z424">
            <v>18.407036288877205</v>
          </cell>
          <cell r="AA424">
            <v>883.10004392279984</v>
          </cell>
          <cell r="AB424">
            <v>11.083170736211839</v>
          </cell>
          <cell r="AC424">
            <v>44730.433660683026</v>
          </cell>
          <cell r="AD424">
            <v>25.796018237628431</v>
          </cell>
        </row>
        <row r="425">
          <cell r="Q425">
            <v>1060730.1718000283</v>
          </cell>
          <cell r="R425">
            <v>32.479460697863047</v>
          </cell>
          <cell r="S425">
            <v>625885.16687939456</v>
          </cell>
          <cell r="T425">
            <v>30.186232017608774</v>
          </cell>
          <cell r="U425">
            <v>443811.69412397465</v>
          </cell>
          <cell r="V425">
            <v>34.919568288955574</v>
          </cell>
          <cell r="W425">
            <v>119329.07645399931</v>
          </cell>
          <cell r="X425">
            <v>20.097349795586702</v>
          </cell>
          <cell r="Y425">
            <v>6254.3813779398406</v>
          </cell>
          <cell r="Z425">
            <v>22.880645016107092</v>
          </cell>
          <cell r="AA425">
            <v>3445.6736589319798</v>
          </cell>
          <cell r="AB425">
            <v>43.244239116524554</v>
          </cell>
          <cell r="AC425">
            <v>53044.341264548879</v>
          </cell>
          <cell r="AD425">
            <v>30.590644504884846</v>
          </cell>
        </row>
        <row r="428">
          <cell r="Q428">
            <v>694515.22529759072</v>
          </cell>
          <cell r="R428">
            <v>21.191544585165182</v>
          </cell>
          <cell r="S428">
            <v>497949.57149203017</v>
          </cell>
          <cell r="T428">
            <v>23.981116417102726</v>
          </cell>
          <cell r="U428">
            <v>263390.36015627731</v>
          </cell>
          <cell r="V428">
            <v>20.719391435885701</v>
          </cell>
          <cell r="W428">
            <v>189822.06866474522</v>
          </cell>
          <cell r="X428">
            <v>31.910457575867625</v>
          </cell>
          <cell r="Y428">
            <v>9179.6234353232212</v>
          </cell>
          <cell r="Z428">
            <v>33.582171043485801</v>
          </cell>
          <cell r="AA428">
            <v>2386.0498738113597</v>
          </cell>
          <cell r="AB428">
            <v>29.945642420191998</v>
          </cell>
          <cell r="AC428">
            <v>33171.469361866213</v>
          </cell>
          <cell r="AD428">
            <v>18.951219956476958</v>
          </cell>
        </row>
        <row r="429">
          <cell r="Q429">
            <v>716347.31736066006</v>
          </cell>
          <cell r="R429">
            <v>21.857700970928683</v>
          </cell>
          <cell r="S429">
            <v>482883.04427412967</v>
          </cell>
          <cell r="T429">
            <v>23.255516549366515</v>
          </cell>
          <cell r="U429">
            <v>278976.45903783792</v>
          </cell>
          <cell r="V429">
            <v>21.945459403953581</v>
          </cell>
          <cell r="W429">
            <v>156817.39887983399</v>
          </cell>
          <cell r="X429">
            <v>26.362134757633925</v>
          </cell>
          <cell r="Y429">
            <v>6967.8271985720994</v>
          </cell>
          <cell r="Z429">
            <v>25.490671423784999</v>
          </cell>
          <cell r="AA429">
            <v>1525.32066034124</v>
          </cell>
          <cell r="AB429">
            <v>19.143232323869309</v>
          </cell>
          <cell r="AC429">
            <v>38596.038497537411</v>
          </cell>
          <cell r="AD429">
            <v>22.05033509478319</v>
          </cell>
        </row>
        <row r="430">
          <cell r="Q430">
            <v>661452.52413980372</v>
          </cell>
          <cell r="R430">
            <v>20.182711833671483</v>
          </cell>
          <cell r="S430">
            <v>420124.15233873698</v>
          </cell>
          <cell r="T430">
            <v>20.23306532162184</v>
          </cell>
          <cell r="U430">
            <v>257811.19243003172</v>
          </cell>
          <cell r="V430">
            <v>20.280510681335855</v>
          </cell>
          <cell r="W430">
            <v>119460.27711574991</v>
          </cell>
          <cell r="X430">
            <v>20.082133398494136</v>
          </cell>
          <cell r="Y430">
            <v>5239.4190669827594</v>
          </cell>
          <cell r="Z430">
            <v>19.167569183595869</v>
          </cell>
          <cell r="AA430">
            <v>1025.8302814347601</v>
          </cell>
          <cell r="AB430">
            <v>12.874478077267087</v>
          </cell>
          <cell r="AC430">
            <v>36587.433444532879</v>
          </cell>
          <cell r="AD430">
            <v>20.902797258881961</v>
          </cell>
        </row>
        <row r="431">
          <cell r="Q431">
            <v>664294.84184205241</v>
          </cell>
          <cell r="R431">
            <v>20.269438661418992</v>
          </cell>
          <cell r="S431">
            <v>391923.65695210907</v>
          </cell>
          <cell r="T431">
            <v>18.874937106227812</v>
          </cell>
          <cell r="U431">
            <v>261667.8256670103</v>
          </cell>
          <cell r="V431">
            <v>20.583889641804241</v>
          </cell>
          <cell r="W431">
            <v>88228.047950157692</v>
          </cell>
          <cell r="X431">
            <v>14.831770620346276</v>
          </cell>
          <cell r="Y431">
            <v>3887.2634515356003</v>
          </cell>
          <cell r="Z431">
            <v>14.220926058712887</v>
          </cell>
          <cell r="AA431">
            <v>238.36012092479996</v>
          </cell>
          <cell r="AB431">
            <v>2.9914910944615487</v>
          </cell>
          <cell r="AC431">
            <v>37902.159762479401</v>
          </cell>
          <cell r="AD431">
            <v>21.653914653235812</v>
          </cell>
        </row>
        <row r="432">
          <cell r="Q432">
            <v>529239.18185830407</v>
          </cell>
          <cell r="R432">
            <v>16.148523905665201</v>
          </cell>
          <cell r="S432">
            <v>280532.27022202365</v>
          </cell>
          <cell r="T432">
            <v>13.510358108735002</v>
          </cell>
          <cell r="U432">
            <v>209108.28920747622</v>
          </cell>
          <cell r="V432">
            <v>16.449335860308004</v>
          </cell>
          <cell r="W432">
            <v>39427.491880815876</v>
          </cell>
          <cell r="X432">
            <v>6.6280454945822145</v>
          </cell>
          <cell r="Y432">
            <v>2060.6791902321997</v>
          </cell>
          <cell r="Z432">
            <v>7.5386622904202918</v>
          </cell>
          <cell r="AA432">
            <v>2792.3759016118202</v>
          </cell>
          <cell r="AB432">
            <v>35.045156084210056</v>
          </cell>
          <cell r="AC432">
            <v>27143.434041887675</v>
          </cell>
          <cell r="AD432">
            <v>15.507338046752045</v>
          </cell>
        </row>
        <row r="433">
          <cell r="Q433">
            <v>11473.251468691478</v>
          </cell>
          <cell r="R433">
            <v>0.35008004314290853</v>
          </cell>
          <cell r="S433">
            <v>3010.9491888983798</v>
          </cell>
          <cell r="T433">
            <v>0.14500649696032269</v>
          </cell>
          <cell r="U433">
            <v>272.2073988834</v>
          </cell>
          <cell r="V433">
            <v>2.1412976715864156E-2</v>
          </cell>
          <cell r="W433">
            <v>1103.2135839386999</v>
          </cell>
          <cell r="X433">
            <v>0.18545815307477495</v>
          </cell>
          <cell r="Y433">
            <v>0</v>
          </cell>
          <cell r="Z433">
            <v>0</v>
          </cell>
          <cell r="AA433">
            <v>0</v>
          </cell>
          <cell r="AB433">
            <v>0</v>
          </cell>
          <cell r="AC433">
            <v>1635.52820607628</v>
          </cell>
          <cell r="AD433">
            <v>0.93439498987059577</v>
          </cell>
        </row>
        <row r="435">
          <cell r="Q435">
            <v>1221450.2032637594</v>
          </cell>
          <cell r="R435">
            <v>37.269760975984219</v>
          </cell>
          <cell r="S435">
            <v>670930.05253602704</v>
          </cell>
          <cell r="T435">
            <v>32.311809505908634</v>
          </cell>
          <cell r="U435">
            <v>428646.74125155096</v>
          </cell>
          <cell r="V435">
            <v>33.719152114899572</v>
          </cell>
          <cell r="W435">
            <v>162118.45243367538</v>
          </cell>
          <cell r="X435">
            <v>27.253280058742295</v>
          </cell>
          <cell r="Y435">
            <v>13868.522838488721</v>
          </cell>
          <cell r="Z435">
            <v>50.735752873093595</v>
          </cell>
          <cell r="AA435">
            <v>3789.7050805108597</v>
          </cell>
          <cell r="AB435">
            <v>47.561936766094284</v>
          </cell>
          <cell r="AC435">
            <v>62506.630931796113</v>
          </cell>
          <cell r="AD435">
            <v>35.710715693787726</v>
          </cell>
        </row>
        <row r="436">
          <cell r="Q436">
            <v>59093.758832931075</v>
          </cell>
          <cell r="R436">
            <v>1.8031109749631027</v>
          </cell>
          <cell r="S436">
            <v>39175.32098203327</v>
          </cell>
          <cell r="T436">
            <v>1.8866728418553187</v>
          </cell>
          <cell r="U436">
            <v>22634.166949921691</v>
          </cell>
          <cell r="V436">
            <v>1.7804985899345864</v>
          </cell>
          <cell r="W436">
            <v>10899.273049186322</v>
          </cell>
          <cell r="X436">
            <v>1.8322463383228997</v>
          </cell>
          <cell r="Y436">
            <v>198.63343410399997</v>
          </cell>
          <cell r="Z436">
            <v>0.72666836565073312</v>
          </cell>
          <cell r="AA436">
            <v>0</v>
          </cell>
          <cell r="AB436">
            <v>0</v>
          </cell>
          <cell r="AC436">
            <v>5443.2475488212003</v>
          </cell>
          <cell r="AD436">
            <v>3.1097863181741521</v>
          </cell>
        </row>
        <row r="437">
          <cell r="Q437">
            <v>547069.08495262195</v>
          </cell>
          <cell r="R437">
            <v>16.692562643204052</v>
          </cell>
          <cell r="S437">
            <v>320106.40966893674</v>
          </cell>
          <cell r="T437">
            <v>15.41623793977783</v>
          </cell>
          <cell r="U437">
            <v>207215.42656366044</v>
          </cell>
          <cell r="V437">
            <v>16.300435338556508</v>
          </cell>
          <cell r="W437">
            <v>65381.677936232372</v>
          </cell>
          <cell r="X437">
            <v>10.991131193012192</v>
          </cell>
          <cell r="Y437">
            <v>5991.0638841126201</v>
          </cell>
          <cell r="Z437">
            <v>21.917340455876364</v>
          </cell>
          <cell r="AA437">
            <v>871.06367642687997</v>
          </cell>
          <cell r="AB437">
            <v>10.932110709752671</v>
          </cell>
          <cell r="AC437">
            <v>40647.177608504535</v>
          </cell>
          <cell r="AD437">
            <v>23.222173098979567</v>
          </cell>
        </row>
        <row r="438">
          <cell r="Q438">
            <v>1449709.294917617</v>
          </cell>
          <cell r="R438">
            <v>44.234565405835802</v>
          </cell>
          <cell r="S438">
            <v>1046211.8612809294</v>
          </cell>
          <cell r="T438">
            <v>50.385279712472361</v>
          </cell>
          <cell r="U438">
            <v>612729.99913239945</v>
          </cell>
          <cell r="V438">
            <v>48.199913956613813</v>
          </cell>
          <cell r="W438">
            <v>356459.09465614712</v>
          </cell>
          <cell r="X438">
            <v>59.923342409921531</v>
          </cell>
          <cell r="Y438">
            <v>7276.5921859405398</v>
          </cell>
          <cell r="Z438">
            <v>26.620238305379161</v>
          </cell>
          <cell r="AA438">
            <v>3307.1680811862393</v>
          </cell>
          <cell r="AB438">
            <v>41.505952524153031</v>
          </cell>
          <cell r="AC438">
            <v>66439.007225258087</v>
          </cell>
          <cell r="AD438">
            <v>37.957324889059166</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ortada"/>
      <sheetName val="Resumen"/>
    </sheetNames>
    <sheetDataSet>
      <sheetData sheetId="0"/>
      <sheetData sheetId="1">
        <row r="49">
          <cell r="A49" t="str">
            <v>Fuente: Instituto Nacional de Estadística (INE). L Encuesta Permanente de Hogares de Propósitos Múltiples, Junio 2015.</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s>
    <sheetDataSet>
      <sheetData sheetId="0">
        <row r="4">
          <cell r="D4">
            <v>7.8009411346888244</v>
          </cell>
        </row>
        <row r="38">
          <cell r="C38">
            <v>8.0240050536955376</v>
          </cell>
          <cell r="D38">
            <v>4421.4784220280571</v>
          </cell>
        </row>
        <row r="39">
          <cell r="C39">
            <v>7.435499207606977</v>
          </cell>
          <cell r="D39">
            <v>4288.3211621515584</v>
          </cell>
        </row>
        <row r="40">
          <cell r="C40">
            <v>9.188833124215801</v>
          </cell>
          <cell r="D40">
            <v>4697.2113821138209</v>
          </cell>
        </row>
        <row r="41">
          <cell r="C41">
            <v>5.395989974937347</v>
          </cell>
          <cell r="D41">
            <v>1376.8717948717949</v>
          </cell>
        </row>
        <row r="42">
          <cell r="C42">
            <v>7.0957854406130307</v>
          </cell>
          <cell r="D42">
            <v>2370.2284263959386</v>
          </cell>
        </row>
        <row r="43">
          <cell r="C43">
            <v>8.7384305835010139</v>
          </cell>
          <cell r="D43">
            <v>4549.0231343283549</v>
          </cell>
        </row>
        <row r="44">
          <cell r="C44">
            <v>8.7927927927927811</v>
          </cell>
          <cell r="D44">
            <v>5597.5189295039117</v>
          </cell>
        </row>
        <row r="45">
          <cell r="C45">
            <v>9.5561972456686046</v>
          </cell>
          <cell r="D45">
            <v>5889.9280648429594</v>
          </cell>
        </row>
        <row r="46">
          <cell r="C46">
            <v>9.1014717273431227</v>
          </cell>
          <cell r="D46">
            <v>6124.6008510638312</v>
          </cell>
        </row>
        <row r="47">
          <cell r="C47">
            <v>10.167708333333323</v>
          </cell>
          <cell r="D47">
            <v>5544.8210262828507</v>
          </cell>
        </row>
        <row r="48">
          <cell r="C48">
            <v>5.6020408163265323</v>
          </cell>
          <cell r="D48">
            <v>1683.7804878048776</v>
          </cell>
        </row>
        <row r="49">
          <cell r="C49">
            <v>8.2125279642058171</v>
          </cell>
          <cell r="D49">
            <v>3168.3701298701299</v>
          </cell>
        </row>
        <row r="50">
          <cell r="C50">
            <v>9.9211514392991269</v>
          </cell>
          <cell r="D50">
            <v>5725.316507503414</v>
          </cell>
        </row>
        <row r="51">
          <cell r="C51">
            <v>10.324145534729869</v>
          </cell>
          <cell r="D51">
            <v>7158.2600896860949</v>
          </cell>
        </row>
        <row r="52">
          <cell r="C52">
            <v>6.6433146517213713</v>
          </cell>
          <cell r="D52">
            <v>2813.7581808097643</v>
          </cell>
        </row>
        <row r="53">
          <cell r="C53">
            <v>6.2816523605150243</v>
          </cell>
          <cell r="D53">
            <v>2715.7055393586074</v>
          </cell>
        </row>
        <row r="54">
          <cell r="C54">
            <v>7.7066246056782326</v>
          </cell>
          <cell r="D54">
            <v>3125.8886310904873</v>
          </cell>
        </row>
        <row r="55">
          <cell r="C55">
            <v>5.3289036544850541</v>
          </cell>
          <cell r="D55">
            <v>1211.302631578948</v>
          </cell>
        </row>
        <row r="56">
          <cell r="C56">
            <v>6.5139860139860097</v>
          </cell>
          <cell r="D56">
            <v>1858.0875000000015</v>
          </cell>
        </row>
        <row r="57">
          <cell r="C57">
            <v>7.3728323699422056</v>
          </cell>
          <cell r="D57">
            <v>3128.5568369027965</v>
          </cell>
        </row>
        <row r="58">
          <cell r="C58">
            <v>6.6460587326120626</v>
          </cell>
          <cell r="D58">
            <v>3422.2359375000019</v>
          </cell>
        </row>
        <row r="106">
          <cell r="C106">
            <v>10.307359307359313</v>
          </cell>
          <cell r="D106">
            <v>6679.5447154471549</v>
          </cell>
        </row>
        <row r="107">
          <cell r="C107">
            <v>9.9290953545232288</v>
          </cell>
          <cell r="D107">
            <v>7101.3936170212746</v>
          </cell>
        </row>
        <row r="108">
          <cell r="C108">
            <v>10.852112676056336</v>
          </cell>
          <cell r="D108">
            <v>6015.8828451882873</v>
          </cell>
        </row>
        <row r="109">
          <cell r="C109">
            <v>5.6</v>
          </cell>
          <cell r="D109">
            <v>2080</v>
          </cell>
        </row>
        <row r="110">
          <cell r="C110">
            <v>8.263157894736846</v>
          </cell>
          <cell r="D110">
            <v>3263.0185185185187</v>
          </cell>
        </row>
        <row r="111">
          <cell r="C111">
            <v>10.617187500000002</v>
          </cell>
          <cell r="D111">
            <v>6380.5611814345984</v>
          </cell>
        </row>
        <row r="112">
          <cell r="C112">
            <v>10.95652173913043</v>
          </cell>
          <cell r="D112">
            <v>7604.0632911392395</v>
          </cell>
        </row>
        <row r="113">
          <cell r="C113">
            <v>9.8365019011406822</v>
          </cell>
          <cell r="D113">
            <v>6852.1752136752139</v>
          </cell>
        </row>
        <row r="114">
          <cell r="C114">
            <v>9.3920863309352551</v>
          </cell>
          <cell r="D114">
            <v>7012.9305019304984</v>
          </cell>
        </row>
        <row r="115">
          <cell r="C115">
            <v>10.33467741935484</v>
          </cell>
          <cell r="D115">
            <v>6652.9617224880385</v>
          </cell>
        </row>
        <row r="116">
          <cell r="C116">
            <v>5.4583333333333339</v>
          </cell>
          <cell r="D116">
            <v>3232.5</v>
          </cell>
        </row>
        <row r="117">
          <cell r="C117">
            <v>8.9000000000000021</v>
          </cell>
          <cell r="D117">
            <v>4064.7027027027029</v>
          </cell>
        </row>
        <row r="118">
          <cell r="C118">
            <v>9.9949238578680166</v>
          </cell>
          <cell r="D118">
            <v>6451.6149732620315</v>
          </cell>
        </row>
        <row r="119">
          <cell r="C119">
            <v>10.65365853658537</v>
          </cell>
          <cell r="D119">
            <v>8410.6432160804034</v>
          </cell>
        </row>
        <row r="120">
          <cell r="C120">
            <v>8.9089147286821664</v>
          </cell>
          <cell r="D120">
            <v>4839.4837261503862</v>
          </cell>
        </row>
        <row r="121">
          <cell r="C121">
            <v>8.4072847682119178</v>
          </cell>
          <cell r="D121">
            <v>5018.394444444446</v>
          </cell>
        </row>
        <row r="122">
          <cell r="C122">
            <v>9.6168224299065468</v>
          </cell>
          <cell r="D122">
            <v>4564.2364672364674</v>
          </cell>
        </row>
        <row r="123">
          <cell r="C123">
            <v>5.6666666666666661</v>
          </cell>
          <cell r="D123">
            <v>1061.3999999999999</v>
          </cell>
        </row>
        <row r="124">
          <cell r="C124">
            <v>7.9206349206349209</v>
          </cell>
          <cell r="D124">
            <v>2771.4833333333345</v>
          </cell>
        </row>
        <row r="125">
          <cell r="C125">
            <v>9.3641618497109871</v>
          </cell>
          <cell r="D125">
            <v>4783.210355987062</v>
          </cell>
        </row>
        <row r="126">
          <cell r="C126">
            <v>9.6105263157894587</v>
          </cell>
          <cell r="D126">
            <v>6123.5172413793116</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Hoja1"/>
  <dimension ref="E26"/>
  <sheetViews>
    <sheetView workbookViewId="0">
      <selection activeCell="E22" sqref="E22"/>
    </sheetView>
  </sheetViews>
  <sheetFormatPr baseColWidth="10" defaultRowHeight="11.25"/>
  <cols>
    <col min="5" max="5" width="14.1640625" bestFit="1" customWidth="1"/>
    <col min="8" max="8" width="11" customWidth="1"/>
    <col min="9" max="9" width="13.83203125" customWidth="1"/>
    <col min="10" max="10" width="15.83203125" customWidth="1"/>
  </cols>
  <sheetData>
    <row r="26" spans="5:5">
      <c r="E26" s="47"/>
    </row>
  </sheetData>
  <phoneticPr fontId="0" type="noConversion"/>
  <printOptions horizontalCentered="1" verticalCentered="1"/>
  <pageMargins left="0.54" right="0" top="0" bottom="0" header="0" footer="0"/>
  <pageSetup paperSize="9" scale="96"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sheetPr codeName="Hoja2"/>
  <dimension ref="A1:P1013"/>
  <sheetViews>
    <sheetView topLeftCell="A73" workbookViewId="0">
      <selection activeCell="B7" sqref="B7"/>
    </sheetView>
  </sheetViews>
  <sheetFormatPr baseColWidth="10" defaultRowHeight="11.25"/>
  <cols>
    <col min="1" max="1" width="22.5" style="2" customWidth="1"/>
    <col min="2" max="2" width="11.83203125" style="2" customWidth="1"/>
    <col min="3" max="3" width="8.5" style="26" customWidth="1"/>
    <col min="4" max="4" width="11" style="2" customWidth="1"/>
    <col min="5" max="5" width="7.5" style="26" customWidth="1"/>
    <col min="6" max="6" width="12.1640625" style="2" bestFit="1" customWidth="1"/>
    <col min="7" max="7" width="7" style="32" customWidth="1"/>
    <col min="8" max="8" width="13.1640625" style="3" bestFit="1" customWidth="1"/>
    <col min="9" max="9" width="7.83203125" style="32" customWidth="1"/>
    <col min="10" max="10" width="10.33203125" style="3" customWidth="1"/>
    <col min="11" max="11" width="8.83203125" style="32" bestFit="1" customWidth="1"/>
    <col min="12" max="12" width="12.1640625" style="3" customWidth="1"/>
    <col min="13" max="13" width="8.83203125" style="32" bestFit="1" customWidth="1"/>
    <col min="14" max="14" width="9.33203125" style="3" hidden="1" customWidth="1"/>
    <col min="15" max="15" width="9.83203125" style="3" hidden="1" customWidth="1"/>
    <col min="16" max="16384" width="12" style="3"/>
  </cols>
  <sheetData>
    <row r="1" spans="1:15">
      <c r="A1" s="191" t="s">
        <v>91</v>
      </c>
      <c r="B1" s="191"/>
      <c r="C1" s="191"/>
      <c r="D1" s="191"/>
      <c r="E1" s="191"/>
      <c r="F1" s="191"/>
      <c r="G1" s="191"/>
      <c r="H1" s="191"/>
      <c r="I1" s="191"/>
      <c r="J1" s="191"/>
      <c r="K1" s="191"/>
      <c r="L1" s="191"/>
      <c r="M1" s="191"/>
      <c r="N1" s="191"/>
      <c r="O1" s="191"/>
    </row>
    <row r="3" spans="1:15" s="13" customFormat="1">
      <c r="A3" s="187" t="s">
        <v>11</v>
      </c>
      <c r="B3" s="187" t="s">
        <v>0</v>
      </c>
      <c r="C3" s="187"/>
      <c r="D3" s="192" t="s">
        <v>9</v>
      </c>
      <c r="E3" s="192"/>
      <c r="F3" s="192"/>
      <c r="G3" s="192"/>
      <c r="H3" s="192"/>
      <c r="I3" s="192"/>
      <c r="J3" s="187" t="s">
        <v>6</v>
      </c>
      <c r="K3" s="187"/>
      <c r="L3" s="187" t="s">
        <v>10</v>
      </c>
      <c r="M3" s="187"/>
      <c r="N3" s="187"/>
      <c r="O3" s="187"/>
    </row>
    <row r="4" spans="1:15" s="13" customFormat="1">
      <c r="A4" s="188"/>
      <c r="B4" s="188"/>
      <c r="C4" s="188"/>
      <c r="D4" s="189" t="s">
        <v>0</v>
      </c>
      <c r="E4" s="189"/>
      <c r="F4" s="189" t="s">
        <v>4</v>
      </c>
      <c r="G4" s="189"/>
      <c r="H4" s="189" t="s">
        <v>5</v>
      </c>
      <c r="I4" s="189"/>
      <c r="J4" s="188"/>
      <c r="K4" s="188"/>
      <c r="L4" s="188"/>
      <c r="M4" s="188"/>
      <c r="N4" s="190"/>
      <c r="O4" s="190"/>
    </row>
    <row r="5" spans="1:15" s="13" customFormat="1">
      <c r="A5" s="190"/>
      <c r="B5" s="54" t="s">
        <v>3</v>
      </c>
      <c r="C5" s="55" t="s">
        <v>38</v>
      </c>
      <c r="D5" s="54" t="s">
        <v>3</v>
      </c>
      <c r="E5" s="55" t="s">
        <v>39</v>
      </c>
      <c r="F5" s="54" t="s">
        <v>3</v>
      </c>
      <c r="G5" s="55" t="s">
        <v>39</v>
      </c>
      <c r="H5" s="54" t="s">
        <v>3</v>
      </c>
      <c r="I5" s="55" t="s">
        <v>39</v>
      </c>
      <c r="J5" s="54" t="s">
        <v>3</v>
      </c>
      <c r="K5" s="55" t="s">
        <v>39</v>
      </c>
      <c r="L5" s="54" t="s">
        <v>3</v>
      </c>
      <c r="M5" s="55" t="s">
        <v>39</v>
      </c>
      <c r="N5" s="67"/>
      <c r="O5" s="27"/>
    </row>
    <row r="6" spans="1:15" s="13" customFormat="1">
      <c r="A6" s="9"/>
      <c r="B6" s="9"/>
      <c r="C6" s="28"/>
      <c r="D6" s="9"/>
      <c r="E6" s="28"/>
      <c r="F6" s="9"/>
      <c r="G6" s="28"/>
      <c r="H6" s="9"/>
      <c r="I6" s="28"/>
      <c r="J6" s="9"/>
      <c r="K6" s="28"/>
      <c r="L6" s="9"/>
      <c r="M6" s="28"/>
      <c r="N6" s="9"/>
      <c r="O6" s="28"/>
    </row>
    <row r="7" spans="1:15" s="14" customFormat="1">
      <c r="A7" s="10" t="s">
        <v>32</v>
      </c>
      <c r="B7" s="4">
        <f>[1]InfJuv!O7</f>
        <v>3277322.3419673499</v>
      </c>
      <c r="C7" s="48">
        <f>[1]InfJuv!P7</f>
        <v>100</v>
      </c>
      <c r="D7" s="4">
        <f>+F7+H7</f>
        <v>1577300.1793135086</v>
      </c>
      <c r="E7" s="48">
        <f>+D7/$B7*100</f>
        <v>48.127709597422999</v>
      </c>
      <c r="F7" s="4">
        <f>[1]InfJuv!Q7</f>
        <v>306073.84541603288</v>
      </c>
      <c r="G7" s="48">
        <f>+F7/D7*100</f>
        <v>19.404920472984795</v>
      </c>
      <c r="H7" s="4">
        <f>[1]InfJuv!S7</f>
        <v>1271226.3338974756</v>
      </c>
      <c r="I7" s="48">
        <f>+H7/D7*100</f>
        <v>80.595079527015201</v>
      </c>
      <c r="J7" s="4">
        <f>[1]InfJuv!U7</f>
        <v>894824.85208313412</v>
      </c>
      <c r="K7" s="48">
        <f>+J7/$B7*100</f>
        <v>27.303534981120535</v>
      </c>
      <c r="L7" s="4">
        <f>[1]InfJuv!W7</f>
        <v>805197.31057039415</v>
      </c>
      <c r="M7" s="48">
        <f>+L7/$B7*100</f>
        <v>24.568755421446912</v>
      </c>
      <c r="N7" s="10"/>
      <c r="O7" s="6"/>
    </row>
    <row r="8" spans="1:15" s="13" customFormat="1">
      <c r="A8" s="15" t="s">
        <v>7</v>
      </c>
      <c r="N8" s="50"/>
      <c r="O8" s="51"/>
    </row>
    <row r="9" spans="1:15" s="13" customFormat="1">
      <c r="A9" s="23" t="s">
        <v>110</v>
      </c>
      <c r="B9" s="11">
        <f>[1]InfJuv!O8</f>
        <v>1601829.4961566776</v>
      </c>
      <c r="C9" s="12">
        <f>[1]InfJuv!P8</f>
        <v>48.876165632066346</v>
      </c>
      <c r="D9" s="11">
        <f t="shared" ref="D9:D91" si="0">+F9+H9</f>
        <v>1042273.5303271502</v>
      </c>
      <c r="E9" s="146">
        <f>+D9/$B9*100</f>
        <v>65.067694959289454</v>
      </c>
      <c r="F9" s="11">
        <f>[1]InfJuv!Q8</f>
        <v>164944.58828506558</v>
      </c>
      <c r="G9" s="146">
        <f t="shared" ref="G9:G10" si="1">+F9/D9*100</f>
        <v>15.82546073421749</v>
      </c>
      <c r="H9" s="11">
        <f>[1]InfJuv!S8</f>
        <v>877328.94204208464</v>
      </c>
      <c r="I9" s="146">
        <f t="shared" ref="I9:I10" si="2">+H9/D9*100</f>
        <v>84.174539265782514</v>
      </c>
      <c r="J9" s="11">
        <f>[1]InfJuv!U8</f>
        <v>401320.28615051752</v>
      </c>
      <c r="K9" s="146">
        <f>+J9/$B9*100</f>
        <v>25.05387040964213</v>
      </c>
      <c r="L9" s="11">
        <f>[1]InfJuv!W8</f>
        <v>158235.67967917779</v>
      </c>
      <c r="M9" s="146">
        <f>+L9/$B9*100</f>
        <v>9.8784346310788926</v>
      </c>
      <c r="N9" s="11"/>
      <c r="O9" s="12"/>
    </row>
    <row r="10" spans="1:15" s="13" customFormat="1">
      <c r="A10" s="23" t="s">
        <v>111</v>
      </c>
      <c r="B10" s="11">
        <f>[1]InfJuv!O9</f>
        <v>1675492.8458100723</v>
      </c>
      <c r="C10" s="12">
        <f>[1]InfJuv!P9</f>
        <v>51.123834367915357</v>
      </c>
      <c r="D10" s="11">
        <f t="shared" si="0"/>
        <v>535026.64898641896</v>
      </c>
      <c r="E10" s="146">
        <f>+D10/$B10*100</f>
        <v>31.932493792758791</v>
      </c>
      <c r="F10" s="11">
        <f>[1]InfJuv!Q9</f>
        <v>141129.25713096772</v>
      </c>
      <c r="G10" s="146">
        <f t="shared" si="1"/>
        <v>26.377986479426767</v>
      </c>
      <c r="H10" s="11">
        <f>[1]InfJuv!S9</f>
        <v>393897.39185545128</v>
      </c>
      <c r="I10" s="146">
        <f t="shared" si="2"/>
        <v>73.622013520573233</v>
      </c>
      <c r="J10" s="11">
        <f>[1]InfJuv!U9</f>
        <v>493504.56593262235</v>
      </c>
      <c r="K10" s="146">
        <f>+J10/$B10*100</f>
        <v>29.454292637938501</v>
      </c>
      <c r="L10" s="11">
        <f>[1]InfJuv!W9</f>
        <v>646961.63089121773</v>
      </c>
      <c r="M10" s="146">
        <f>+L10/$B10*100</f>
        <v>38.613213569313857</v>
      </c>
      <c r="N10" s="11"/>
      <c r="O10" s="12"/>
    </row>
    <row r="11" spans="1:15" s="13" customFormat="1">
      <c r="A11" s="19"/>
      <c r="B11" s="11"/>
      <c r="C11" s="12"/>
      <c r="D11" s="11"/>
      <c r="E11" s="12"/>
      <c r="F11" s="11"/>
      <c r="G11" s="12"/>
      <c r="H11" s="11"/>
      <c r="I11" s="12"/>
      <c r="J11" s="11"/>
      <c r="K11" s="12"/>
      <c r="L11" s="11"/>
      <c r="M11" s="12"/>
      <c r="N11" s="11"/>
      <c r="O11" s="12"/>
    </row>
    <row r="12" spans="1:15" s="13" customFormat="1">
      <c r="A12" s="15" t="s">
        <v>8</v>
      </c>
      <c r="B12" s="4"/>
      <c r="C12" s="48"/>
      <c r="D12" s="4"/>
      <c r="E12" s="48"/>
      <c r="F12" s="4"/>
      <c r="G12" s="48"/>
      <c r="H12" s="4"/>
      <c r="I12" s="48"/>
      <c r="J12" s="4"/>
      <c r="K12" s="48"/>
      <c r="L12" s="4"/>
      <c r="M12" s="48"/>
      <c r="N12" s="50"/>
      <c r="O12" s="51"/>
    </row>
    <row r="13" spans="1:15" s="13" customFormat="1">
      <c r="A13" s="23" t="s">
        <v>86</v>
      </c>
      <c r="B13" s="11">
        <f>[1]InfJuv!O15</f>
        <v>604744.3008680956</v>
      </c>
      <c r="C13" s="12">
        <f>[1]InfJuv!P15</f>
        <v>18.452390023529773</v>
      </c>
      <c r="D13" s="11">
        <f t="shared" si="0"/>
        <v>129812.45883155659</v>
      </c>
      <c r="E13" s="146">
        <f t="shared" ref="E13:E16" si="3">+D13/$B13*100</f>
        <v>21.465677087855809</v>
      </c>
      <c r="F13" s="11">
        <f>[1]InfJuv!Q15</f>
        <v>68450.120733421048</v>
      </c>
      <c r="G13" s="146">
        <f t="shared" ref="G13:G16" si="4">+F13/D13*100</f>
        <v>52.730008621315207</v>
      </c>
      <c r="H13" s="11">
        <f>[1]InfJuv!S15</f>
        <v>61362.338098135544</v>
      </c>
      <c r="I13" s="146">
        <f t="shared" ref="I13:I16" si="5">+H13/D13*100</f>
        <v>47.269991378684786</v>
      </c>
      <c r="J13" s="11">
        <f>[1]InfJuv!U15</f>
        <v>402694.50472092599</v>
      </c>
      <c r="K13" s="146">
        <f t="shared" ref="K13" si="6">+J13/$B13*100</f>
        <v>66.589218640484575</v>
      </c>
      <c r="L13" s="11">
        <f>[1]InfJuv!W15</f>
        <v>72237.337315611614</v>
      </c>
      <c r="M13" s="146">
        <f t="shared" ref="M13" si="7">+L13/$B13*100</f>
        <v>11.945104271659392</v>
      </c>
      <c r="N13" s="11"/>
      <c r="O13" s="12"/>
    </row>
    <row r="14" spans="1:15" s="13" customFormat="1">
      <c r="A14" s="23" t="s">
        <v>87</v>
      </c>
      <c r="B14" s="11">
        <f>[1]InfJuv!O16</f>
        <v>1035422.785567864</v>
      </c>
      <c r="C14" s="12">
        <f>[1]InfJuv!P16</f>
        <v>31.593559544292738</v>
      </c>
      <c r="D14" s="11">
        <f t="shared" si="0"/>
        <v>431499.38968046987</v>
      </c>
      <c r="E14" s="146">
        <f t="shared" si="3"/>
        <v>41.673739046009089</v>
      </c>
      <c r="F14" s="11">
        <f>[1]InfJuv!Q16</f>
        <v>117872.25600614966</v>
      </c>
      <c r="G14" s="146">
        <f t="shared" si="4"/>
        <v>27.316899820747231</v>
      </c>
      <c r="H14" s="11">
        <f>[1]InfJuv!S16</f>
        <v>313627.13367432018</v>
      </c>
      <c r="I14" s="146">
        <f t="shared" si="5"/>
        <v>72.683100179252762</v>
      </c>
      <c r="J14" s="11">
        <f>[1]InfJuv!U16</f>
        <v>363691.73592724907</v>
      </c>
      <c r="K14" s="146">
        <f t="shared" ref="K14" si="8">+J14/$B14*100</f>
        <v>35.12495002008162</v>
      </c>
      <c r="L14" s="11">
        <f>[1]InfJuv!W16</f>
        <v>240231.65996013817</v>
      </c>
      <c r="M14" s="146">
        <f t="shared" ref="M14" si="9">+L14/$B14*100</f>
        <v>23.201310933908633</v>
      </c>
      <c r="N14" s="11"/>
      <c r="O14" s="12"/>
    </row>
    <row r="15" spans="1:15" s="13" customFormat="1">
      <c r="A15" s="23" t="s">
        <v>88</v>
      </c>
      <c r="B15" s="11">
        <f>[1]InfJuv!O17</f>
        <v>863136.893153721</v>
      </c>
      <c r="C15" s="12">
        <f>[1]InfJuv!P17</f>
        <v>26.336649346355934</v>
      </c>
      <c r="D15" s="11">
        <f t="shared" si="0"/>
        <v>490620.57678374992</v>
      </c>
      <c r="E15" s="146">
        <f t="shared" si="3"/>
        <v>56.841571791830759</v>
      </c>
      <c r="F15" s="11">
        <f>[1]InfJuv!Q17</f>
        <v>75725.853578869472</v>
      </c>
      <c r="G15" s="146">
        <f t="shared" si="4"/>
        <v>15.43470803350489</v>
      </c>
      <c r="H15" s="11">
        <f>[1]InfJuv!S17</f>
        <v>414894.72320488043</v>
      </c>
      <c r="I15" s="146">
        <f t="shared" si="5"/>
        <v>84.56529196649511</v>
      </c>
      <c r="J15" s="11">
        <f>[1]InfJuv!U17</f>
        <v>100946.42187612594</v>
      </c>
      <c r="K15" s="146">
        <f t="shared" ref="K15" si="10">+J15/$B15*100</f>
        <v>11.695296849991999</v>
      </c>
      <c r="L15" s="11">
        <f>[1]InfJuv!W17</f>
        <v>271569.89449384413</v>
      </c>
      <c r="M15" s="146">
        <f t="shared" ref="M15" si="11">+L15/$B15*100</f>
        <v>31.463131358177122</v>
      </c>
      <c r="N15" s="11"/>
      <c r="O15" s="12"/>
    </row>
    <row r="16" spans="1:15" s="13" customFormat="1">
      <c r="A16" s="23" t="s">
        <v>89</v>
      </c>
      <c r="B16" s="11">
        <f>[1]InfJuv!O18</f>
        <v>774018.36237741692</v>
      </c>
      <c r="C16" s="12">
        <f>[1]InfJuv!P18</f>
        <v>23.617401085813857</v>
      </c>
      <c r="D16" s="11">
        <f t="shared" si="0"/>
        <v>525367.75401779008</v>
      </c>
      <c r="E16" s="146">
        <f t="shared" si="3"/>
        <v>67.87536052815463</v>
      </c>
      <c r="F16" s="11">
        <f>[1]InfJuv!Q18</f>
        <v>44025.615097594324</v>
      </c>
      <c r="G16" s="146">
        <f t="shared" si="4"/>
        <v>8.379961419578013</v>
      </c>
      <c r="H16" s="11">
        <f>[1]InfJuv!S18</f>
        <v>481342.13892019581</v>
      </c>
      <c r="I16" s="146">
        <f t="shared" si="5"/>
        <v>91.620038580421991</v>
      </c>
      <c r="J16" s="11">
        <f>[1]InfJuv!U18</f>
        <v>27492.18955883912</v>
      </c>
      <c r="K16" s="146">
        <f t="shared" ref="K16" si="12">+J16/$B16*100</f>
        <v>3.5518782105370428</v>
      </c>
      <c r="L16" s="11">
        <f>[1]InfJuv!W18</f>
        <v>221158.41880078986</v>
      </c>
      <c r="M16" s="146">
        <f t="shared" ref="M16" si="13">+L16/$B16*100</f>
        <v>28.57276126130861</v>
      </c>
      <c r="N16" s="11"/>
      <c r="O16" s="12"/>
    </row>
    <row r="17" spans="1:16" s="13" customFormat="1">
      <c r="A17" s="23"/>
      <c r="B17" s="11"/>
      <c r="C17" s="8"/>
      <c r="D17" s="11"/>
      <c r="E17" s="8"/>
      <c r="F17" s="11"/>
      <c r="G17" s="8"/>
      <c r="H17" s="11"/>
      <c r="I17" s="8"/>
      <c r="J17" s="11"/>
      <c r="K17" s="8"/>
      <c r="L17" s="11"/>
      <c r="M17" s="8"/>
      <c r="N17" s="11"/>
      <c r="O17" s="8"/>
    </row>
    <row r="18" spans="1:16" s="13" customFormat="1">
      <c r="A18" s="18" t="s">
        <v>33</v>
      </c>
      <c r="B18" s="10"/>
      <c r="C18" s="6"/>
      <c r="D18" s="10"/>
      <c r="E18" s="6"/>
      <c r="F18" s="10"/>
      <c r="G18" s="6"/>
      <c r="H18" s="10"/>
      <c r="I18" s="6"/>
      <c r="J18" s="10"/>
      <c r="K18" s="6"/>
      <c r="L18" s="10"/>
      <c r="M18" s="6"/>
      <c r="N18" s="10"/>
      <c r="O18" s="6"/>
    </row>
    <row r="19" spans="1:16" s="13" customFormat="1">
      <c r="A19" s="15" t="s">
        <v>7</v>
      </c>
      <c r="B19" s="4">
        <f>[1]InfJuv!O19</f>
        <v>1769701.6632514156</v>
      </c>
      <c r="C19" s="48">
        <f>[1]InfJuv!P19</f>
        <v>100</v>
      </c>
      <c r="D19" s="4">
        <f t="shared" si="0"/>
        <v>776438.79105870647</v>
      </c>
      <c r="E19" s="48">
        <f t="shared" ref="E19:E21" si="14">+D19/$B19*100</f>
        <v>43.873993407011923</v>
      </c>
      <c r="F19" s="4">
        <f>[1]InfJuv!Q19</f>
        <v>189405.75425460827</v>
      </c>
      <c r="G19" s="48">
        <f t="shared" ref="G19:G21" si="15">+F19/D19*100</f>
        <v>24.394164283876862</v>
      </c>
      <c r="H19" s="4">
        <f>[1]InfJuv!S19</f>
        <v>587033.03680409817</v>
      </c>
      <c r="I19" s="48">
        <f t="shared" ref="I19:I21" si="16">+H19/D19*100</f>
        <v>75.605835716123138</v>
      </c>
      <c r="J19" s="4">
        <f>[1]InfJuv!U19</f>
        <v>610449.78246964386</v>
      </c>
      <c r="K19" s="48">
        <f t="shared" ref="K19" si="17">+J19/$B19*100</f>
        <v>34.494502386808193</v>
      </c>
      <c r="L19" s="4">
        <f>[1]InfJuv!W19</f>
        <v>382813.08972301718</v>
      </c>
      <c r="M19" s="48">
        <f t="shared" ref="M19" si="18">+L19/$B19*100</f>
        <v>21.631504206177162</v>
      </c>
      <c r="N19" s="50"/>
      <c r="O19" s="51"/>
    </row>
    <row r="20" spans="1:16" s="13" customFormat="1">
      <c r="A20" s="23" t="s">
        <v>110</v>
      </c>
      <c r="B20" s="11">
        <f>[1]InfJuv!O20</f>
        <v>827971.08187120559</v>
      </c>
      <c r="C20" s="12">
        <f>[1]InfJuv!P20</f>
        <v>46.785913075879762</v>
      </c>
      <c r="D20" s="11">
        <f t="shared" si="0"/>
        <v>444179.43350053817</v>
      </c>
      <c r="E20" s="146">
        <f t="shared" si="14"/>
        <v>53.646732745387368</v>
      </c>
      <c r="F20" s="11">
        <f>[1]InfJuv!Q20</f>
        <v>91203.603927553442</v>
      </c>
      <c r="G20" s="146">
        <f t="shared" si="15"/>
        <v>20.533054222881514</v>
      </c>
      <c r="H20" s="11">
        <f>[1]InfJuv!S20</f>
        <v>352975.82957298472</v>
      </c>
      <c r="I20" s="146">
        <f t="shared" si="16"/>
        <v>79.466945777118482</v>
      </c>
      <c r="J20" s="11">
        <f>[1]InfJuv!U20</f>
        <v>278228.10037544189</v>
      </c>
      <c r="K20" s="146">
        <f t="shared" ref="K20" si="19">+J20/$B20*100</f>
        <v>33.603601196632304</v>
      </c>
      <c r="L20" s="11">
        <f>[1]InfJuv!W20</f>
        <v>105563.54799524066</v>
      </c>
      <c r="M20" s="146">
        <f t="shared" ref="M20" si="20">+L20/$B20*100</f>
        <v>12.749666057982145</v>
      </c>
      <c r="N20" s="11"/>
      <c r="O20" s="12"/>
    </row>
    <row r="21" spans="1:16" s="13" customFormat="1">
      <c r="A21" s="23" t="s">
        <v>111</v>
      </c>
      <c r="B21" s="11">
        <f>[1]InfJuv!O21</f>
        <v>941730.581380132</v>
      </c>
      <c r="C21" s="12">
        <f>[1]InfJuv!P21</f>
        <v>53.214086924115833</v>
      </c>
      <c r="D21" s="11">
        <f t="shared" si="0"/>
        <v>332259.35755817208</v>
      </c>
      <c r="E21" s="146">
        <f t="shared" si="14"/>
        <v>35.281784846706039</v>
      </c>
      <c r="F21" s="11">
        <f>[1]InfJuv!Q21</f>
        <v>98202.150327055628</v>
      </c>
      <c r="G21" s="146">
        <f t="shared" si="15"/>
        <v>29.555871969644183</v>
      </c>
      <c r="H21" s="11">
        <f>[1]InfJuv!S21</f>
        <v>234057.20723111648</v>
      </c>
      <c r="I21" s="146">
        <f t="shared" si="16"/>
        <v>70.444128030355827</v>
      </c>
      <c r="J21" s="11">
        <f>[1]InfJuv!U21</f>
        <v>332221.68209420494</v>
      </c>
      <c r="K21" s="146">
        <f t="shared" ref="K21" si="21">+J21/$B21*100</f>
        <v>35.277784184020547</v>
      </c>
      <c r="L21" s="11">
        <f>[1]InfJuv!W21</f>
        <v>277249.54172777827</v>
      </c>
      <c r="M21" s="146">
        <f t="shared" ref="M21" si="22">+L21/$B21*100</f>
        <v>29.440430969275887</v>
      </c>
      <c r="N21" s="11"/>
      <c r="O21" s="12"/>
    </row>
    <row r="22" spans="1:16" s="13" customFormat="1">
      <c r="A22" s="68"/>
      <c r="B22" s="11"/>
      <c r="C22" s="12"/>
      <c r="D22" s="11"/>
      <c r="E22" s="12"/>
      <c r="F22" s="11"/>
      <c r="G22" s="12"/>
      <c r="H22" s="11"/>
      <c r="I22" s="12"/>
      <c r="J22" s="11"/>
      <c r="K22" s="12"/>
      <c r="L22" s="11"/>
      <c r="M22" s="12"/>
      <c r="N22" s="11"/>
      <c r="O22" s="12"/>
    </row>
    <row r="23" spans="1:16" s="13" customFormat="1">
      <c r="A23" s="15" t="s">
        <v>8</v>
      </c>
      <c r="B23" s="4"/>
      <c r="C23" s="48"/>
      <c r="D23" s="4"/>
      <c r="E23" s="48"/>
      <c r="F23" s="4"/>
      <c r="G23" s="48"/>
      <c r="H23" s="4"/>
      <c r="I23" s="48"/>
      <c r="J23" s="4"/>
      <c r="K23" s="48"/>
      <c r="L23" s="4"/>
      <c r="M23" s="48"/>
      <c r="N23" s="4"/>
      <c r="O23" s="48"/>
      <c r="P23" s="147"/>
    </row>
    <row r="24" spans="1:16" s="13" customFormat="1">
      <c r="A24" s="23" t="s">
        <v>86</v>
      </c>
      <c r="B24" s="11">
        <f>[1]InfJuv!O27</f>
        <v>290998.05291508371</v>
      </c>
      <c r="C24" s="12">
        <f>[1]InfJuv!P27</f>
        <v>16.443339516359067</v>
      </c>
      <c r="D24" s="11">
        <f t="shared" si="0"/>
        <v>35955.347696559809</v>
      </c>
      <c r="E24" s="146">
        <f t="shared" ref="E24:E27" si="23">+D24/$B24*100</f>
        <v>12.355872259754246</v>
      </c>
      <c r="F24" s="11">
        <f>[1]InfJuv!Q27</f>
        <v>25305.248010401927</v>
      </c>
      <c r="G24" s="146">
        <f t="shared" ref="G24:G27" si="24">+F24/D24*100</f>
        <v>70.379650404056932</v>
      </c>
      <c r="H24" s="11">
        <f>[1]InfJuv!S27</f>
        <v>10650.099686157879</v>
      </c>
      <c r="I24" s="146">
        <f t="shared" ref="I24:I27" si="25">+H24/D24*100</f>
        <v>29.620349595943068</v>
      </c>
      <c r="J24" s="11">
        <f>[1]InfJuv!U27</f>
        <v>235286.95440763276</v>
      </c>
      <c r="K24" s="146">
        <f t="shared" ref="K24" si="26">+J24/$B24*100</f>
        <v>80.855164510771473</v>
      </c>
      <c r="L24" s="11">
        <f>[1]InfJuv!W27</f>
        <v>19755.750810891859</v>
      </c>
      <c r="M24" s="146">
        <f t="shared" ref="M24" si="27">+L24/$B24*100</f>
        <v>6.7889632294745264</v>
      </c>
      <c r="N24" s="11"/>
      <c r="O24" s="12"/>
    </row>
    <row r="25" spans="1:16" s="13" customFormat="1">
      <c r="A25" s="23" t="s">
        <v>87</v>
      </c>
      <c r="B25" s="11">
        <f>[1]InfJuv!O28</f>
        <v>531621.33171446214</v>
      </c>
      <c r="C25" s="12">
        <f>[1]InfJuv!P28</f>
        <v>30.040166811943404</v>
      </c>
      <c r="D25" s="11">
        <f t="shared" si="0"/>
        <v>164953.90469384787</v>
      </c>
      <c r="E25" s="146">
        <f t="shared" si="23"/>
        <v>31.028458576309703</v>
      </c>
      <c r="F25" s="11">
        <f>[1]InfJuv!Q28</f>
        <v>66397.836877298483</v>
      </c>
      <c r="G25" s="146">
        <f t="shared" si="24"/>
        <v>40.252358378864649</v>
      </c>
      <c r="H25" s="11">
        <f>[1]InfJuv!S28</f>
        <v>98556.067816549388</v>
      </c>
      <c r="I25" s="146">
        <f t="shared" si="25"/>
        <v>59.747641621135351</v>
      </c>
      <c r="J25" s="11">
        <f>[1]InfJuv!U28</f>
        <v>261260.09172742421</v>
      </c>
      <c r="K25" s="146">
        <f t="shared" ref="K25" si="28">+J25/$B25*100</f>
        <v>49.144019651143154</v>
      </c>
      <c r="L25" s="11">
        <f>[1]InfJuv!W28</f>
        <v>105407.33529319319</v>
      </c>
      <c r="M25" s="146">
        <f t="shared" ref="M25" si="29">+L25/$B25*100</f>
        <v>19.827521772547733</v>
      </c>
      <c r="N25" s="11"/>
      <c r="O25" s="12"/>
    </row>
    <row r="26" spans="1:16" s="13" customFormat="1">
      <c r="A26" s="23" t="s">
        <v>88</v>
      </c>
      <c r="B26" s="11">
        <f>[1]InfJuv!O29</f>
        <v>498760.06900839857</v>
      </c>
      <c r="C26" s="12">
        <f>[1]InfJuv!P29</f>
        <v>28.183285316692469</v>
      </c>
      <c r="D26" s="11">
        <f t="shared" si="0"/>
        <v>266920.53638136951</v>
      </c>
      <c r="E26" s="146">
        <f t="shared" si="23"/>
        <v>53.516821607640544</v>
      </c>
      <c r="F26" s="11">
        <f>[1]InfJuv!Q29</f>
        <v>62877.664351572952</v>
      </c>
      <c r="G26" s="146">
        <f t="shared" si="24"/>
        <v>23.556697886195945</v>
      </c>
      <c r="H26" s="11">
        <f>[1]InfJuv!S29</f>
        <v>204042.87202979656</v>
      </c>
      <c r="I26" s="146">
        <f t="shared" si="25"/>
        <v>76.443302113804052</v>
      </c>
      <c r="J26" s="11">
        <f>[1]InfJuv!U29</f>
        <v>90466.437019114979</v>
      </c>
      <c r="K26" s="146">
        <f t="shared" ref="K26" si="30">+J26/$B26*100</f>
        <v>18.138267804592758</v>
      </c>
      <c r="L26" s="11">
        <f>[1]InfJuv!W29</f>
        <v>141373.09560791738</v>
      </c>
      <c r="M26" s="146">
        <f t="shared" ref="M26" si="31">+L26/$B26*100</f>
        <v>28.344910587767362</v>
      </c>
      <c r="N26" s="11"/>
      <c r="O26" s="12"/>
    </row>
    <row r="27" spans="1:16" s="13" customFormat="1">
      <c r="A27" s="23" t="s">
        <v>89</v>
      </c>
      <c r="B27" s="11">
        <f>[1]InfJuv!O30</f>
        <v>448322.2096134263</v>
      </c>
      <c r="C27" s="12">
        <f>[1]InfJuv!P30</f>
        <v>25.33320835500253</v>
      </c>
      <c r="D27" s="11">
        <f t="shared" si="0"/>
        <v>308609.00228693424</v>
      </c>
      <c r="E27" s="146">
        <f t="shared" si="23"/>
        <v>68.836429619009451</v>
      </c>
      <c r="F27" s="11">
        <f>[1]InfJuv!Q30</f>
        <v>34825.005015335351</v>
      </c>
      <c r="G27" s="146">
        <f t="shared" si="24"/>
        <v>11.284507178101123</v>
      </c>
      <c r="H27" s="11">
        <f>[1]InfJuv!S30</f>
        <v>273783.9972715989</v>
      </c>
      <c r="I27" s="146">
        <f t="shared" si="25"/>
        <v>88.715492821898877</v>
      </c>
      <c r="J27" s="11">
        <f>[1]InfJuv!U30</f>
        <v>23436.299315476444</v>
      </c>
      <c r="K27" s="146">
        <f t="shared" ref="K27" si="32">+J27/$B27*100</f>
        <v>5.2275570589475828</v>
      </c>
      <c r="L27" s="11">
        <f>[1]InfJuv!W30</f>
        <v>116276.90801101824</v>
      </c>
      <c r="M27" s="146">
        <f t="shared" ref="M27" si="33">+L27/$B27*100</f>
        <v>25.93601332204355</v>
      </c>
      <c r="N27" s="11"/>
      <c r="O27" s="12"/>
    </row>
    <row r="28" spans="1:16" s="13" customFormat="1">
      <c r="A28" s="23"/>
      <c r="B28" s="11"/>
      <c r="C28" s="8"/>
      <c r="D28" s="11"/>
      <c r="E28" s="8"/>
      <c r="F28" s="11"/>
      <c r="G28" s="8"/>
      <c r="H28" s="11"/>
      <c r="I28" s="8"/>
      <c r="J28" s="11"/>
      <c r="K28" s="8"/>
      <c r="L28" s="11"/>
      <c r="M28" s="8"/>
      <c r="N28" s="11"/>
      <c r="O28" s="8"/>
    </row>
    <row r="29" spans="1:16" s="13" customFormat="1">
      <c r="A29" s="10" t="s">
        <v>34</v>
      </c>
      <c r="B29" s="10"/>
      <c r="C29" s="6"/>
      <c r="D29" s="10"/>
      <c r="E29" s="6"/>
      <c r="F29" s="10"/>
      <c r="G29" s="6"/>
      <c r="H29" s="10"/>
      <c r="I29" s="6"/>
      <c r="J29" s="10"/>
      <c r="K29" s="6"/>
      <c r="L29" s="10"/>
      <c r="M29" s="6"/>
      <c r="N29" s="10"/>
      <c r="O29" s="12"/>
    </row>
    <row r="30" spans="1:16" s="13" customFormat="1">
      <c r="A30" s="15" t="s">
        <v>7</v>
      </c>
      <c r="B30" s="4">
        <f>[1]InfJuv!O31</f>
        <v>1507620.6787156072</v>
      </c>
      <c r="C30" s="48">
        <f>[1]InfJuv!P31</f>
        <v>100</v>
      </c>
      <c r="D30" s="4">
        <f t="shared" si="0"/>
        <v>800861.38825485948</v>
      </c>
      <c r="E30" s="48">
        <f t="shared" ref="E30:E32" si="34">+D30/$B30*100</f>
        <v>53.120881104996528</v>
      </c>
      <c r="F30" s="4">
        <f>[1]InfJuv!Q31</f>
        <v>116668.09116142566</v>
      </c>
      <c r="G30" s="48">
        <f t="shared" ref="G30:G32" si="35">+F30/D30*100</f>
        <v>14.567825702729245</v>
      </c>
      <c r="H30" s="4">
        <f>[1]InfJuv!S31</f>
        <v>684193.29709343379</v>
      </c>
      <c r="I30" s="48">
        <f t="shared" ref="I30:I32" si="36">+H30/D30*100</f>
        <v>85.432174297270763</v>
      </c>
      <c r="J30" s="4">
        <f>[1]InfJuv!U31</f>
        <v>284375.06961348484</v>
      </c>
      <c r="K30" s="48">
        <f t="shared" ref="K30" si="37">+J30/$B30*100</f>
        <v>18.862507899251789</v>
      </c>
      <c r="L30" s="4">
        <f>[1]InfJuv!W31</f>
        <v>422384.22084737115</v>
      </c>
      <c r="M30" s="48">
        <f t="shared" ref="M30" si="38">+L30/$B30*100</f>
        <v>28.01661099575886</v>
      </c>
      <c r="N30" s="50"/>
      <c r="O30" s="52"/>
    </row>
    <row r="31" spans="1:16" s="13" customFormat="1">
      <c r="A31" s="23" t="s">
        <v>110</v>
      </c>
      <c r="B31" s="85">
        <f>[1]InfJuv!O32</f>
        <v>773858.41428562696</v>
      </c>
      <c r="C31" s="69">
        <f>[1]InfJuv!P32</f>
        <v>51.32978243207058</v>
      </c>
      <c r="D31" s="85">
        <f t="shared" si="0"/>
        <v>598094.09682660981</v>
      </c>
      <c r="E31" s="146">
        <f t="shared" si="34"/>
        <v>77.287277076224498</v>
      </c>
      <c r="F31" s="85">
        <f>[1]InfJuv!Q32</f>
        <v>73740.984357513356</v>
      </c>
      <c r="G31" s="146">
        <f t="shared" si="35"/>
        <v>12.329328235936627</v>
      </c>
      <c r="H31" s="85">
        <f>[1]InfJuv!S32</f>
        <v>524353.11246909644</v>
      </c>
      <c r="I31" s="146">
        <f t="shared" si="36"/>
        <v>87.670671764063371</v>
      </c>
      <c r="J31" s="85">
        <f>[1]InfJuv!U32</f>
        <v>123092.18577507396</v>
      </c>
      <c r="K31" s="146">
        <f t="shared" ref="K31" si="39">+J31/$B31*100</f>
        <v>15.906292869956609</v>
      </c>
      <c r="L31" s="85">
        <f>[1]InfJuv!W32</f>
        <v>52672.131683938082</v>
      </c>
      <c r="M31" s="146">
        <f t="shared" ref="M31" si="40">+L31/$B31*100</f>
        <v>6.806430053818227</v>
      </c>
      <c r="N31" s="11"/>
      <c r="O31" s="12"/>
    </row>
    <row r="32" spans="1:16" s="13" customFormat="1">
      <c r="A32" s="23" t="s">
        <v>111</v>
      </c>
      <c r="B32" s="85">
        <f>[1]InfJuv!O33</f>
        <v>733762.26443010138</v>
      </c>
      <c r="C32" s="69">
        <f>[1]InfJuv!P33</f>
        <v>48.670217567937456</v>
      </c>
      <c r="D32" s="85">
        <f t="shared" si="0"/>
        <v>202767.29142824467</v>
      </c>
      <c r="E32" s="146">
        <f t="shared" si="34"/>
        <v>27.633921946876079</v>
      </c>
      <c r="F32" s="85">
        <f>[1]InfJuv!Q33</f>
        <v>42927.106803912306</v>
      </c>
      <c r="G32" s="146">
        <f t="shared" si="35"/>
        <v>21.170626929789293</v>
      </c>
      <c r="H32" s="85">
        <f>[1]InfJuv!S33</f>
        <v>159840.18462433235</v>
      </c>
      <c r="I32" s="146">
        <f t="shared" si="36"/>
        <v>78.829373070210693</v>
      </c>
      <c r="J32" s="85">
        <f>[1]InfJuv!U33</f>
        <v>161282.88383841436</v>
      </c>
      <c r="K32" s="146">
        <f t="shared" ref="K32" si="41">+J32/$B32*100</f>
        <v>21.98026413414426</v>
      </c>
      <c r="L32" s="85">
        <f>[1]InfJuv!W33</f>
        <v>369712.08916343184</v>
      </c>
      <c r="M32" s="146">
        <f t="shared" ref="M32" si="42">+L32/$B32*100</f>
        <v>50.385813918978229</v>
      </c>
      <c r="N32" s="11"/>
      <c r="O32" s="12"/>
    </row>
    <row r="33" spans="1:15" s="13" customFormat="1">
      <c r="A33" s="9"/>
      <c r="B33" s="85"/>
      <c r="C33" s="69"/>
      <c r="D33" s="85"/>
      <c r="E33" s="69"/>
      <c r="F33" s="85"/>
      <c r="G33" s="69"/>
      <c r="H33" s="85"/>
      <c r="I33" s="69"/>
      <c r="J33" s="85"/>
      <c r="K33" s="69"/>
      <c r="L33" s="85"/>
      <c r="M33" s="69"/>
      <c r="N33" s="11"/>
      <c r="O33" s="12"/>
    </row>
    <row r="34" spans="1:15" s="13" customFormat="1">
      <c r="A34" s="15" t="s">
        <v>8</v>
      </c>
      <c r="B34" s="4"/>
      <c r="C34" s="48"/>
      <c r="D34" s="4"/>
      <c r="E34" s="48"/>
      <c r="F34" s="4"/>
      <c r="G34" s="48"/>
      <c r="H34" s="4"/>
      <c r="I34" s="48"/>
      <c r="J34" s="4"/>
      <c r="K34" s="48"/>
      <c r="L34" s="4"/>
      <c r="M34" s="48"/>
      <c r="N34" s="50"/>
      <c r="O34" s="51"/>
    </row>
    <row r="35" spans="1:15" s="13" customFormat="1">
      <c r="A35" s="23" t="s">
        <v>86</v>
      </c>
      <c r="B35" s="85">
        <f>[1]InfJuv!O39</f>
        <v>313746.24795300385</v>
      </c>
      <c r="C35" s="69">
        <f>[1]InfJuv!P39</f>
        <v>20.810688814662242</v>
      </c>
      <c r="D35" s="85">
        <f t="shared" si="0"/>
        <v>93857.111134996638</v>
      </c>
      <c r="E35" s="146">
        <f t="shared" ref="E35:E38" si="43">+D35/$B35*100</f>
        <v>29.914974839493709</v>
      </c>
      <c r="F35" s="85">
        <f>[1]InfJuv!Q39</f>
        <v>43144.872723019034</v>
      </c>
      <c r="G35" s="146">
        <f t="shared" ref="G35:G38" si="44">+F35/D35*100</f>
        <v>45.968677494199525</v>
      </c>
      <c r="H35" s="85">
        <f>[1]InfJuv!S39</f>
        <v>50712.238411977611</v>
      </c>
      <c r="I35" s="146">
        <f t="shared" ref="I35:I38" si="45">+H35/D35*100</f>
        <v>54.031322505800482</v>
      </c>
      <c r="J35" s="85">
        <f>[1]InfJuv!U39</f>
        <v>167407.55031329067</v>
      </c>
      <c r="K35" s="146">
        <f t="shared" ref="K35" si="46">+J35/$B35*100</f>
        <v>53.357626236335641</v>
      </c>
      <c r="L35" s="85">
        <f>[1]InfJuv!W39</f>
        <v>52481.586504719715</v>
      </c>
      <c r="M35" s="146">
        <f t="shared" ref="M35" si="47">+L35/$B35*100</f>
        <v>16.727398924171659</v>
      </c>
      <c r="N35" s="11"/>
      <c r="O35" s="12"/>
    </row>
    <row r="36" spans="1:15" s="13" customFormat="1">
      <c r="A36" s="23" t="s">
        <v>87</v>
      </c>
      <c r="B36" s="85">
        <f>[1]InfJuv!O40</f>
        <v>503801.45385339961</v>
      </c>
      <c r="C36" s="69">
        <f>[1]InfJuv!P40</f>
        <v>33.416990159793045</v>
      </c>
      <c r="D36" s="85">
        <f t="shared" si="0"/>
        <v>266545.48498662375</v>
      </c>
      <c r="E36" s="146">
        <f t="shared" si="43"/>
        <v>52.906851091419313</v>
      </c>
      <c r="F36" s="85">
        <f>[1]InfJuv!Q40</f>
        <v>51474.419128851121</v>
      </c>
      <c r="G36" s="146">
        <f t="shared" si="44"/>
        <v>19.311683006536125</v>
      </c>
      <c r="H36" s="85">
        <f>[1]InfJuv!S40</f>
        <v>215071.0658577726</v>
      </c>
      <c r="I36" s="146">
        <f t="shared" si="45"/>
        <v>80.688316993463857</v>
      </c>
      <c r="J36" s="85">
        <f>[1]InfJuv!U40</f>
        <v>102431.6441998238</v>
      </c>
      <c r="K36" s="146">
        <f t="shared" ref="K36" si="48">+J36/$B36*100</f>
        <v>20.331748433109965</v>
      </c>
      <c r="L36" s="85">
        <f>[1]InfJuv!W40</f>
        <v>134824.32466694852</v>
      </c>
      <c r="M36" s="146">
        <f t="shared" ref="M36" si="49">+L36/$B36*100</f>
        <v>26.761400475470015</v>
      </c>
      <c r="N36" s="11"/>
      <c r="O36" s="12"/>
    </row>
    <row r="37" spans="1:15" s="13" customFormat="1">
      <c r="A37" s="23" t="s">
        <v>88</v>
      </c>
      <c r="B37" s="11">
        <f>[1]InfJuv!O41</f>
        <v>364376.82414531708</v>
      </c>
      <c r="C37" s="12">
        <f>[1]InfJuv!P41</f>
        <v>24.168998826398557</v>
      </c>
      <c r="D37" s="11">
        <f t="shared" si="0"/>
        <v>223700.04040237644</v>
      </c>
      <c r="E37" s="146">
        <f t="shared" si="43"/>
        <v>61.392499626475328</v>
      </c>
      <c r="F37" s="11">
        <f>[1]InfJuv!Q41</f>
        <v>12848.189227296483</v>
      </c>
      <c r="G37" s="146">
        <f t="shared" si="44"/>
        <v>5.7434899002190756</v>
      </c>
      <c r="H37" s="11">
        <f>[1]InfJuv!S41</f>
        <v>210851.85117507997</v>
      </c>
      <c r="I37" s="146">
        <f t="shared" si="45"/>
        <v>94.25651009978094</v>
      </c>
      <c r="J37" s="11">
        <f>[1]InfJuv!U41</f>
        <v>10479.984857010899</v>
      </c>
      <c r="K37" s="146">
        <f t="shared" ref="K37" si="50">+J37/$B37*100</f>
        <v>2.8761392499626641</v>
      </c>
      <c r="L37" s="11">
        <f>[1]InfJuv!W41</f>
        <v>130196.79888593074</v>
      </c>
      <c r="M37" s="146">
        <f t="shared" ref="M37" si="51">+L37/$B37*100</f>
        <v>35.73136112356228</v>
      </c>
      <c r="N37" s="11"/>
      <c r="O37" s="12"/>
    </row>
    <row r="38" spans="1:15" s="13" customFormat="1">
      <c r="A38" s="23" t="s">
        <v>89</v>
      </c>
      <c r="B38" s="11">
        <f>[1]InfJuv!O42</f>
        <v>325696.15276398457</v>
      </c>
      <c r="C38" s="12">
        <f>[1]InfJuv!P42</f>
        <v>21.603322199152647</v>
      </c>
      <c r="D38" s="11">
        <f t="shared" si="0"/>
        <v>216758.75173084973</v>
      </c>
      <c r="E38" s="146">
        <f t="shared" si="43"/>
        <v>66.552444630171536</v>
      </c>
      <c r="F38" s="11">
        <f>[1]InfJuv!Q42</f>
        <v>9200.6100822589196</v>
      </c>
      <c r="G38" s="146">
        <f t="shared" si="44"/>
        <v>4.2446314203190081</v>
      </c>
      <c r="H38" s="11">
        <f>[1]InfJuv!S42</f>
        <v>207558.14164859083</v>
      </c>
      <c r="I38" s="146">
        <f t="shared" si="45"/>
        <v>95.755368579681004</v>
      </c>
      <c r="J38" s="11">
        <f>[1]InfJuv!U42</f>
        <v>4055.8902433626595</v>
      </c>
      <c r="K38" s="146">
        <f t="shared" ref="K38" si="52">+J38/$B38*100</f>
        <v>1.245298788132065</v>
      </c>
      <c r="L38" s="11">
        <f>[1]InfJuv!W42</f>
        <v>104881.51078977445</v>
      </c>
      <c r="M38" s="146">
        <f t="shared" ref="M38" si="53">+L38/$B38*100</f>
        <v>32.202256581697092</v>
      </c>
      <c r="N38" s="11"/>
      <c r="O38" s="12"/>
    </row>
    <row r="39" spans="1:15" s="13" customFormat="1">
      <c r="A39" s="93"/>
      <c r="B39" s="94"/>
      <c r="C39" s="95"/>
      <c r="D39" s="94"/>
      <c r="E39" s="95"/>
      <c r="F39" s="94"/>
      <c r="G39" s="95"/>
      <c r="H39" s="94"/>
      <c r="I39" s="95"/>
      <c r="J39" s="94"/>
      <c r="K39" s="95"/>
      <c r="L39" s="94"/>
      <c r="M39" s="95"/>
      <c r="N39" s="14"/>
    </row>
    <row r="40" spans="1:15" s="13" customFormat="1">
      <c r="A40" s="64" t="str">
        <f>[2]Resumen!A49</f>
        <v>Fuente: Instituto Nacional de Estadística (INE). L Encuesta Permanente de Hogares de Propósitos Múltiples, Junio 2015.</v>
      </c>
      <c r="B40" s="9"/>
      <c r="C40" s="28"/>
      <c r="D40" s="9"/>
      <c r="E40" s="28"/>
      <c r="F40" s="9"/>
      <c r="G40" s="28"/>
      <c r="H40" s="9"/>
      <c r="I40" s="28"/>
      <c r="J40" s="9"/>
      <c r="K40" s="28"/>
      <c r="L40" s="9"/>
      <c r="M40" s="28"/>
      <c r="N40" s="14"/>
    </row>
    <row r="41" spans="1:15" s="13" customFormat="1">
      <c r="A41" s="65" t="s">
        <v>92</v>
      </c>
      <c r="C41" s="30"/>
      <c r="E41" s="30"/>
      <c r="G41" s="30"/>
      <c r="I41" s="30"/>
      <c r="K41" s="30"/>
      <c r="M41" s="30"/>
      <c r="N41" s="14"/>
    </row>
    <row r="42" spans="1:15" s="13" customFormat="1">
      <c r="A42" s="65" t="s">
        <v>93</v>
      </c>
      <c r="C42" s="30"/>
      <c r="E42" s="30"/>
      <c r="F42" s="9"/>
      <c r="G42" s="30"/>
      <c r="I42" s="30"/>
      <c r="K42" s="30"/>
      <c r="M42" s="30"/>
      <c r="N42" s="14"/>
    </row>
    <row r="43" spans="1:15" s="13" customFormat="1">
      <c r="A43" s="65"/>
      <c r="C43" s="30"/>
      <c r="E43" s="30"/>
      <c r="F43" s="9"/>
      <c r="G43" s="30"/>
      <c r="I43" s="30"/>
      <c r="K43" s="30"/>
      <c r="M43" s="30"/>
      <c r="N43" s="14"/>
    </row>
    <row r="44" spans="1:15" s="13" customFormat="1">
      <c r="A44" s="65"/>
      <c r="C44" s="30"/>
      <c r="E44" s="30"/>
      <c r="F44" s="9"/>
      <c r="G44" s="30"/>
      <c r="I44" s="30"/>
      <c r="K44" s="30"/>
      <c r="M44" s="30"/>
      <c r="N44" s="14"/>
    </row>
    <row r="45" spans="1:15" s="13" customFormat="1">
      <c r="A45" s="65"/>
      <c r="C45" s="30"/>
      <c r="E45" s="30"/>
      <c r="F45" s="9"/>
      <c r="G45" s="30"/>
      <c r="I45" s="30"/>
      <c r="K45" s="30"/>
      <c r="M45" s="30"/>
      <c r="N45" s="14"/>
    </row>
    <row r="46" spans="1:15" s="13" customFormat="1">
      <c r="A46" s="65"/>
      <c r="C46" s="30"/>
      <c r="E46" s="30"/>
      <c r="F46" s="9"/>
      <c r="G46" s="30"/>
      <c r="I46" s="30"/>
      <c r="K46" s="30"/>
      <c r="M46" s="30"/>
      <c r="N46" s="14"/>
    </row>
    <row r="47" spans="1:15" s="13" customFormat="1">
      <c r="A47" s="65"/>
      <c r="C47" s="30"/>
      <c r="E47" s="30"/>
      <c r="F47" s="9"/>
      <c r="G47" s="30"/>
      <c r="I47" s="30"/>
      <c r="K47" s="30"/>
      <c r="M47" s="30"/>
      <c r="N47" s="14"/>
    </row>
    <row r="48" spans="1:15" s="13" customFormat="1">
      <c r="A48" s="65"/>
      <c r="C48" s="30"/>
      <c r="E48" s="30"/>
      <c r="F48" s="9"/>
      <c r="G48" s="30"/>
      <c r="I48" s="30"/>
      <c r="K48" s="30"/>
      <c r="M48" s="30"/>
      <c r="N48" s="14"/>
    </row>
    <row r="49" spans="1:14" s="13" customFormat="1">
      <c r="A49" s="65"/>
      <c r="C49" s="30"/>
      <c r="E49" s="30"/>
      <c r="F49" s="9"/>
      <c r="G49" s="30"/>
      <c r="I49" s="30"/>
      <c r="K49" s="30"/>
      <c r="M49" s="30"/>
      <c r="N49" s="14"/>
    </row>
    <row r="50" spans="1:14" s="13" customFormat="1">
      <c r="A50" s="65"/>
      <c r="C50" s="30"/>
      <c r="E50" s="30"/>
      <c r="F50" s="9"/>
      <c r="G50" s="30"/>
      <c r="I50" s="30"/>
      <c r="K50" s="30"/>
      <c r="M50" s="30"/>
      <c r="N50" s="14"/>
    </row>
    <row r="51" spans="1:14" s="13" customFormat="1">
      <c r="A51" s="65"/>
      <c r="C51" s="30"/>
      <c r="E51" s="30"/>
      <c r="F51" s="9"/>
      <c r="G51" s="30"/>
      <c r="I51" s="30"/>
      <c r="K51" s="30"/>
      <c r="M51" s="30"/>
      <c r="N51" s="14"/>
    </row>
    <row r="52" spans="1:14" s="13" customFormat="1">
      <c r="A52" s="65"/>
      <c r="C52" s="30"/>
      <c r="E52" s="30"/>
      <c r="F52" s="9"/>
      <c r="G52" s="30"/>
      <c r="I52" s="30"/>
      <c r="K52" s="30"/>
      <c r="M52" s="30"/>
      <c r="N52" s="14"/>
    </row>
    <row r="53" spans="1:14" s="13" customFormat="1">
      <c r="A53" s="65"/>
      <c r="C53" s="30"/>
      <c r="E53" s="30"/>
      <c r="F53" s="9"/>
      <c r="G53" s="30"/>
      <c r="I53" s="30"/>
      <c r="K53" s="30"/>
      <c r="M53" s="30"/>
      <c r="N53" s="14"/>
    </row>
    <row r="54" spans="1:14" s="13" customFormat="1">
      <c r="A54" s="65"/>
      <c r="C54" s="30"/>
      <c r="E54" s="30"/>
      <c r="F54" s="9"/>
      <c r="G54" s="30"/>
      <c r="I54" s="30"/>
      <c r="K54" s="30"/>
      <c r="M54" s="30"/>
      <c r="N54" s="14"/>
    </row>
    <row r="55" spans="1:14" s="13" customFormat="1">
      <c r="A55" s="65"/>
      <c r="C55" s="30"/>
      <c r="E55" s="30"/>
      <c r="F55" s="9"/>
      <c r="G55" s="30"/>
      <c r="I55" s="30"/>
      <c r="K55" s="30"/>
      <c r="M55" s="30"/>
      <c r="N55" s="14"/>
    </row>
    <row r="56" spans="1:14" s="13" customFormat="1">
      <c r="A56" s="65"/>
      <c r="C56" s="30"/>
      <c r="E56" s="30"/>
      <c r="F56" s="9"/>
      <c r="G56" s="30"/>
      <c r="I56" s="30"/>
      <c r="K56" s="30"/>
      <c r="M56" s="30"/>
      <c r="N56" s="14"/>
    </row>
    <row r="57" spans="1:14" s="13" customFormat="1">
      <c r="A57" s="65"/>
      <c r="C57" s="30"/>
      <c r="E57" s="30"/>
      <c r="F57" s="9"/>
      <c r="G57" s="30"/>
      <c r="I57" s="30"/>
      <c r="K57" s="30"/>
      <c r="M57" s="30"/>
      <c r="N57" s="14"/>
    </row>
    <row r="58" spans="1:14" s="13" customFormat="1">
      <c r="A58" s="65"/>
      <c r="C58" s="30"/>
      <c r="E58" s="30"/>
      <c r="F58" s="9"/>
      <c r="G58" s="30"/>
      <c r="I58" s="30"/>
      <c r="K58" s="30"/>
      <c r="M58" s="30"/>
      <c r="N58" s="14"/>
    </row>
    <row r="59" spans="1:14" s="13" customFormat="1">
      <c r="A59" s="65"/>
      <c r="C59" s="30"/>
      <c r="E59" s="30"/>
      <c r="F59" s="9"/>
      <c r="G59" s="30"/>
      <c r="I59" s="30"/>
      <c r="K59" s="30"/>
      <c r="M59" s="30"/>
      <c r="N59" s="14"/>
    </row>
    <row r="60" spans="1:14" s="13" customFormat="1">
      <c r="A60" s="65"/>
      <c r="C60" s="30"/>
      <c r="E60" s="30"/>
      <c r="F60" s="9"/>
      <c r="G60" s="30"/>
      <c r="I60" s="30"/>
      <c r="K60" s="30"/>
      <c r="M60" s="30"/>
      <c r="N60" s="14"/>
    </row>
    <row r="61" spans="1:14" s="13" customFormat="1">
      <c r="A61" s="65"/>
      <c r="C61" s="30"/>
      <c r="E61" s="30"/>
      <c r="F61" s="9"/>
      <c r="G61" s="30"/>
      <c r="I61" s="30"/>
      <c r="K61" s="30"/>
      <c r="M61" s="30"/>
      <c r="N61" s="14"/>
    </row>
    <row r="62" spans="1:14" s="13" customFormat="1">
      <c r="A62" s="65"/>
      <c r="C62" s="30"/>
      <c r="E62" s="30"/>
      <c r="F62" s="9"/>
      <c r="G62" s="30"/>
      <c r="I62" s="30"/>
      <c r="K62" s="30"/>
      <c r="M62" s="30"/>
      <c r="N62" s="14"/>
    </row>
    <row r="63" spans="1:14" s="13" customFormat="1">
      <c r="A63" s="65"/>
      <c r="C63" s="30"/>
      <c r="E63" s="30"/>
      <c r="F63" s="9"/>
      <c r="G63" s="30"/>
      <c r="I63" s="30"/>
      <c r="K63" s="30"/>
      <c r="M63" s="30"/>
      <c r="N63" s="14"/>
    </row>
    <row r="64" spans="1:14" s="13" customFormat="1">
      <c r="A64" s="4"/>
      <c r="C64" s="30"/>
      <c r="E64" s="30"/>
      <c r="F64" s="14"/>
      <c r="G64" s="30"/>
      <c r="I64" s="30"/>
      <c r="K64" s="30"/>
      <c r="M64" s="30"/>
      <c r="N64" s="14"/>
    </row>
    <row r="65" spans="1:16" s="13" customFormat="1">
      <c r="A65" s="191" t="s">
        <v>91</v>
      </c>
      <c r="B65" s="191"/>
      <c r="C65" s="191"/>
      <c r="D65" s="191"/>
      <c r="E65" s="191"/>
      <c r="F65" s="191"/>
      <c r="G65" s="191"/>
      <c r="H65" s="191"/>
      <c r="I65" s="191"/>
      <c r="J65" s="191"/>
      <c r="K65" s="191"/>
      <c r="L65" s="191"/>
      <c r="M65" s="191"/>
      <c r="N65" s="191"/>
      <c r="O65" s="191"/>
    </row>
    <row r="66" spans="1:16" s="13" customFormat="1">
      <c r="A66" s="9" t="s">
        <v>94</v>
      </c>
      <c r="B66" s="9"/>
      <c r="C66" s="28"/>
      <c r="D66" s="9"/>
      <c r="E66" s="28"/>
      <c r="F66" s="9"/>
      <c r="G66" s="30"/>
      <c r="I66" s="30"/>
      <c r="K66" s="30"/>
      <c r="M66" s="30"/>
      <c r="N66" s="14"/>
    </row>
    <row r="67" spans="1:16" s="13" customFormat="1" ht="11.25" customHeight="1">
      <c r="A67" s="187" t="s">
        <v>11</v>
      </c>
      <c r="B67" s="187" t="s">
        <v>0</v>
      </c>
      <c r="C67" s="187"/>
      <c r="D67" s="192" t="s">
        <v>9</v>
      </c>
      <c r="E67" s="192"/>
      <c r="F67" s="192"/>
      <c r="G67" s="192"/>
      <c r="H67" s="192"/>
      <c r="I67" s="192"/>
      <c r="J67" s="187" t="s">
        <v>6</v>
      </c>
      <c r="K67" s="187"/>
      <c r="L67" s="187" t="s">
        <v>10</v>
      </c>
      <c r="M67" s="187"/>
      <c r="N67" s="187"/>
      <c r="O67" s="187"/>
    </row>
    <row r="68" spans="1:16" s="13" customFormat="1" ht="11.25" customHeight="1">
      <c r="A68" s="188"/>
      <c r="B68" s="188"/>
      <c r="C68" s="188"/>
      <c r="D68" s="189" t="s">
        <v>0</v>
      </c>
      <c r="E68" s="189"/>
      <c r="F68" s="189" t="s">
        <v>4</v>
      </c>
      <c r="G68" s="189"/>
      <c r="H68" s="189" t="s">
        <v>5</v>
      </c>
      <c r="I68" s="189"/>
      <c r="J68" s="188"/>
      <c r="K68" s="188"/>
      <c r="L68" s="188"/>
      <c r="M68" s="188"/>
      <c r="N68" s="190"/>
      <c r="O68" s="190"/>
    </row>
    <row r="69" spans="1:16" s="13" customFormat="1">
      <c r="A69" s="190"/>
      <c r="B69" s="54" t="s">
        <v>3</v>
      </c>
      <c r="C69" s="55" t="s">
        <v>38</v>
      </c>
      <c r="D69" s="54" t="s">
        <v>3</v>
      </c>
      <c r="E69" s="55" t="s">
        <v>39</v>
      </c>
      <c r="F69" s="54" t="s">
        <v>3</v>
      </c>
      <c r="G69" s="55" t="s">
        <v>39</v>
      </c>
      <c r="H69" s="54" t="s">
        <v>3</v>
      </c>
      <c r="I69" s="55" t="s">
        <v>39</v>
      </c>
      <c r="J69" s="54" t="s">
        <v>3</v>
      </c>
      <c r="K69" s="55" t="s">
        <v>39</v>
      </c>
      <c r="L69" s="54" t="s">
        <v>3</v>
      </c>
      <c r="M69" s="55" t="s">
        <v>39</v>
      </c>
      <c r="N69" s="67"/>
      <c r="O69" s="27"/>
    </row>
    <row r="70" spans="1:16" s="13" customFormat="1">
      <c r="A70" s="62"/>
      <c r="B70" s="63"/>
      <c r="C70" s="35"/>
      <c r="D70" s="63"/>
      <c r="E70" s="35"/>
      <c r="F70" s="63"/>
      <c r="G70" s="35"/>
      <c r="H70" s="63"/>
      <c r="I70" s="35"/>
      <c r="J70" s="63"/>
      <c r="K70" s="35"/>
      <c r="L70" s="63"/>
      <c r="M70" s="35"/>
      <c r="N70" s="63"/>
      <c r="O70" s="35"/>
    </row>
    <row r="71" spans="1:16" s="13" customFormat="1">
      <c r="A71" s="10" t="s">
        <v>35</v>
      </c>
      <c r="B71" s="4"/>
      <c r="C71" s="48"/>
      <c r="D71" s="4"/>
      <c r="E71" s="48"/>
      <c r="F71" s="4"/>
      <c r="G71" s="48"/>
      <c r="H71" s="4"/>
      <c r="I71" s="48"/>
      <c r="J71" s="4"/>
      <c r="K71" s="48"/>
      <c r="L71" s="4"/>
      <c r="M71" s="48"/>
      <c r="N71" s="10"/>
      <c r="O71" s="6"/>
    </row>
    <row r="72" spans="1:16" s="13" customFormat="1">
      <c r="A72" s="15" t="s">
        <v>7</v>
      </c>
      <c r="B72" s="4">
        <f>[1]InfJuv!O43</f>
        <v>419559.90792490367</v>
      </c>
      <c r="C72" s="48">
        <f>[1]InfJuv!P43</f>
        <v>100</v>
      </c>
      <c r="D72" s="4">
        <f t="shared" si="0"/>
        <v>163256.73403982015</v>
      </c>
      <c r="E72" s="48">
        <f>+D72/B72*100</f>
        <v>38.91142384105995</v>
      </c>
      <c r="F72" s="4">
        <f>[1]InfJuv!Q43</f>
        <v>48641.858530532605</v>
      </c>
      <c r="G72" s="48">
        <f t="shared" ref="G72:I74" si="54">+F72/$D72*100</f>
        <v>29.794702691203113</v>
      </c>
      <c r="H72" s="4">
        <f>[1]InfJuv!S43</f>
        <v>114614.87550928755</v>
      </c>
      <c r="I72" s="48">
        <f t="shared" si="54"/>
        <v>70.205297308796887</v>
      </c>
      <c r="J72" s="4">
        <f>[1]InfJuv!U43</f>
        <v>167164.059341274</v>
      </c>
      <c r="K72" s="48">
        <f t="shared" ref="K72:K74" si="55">+J72/$B72*100</f>
        <v>39.842715231788645</v>
      </c>
      <c r="L72" s="4">
        <f>[1]InfJuv!W43</f>
        <v>89139.114543814154</v>
      </c>
      <c r="M72" s="48">
        <f t="shared" ref="M72" si="56">+L72/$B72*100</f>
        <v>21.24586092715251</v>
      </c>
      <c r="N72" s="50"/>
      <c r="O72" s="51"/>
    </row>
    <row r="73" spans="1:16" s="13" customFormat="1">
      <c r="A73" s="23" t="s">
        <v>110</v>
      </c>
      <c r="B73" s="11">
        <f>[1]InfJuv!O44</f>
        <v>192969.7722210931</v>
      </c>
      <c r="C73" s="12">
        <f>[1]InfJuv!P44</f>
        <v>45.99337748344449</v>
      </c>
      <c r="D73" s="11">
        <f t="shared" si="0"/>
        <v>96241.763647344371</v>
      </c>
      <c r="E73" s="12">
        <f>+D73/B73*100</f>
        <v>49.874010079193326</v>
      </c>
      <c r="F73" s="11">
        <f>[1]InfJuv!Q44</f>
        <v>28167.473950918935</v>
      </c>
      <c r="G73" s="12">
        <f t="shared" si="54"/>
        <v>29.267412486467009</v>
      </c>
      <c r="H73" s="11">
        <f>[1]InfJuv!S44</f>
        <v>68074.289696425432</v>
      </c>
      <c r="I73" s="12">
        <f t="shared" si="54"/>
        <v>70.732587513532991</v>
      </c>
      <c r="J73" s="11">
        <f>[1]InfJuv!U44</f>
        <v>71373.808839874648</v>
      </c>
      <c r="K73" s="12">
        <f t="shared" si="55"/>
        <v>36.987041036716803</v>
      </c>
      <c r="L73" s="11">
        <f>[1]InfJuv!W44</f>
        <v>25354.199733872782</v>
      </c>
      <c r="M73" s="12">
        <f t="shared" ref="M73" si="57">+L73/$B73*100</f>
        <v>13.138948884089199</v>
      </c>
      <c r="N73" s="11"/>
      <c r="O73" s="12"/>
    </row>
    <row r="74" spans="1:16" s="13" customFormat="1">
      <c r="A74" s="23" t="s">
        <v>111</v>
      </c>
      <c r="B74" s="11">
        <f>[1]InfJuv!O45</f>
        <v>226590.13570381838</v>
      </c>
      <c r="C74" s="12">
        <f>[1]InfJuv!P45</f>
        <v>54.006622516557371</v>
      </c>
      <c r="D74" s="11">
        <f t="shared" si="0"/>
        <v>67014.970392476069</v>
      </c>
      <c r="E74" s="12">
        <f>+D74/B74*100</f>
        <v>29.575413856529487</v>
      </c>
      <c r="F74" s="11">
        <f>[1]InfJuv!Q45</f>
        <v>20474.38457961371</v>
      </c>
      <c r="G74" s="12">
        <f t="shared" si="54"/>
        <v>30.551956465405556</v>
      </c>
      <c r="H74" s="11">
        <f>[1]InfJuv!S45</f>
        <v>46540.585812862359</v>
      </c>
      <c r="I74" s="12">
        <f t="shared" si="54"/>
        <v>69.448043534594447</v>
      </c>
      <c r="J74" s="11">
        <f>[1]InfJuv!U45</f>
        <v>95790.25050139871</v>
      </c>
      <c r="K74" s="12">
        <f t="shared" si="55"/>
        <v>42.274678111587583</v>
      </c>
      <c r="L74" s="11">
        <f>[1]InfJuv!W45</f>
        <v>63784.91480994154</v>
      </c>
      <c r="M74" s="12">
        <f t="shared" ref="M74" si="58">+L74/$B74*100</f>
        <v>28.149908031882021</v>
      </c>
      <c r="N74" s="11"/>
      <c r="O74" s="12"/>
    </row>
    <row r="75" spans="1:16" s="13" customFormat="1">
      <c r="A75" s="10"/>
      <c r="B75" s="9"/>
      <c r="C75" s="69"/>
      <c r="D75" s="9"/>
      <c r="E75" s="69"/>
      <c r="F75" s="9"/>
      <c r="G75" s="69"/>
      <c r="H75" s="9"/>
      <c r="I75" s="69"/>
      <c r="J75" s="9"/>
      <c r="K75" s="69"/>
      <c r="L75" s="9"/>
      <c r="M75" s="69"/>
      <c r="N75" s="9"/>
      <c r="O75" s="69"/>
    </row>
    <row r="76" spans="1:16" s="13" customFormat="1">
      <c r="A76" s="15" t="s">
        <v>8</v>
      </c>
      <c r="B76" s="4"/>
      <c r="C76" s="48"/>
      <c r="D76" s="4"/>
      <c r="E76" s="48"/>
      <c r="F76" s="4"/>
      <c r="G76" s="69"/>
      <c r="H76" s="4"/>
      <c r="I76" s="69"/>
      <c r="J76" s="4"/>
      <c r="K76" s="69"/>
      <c r="L76" s="4"/>
      <c r="M76" s="69"/>
      <c r="N76" s="4"/>
      <c r="O76" s="48"/>
      <c r="P76" s="147"/>
    </row>
    <row r="77" spans="1:16" s="13" customFormat="1">
      <c r="A77" s="23" t="s">
        <v>86</v>
      </c>
      <c r="B77" s="11">
        <f>[1]InfJuv!O51</f>
        <v>54077.382172109457</v>
      </c>
      <c r="C77" s="12">
        <f>[1]InfJuv!P51</f>
        <v>12.889072847682263</v>
      </c>
      <c r="D77" s="11">
        <f t="shared" si="0"/>
        <v>4358.8384473986798</v>
      </c>
      <c r="E77" s="12">
        <f>+D77/B77*100</f>
        <v>8.0603725112395725</v>
      </c>
      <c r="F77" s="11">
        <f>[1]InfJuv!Q51</f>
        <v>3125.8602411624001</v>
      </c>
      <c r="G77" s="12">
        <f t="shared" ref="G77:I80" si="59">+F77/$D77*100</f>
        <v>71.713147410358573</v>
      </c>
      <c r="H77" s="11">
        <f>[1]InfJuv!S51</f>
        <v>1232.9782062362799</v>
      </c>
      <c r="I77" s="12">
        <f t="shared" si="59"/>
        <v>28.28685258964143</v>
      </c>
      <c r="J77" s="11">
        <f>[1]InfJuv!U51</f>
        <v>44821.362680223036</v>
      </c>
      <c r="K77" s="12">
        <f t="shared" ref="K77:M77" si="60">+J77/$B77*100</f>
        <v>82.883750802825958</v>
      </c>
      <c r="L77" s="11">
        <f>[1]InfJuv!W51</f>
        <v>4897.1810444877601</v>
      </c>
      <c r="M77" s="12">
        <f t="shared" si="60"/>
        <v>9.0558766859344999</v>
      </c>
      <c r="N77" s="11"/>
      <c r="O77" s="12"/>
    </row>
    <row r="78" spans="1:16" s="13" customFormat="1">
      <c r="A78" s="23" t="s">
        <v>87</v>
      </c>
      <c r="B78" s="11">
        <f>[1]InfJuv!O52</f>
        <v>116021.5126178108</v>
      </c>
      <c r="C78" s="12">
        <f>[1]InfJuv!P52</f>
        <v>27.653145695364511</v>
      </c>
      <c r="D78" s="11">
        <f t="shared" si="0"/>
        <v>22419.364285225885</v>
      </c>
      <c r="E78" s="12">
        <f>+D78/B78*100</f>
        <v>19.323454572668812</v>
      </c>
      <c r="F78" s="11">
        <f>[1]InfJuv!Q52</f>
        <v>10384.802356750641</v>
      </c>
      <c r="G78" s="12">
        <f t="shared" si="59"/>
        <v>46.32068164213787</v>
      </c>
      <c r="H78" s="11">
        <f>[1]InfJuv!S52</f>
        <v>12034.561928475243</v>
      </c>
      <c r="I78" s="12">
        <f t="shared" si="59"/>
        <v>53.67931835786213</v>
      </c>
      <c r="J78" s="11">
        <f>[1]InfJuv!U52</f>
        <v>72971.47074091321</v>
      </c>
      <c r="K78" s="12">
        <f t="shared" ref="K78:M78" si="61">+J78/$B78*100</f>
        <v>62.894776231103144</v>
      </c>
      <c r="L78" s="11">
        <f>[1]InfJuv!W52</f>
        <v>20630.677591671836</v>
      </c>
      <c r="M78" s="12">
        <f t="shared" si="61"/>
        <v>17.781769196228147</v>
      </c>
      <c r="N78" s="11"/>
      <c r="O78" s="12"/>
    </row>
    <row r="79" spans="1:16" s="13" customFormat="1">
      <c r="A79" s="23" t="s">
        <v>88</v>
      </c>
      <c r="B79" s="11">
        <f>[1]InfJuv!O53</f>
        <v>133022.71915168842</v>
      </c>
      <c r="C79" s="12">
        <f>[1]InfJuv!P53</f>
        <v>31.705298013245333</v>
      </c>
      <c r="D79" s="11">
        <f t="shared" si="0"/>
        <v>60520.127446949758</v>
      </c>
      <c r="E79" s="12">
        <f>+D79/B79*100</f>
        <v>45.496083550913937</v>
      </c>
      <c r="F79" s="11">
        <f>[1]InfJuv!Q53</f>
        <v>21151.654298532234</v>
      </c>
      <c r="G79" s="12">
        <f t="shared" si="59"/>
        <v>34.949784791965584</v>
      </c>
      <c r="H79" s="11">
        <f>[1]InfJuv!S53</f>
        <v>39368.473148417528</v>
      </c>
      <c r="I79" s="12">
        <f t="shared" si="59"/>
        <v>65.050215208034416</v>
      </c>
      <c r="J79" s="11">
        <f>[1]InfJuv!U53</f>
        <v>40219.401769622833</v>
      </c>
      <c r="K79" s="12">
        <f t="shared" ref="K79:M79" si="62">+J79/$B79*100</f>
        <v>30.234986945169762</v>
      </c>
      <c r="L79" s="11">
        <f>[1]InfJuv!W53</f>
        <v>32283.189935116101</v>
      </c>
      <c r="M79" s="12">
        <f t="shared" si="62"/>
        <v>24.268929503916503</v>
      </c>
      <c r="N79" s="11"/>
      <c r="O79" s="12"/>
    </row>
    <row r="80" spans="1:16" s="13" customFormat="1">
      <c r="A80" s="23" t="s">
        <v>89</v>
      </c>
      <c r="B80" s="11">
        <f>[1]InfJuv!O54</f>
        <v>116438.29398329897</v>
      </c>
      <c r="C80" s="12">
        <f>[1]InfJuv!P54</f>
        <v>27.752483443708847</v>
      </c>
      <c r="D80" s="11">
        <f t="shared" si="0"/>
        <v>75958.403860246239</v>
      </c>
      <c r="E80" s="12">
        <f>+D80/B80*100</f>
        <v>65.234899328859228</v>
      </c>
      <c r="F80" s="11">
        <f>[1]InfJuv!Q54</f>
        <v>13979.541634087402</v>
      </c>
      <c r="G80" s="12">
        <f t="shared" si="59"/>
        <v>18.404206675811636</v>
      </c>
      <c r="H80" s="11">
        <f>[1]InfJuv!S54</f>
        <v>61978.862226158832</v>
      </c>
      <c r="I80" s="12">
        <f t="shared" si="59"/>
        <v>81.595793324188364</v>
      </c>
      <c r="J80" s="11">
        <f>[1]InfJuv!U54</f>
        <v>9151.8241505143615</v>
      </c>
      <c r="K80" s="12">
        <f t="shared" ref="K80:M80" si="63">+J80/$B80*100</f>
        <v>7.8598061148397029</v>
      </c>
      <c r="L80" s="11">
        <f>[1]InfJuv!W54</f>
        <v>31328.065972538705</v>
      </c>
      <c r="M80" s="12">
        <f t="shared" si="63"/>
        <v>26.905294556301357</v>
      </c>
      <c r="N80" s="11"/>
      <c r="O80" s="12"/>
    </row>
    <row r="81" spans="1:15" s="13" customFormat="1">
      <c r="A81" s="23"/>
      <c r="B81" s="11"/>
      <c r="C81" s="12"/>
      <c r="D81" s="11"/>
      <c r="E81" s="12"/>
      <c r="F81" s="11"/>
      <c r="G81" s="12"/>
      <c r="H81" s="11"/>
      <c r="I81" s="12"/>
      <c r="J81" s="11"/>
      <c r="K81" s="12"/>
      <c r="L81" s="11"/>
      <c r="M81" s="12"/>
      <c r="N81" s="11"/>
      <c r="O81" s="12"/>
    </row>
    <row r="82" spans="1:15" s="13" customFormat="1">
      <c r="A82" s="10" t="s">
        <v>36</v>
      </c>
      <c r="B82" s="10"/>
      <c r="C82" s="6"/>
      <c r="D82" s="10"/>
      <c r="E82" s="6"/>
      <c r="F82" s="10"/>
      <c r="G82" s="6"/>
      <c r="H82" s="10"/>
      <c r="I82" s="6"/>
      <c r="J82" s="10"/>
      <c r="K82" s="6"/>
      <c r="L82" s="10"/>
      <c r="M82" s="6"/>
      <c r="N82" s="10"/>
      <c r="O82" s="6"/>
    </row>
    <row r="83" spans="1:15" s="13" customFormat="1">
      <c r="A83" s="15" t="s">
        <v>7</v>
      </c>
      <c r="B83" s="4">
        <f>[1]InfJuv!O55</f>
        <v>265513.3113668189</v>
      </c>
      <c r="C83" s="48">
        <f>[1]InfJuv!P55</f>
        <v>100</v>
      </c>
      <c r="D83" s="4">
        <f t="shared" si="0"/>
        <v>132726.86066829268</v>
      </c>
      <c r="E83" s="48">
        <f>+D83/B83*100</f>
        <v>49.988778334704428</v>
      </c>
      <c r="F83" s="4">
        <f>[1]InfJuv!Q55</f>
        <v>34145.087322477601</v>
      </c>
      <c r="G83" s="48">
        <f t="shared" ref="G83:I85" si="64">+F83/$D83*100</f>
        <v>25.725830589643845</v>
      </c>
      <c r="H83" s="4">
        <f>[1]InfJuv!S55</f>
        <v>98581.773345815091</v>
      </c>
      <c r="I83" s="48">
        <f t="shared" si="64"/>
        <v>74.274169410356166</v>
      </c>
      <c r="J83" s="4">
        <f>[1]InfJuv!U55</f>
        <v>80625.31090281358</v>
      </c>
      <c r="K83" s="48">
        <f t="shared" ref="K83:M91" si="65">+J83/$B83*100</f>
        <v>30.365826288620983</v>
      </c>
      <c r="L83" s="4">
        <f>[1]InfJuv!W55</f>
        <v>52161.139795710318</v>
      </c>
      <c r="M83" s="48">
        <f t="shared" si="65"/>
        <v>19.645395376673711</v>
      </c>
      <c r="N83" s="50"/>
      <c r="O83" s="51"/>
    </row>
    <row r="84" spans="1:15" s="13" customFormat="1">
      <c r="A84" s="23" t="s">
        <v>110</v>
      </c>
      <c r="B84" s="85">
        <f>[1]InfJuv!O56</f>
        <v>127761.02481569313</v>
      </c>
      <c r="C84" s="69">
        <f>[1]InfJuv!P56</f>
        <v>48.118500785516318</v>
      </c>
      <c r="D84" s="85">
        <f t="shared" si="0"/>
        <v>69283.341815475113</v>
      </c>
      <c r="E84" s="69">
        <f>+D84/B84*100</f>
        <v>54.228855721392819</v>
      </c>
      <c r="F84" s="85">
        <f>[1]InfJuv!Q56</f>
        <v>15016.687618262407</v>
      </c>
      <c r="G84" s="69">
        <f t="shared" si="64"/>
        <v>21.67431192660554</v>
      </c>
      <c r="H84" s="85">
        <f>[1]InfJuv!S56</f>
        <v>54266.654197212709</v>
      </c>
      <c r="I84" s="69">
        <f t="shared" si="64"/>
        <v>78.32568807339446</v>
      </c>
      <c r="J84" s="85">
        <f>[1]InfJuv!U56</f>
        <v>41375.344323863144</v>
      </c>
      <c r="K84" s="69">
        <f t="shared" si="65"/>
        <v>32.384950248756091</v>
      </c>
      <c r="L84" s="85">
        <f>[1]InfJuv!W56</f>
        <v>17102.338676354408</v>
      </c>
      <c r="M84" s="69">
        <f t="shared" si="65"/>
        <v>13.386194029850717</v>
      </c>
      <c r="N84" s="11"/>
      <c r="O84" s="12"/>
    </row>
    <row r="85" spans="1:15" s="13" customFormat="1">
      <c r="A85" s="23" t="s">
        <v>111</v>
      </c>
      <c r="B85" s="85">
        <f>[1]InfJuv!O57</f>
        <v>137752.28655112456</v>
      </c>
      <c r="C85" s="69">
        <f>[1]InfJuv!P57</f>
        <v>51.881499214483227</v>
      </c>
      <c r="D85" s="85">
        <f t="shared" si="0"/>
        <v>63443.518852817528</v>
      </c>
      <c r="E85" s="69">
        <f>+D85/B85*100</f>
        <v>46.056236481614754</v>
      </c>
      <c r="F85" s="85">
        <f>[1]InfJuv!Q57</f>
        <v>19128.399704215204</v>
      </c>
      <c r="G85" s="69">
        <f t="shared" si="64"/>
        <v>30.150281778334421</v>
      </c>
      <c r="H85" s="85">
        <f>[1]InfJuv!S57</f>
        <v>44315.119148602324</v>
      </c>
      <c r="I85" s="69">
        <f t="shared" si="64"/>
        <v>69.849718221665583</v>
      </c>
      <c r="J85" s="85">
        <f>[1]InfJuv!U57</f>
        <v>39249.966578950327</v>
      </c>
      <c r="K85" s="69">
        <f t="shared" si="65"/>
        <v>28.49315068493134</v>
      </c>
      <c r="L85" s="85">
        <f>[1]InfJuv!W57</f>
        <v>35058.801119355972</v>
      </c>
      <c r="M85" s="69">
        <f t="shared" si="65"/>
        <v>25.450612833453373</v>
      </c>
      <c r="N85" s="11"/>
      <c r="O85" s="12"/>
    </row>
    <row r="86" spans="1:15" s="13" customFormat="1">
      <c r="A86" s="9"/>
      <c r="B86" s="148"/>
      <c r="C86" s="69"/>
      <c r="D86" s="148"/>
      <c r="E86" s="69"/>
      <c r="F86" s="148"/>
      <c r="G86" s="69"/>
      <c r="H86" s="148"/>
      <c r="I86" s="69"/>
      <c r="J86" s="148"/>
      <c r="K86" s="69"/>
      <c r="L86" s="148"/>
      <c r="M86" s="69"/>
      <c r="N86" s="9"/>
      <c r="O86" s="69"/>
    </row>
    <row r="87" spans="1:15" s="13" customFormat="1">
      <c r="A87" s="15" t="s">
        <v>8</v>
      </c>
      <c r="B87" s="4"/>
      <c r="C87" s="48"/>
      <c r="D87" s="4"/>
      <c r="E87" s="48"/>
      <c r="F87" s="4"/>
      <c r="G87" s="69"/>
      <c r="H87" s="4"/>
      <c r="I87" s="69"/>
      <c r="J87" s="4"/>
      <c r="K87" s="69"/>
      <c r="L87" s="4"/>
      <c r="M87" s="69"/>
      <c r="N87" s="50"/>
      <c r="O87" s="51"/>
    </row>
    <row r="88" spans="1:15" s="13" customFormat="1">
      <c r="A88" s="23" t="s">
        <v>86</v>
      </c>
      <c r="B88" s="85">
        <f>[1]InfJuv!O63</f>
        <v>39329.419952591947</v>
      </c>
      <c r="C88" s="69">
        <f>[1]InfJuv!P63</f>
        <v>14.812598189571194</v>
      </c>
      <c r="D88" s="85">
        <f t="shared" si="0"/>
        <v>6674.0833858943988</v>
      </c>
      <c r="E88" s="69">
        <f>+D88/B88*100</f>
        <v>16.96969696969699</v>
      </c>
      <c r="F88" s="85">
        <f>[1]InfJuv!Q63</f>
        <v>4707.6123882647989</v>
      </c>
      <c r="G88" s="69">
        <f t="shared" ref="G88:I91" si="66">+F88/$D88*100</f>
        <v>70.535714285714278</v>
      </c>
      <c r="H88" s="85">
        <f>[1]InfJuv!S63</f>
        <v>1966.4709976295997</v>
      </c>
      <c r="I88" s="69">
        <f t="shared" si="66"/>
        <v>29.464285714285715</v>
      </c>
      <c r="J88" s="85">
        <f>[1]InfJuv!U63</f>
        <v>30649.138882247167</v>
      </c>
      <c r="K88" s="69">
        <f t="shared" si="65"/>
        <v>77.929292929292941</v>
      </c>
      <c r="L88" s="85">
        <f>[1]InfJuv!W63</f>
        <v>2006.1976844503995</v>
      </c>
      <c r="M88" s="69">
        <f t="shared" si="65"/>
        <v>5.1010101010101065</v>
      </c>
      <c r="N88" s="11"/>
      <c r="O88" s="12"/>
    </row>
    <row r="89" spans="1:15" s="13" customFormat="1">
      <c r="A89" s="23" t="s">
        <v>87</v>
      </c>
      <c r="B89" s="85">
        <f>[1]InfJuv!O64</f>
        <v>77824.579481947134</v>
      </c>
      <c r="C89" s="69">
        <f>[1]InfJuv!P64</f>
        <v>29.310989750878775</v>
      </c>
      <c r="D89" s="85">
        <f t="shared" si="0"/>
        <v>24888.769293231206</v>
      </c>
      <c r="E89" s="69">
        <f>+D89/B89*100</f>
        <v>31.980602348136838</v>
      </c>
      <c r="F89" s="85">
        <f>[1]InfJuv!Q64</f>
        <v>13507.073519072002</v>
      </c>
      <c r="G89" s="69">
        <f t="shared" si="66"/>
        <v>54.269752593774932</v>
      </c>
      <c r="H89" s="85">
        <f>[1]InfJuv!S64</f>
        <v>11381.695774159201</v>
      </c>
      <c r="I89" s="69">
        <f t="shared" si="66"/>
        <v>45.730247406225054</v>
      </c>
      <c r="J89" s="85">
        <f>[1]InfJuv!U64</f>
        <v>36071.831633286361</v>
      </c>
      <c r="K89" s="69">
        <f t="shared" si="65"/>
        <v>46.350178662582941</v>
      </c>
      <c r="L89" s="85">
        <f>[1]InfJuv!W64</f>
        <v>16863.978555429607</v>
      </c>
      <c r="M89" s="69">
        <f t="shared" si="65"/>
        <v>21.669218989280274</v>
      </c>
      <c r="N89" s="11"/>
      <c r="O89" s="12"/>
    </row>
    <row r="90" spans="1:15" s="13" customFormat="1">
      <c r="A90" s="23" t="s">
        <v>88</v>
      </c>
      <c r="B90" s="85">
        <f>[1]InfJuv!O65</f>
        <v>78738.293278825528</v>
      </c>
      <c r="C90" s="69">
        <f>[1]InfJuv!P65</f>
        <v>29.655120819929415</v>
      </c>
      <c r="D90" s="85">
        <f t="shared" si="0"/>
        <v>48744.644729121552</v>
      </c>
      <c r="E90" s="69">
        <f>+D90/B90*100</f>
        <v>61.907164480322905</v>
      </c>
      <c r="F90" s="85">
        <f>[1]InfJuv!Q65</f>
        <v>10209.758512945598</v>
      </c>
      <c r="G90" s="69">
        <f t="shared" si="66"/>
        <v>20.945395273023649</v>
      </c>
      <c r="H90" s="85">
        <f>[1]InfJuv!S65</f>
        <v>38534.886216175953</v>
      </c>
      <c r="I90" s="69">
        <f t="shared" si="66"/>
        <v>79.054604726976351</v>
      </c>
      <c r="J90" s="85">
        <f>[1]InfJuv!U65</f>
        <v>10348.801916818404</v>
      </c>
      <c r="K90" s="69">
        <f t="shared" si="65"/>
        <v>13.143289606458138</v>
      </c>
      <c r="L90" s="85">
        <f>[1]InfJuv!W65</f>
        <v>19644.846632885598</v>
      </c>
      <c r="M90" s="69">
        <f t="shared" si="65"/>
        <v>24.949545913218991</v>
      </c>
      <c r="N90" s="11"/>
      <c r="O90" s="12"/>
    </row>
    <row r="91" spans="1:15" s="13" customFormat="1">
      <c r="A91" s="23" t="s">
        <v>89</v>
      </c>
      <c r="B91" s="85">
        <f>[1]InfJuv!O66</f>
        <v>69621.018653451873</v>
      </c>
      <c r="C91" s="69">
        <f>[1]InfJuv!P66</f>
        <v>26.221291239619703</v>
      </c>
      <c r="D91" s="85">
        <f t="shared" si="0"/>
        <v>52419.363260045517</v>
      </c>
      <c r="E91" s="69">
        <f>+D91/B91*100</f>
        <v>75.292439372325276</v>
      </c>
      <c r="F91" s="85">
        <f>[1]InfJuv!Q66</f>
        <v>5720.6429021952008</v>
      </c>
      <c r="G91" s="69">
        <f t="shared" si="66"/>
        <v>10.913224706328172</v>
      </c>
      <c r="H91" s="85">
        <f>[1]InfJuv!S66</f>
        <v>46698.720357850318</v>
      </c>
      <c r="I91" s="69">
        <f t="shared" si="66"/>
        <v>89.08677529367182</v>
      </c>
      <c r="J91" s="85">
        <f>[1]InfJuv!U66</f>
        <v>3555.5384704615999</v>
      </c>
      <c r="K91" s="69">
        <f t="shared" si="65"/>
        <v>5.1069900142653442</v>
      </c>
      <c r="L91" s="85">
        <f>[1]InfJuv!W66</f>
        <v>13646.116922944799</v>
      </c>
      <c r="M91" s="69">
        <f t="shared" si="65"/>
        <v>19.600570613409449</v>
      </c>
      <c r="N91" s="11"/>
      <c r="O91" s="12"/>
    </row>
    <row r="92" spans="1:15" s="13" customFormat="1">
      <c r="A92" s="23"/>
      <c r="B92" s="148"/>
      <c r="C92" s="149"/>
      <c r="D92" s="148"/>
      <c r="E92" s="149"/>
      <c r="F92" s="148"/>
      <c r="G92" s="149"/>
      <c r="H92" s="148"/>
      <c r="I92" s="149"/>
      <c r="J92" s="148"/>
      <c r="K92" s="149"/>
      <c r="L92" s="148"/>
      <c r="M92" s="149"/>
      <c r="N92" s="9"/>
      <c r="O92" s="8"/>
    </row>
    <row r="93" spans="1:15" s="13" customFormat="1">
      <c r="A93" s="10" t="s">
        <v>37</v>
      </c>
      <c r="B93" s="4"/>
      <c r="C93" s="48"/>
      <c r="D93" s="4"/>
      <c r="E93" s="48"/>
      <c r="F93" s="4"/>
      <c r="G93" s="48"/>
      <c r="H93" s="4"/>
      <c r="I93" s="48"/>
      <c r="J93" s="4"/>
      <c r="K93" s="48"/>
      <c r="L93" s="4"/>
      <c r="M93" s="48"/>
      <c r="N93" s="10"/>
      <c r="O93" s="6"/>
    </row>
    <row r="94" spans="1:15" s="13" customFormat="1">
      <c r="A94" s="15" t="s">
        <v>7</v>
      </c>
      <c r="B94" s="4">
        <f>[1]InfJuv!O67</f>
        <v>1084628.4439596331</v>
      </c>
      <c r="C94" s="48">
        <f>[1]InfJuv!P67</f>
        <v>100</v>
      </c>
      <c r="D94" s="4">
        <f t="shared" ref="D94:D102" si="67">+F94+H94</f>
        <v>480455.19635059714</v>
      </c>
      <c r="E94" s="48">
        <f>+D94/B94*100</f>
        <v>44.296754250387181</v>
      </c>
      <c r="F94" s="4">
        <f>[1]InfJuv!Q67</f>
        <v>106618.80840159871</v>
      </c>
      <c r="G94" s="48">
        <f t="shared" ref="G94:I96" si="68">+F94/$D94*100</f>
        <v>22.191207257501901</v>
      </c>
      <c r="H94" s="4">
        <f>[1]InfJuv!S67</f>
        <v>373836.38794899842</v>
      </c>
      <c r="I94" s="48">
        <f t="shared" si="68"/>
        <v>77.808792742498099</v>
      </c>
      <c r="J94" s="4">
        <f>[1]InfJuv!U67</f>
        <v>362660.41222556087</v>
      </c>
      <c r="K94" s="48">
        <f t="shared" ref="K94:M102" si="69">+J94/$B94*100</f>
        <v>33.436373003606946</v>
      </c>
      <c r="L94" s="4">
        <f>[1]InfJuv!W67</f>
        <v>241512.83538349404</v>
      </c>
      <c r="M94" s="48">
        <f t="shared" si="69"/>
        <v>22.266872746007614</v>
      </c>
      <c r="N94" s="50"/>
      <c r="O94" s="51"/>
    </row>
    <row r="95" spans="1:15" s="13" customFormat="1">
      <c r="A95" s="23" t="s">
        <v>110</v>
      </c>
      <c r="B95" s="85">
        <f>[1]InfJuv!O68</f>
        <v>507240.28483443486</v>
      </c>
      <c r="C95" s="69">
        <f>[1]InfJuv!P68</f>
        <v>46.766271681264612</v>
      </c>
      <c r="D95" s="85">
        <f t="shared" si="67"/>
        <v>278654.32803772012</v>
      </c>
      <c r="E95" s="69">
        <f>+D95/B95*100</f>
        <v>54.935370152761806</v>
      </c>
      <c r="F95" s="85">
        <f>[1]InfJuv!Q68</f>
        <v>48019.442358371896</v>
      </c>
      <c r="G95" s="69">
        <f t="shared" si="68"/>
        <v>17.232620320855641</v>
      </c>
      <c r="H95" s="85">
        <f>[1]InfJuv!S68</f>
        <v>230634.8856793482</v>
      </c>
      <c r="I95" s="69">
        <f t="shared" si="68"/>
        <v>82.767379679144355</v>
      </c>
      <c r="J95" s="85">
        <f>[1]InfJuv!U68</f>
        <v>165478.94721170538</v>
      </c>
      <c r="K95" s="69">
        <f t="shared" si="69"/>
        <v>32.623384253819339</v>
      </c>
      <c r="L95" s="85">
        <f>[1]InfJuv!W68</f>
        <v>63107.009585013213</v>
      </c>
      <c r="M95" s="69">
        <f t="shared" si="69"/>
        <v>12.441245593419611</v>
      </c>
      <c r="N95" s="11"/>
      <c r="O95" s="12"/>
    </row>
    <row r="96" spans="1:15" s="13" customFormat="1">
      <c r="A96" s="23" t="s">
        <v>111</v>
      </c>
      <c r="B96" s="85">
        <f>[1]InfJuv!O69</f>
        <v>577388.15912521293</v>
      </c>
      <c r="C96" s="69">
        <f>[1]InfJuv!P69</f>
        <v>53.233728318736752</v>
      </c>
      <c r="D96" s="85">
        <f t="shared" si="67"/>
        <v>201800.86831287906</v>
      </c>
      <c r="E96" s="69">
        <f>+D96/B96*100</f>
        <v>34.950641976902112</v>
      </c>
      <c r="F96" s="85">
        <f>[1]InfJuv!Q69</f>
        <v>58599.366043226561</v>
      </c>
      <c r="G96" s="69">
        <f t="shared" si="68"/>
        <v>29.038213033044073</v>
      </c>
      <c r="H96" s="85">
        <f>[1]InfJuv!S69</f>
        <v>143201.5022696525</v>
      </c>
      <c r="I96" s="69">
        <f t="shared" si="68"/>
        <v>70.961786966955913</v>
      </c>
      <c r="J96" s="85">
        <f>[1]InfJuv!U69</f>
        <v>197181.46501385755</v>
      </c>
      <c r="K96" s="69">
        <f t="shared" si="69"/>
        <v>34.150590360668723</v>
      </c>
      <c r="L96" s="85">
        <f>[1]InfJuv!W69</f>
        <v>178405.82579848182</v>
      </c>
      <c r="M96" s="69">
        <f t="shared" si="69"/>
        <v>30.898767662430117</v>
      </c>
      <c r="N96" s="11"/>
      <c r="O96" s="12"/>
    </row>
    <row r="97" spans="1:15" s="13" customFormat="1">
      <c r="A97" s="9"/>
      <c r="B97" s="148"/>
      <c r="C97" s="149"/>
      <c r="D97" s="148"/>
      <c r="E97" s="149"/>
      <c r="F97" s="148"/>
      <c r="G97" s="149"/>
      <c r="H97" s="148"/>
      <c r="I97" s="149"/>
      <c r="J97" s="148"/>
      <c r="K97" s="149"/>
      <c r="L97" s="148"/>
      <c r="M97" s="149"/>
      <c r="N97" s="9"/>
      <c r="O97" s="8"/>
    </row>
    <row r="98" spans="1:15" s="13" customFormat="1">
      <c r="A98" s="15" t="s">
        <v>8</v>
      </c>
      <c r="B98" s="4"/>
      <c r="C98" s="48"/>
      <c r="D98" s="4"/>
      <c r="E98" s="48"/>
      <c r="F98" s="4"/>
      <c r="G98" s="69"/>
      <c r="H98" s="4"/>
      <c r="I98" s="69"/>
      <c r="J98" s="4"/>
      <c r="K98" s="69"/>
      <c r="L98" s="4"/>
      <c r="M98" s="69"/>
      <c r="N98" s="50"/>
      <c r="O98" s="51"/>
    </row>
    <row r="99" spans="1:15" s="13" customFormat="1">
      <c r="A99" s="23" t="s">
        <v>86</v>
      </c>
      <c r="B99" s="85">
        <f>[1]InfJuv!O75</f>
        <v>197591.25079038346</v>
      </c>
      <c r="C99" s="69">
        <f>[1]InfJuv!P75</f>
        <v>18.217413704276527</v>
      </c>
      <c r="D99" s="85">
        <f t="shared" si="67"/>
        <v>24922.425863266741</v>
      </c>
      <c r="E99" s="69">
        <f>+D99/B99*100</f>
        <v>12.613122171945726</v>
      </c>
      <c r="F99" s="85">
        <f>[1]InfJuv!Q75</f>
        <v>17471.775380974741</v>
      </c>
      <c r="G99" s="69">
        <f t="shared" ref="G99:I102" si="70">+F99/$D99*100</f>
        <v>70.104633781763823</v>
      </c>
      <c r="H99" s="85">
        <f>[1]InfJuv!S75</f>
        <v>7450.6504822920015</v>
      </c>
      <c r="I99" s="69">
        <f t="shared" si="70"/>
        <v>29.89536621823618</v>
      </c>
      <c r="J99" s="85">
        <f>[1]InfJuv!U75</f>
        <v>159816.45284516356</v>
      </c>
      <c r="K99" s="69">
        <f t="shared" si="69"/>
        <v>80.882352941176705</v>
      </c>
      <c r="L99" s="85">
        <f>[1]InfJuv!W75</f>
        <v>12852.372081953699</v>
      </c>
      <c r="M99" s="69">
        <f t="shared" si="69"/>
        <v>6.5045248868778396</v>
      </c>
      <c r="N99" s="11"/>
      <c r="O99" s="12"/>
    </row>
    <row r="100" spans="1:15" s="13" customFormat="1">
      <c r="A100" s="23" t="s">
        <v>87</v>
      </c>
      <c r="B100" s="11">
        <f>[1]InfJuv!O76</f>
        <v>337775.23961470573</v>
      </c>
      <c r="C100" s="12">
        <f>[1]InfJuv!P76</f>
        <v>31.142023012193548</v>
      </c>
      <c r="D100" s="11">
        <f t="shared" si="67"/>
        <v>117645.77111539067</v>
      </c>
      <c r="E100" s="12">
        <f>+D100/B100*100</f>
        <v>34.829601852873267</v>
      </c>
      <c r="F100" s="11">
        <f>[1]InfJuv!Q76</f>
        <v>42505.961001475836</v>
      </c>
      <c r="G100" s="12">
        <f t="shared" si="70"/>
        <v>36.130462317922721</v>
      </c>
      <c r="H100" s="11">
        <f>[1]InfJuv!S76</f>
        <v>75139.810113914835</v>
      </c>
      <c r="I100" s="12">
        <f t="shared" si="70"/>
        <v>63.869537682077279</v>
      </c>
      <c r="J100" s="11">
        <f>[1]InfJuv!U76</f>
        <v>152216.7893532257</v>
      </c>
      <c r="K100" s="12">
        <f t="shared" si="69"/>
        <v>45.064519686776542</v>
      </c>
      <c r="L100" s="11">
        <f>[1]InfJuv!W76</f>
        <v>67912.67914609157</v>
      </c>
      <c r="M100" s="12">
        <f t="shared" si="69"/>
        <v>20.105878460350844</v>
      </c>
      <c r="N100" s="11"/>
      <c r="O100" s="12"/>
    </row>
    <row r="101" spans="1:15" s="13" customFormat="1">
      <c r="A101" s="23" t="s">
        <v>88</v>
      </c>
      <c r="B101" s="11">
        <f>[1]InfJuv!O77</f>
        <v>286999.05657788622</v>
      </c>
      <c r="C101" s="12">
        <f>[1]InfJuv!P77</f>
        <v>26.460587326121011</v>
      </c>
      <c r="D101" s="11">
        <f t="shared" si="67"/>
        <v>157655.76420529906</v>
      </c>
      <c r="E101" s="12">
        <f>+D101/B101*100</f>
        <v>54.93250259605442</v>
      </c>
      <c r="F101" s="11">
        <f>[1]InfJuv!Q77</f>
        <v>31516.25154009516</v>
      </c>
      <c r="G101" s="12">
        <f t="shared" si="70"/>
        <v>19.990548204158749</v>
      </c>
      <c r="H101" s="11">
        <f>[1]InfJuv!S77</f>
        <v>126139.5126652039</v>
      </c>
      <c r="I101" s="12">
        <f t="shared" si="70"/>
        <v>80.009451795841258</v>
      </c>
      <c r="J101" s="11">
        <f>[1]InfJuv!U77</f>
        <v>39898.23333267367</v>
      </c>
      <c r="K101" s="12">
        <f t="shared" si="69"/>
        <v>13.901869158878585</v>
      </c>
      <c r="L101" s="11">
        <f>[1]InfJuv!W77</f>
        <v>89445.059039915548</v>
      </c>
      <c r="M101" s="12">
        <f t="shared" si="69"/>
        <v>31.165628245067705</v>
      </c>
      <c r="N101" s="11"/>
      <c r="O101" s="12"/>
    </row>
    <row r="102" spans="1:15" s="13" customFormat="1">
      <c r="A102" s="23" t="s">
        <v>89</v>
      </c>
      <c r="B102" s="11">
        <f>[1]InfJuv!O78</f>
        <v>262262.89697667724</v>
      </c>
      <c r="C102" s="12">
        <f>[1]InfJuv!P78</f>
        <v>24.179975957410715</v>
      </c>
      <c r="D102" s="11">
        <f t="shared" si="67"/>
        <v>180231.23516664357</v>
      </c>
      <c r="E102" s="12">
        <f>+D102/B102*100</f>
        <v>68.721590909091248</v>
      </c>
      <c r="F102" s="11">
        <f>[1]InfJuv!Q78</f>
        <v>15124.820479052756</v>
      </c>
      <c r="G102" s="12">
        <f t="shared" si="70"/>
        <v>8.3918974782968103</v>
      </c>
      <c r="H102" s="11">
        <f>[1]InfJuv!S78</f>
        <v>165106.41468759082</v>
      </c>
      <c r="I102" s="12">
        <f t="shared" si="70"/>
        <v>91.608102521703188</v>
      </c>
      <c r="J102" s="11">
        <f>[1]InfJuv!U78</f>
        <v>10728.936694500479</v>
      </c>
      <c r="K102" s="12">
        <f t="shared" si="69"/>
        <v>4.0909090909091086</v>
      </c>
      <c r="L102" s="11">
        <f>[1]InfJuv!W78</f>
        <v>71302.725115534442</v>
      </c>
      <c r="M102" s="12">
        <f t="shared" si="69"/>
        <v>27.187500000000121</v>
      </c>
      <c r="N102" s="11"/>
      <c r="O102" s="12"/>
    </row>
    <row r="103" spans="1:15" s="13" customFormat="1">
      <c r="A103" s="94"/>
      <c r="B103" s="94"/>
      <c r="C103" s="95"/>
      <c r="D103" s="94"/>
      <c r="E103" s="95"/>
      <c r="F103" s="94"/>
      <c r="G103" s="95"/>
      <c r="H103" s="94"/>
      <c r="I103" s="95"/>
      <c r="J103" s="94"/>
      <c r="K103" s="95"/>
      <c r="L103" s="94"/>
      <c r="M103" s="95"/>
    </row>
    <row r="104" spans="1:15" s="13" customFormat="1">
      <c r="A104" s="65" t="str">
        <f>A40</f>
        <v>Fuente: Instituto Nacional de Estadística (INE). L Encuesta Permanente de Hogares de Propósitos Múltiples, Junio 2015.</v>
      </c>
      <c r="B104" s="9"/>
      <c r="C104" s="28"/>
      <c r="D104" s="9"/>
      <c r="E104" s="28"/>
      <c r="F104" s="9"/>
      <c r="G104" s="28"/>
      <c r="H104" s="9"/>
      <c r="I104" s="28"/>
      <c r="J104" s="9"/>
      <c r="K104" s="28"/>
      <c r="L104" s="9"/>
      <c r="M104" s="28"/>
    </row>
    <row r="105" spans="1:15" s="13" customFormat="1">
      <c r="A105" s="65" t="s">
        <v>92</v>
      </c>
      <c r="B105" s="9"/>
      <c r="C105" s="28"/>
      <c r="D105" s="9"/>
      <c r="E105" s="28"/>
      <c r="F105" s="9"/>
      <c r="G105" s="28"/>
      <c r="H105" s="9"/>
      <c r="I105" s="28"/>
      <c r="J105" s="9"/>
      <c r="K105" s="28"/>
      <c r="L105" s="9"/>
      <c r="M105" s="28"/>
    </row>
    <row r="106" spans="1:15" s="13" customFormat="1">
      <c r="A106" s="65" t="s">
        <v>93</v>
      </c>
      <c r="B106" s="9"/>
      <c r="C106" s="28"/>
      <c r="D106" s="9"/>
      <c r="E106" s="28"/>
      <c r="F106" s="9"/>
      <c r="G106" s="28"/>
      <c r="H106" s="9"/>
      <c r="I106" s="28"/>
      <c r="J106" s="9"/>
      <c r="K106" s="28"/>
      <c r="L106" s="9"/>
      <c r="M106" s="28"/>
    </row>
    <row r="107" spans="1:15" s="13" customFormat="1">
      <c r="A107" s="65"/>
      <c r="B107" s="9"/>
      <c r="C107" s="28"/>
      <c r="D107" s="9"/>
      <c r="E107" s="28"/>
      <c r="F107" s="9"/>
      <c r="G107" s="28"/>
      <c r="H107" s="9"/>
      <c r="I107" s="28"/>
      <c r="J107" s="9"/>
      <c r="K107" s="28"/>
      <c r="L107" s="9"/>
      <c r="M107" s="28"/>
    </row>
    <row r="108" spans="1:15" s="13" customFormat="1">
      <c r="A108" s="4"/>
      <c r="B108" s="9"/>
      <c r="C108" s="28"/>
      <c r="D108" s="9"/>
      <c r="E108" s="28"/>
      <c r="F108" s="10"/>
      <c r="G108" s="28"/>
      <c r="H108" s="9"/>
      <c r="I108" s="28"/>
      <c r="J108" s="9"/>
      <c r="K108" s="28"/>
      <c r="L108" s="9"/>
      <c r="M108" s="28"/>
    </row>
    <row r="109" spans="1:15" s="13" customFormat="1">
      <c r="A109" s="4"/>
      <c r="B109" s="9"/>
      <c r="C109" s="28"/>
      <c r="D109" s="9"/>
      <c r="E109" s="28"/>
      <c r="F109" s="10"/>
      <c r="G109" s="28"/>
      <c r="H109" s="9"/>
      <c r="I109" s="28"/>
      <c r="J109" s="9"/>
      <c r="K109" s="28"/>
      <c r="L109" s="9"/>
      <c r="M109" s="28"/>
    </row>
    <row r="110" spans="1:15" s="13" customFormat="1">
      <c r="A110" s="4"/>
      <c r="B110" s="9"/>
      <c r="C110" s="28"/>
      <c r="D110" s="9"/>
      <c r="E110" s="28"/>
      <c r="F110" s="10"/>
      <c r="G110" s="28"/>
      <c r="H110" s="9"/>
      <c r="I110" s="28"/>
      <c r="J110" s="9"/>
      <c r="K110" s="28"/>
      <c r="L110" s="9"/>
      <c r="M110" s="28"/>
    </row>
    <row r="111" spans="1:15" s="13" customFormat="1">
      <c r="A111" s="4"/>
      <c r="B111" s="9"/>
      <c r="C111" s="28"/>
      <c r="D111" s="9"/>
      <c r="E111" s="28"/>
      <c r="F111" s="10"/>
      <c r="G111" s="28"/>
      <c r="H111" s="9"/>
      <c r="I111" s="28"/>
      <c r="J111" s="9"/>
      <c r="K111" s="28"/>
      <c r="L111" s="9"/>
      <c r="M111" s="28"/>
    </row>
    <row r="112" spans="1:15" s="13" customFormat="1">
      <c r="A112" s="4"/>
      <c r="B112" s="9"/>
      <c r="C112" s="28"/>
      <c r="D112" s="9"/>
      <c r="E112" s="28"/>
      <c r="F112" s="10"/>
      <c r="G112" s="28"/>
      <c r="H112" s="9"/>
      <c r="I112" s="28"/>
      <c r="J112" s="9"/>
      <c r="K112" s="28"/>
      <c r="L112" s="9"/>
      <c r="M112" s="28"/>
    </row>
    <row r="113" spans="1:13" s="13" customFormat="1">
      <c r="A113" s="4"/>
      <c r="B113" s="9"/>
      <c r="C113" s="28"/>
      <c r="D113" s="9"/>
      <c r="E113" s="28"/>
      <c r="F113" s="10"/>
      <c r="G113" s="28"/>
      <c r="H113" s="9"/>
      <c r="I113" s="28"/>
      <c r="J113" s="9"/>
      <c r="K113" s="28"/>
      <c r="L113" s="9"/>
      <c r="M113" s="28"/>
    </row>
    <row r="114" spans="1:13" s="13" customFormat="1">
      <c r="A114" s="4"/>
      <c r="B114" s="9"/>
      <c r="C114" s="28"/>
      <c r="D114" s="9"/>
      <c r="E114" s="28"/>
      <c r="F114" s="10"/>
      <c r="G114" s="28"/>
      <c r="H114" s="9"/>
      <c r="I114" s="28"/>
      <c r="J114" s="9"/>
      <c r="K114" s="28"/>
      <c r="L114" s="9"/>
      <c r="M114" s="28"/>
    </row>
    <row r="115" spans="1:13" s="13" customFormat="1">
      <c r="A115" s="4"/>
      <c r="B115" s="9"/>
      <c r="C115" s="28"/>
      <c r="D115" s="9"/>
      <c r="E115" s="28"/>
      <c r="F115" s="10"/>
      <c r="G115" s="28"/>
      <c r="H115" s="9"/>
      <c r="I115" s="28"/>
      <c r="J115" s="9"/>
      <c r="K115" s="28"/>
      <c r="L115" s="9"/>
      <c r="M115" s="28"/>
    </row>
    <row r="116" spans="1:13" s="13" customFormat="1">
      <c r="A116" s="4"/>
      <c r="B116" s="9"/>
      <c r="C116" s="28"/>
      <c r="D116" s="9"/>
      <c r="E116" s="28"/>
      <c r="F116" s="10"/>
      <c r="G116" s="28"/>
      <c r="H116" s="9"/>
      <c r="I116" s="28"/>
      <c r="J116" s="9"/>
      <c r="K116" s="28"/>
      <c r="L116" s="9"/>
      <c r="M116" s="28"/>
    </row>
    <row r="117" spans="1:13" s="13" customFormat="1">
      <c r="A117" s="4"/>
      <c r="B117" s="9"/>
      <c r="C117" s="28"/>
      <c r="D117" s="9"/>
      <c r="E117" s="28"/>
      <c r="F117" s="10"/>
      <c r="G117" s="28"/>
      <c r="H117" s="9"/>
      <c r="I117" s="28"/>
      <c r="J117" s="9"/>
      <c r="K117" s="28"/>
      <c r="L117" s="9"/>
      <c r="M117" s="28"/>
    </row>
    <row r="118" spans="1:13" s="13" customFormat="1">
      <c r="A118" s="4"/>
      <c r="B118" s="9"/>
      <c r="C118" s="28"/>
      <c r="D118" s="9"/>
      <c r="E118" s="28"/>
      <c r="F118" s="10"/>
      <c r="G118" s="28"/>
      <c r="H118" s="9"/>
      <c r="I118" s="28"/>
      <c r="J118" s="9"/>
      <c r="K118" s="28"/>
      <c r="L118" s="9"/>
      <c r="M118" s="28"/>
    </row>
    <row r="119" spans="1:13" s="13" customFormat="1">
      <c r="A119" s="4"/>
      <c r="B119" s="9"/>
      <c r="C119" s="28"/>
      <c r="D119" s="9"/>
      <c r="E119" s="28"/>
      <c r="F119" s="9"/>
      <c r="G119" s="30"/>
      <c r="I119" s="30"/>
      <c r="K119" s="30"/>
      <c r="M119" s="30"/>
    </row>
    <row r="120" spans="1:13" s="13" customFormat="1">
      <c r="A120" s="9"/>
      <c r="B120" s="9"/>
      <c r="C120" s="28"/>
      <c r="D120" s="9"/>
      <c r="E120" s="28"/>
      <c r="F120" s="9"/>
      <c r="G120" s="30"/>
      <c r="I120" s="30"/>
      <c r="K120" s="30"/>
      <c r="M120" s="30"/>
    </row>
    <row r="121" spans="1:13" s="13" customFormat="1">
      <c r="A121" s="9"/>
      <c r="B121" s="9"/>
      <c r="C121" s="28"/>
      <c r="D121" s="9"/>
      <c r="E121" s="28"/>
      <c r="F121" s="9"/>
      <c r="G121" s="30"/>
      <c r="I121" s="30"/>
      <c r="K121" s="30"/>
      <c r="M121" s="30"/>
    </row>
    <row r="122" spans="1:13" s="13" customFormat="1">
      <c r="A122" s="9"/>
      <c r="B122" s="9"/>
      <c r="C122" s="28"/>
      <c r="D122" s="9"/>
      <c r="E122" s="28"/>
      <c r="F122" s="9"/>
      <c r="G122" s="30"/>
      <c r="I122" s="30"/>
      <c r="K122" s="30"/>
      <c r="M122" s="30"/>
    </row>
    <row r="123" spans="1:13" s="13" customFormat="1">
      <c r="A123" s="9"/>
      <c r="B123" s="9"/>
      <c r="C123" s="28"/>
      <c r="D123" s="9"/>
      <c r="E123" s="28"/>
      <c r="F123" s="9"/>
      <c r="G123" s="30"/>
      <c r="I123" s="30"/>
      <c r="K123" s="30"/>
      <c r="M123" s="30"/>
    </row>
    <row r="124" spans="1:13" s="13" customFormat="1">
      <c r="A124" s="9"/>
      <c r="B124" s="9"/>
      <c r="C124" s="28"/>
      <c r="D124" s="9"/>
      <c r="E124" s="28"/>
      <c r="F124" s="9"/>
      <c r="G124" s="30"/>
      <c r="I124" s="30"/>
      <c r="K124" s="30"/>
      <c r="M124" s="30"/>
    </row>
    <row r="125" spans="1:13" s="13" customFormat="1">
      <c r="A125" s="9"/>
      <c r="B125" s="9"/>
      <c r="C125" s="28"/>
      <c r="D125" s="9"/>
      <c r="E125" s="28"/>
      <c r="F125" s="9"/>
      <c r="G125" s="30"/>
      <c r="I125" s="30"/>
      <c r="K125" s="30"/>
      <c r="M125" s="30"/>
    </row>
    <row r="126" spans="1:13" s="13" customFormat="1">
      <c r="A126" s="9"/>
      <c r="B126" s="9"/>
      <c r="C126" s="28"/>
      <c r="D126" s="9"/>
      <c r="E126" s="28"/>
      <c r="F126" s="9"/>
      <c r="G126" s="30"/>
      <c r="I126" s="30"/>
      <c r="K126" s="30"/>
      <c r="M126" s="30"/>
    </row>
    <row r="127" spans="1:13" s="13" customFormat="1">
      <c r="A127" s="9"/>
      <c r="B127" s="9"/>
      <c r="C127" s="28"/>
      <c r="D127" s="9"/>
      <c r="E127" s="28"/>
      <c r="F127" s="9"/>
      <c r="G127" s="30"/>
      <c r="I127" s="30"/>
      <c r="K127" s="30"/>
      <c r="M127" s="30"/>
    </row>
    <row r="128" spans="1:13" s="13" customFormat="1">
      <c r="A128" s="9"/>
      <c r="B128" s="9"/>
      <c r="C128" s="28"/>
      <c r="D128" s="9"/>
      <c r="E128" s="28"/>
      <c r="F128" s="9"/>
      <c r="G128" s="30"/>
      <c r="I128" s="30"/>
      <c r="K128" s="30"/>
      <c r="M128" s="30"/>
    </row>
    <row r="129" spans="1:13" s="13" customFormat="1">
      <c r="A129" s="9"/>
      <c r="B129" s="9"/>
      <c r="C129" s="28"/>
      <c r="D129" s="9"/>
      <c r="E129" s="28"/>
      <c r="F129" s="9"/>
      <c r="G129" s="30"/>
      <c r="I129" s="30"/>
      <c r="K129" s="30"/>
      <c r="M129" s="30"/>
    </row>
    <row r="130" spans="1:13" s="13" customFormat="1">
      <c r="A130" s="9"/>
      <c r="B130" s="9"/>
      <c r="C130" s="28"/>
      <c r="D130" s="9"/>
      <c r="E130" s="28"/>
      <c r="F130" s="9"/>
      <c r="G130" s="30"/>
      <c r="I130" s="30"/>
      <c r="K130" s="30"/>
      <c r="M130" s="30"/>
    </row>
    <row r="131" spans="1:13" s="13" customFormat="1">
      <c r="A131" s="9"/>
      <c r="B131" s="9"/>
      <c r="C131" s="28"/>
      <c r="D131" s="9"/>
      <c r="E131" s="28"/>
      <c r="F131" s="9"/>
      <c r="G131" s="30"/>
      <c r="I131" s="30"/>
      <c r="K131" s="30"/>
      <c r="M131" s="30"/>
    </row>
    <row r="132" spans="1:13" s="13" customFormat="1">
      <c r="A132" s="9"/>
      <c r="B132" s="9"/>
      <c r="C132" s="28"/>
      <c r="D132" s="9"/>
      <c r="E132" s="28"/>
      <c r="F132" s="10"/>
      <c r="G132" s="30"/>
      <c r="I132" s="30"/>
      <c r="K132" s="30"/>
      <c r="M132" s="30"/>
    </row>
    <row r="133" spans="1:13" s="13" customFormat="1">
      <c r="A133" s="9"/>
      <c r="B133" s="9"/>
      <c r="C133" s="28"/>
      <c r="D133" s="9"/>
      <c r="E133" s="28"/>
      <c r="F133" s="9"/>
      <c r="G133" s="30"/>
      <c r="I133" s="30"/>
      <c r="K133" s="30"/>
      <c r="M133" s="30"/>
    </row>
    <row r="134" spans="1:13" s="13" customFormat="1">
      <c r="A134" s="9"/>
      <c r="B134" s="9"/>
      <c r="C134" s="28"/>
      <c r="D134" s="9"/>
      <c r="E134" s="28"/>
      <c r="F134" s="9"/>
      <c r="G134" s="30"/>
      <c r="I134" s="30"/>
      <c r="K134" s="30"/>
      <c r="M134" s="30"/>
    </row>
    <row r="135" spans="1:13" s="13" customFormat="1">
      <c r="A135" s="9"/>
      <c r="B135" s="9"/>
      <c r="C135" s="28"/>
      <c r="D135" s="9"/>
      <c r="E135" s="28"/>
      <c r="F135" s="9"/>
      <c r="G135" s="30"/>
      <c r="I135" s="30"/>
      <c r="K135" s="30"/>
      <c r="M135" s="30"/>
    </row>
    <row r="136" spans="1:13" s="13" customFormat="1">
      <c r="A136" s="9"/>
      <c r="B136" s="9"/>
      <c r="C136" s="28"/>
      <c r="D136" s="9"/>
      <c r="E136" s="28"/>
      <c r="F136" s="9"/>
      <c r="G136" s="30"/>
      <c r="I136" s="30"/>
      <c r="K136" s="30"/>
      <c r="M136" s="30"/>
    </row>
    <row r="137" spans="1:13" s="13" customFormat="1">
      <c r="A137" s="9"/>
      <c r="B137" s="9"/>
      <c r="C137" s="28"/>
      <c r="D137" s="9"/>
      <c r="E137" s="28"/>
      <c r="F137" s="9"/>
      <c r="G137" s="30"/>
      <c r="I137" s="30"/>
      <c r="K137" s="30"/>
      <c r="M137" s="30"/>
    </row>
    <row r="138" spans="1:13" s="13" customFormat="1">
      <c r="A138" s="9"/>
      <c r="B138" s="9"/>
      <c r="C138" s="28"/>
      <c r="D138" s="9"/>
      <c r="E138" s="28"/>
      <c r="F138" s="9"/>
      <c r="G138" s="30"/>
      <c r="I138" s="30"/>
      <c r="K138" s="30"/>
      <c r="M138" s="30"/>
    </row>
    <row r="139" spans="1:13" s="13" customFormat="1">
      <c r="A139" s="9"/>
      <c r="B139" s="9"/>
      <c r="C139" s="28"/>
      <c r="D139" s="9"/>
      <c r="E139" s="28"/>
      <c r="F139" s="9"/>
      <c r="G139" s="30"/>
      <c r="I139" s="30"/>
      <c r="K139" s="30"/>
      <c r="M139" s="30"/>
    </row>
    <row r="140" spans="1:13" s="13" customFormat="1">
      <c r="A140" s="9"/>
      <c r="B140" s="9"/>
      <c r="C140" s="28"/>
      <c r="D140" s="9"/>
      <c r="E140" s="28"/>
      <c r="F140" s="9"/>
      <c r="G140" s="30"/>
      <c r="I140" s="30"/>
      <c r="K140" s="30"/>
      <c r="M140" s="30"/>
    </row>
    <row r="141" spans="1:13" s="13" customFormat="1">
      <c r="A141" s="9"/>
      <c r="B141" s="9"/>
      <c r="C141" s="28"/>
      <c r="D141" s="9"/>
      <c r="E141" s="28"/>
      <c r="F141" s="9"/>
      <c r="G141" s="30"/>
      <c r="I141" s="30"/>
      <c r="K141" s="30"/>
      <c r="M141" s="30"/>
    </row>
    <row r="142" spans="1:13" s="13" customFormat="1">
      <c r="A142" s="9"/>
      <c r="B142" s="9"/>
      <c r="C142" s="28"/>
      <c r="D142" s="9"/>
      <c r="E142" s="28"/>
      <c r="F142" s="9"/>
      <c r="G142" s="30"/>
      <c r="I142" s="30"/>
      <c r="K142" s="30"/>
      <c r="M142" s="30"/>
    </row>
    <row r="143" spans="1:13" s="13" customFormat="1">
      <c r="A143" s="9"/>
      <c r="B143" s="9"/>
      <c r="C143" s="28"/>
      <c r="D143" s="9"/>
      <c r="E143" s="28"/>
      <c r="F143" s="9"/>
      <c r="G143" s="30"/>
      <c r="I143" s="30"/>
      <c r="K143" s="30"/>
      <c r="M143" s="30"/>
    </row>
    <row r="144" spans="1:13" s="13" customFormat="1">
      <c r="A144" s="9"/>
      <c r="B144" s="9"/>
      <c r="C144" s="28"/>
      <c r="D144" s="9"/>
      <c r="E144" s="28"/>
      <c r="F144" s="9"/>
      <c r="G144" s="30"/>
      <c r="I144" s="30"/>
      <c r="K144" s="30"/>
      <c r="M144" s="30"/>
    </row>
    <row r="145" spans="1:13" s="13" customFormat="1">
      <c r="A145" s="9"/>
      <c r="B145" s="9"/>
      <c r="C145" s="28"/>
      <c r="D145" s="9"/>
      <c r="E145" s="28"/>
      <c r="F145" s="9"/>
      <c r="G145" s="30"/>
      <c r="I145" s="30"/>
      <c r="K145" s="30"/>
      <c r="M145" s="30"/>
    </row>
    <row r="146" spans="1:13" s="13" customFormat="1">
      <c r="A146" s="9"/>
      <c r="B146" s="9"/>
      <c r="C146" s="28"/>
      <c r="D146" s="9"/>
      <c r="E146" s="28"/>
      <c r="F146" s="9"/>
      <c r="G146" s="30"/>
      <c r="I146" s="30"/>
      <c r="K146" s="30"/>
      <c r="M146" s="30"/>
    </row>
    <row r="147" spans="1:13" s="13" customFormat="1">
      <c r="A147" s="9"/>
      <c r="B147" s="9"/>
      <c r="C147" s="28"/>
      <c r="D147" s="9"/>
      <c r="E147" s="28"/>
      <c r="F147" s="9"/>
      <c r="G147" s="30"/>
      <c r="I147" s="30"/>
      <c r="K147" s="30"/>
      <c r="M147" s="30"/>
    </row>
    <row r="148" spans="1:13" s="13" customFormat="1">
      <c r="A148" s="9"/>
      <c r="B148" s="9"/>
      <c r="C148" s="28"/>
      <c r="D148" s="9"/>
      <c r="E148" s="28"/>
      <c r="F148" s="9"/>
      <c r="G148" s="30"/>
      <c r="I148" s="30"/>
      <c r="K148" s="30"/>
      <c r="M148" s="30"/>
    </row>
    <row r="149" spans="1:13" s="13" customFormat="1">
      <c r="A149" s="9"/>
      <c r="B149" s="9"/>
      <c r="C149" s="28"/>
      <c r="D149" s="9"/>
      <c r="E149" s="28"/>
      <c r="F149" s="9"/>
      <c r="G149" s="30"/>
      <c r="I149" s="30"/>
      <c r="K149" s="30"/>
      <c r="M149" s="30"/>
    </row>
    <row r="150" spans="1:13" s="13" customFormat="1">
      <c r="A150" s="9"/>
      <c r="B150" s="9"/>
      <c r="C150" s="28"/>
      <c r="D150" s="9"/>
      <c r="E150" s="28"/>
      <c r="F150" s="9"/>
      <c r="G150" s="30"/>
      <c r="I150" s="30"/>
      <c r="K150" s="30"/>
      <c r="M150" s="30"/>
    </row>
    <row r="151" spans="1:13" s="13" customFormat="1">
      <c r="A151" s="9"/>
      <c r="B151" s="9"/>
      <c r="C151" s="28"/>
      <c r="D151" s="9"/>
      <c r="E151" s="28"/>
      <c r="F151" s="9"/>
      <c r="G151" s="30"/>
      <c r="I151" s="30"/>
      <c r="K151" s="30"/>
      <c r="M151" s="30"/>
    </row>
    <row r="152" spans="1:13" s="13" customFormat="1">
      <c r="A152" s="9"/>
      <c r="B152" s="9"/>
      <c r="C152" s="28"/>
      <c r="D152" s="9"/>
      <c r="E152" s="28"/>
      <c r="F152" s="9"/>
      <c r="G152" s="30"/>
      <c r="I152" s="30"/>
      <c r="K152" s="30"/>
      <c r="M152" s="30"/>
    </row>
    <row r="153" spans="1:13" s="13" customFormat="1">
      <c r="A153" s="9"/>
      <c r="B153" s="9"/>
      <c r="C153" s="28"/>
      <c r="D153" s="9"/>
      <c r="E153" s="28"/>
      <c r="F153" s="9"/>
      <c r="G153" s="30"/>
      <c r="I153" s="30"/>
      <c r="K153" s="30"/>
      <c r="M153" s="30"/>
    </row>
    <row r="154" spans="1:13" s="13" customFormat="1">
      <c r="A154" s="9"/>
      <c r="B154" s="9"/>
      <c r="C154" s="28"/>
      <c r="D154" s="9"/>
      <c r="E154" s="28"/>
      <c r="F154" s="9"/>
      <c r="G154" s="30"/>
      <c r="I154" s="30"/>
      <c r="K154" s="30"/>
      <c r="M154" s="30"/>
    </row>
    <row r="155" spans="1:13" s="13" customFormat="1">
      <c r="A155" s="9"/>
      <c r="B155" s="9"/>
      <c r="C155" s="28"/>
      <c r="D155" s="9"/>
      <c r="E155" s="28"/>
      <c r="F155" s="9"/>
      <c r="G155" s="30"/>
      <c r="I155" s="30"/>
      <c r="K155" s="30"/>
      <c r="M155" s="30"/>
    </row>
    <row r="156" spans="1:13" s="13" customFormat="1">
      <c r="A156" s="9"/>
      <c r="B156" s="9"/>
      <c r="C156" s="28"/>
      <c r="D156" s="9"/>
      <c r="E156" s="28"/>
      <c r="F156" s="9"/>
      <c r="G156" s="30"/>
      <c r="I156" s="30"/>
      <c r="K156" s="30"/>
      <c r="M156" s="30"/>
    </row>
    <row r="157" spans="1:13" s="13" customFormat="1">
      <c r="A157" s="9"/>
      <c r="B157" s="9"/>
      <c r="C157" s="28"/>
      <c r="D157" s="9"/>
      <c r="E157" s="28"/>
      <c r="F157" s="9"/>
      <c r="G157" s="30"/>
      <c r="I157" s="30"/>
      <c r="K157" s="30"/>
      <c r="M157" s="30"/>
    </row>
    <row r="158" spans="1:13" s="13" customFormat="1">
      <c r="A158" s="9"/>
      <c r="B158" s="9"/>
      <c r="C158" s="28"/>
      <c r="D158" s="9"/>
      <c r="E158" s="28"/>
      <c r="F158" s="9"/>
      <c r="G158" s="30"/>
      <c r="I158" s="30"/>
      <c r="K158" s="30"/>
      <c r="M158" s="30"/>
    </row>
    <row r="159" spans="1:13" s="13" customFormat="1">
      <c r="A159" s="9"/>
      <c r="B159" s="9"/>
      <c r="C159" s="28"/>
      <c r="D159" s="9"/>
      <c r="E159" s="28"/>
      <c r="F159" s="9"/>
      <c r="G159" s="30"/>
      <c r="I159" s="30"/>
      <c r="K159" s="30"/>
      <c r="M159" s="30"/>
    </row>
    <row r="160" spans="1:13" s="13" customFormat="1">
      <c r="A160" s="9"/>
      <c r="B160" s="9"/>
      <c r="C160" s="28"/>
      <c r="D160" s="9"/>
      <c r="E160" s="28"/>
      <c r="F160" s="9"/>
      <c r="G160" s="30"/>
      <c r="I160" s="30"/>
      <c r="K160" s="30"/>
      <c r="M160" s="30"/>
    </row>
    <row r="161" spans="1:13" s="13" customFormat="1">
      <c r="A161" s="9"/>
      <c r="B161" s="9"/>
      <c r="C161" s="28"/>
      <c r="D161" s="9"/>
      <c r="E161" s="28"/>
      <c r="F161" s="9"/>
      <c r="G161" s="30"/>
      <c r="I161" s="30"/>
      <c r="K161" s="30"/>
      <c r="M161" s="30"/>
    </row>
    <row r="162" spans="1:13" s="13" customFormat="1">
      <c r="A162" s="9"/>
      <c r="B162" s="9"/>
      <c r="C162" s="28"/>
      <c r="D162" s="9"/>
      <c r="E162" s="28"/>
      <c r="F162" s="9"/>
      <c r="G162" s="30"/>
      <c r="I162" s="30"/>
      <c r="K162" s="30"/>
      <c r="M162" s="30"/>
    </row>
    <row r="163" spans="1:13" s="13" customFormat="1">
      <c r="A163" s="9"/>
      <c r="B163" s="9"/>
      <c r="C163" s="28"/>
      <c r="D163" s="9"/>
      <c r="E163" s="28"/>
      <c r="F163" s="9"/>
      <c r="G163" s="30"/>
      <c r="I163" s="30"/>
      <c r="K163" s="30"/>
      <c r="M163" s="30"/>
    </row>
    <row r="164" spans="1:13" s="13" customFormat="1">
      <c r="A164" s="9"/>
      <c r="B164" s="9"/>
      <c r="C164" s="28"/>
      <c r="D164" s="9"/>
      <c r="E164" s="28"/>
      <c r="F164" s="9"/>
      <c r="G164" s="30"/>
      <c r="I164" s="30"/>
      <c r="K164" s="30"/>
      <c r="M164" s="30"/>
    </row>
    <row r="165" spans="1:13" s="13" customFormat="1">
      <c r="A165" s="9"/>
      <c r="B165" s="9"/>
      <c r="C165" s="28"/>
      <c r="D165" s="9"/>
      <c r="E165" s="28"/>
      <c r="F165" s="9"/>
      <c r="G165" s="30"/>
      <c r="I165" s="30"/>
      <c r="K165" s="30"/>
      <c r="M165" s="30"/>
    </row>
    <row r="166" spans="1:13" s="13" customFormat="1">
      <c r="A166" s="9"/>
      <c r="B166" s="9"/>
      <c r="C166" s="28"/>
      <c r="D166" s="9"/>
      <c r="E166" s="28"/>
      <c r="F166" s="9"/>
      <c r="G166" s="30"/>
      <c r="I166" s="30"/>
      <c r="K166" s="30"/>
      <c r="M166" s="30"/>
    </row>
    <row r="167" spans="1:13" s="13" customFormat="1">
      <c r="A167" s="9"/>
      <c r="B167" s="9"/>
      <c r="C167" s="28"/>
      <c r="D167" s="9"/>
      <c r="E167" s="28"/>
      <c r="F167" s="9"/>
      <c r="G167" s="30"/>
      <c r="I167" s="30"/>
      <c r="K167" s="30"/>
      <c r="M167" s="30"/>
    </row>
    <row r="168" spans="1:13" s="13" customFormat="1">
      <c r="A168" s="9"/>
      <c r="B168" s="9"/>
      <c r="C168" s="28"/>
      <c r="D168" s="9"/>
      <c r="E168" s="28"/>
      <c r="F168" s="9"/>
      <c r="G168" s="30"/>
      <c r="I168" s="30"/>
      <c r="K168" s="30"/>
      <c r="M168" s="30"/>
    </row>
    <row r="169" spans="1:13" s="13" customFormat="1">
      <c r="A169" s="9"/>
      <c r="B169" s="9"/>
      <c r="C169" s="28"/>
      <c r="D169" s="9"/>
      <c r="E169" s="28"/>
      <c r="F169" s="9"/>
      <c r="G169" s="30"/>
      <c r="I169" s="30"/>
      <c r="K169" s="30"/>
      <c r="M169" s="30"/>
    </row>
    <row r="170" spans="1:13" s="13" customFormat="1">
      <c r="A170" s="9"/>
      <c r="B170" s="9"/>
      <c r="C170" s="28"/>
      <c r="D170" s="9"/>
      <c r="E170" s="28"/>
      <c r="F170" s="9"/>
      <c r="G170" s="30"/>
      <c r="I170" s="30"/>
      <c r="K170" s="30"/>
      <c r="M170" s="30"/>
    </row>
    <row r="171" spans="1:13" s="13" customFormat="1">
      <c r="A171" s="9"/>
      <c r="B171" s="9"/>
      <c r="C171" s="28"/>
      <c r="D171" s="9"/>
      <c r="E171" s="28"/>
      <c r="F171" s="9"/>
      <c r="G171" s="30"/>
      <c r="I171" s="30"/>
      <c r="K171" s="30"/>
      <c r="M171" s="30"/>
    </row>
    <row r="172" spans="1:13" s="13" customFormat="1">
      <c r="A172" s="9"/>
      <c r="B172" s="9"/>
      <c r="C172" s="28"/>
      <c r="D172" s="9"/>
      <c r="E172" s="28"/>
      <c r="F172" s="9"/>
      <c r="G172" s="30"/>
      <c r="I172" s="30"/>
      <c r="K172" s="30"/>
      <c r="M172" s="30"/>
    </row>
    <row r="173" spans="1:13" s="13" customFormat="1">
      <c r="A173" s="9"/>
      <c r="B173" s="9"/>
      <c r="C173" s="28"/>
      <c r="D173" s="9"/>
      <c r="E173" s="28"/>
      <c r="F173" s="9"/>
      <c r="G173" s="30"/>
      <c r="I173" s="30"/>
      <c r="K173" s="30"/>
      <c r="M173" s="30"/>
    </row>
    <row r="174" spans="1:13" s="13" customFormat="1">
      <c r="A174" s="9"/>
      <c r="B174" s="9"/>
      <c r="C174" s="28"/>
      <c r="D174" s="9"/>
      <c r="E174" s="28"/>
      <c r="F174" s="9"/>
      <c r="G174" s="30"/>
      <c r="I174" s="30"/>
      <c r="K174" s="30"/>
      <c r="M174" s="30"/>
    </row>
    <row r="175" spans="1:13" s="13" customFormat="1">
      <c r="A175" s="9"/>
      <c r="B175" s="9"/>
      <c r="C175" s="28"/>
      <c r="D175" s="9"/>
      <c r="E175" s="28"/>
      <c r="F175" s="9"/>
      <c r="G175" s="30"/>
      <c r="I175" s="30"/>
      <c r="K175" s="30"/>
      <c r="M175" s="30"/>
    </row>
    <row r="176" spans="1:13" s="13" customFormat="1">
      <c r="A176" s="9"/>
      <c r="B176" s="9"/>
      <c r="C176" s="28"/>
      <c r="D176" s="9"/>
      <c r="E176" s="28"/>
      <c r="F176" s="9"/>
      <c r="G176" s="30"/>
      <c r="I176" s="30"/>
      <c r="K176" s="30"/>
      <c r="M176" s="30"/>
    </row>
    <row r="177" spans="1:13" s="13" customFormat="1">
      <c r="A177" s="9"/>
      <c r="B177" s="9"/>
      <c r="C177" s="28"/>
      <c r="D177" s="9"/>
      <c r="E177" s="28"/>
      <c r="F177" s="9"/>
      <c r="G177" s="30"/>
      <c r="I177" s="30"/>
      <c r="K177" s="30"/>
      <c r="M177" s="30"/>
    </row>
    <row r="178" spans="1:13" s="13" customFormat="1">
      <c r="A178" s="9"/>
      <c r="B178" s="9"/>
      <c r="C178" s="28"/>
      <c r="D178" s="9"/>
      <c r="E178" s="28"/>
      <c r="F178" s="9"/>
      <c r="G178" s="30"/>
      <c r="I178" s="30"/>
      <c r="K178" s="30"/>
      <c r="M178" s="30"/>
    </row>
    <row r="179" spans="1:13" s="13" customFormat="1">
      <c r="A179" s="9"/>
      <c r="B179" s="9"/>
      <c r="C179" s="28"/>
      <c r="D179" s="9"/>
      <c r="E179" s="28"/>
      <c r="F179" s="9"/>
      <c r="G179" s="30"/>
      <c r="I179" s="30"/>
      <c r="K179" s="30"/>
      <c r="M179" s="30"/>
    </row>
    <row r="180" spans="1:13" s="13" customFormat="1">
      <c r="A180" s="9"/>
      <c r="B180" s="9"/>
      <c r="C180" s="28"/>
      <c r="D180" s="9"/>
      <c r="E180" s="28"/>
      <c r="F180" s="9"/>
      <c r="G180" s="30"/>
      <c r="I180" s="30"/>
      <c r="K180" s="30"/>
      <c r="M180" s="30"/>
    </row>
    <row r="181" spans="1:13" s="13" customFormat="1">
      <c r="A181" s="9"/>
      <c r="B181" s="9"/>
      <c r="C181" s="28"/>
      <c r="D181" s="9"/>
      <c r="E181" s="28"/>
      <c r="F181" s="9"/>
      <c r="G181" s="30"/>
      <c r="I181" s="30"/>
      <c r="K181" s="30"/>
      <c r="M181" s="30"/>
    </row>
    <row r="182" spans="1:13" s="13" customFormat="1">
      <c r="A182" s="9"/>
      <c r="B182" s="9"/>
      <c r="C182" s="28"/>
      <c r="D182" s="9"/>
      <c r="E182" s="28"/>
      <c r="F182" s="9"/>
      <c r="G182" s="30"/>
      <c r="I182" s="30"/>
      <c r="K182" s="30"/>
      <c r="M182" s="30"/>
    </row>
    <row r="183" spans="1:13" s="13" customFormat="1">
      <c r="A183" s="9"/>
      <c r="B183" s="9"/>
      <c r="C183" s="28"/>
      <c r="D183" s="9"/>
      <c r="E183" s="28"/>
      <c r="F183" s="9"/>
      <c r="G183" s="30"/>
      <c r="I183" s="30"/>
      <c r="K183" s="30"/>
      <c r="M183" s="30"/>
    </row>
    <row r="184" spans="1:13" s="13" customFormat="1">
      <c r="A184" s="9"/>
      <c r="B184" s="9"/>
      <c r="C184" s="28"/>
      <c r="D184" s="9"/>
      <c r="E184" s="28"/>
      <c r="F184" s="9"/>
      <c r="G184" s="30"/>
      <c r="I184" s="30"/>
      <c r="K184" s="30"/>
      <c r="M184" s="30"/>
    </row>
    <row r="185" spans="1:13" s="13" customFormat="1">
      <c r="A185" s="9"/>
      <c r="B185" s="9"/>
      <c r="C185" s="28"/>
      <c r="D185" s="9"/>
      <c r="E185" s="28"/>
      <c r="F185" s="9"/>
      <c r="G185" s="30"/>
      <c r="I185" s="30"/>
      <c r="K185" s="30"/>
      <c r="M185" s="30"/>
    </row>
    <row r="186" spans="1:13" s="13" customFormat="1">
      <c r="A186" s="9"/>
      <c r="B186" s="9"/>
      <c r="C186" s="28"/>
      <c r="D186" s="9"/>
      <c r="E186" s="28"/>
      <c r="F186" s="9"/>
      <c r="G186" s="30"/>
      <c r="I186" s="30"/>
      <c r="K186" s="30"/>
      <c r="M186" s="30"/>
    </row>
    <row r="187" spans="1:13" s="13" customFormat="1">
      <c r="A187" s="9"/>
      <c r="B187" s="9"/>
      <c r="C187" s="28"/>
      <c r="D187" s="9"/>
      <c r="E187" s="28"/>
      <c r="F187" s="9"/>
      <c r="G187" s="30"/>
      <c r="I187" s="30"/>
      <c r="K187" s="30"/>
      <c r="M187" s="30"/>
    </row>
    <row r="188" spans="1:13" s="13" customFormat="1">
      <c r="A188" s="9"/>
      <c r="B188" s="9"/>
      <c r="C188" s="28"/>
      <c r="D188" s="9"/>
      <c r="E188" s="28"/>
      <c r="F188" s="9"/>
      <c r="G188" s="30"/>
      <c r="I188" s="30"/>
      <c r="K188" s="30"/>
      <c r="M188" s="30"/>
    </row>
    <row r="189" spans="1:13" s="13" customFormat="1">
      <c r="A189" s="9"/>
      <c r="B189" s="9"/>
      <c r="C189" s="28"/>
      <c r="D189" s="9"/>
      <c r="E189" s="28"/>
      <c r="F189" s="9"/>
      <c r="G189" s="30"/>
      <c r="I189" s="30"/>
      <c r="K189" s="30"/>
      <c r="M189" s="30"/>
    </row>
    <row r="190" spans="1:13" s="13" customFormat="1">
      <c r="A190" s="9"/>
      <c r="B190" s="9"/>
      <c r="C190" s="28"/>
      <c r="D190" s="9"/>
      <c r="E190" s="28"/>
      <c r="F190" s="9"/>
      <c r="G190" s="30"/>
      <c r="I190" s="30"/>
      <c r="K190" s="30"/>
      <c r="M190" s="30"/>
    </row>
    <row r="191" spans="1:13" s="13" customFormat="1">
      <c r="A191" s="9"/>
      <c r="B191" s="9"/>
      <c r="C191" s="28"/>
      <c r="D191" s="9"/>
      <c r="E191" s="28"/>
      <c r="F191" s="9"/>
      <c r="G191" s="30"/>
      <c r="I191" s="30"/>
      <c r="K191" s="30"/>
      <c r="M191" s="30"/>
    </row>
    <row r="192" spans="1:13" s="13" customFormat="1">
      <c r="A192" s="9"/>
      <c r="B192" s="9"/>
      <c r="C192" s="28"/>
      <c r="D192" s="9"/>
      <c r="E192" s="28"/>
      <c r="F192" s="9"/>
      <c r="G192" s="30"/>
      <c r="I192" s="30"/>
      <c r="K192" s="30"/>
      <c r="M192" s="30"/>
    </row>
    <row r="193" spans="1:13" s="13" customFormat="1">
      <c r="A193" s="9"/>
      <c r="B193" s="9"/>
      <c r="C193" s="28"/>
      <c r="D193" s="9"/>
      <c r="E193" s="28"/>
      <c r="F193" s="9"/>
      <c r="G193" s="30"/>
      <c r="I193" s="30"/>
      <c r="K193" s="30"/>
      <c r="M193" s="30"/>
    </row>
    <row r="194" spans="1:13" s="13" customFormat="1">
      <c r="A194" s="9"/>
      <c r="B194" s="9"/>
      <c r="C194" s="28"/>
      <c r="D194" s="9"/>
      <c r="E194" s="28"/>
      <c r="F194" s="9"/>
      <c r="G194" s="30"/>
      <c r="I194" s="30"/>
      <c r="K194" s="30"/>
      <c r="M194" s="30"/>
    </row>
    <row r="195" spans="1:13" s="13" customFormat="1">
      <c r="A195" s="9"/>
      <c r="B195" s="9"/>
      <c r="C195" s="28"/>
      <c r="D195" s="9"/>
      <c r="E195" s="28"/>
      <c r="F195" s="9"/>
      <c r="G195" s="30"/>
      <c r="I195" s="30"/>
      <c r="K195" s="30"/>
      <c r="M195" s="30"/>
    </row>
    <row r="196" spans="1:13" s="13" customFormat="1">
      <c r="A196" s="9"/>
      <c r="B196" s="9"/>
      <c r="C196" s="28"/>
      <c r="D196" s="9"/>
      <c r="E196" s="28"/>
      <c r="F196" s="9"/>
      <c r="G196" s="30"/>
      <c r="I196" s="30"/>
      <c r="K196" s="30"/>
      <c r="M196" s="30"/>
    </row>
    <row r="197" spans="1:13" s="13" customFormat="1">
      <c r="A197" s="9"/>
      <c r="B197" s="9"/>
      <c r="C197" s="28"/>
      <c r="D197" s="9"/>
      <c r="E197" s="28"/>
      <c r="F197" s="9"/>
      <c r="G197" s="30"/>
      <c r="I197" s="30"/>
      <c r="K197" s="30"/>
      <c r="M197" s="30"/>
    </row>
    <row r="198" spans="1:13" s="13" customFormat="1">
      <c r="A198" s="9"/>
      <c r="B198" s="9"/>
      <c r="C198" s="28"/>
      <c r="D198" s="9"/>
      <c r="E198" s="28"/>
      <c r="F198" s="9"/>
      <c r="G198" s="30"/>
      <c r="I198" s="30"/>
      <c r="K198" s="30"/>
      <c r="M198" s="30"/>
    </row>
    <row r="199" spans="1:13" s="13" customFormat="1">
      <c r="A199" s="9"/>
      <c r="B199" s="9"/>
      <c r="C199" s="28"/>
      <c r="D199" s="9"/>
      <c r="E199" s="28"/>
      <c r="F199" s="9"/>
      <c r="G199" s="30"/>
      <c r="I199" s="30"/>
      <c r="K199" s="30"/>
      <c r="M199" s="30"/>
    </row>
    <row r="200" spans="1:13" s="13" customFormat="1">
      <c r="A200" s="9"/>
      <c r="B200" s="9"/>
      <c r="C200" s="28"/>
      <c r="D200" s="9"/>
      <c r="E200" s="28"/>
      <c r="F200" s="9"/>
      <c r="G200" s="30"/>
      <c r="I200" s="30"/>
      <c r="K200" s="30"/>
      <c r="M200" s="30"/>
    </row>
    <row r="201" spans="1:13" s="13" customFormat="1">
      <c r="A201" s="9"/>
      <c r="B201" s="9"/>
      <c r="C201" s="28"/>
      <c r="D201" s="9"/>
      <c r="E201" s="28"/>
      <c r="F201" s="9"/>
      <c r="G201" s="30"/>
      <c r="I201" s="30"/>
      <c r="K201" s="30"/>
      <c r="M201" s="30"/>
    </row>
    <row r="202" spans="1:13" s="13" customFormat="1">
      <c r="A202" s="9"/>
      <c r="B202" s="9"/>
      <c r="C202" s="28"/>
      <c r="D202" s="9"/>
      <c r="E202" s="28"/>
      <c r="F202" s="9"/>
      <c r="G202" s="30"/>
      <c r="I202" s="30"/>
      <c r="K202" s="30"/>
      <c r="M202" s="30"/>
    </row>
    <row r="203" spans="1:13" s="13" customFormat="1">
      <c r="A203" s="9"/>
      <c r="B203" s="9"/>
      <c r="C203" s="28"/>
      <c r="D203" s="9"/>
      <c r="E203" s="28"/>
      <c r="F203" s="9"/>
      <c r="G203" s="30"/>
      <c r="I203" s="30"/>
      <c r="K203" s="30"/>
      <c r="M203" s="30"/>
    </row>
    <row r="204" spans="1:13" s="13" customFormat="1">
      <c r="A204" s="9"/>
      <c r="B204" s="9"/>
      <c r="C204" s="28"/>
      <c r="D204" s="9"/>
      <c r="E204" s="28"/>
      <c r="F204" s="9"/>
      <c r="G204" s="30"/>
      <c r="I204" s="30"/>
      <c r="K204" s="30"/>
      <c r="M204" s="30"/>
    </row>
    <row r="205" spans="1:13" s="13" customFormat="1">
      <c r="A205" s="9"/>
      <c r="B205" s="9"/>
      <c r="C205" s="28"/>
      <c r="D205" s="9"/>
      <c r="E205" s="28"/>
      <c r="F205" s="9"/>
      <c r="G205" s="30"/>
      <c r="I205" s="30"/>
      <c r="K205" s="30"/>
      <c r="M205" s="30"/>
    </row>
    <row r="206" spans="1:13" s="13" customFormat="1">
      <c r="A206" s="9"/>
      <c r="B206" s="9"/>
      <c r="C206" s="28"/>
      <c r="D206" s="9"/>
      <c r="E206" s="28"/>
      <c r="F206" s="9"/>
      <c r="G206" s="30"/>
      <c r="I206" s="30"/>
      <c r="K206" s="30"/>
      <c r="M206" s="30"/>
    </row>
    <row r="207" spans="1:13" s="13" customFormat="1">
      <c r="A207" s="9"/>
      <c r="B207" s="9"/>
      <c r="C207" s="28"/>
      <c r="D207" s="9"/>
      <c r="E207" s="28"/>
      <c r="F207" s="9"/>
      <c r="G207" s="30"/>
      <c r="I207" s="30"/>
      <c r="K207" s="30"/>
      <c r="M207" s="30"/>
    </row>
    <row r="208" spans="1:13" s="13" customFormat="1">
      <c r="A208" s="9"/>
      <c r="B208" s="9"/>
      <c r="C208" s="28"/>
      <c r="D208" s="9"/>
      <c r="E208" s="28"/>
      <c r="F208" s="9"/>
      <c r="G208" s="30"/>
      <c r="I208" s="30"/>
      <c r="K208" s="30"/>
      <c r="M208" s="30"/>
    </row>
    <row r="209" spans="1:13" s="13" customFormat="1">
      <c r="A209" s="9"/>
      <c r="B209" s="9"/>
      <c r="C209" s="28"/>
      <c r="D209" s="9"/>
      <c r="E209" s="28"/>
      <c r="F209" s="9"/>
      <c r="G209" s="30"/>
      <c r="I209" s="30"/>
      <c r="K209" s="30"/>
      <c r="M209" s="30"/>
    </row>
    <row r="210" spans="1:13" s="13" customFormat="1">
      <c r="A210" s="9"/>
      <c r="B210" s="9"/>
      <c r="C210" s="28"/>
      <c r="D210" s="9"/>
      <c r="E210" s="28"/>
      <c r="F210" s="9"/>
      <c r="G210" s="30"/>
      <c r="I210" s="30"/>
      <c r="K210" s="30"/>
      <c r="M210" s="30"/>
    </row>
    <row r="211" spans="1:13" s="13" customFormat="1">
      <c r="A211" s="9"/>
      <c r="B211" s="9"/>
      <c r="C211" s="28"/>
      <c r="D211" s="9"/>
      <c r="E211" s="28"/>
      <c r="F211" s="9"/>
      <c r="G211" s="30"/>
      <c r="I211" s="30"/>
      <c r="K211" s="30"/>
      <c r="M211" s="30"/>
    </row>
    <row r="212" spans="1:13" s="13" customFormat="1">
      <c r="A212" s="9"/>
      <c r="B212" s="9"/>
      <c r="C212" s="28"/>
      <c r="D212" s="9"/>
      <c r="E212" s="28"/>
      <c r="F212" s="9"/>
      <c r="G212" s="30"/>
      <c r="I212" s="30"/>
      <c r="K212" s="30"/>
      <c r="M212" s="30"/>
    </row>
    <row r="213" spans="1:13" s="13" customFormat="1">
      <c r="A213" s="9"/>
      <c r="B213" s="9"/>
      <c r="C213" s="28"/>
      <c r="D213" s="9"/>
      <c r="E213" s="28"/>
      <c r="F213" s="9"/>
      <c r="G213" s="30"/>
      <c r="I213" s="30"/>
      <c r="K213" s="30"/>
      <c r="M213" s="30"/>
    </row>
    <row r="214" spans="1:13" s="13" customFormat="1">
      <c r="A214" s="9"/>
      <c r="B214" s="9"/>
      <c r="C214" s="28"/>
      <c r="D214" s="9"/>
      <c r="E214" s="28"/>
      <c r="F214" s="9"/>
      <c r="G214" s="30"/>
      <c r="I214" s="30"/>
      <c r="K214" s="30"/>
      <c r="M214" s="30"/>
    </row>
    <row r="215" spans="1:13" s="13" customFormat="1">
      <c r="A215" s="9"/>
      <c r="B215" s="9"/>
      <c r="C215" s="28"/>
      <c r="D215" s="9"/>
      <c r="E215" s="28"/>
      <c r="F215" s="9"/>
      <c r="G215" s="30"/>
      <c r="I215" s="30"/>
      <c r="K215" s="30"/>
      <c r="M215" s="30"/>
    </row>
    <row r="216" spans="1:13" s="13" customFormat="1">
      <c r="A216" s="9"/>
      <c r="B216" s="9"/>
      <c r="C216" s="28"/>
      <c r="D216" s="9"/>
      <c r="E216" s="28"/>
      <c r="F216" s="9"/>
      <c r="G216" s="30"/>
      <c r="I216" s="30"/>
      <c r="K216" s="30"/>
      <c r="M216" s="30"/>
    </row>
    <row r="217" spans="1:13" s="13" customFormat="1">
      <c r="A217" s="9"/>
      <c r="B217" s="9"/>
      <c r="C217" s="28"/>
      <c r="D217" s="9"/>
      <c r="E217" s="28"/>
      <c r="F217" s="9"/>
      <c r="G217" s="30"/>
      <c r="I217" s="30"/>
      <c r="K217" s="30"/>
      <c r="M217" s="30"/>
    </row>
    <row r="218" spans="1:13" s="13" customFormat="1">
      <c r="A218" s="9"/>
      <c r="B218" s="9"/>
      <c r="C218" s="28"/>
      <c r="D218" s="9"/>
      <c r="E218" s="28"/>
      <c r="F218" s="9"/>
      <c r="G218" s="30"/>
      <c r="I218" s="30"/>
      <c r="K218" s="30"/>
      <c r="M218" s="30"/>
    </row>
    <row r="219" spans="1:13" s="13" customFormat="1">
      <c r="A219" s="9"/>
      <c r="B219" s="9"/>
      <c r="C219" s="28"/>
      <c r="D219" s="9"/>
      <c r="E219" s="28"/>
      <c r="F219" s="9"/>
      <c r="G219" s="30"/>
      <c r="I219" s="30"/>
      <c r="K219" s="30"/>
      <c r="M219" s="30"/>
    </row>
    <row r="220" spans="1:13" s="13" customFormat="1">
      <c r="A220" s="9"/>
      <c r="B220" s="9"/>
      <c r="C220" s="28"/>
      <c r="D220" s="9"/>
      <c r="E220" s="28"/>
      <c r="F220" s="9"/>
      <c r="G220" s="30"/>
      <c r="I220" s="30"/>
      <c r="K220" s="30"/>
      <c r="M220" s="30"/>
    </row>
    <row r="221" spans="1:13" s="13" customFormat="1">
      <c r="A221" s="9"/>
      <c r="B221" s="9"/>
      <c r="C221" s="28"/>
      <c r="D221" s="9"/>
      <c r="E221" s="28"/>
      <c r="F221" s="9"/>
      <c r="G221" s="30"/>
      <c r="I221" s="30"/>
      <c r="K221" s="30"/>
      <c r="M221" s="30"/>
    </row>
    <row r="222" spans="1:13" s="13" customFormat="1">
      <c r="A222" s="9"/>
      <c r="B222" s="9"/>
      <c r="C222" s="28"/>
      <c r="D222" s="9"/>
      <c r="E222" s="28"/>
      <c r="F222" s="9"/>
      <c r="G222" s="30"/>
      <c r="I222" s="30"/>
      <c r="K222" s="30"/>
      <c r="M222" s="30"/>
    </row>
    <row r="223" spans="1:13" s="13" customFormat="1">
      <c r="A223" s="9"/>
      <c r="B223" s="9"/>
      <c r="C223" s="28"/>
      <c r="D223" s="9"/>
      <c r="E223" s="28"/>
      <c r="F223" s="9"/>
      <c r="G223" s="30"/>
      <c r="I223" s="30"/>
      <c r="K223" s="30"/>
      <c r="M223" s="30"/>
    </row>
    <row r="224" spans="1:13" s="13" customFormat="1">
      <c r="A224" s="9"/>
      <c r="B224" s="9"/>
      <c r="C224" s="28"/>
      <c r="D224" s="9"/>
      <c r="E224" s="28"/>
      <c r="F224" s="9"/>
      <c r="G224" s="30"/>
      <c r="I224" s="30"/>
      <c r="K224" s="30"/>
      <c r="M224" s="30"/>
    </row>
    <row r="225" spans="1:13" s="13" customFormat="1">
      <c r="A225" s="9"/>
      <c r="B225" s="9"/>
      <c r="C225" s="28"/>
      <c r="D225" s="9"/>
      <c r="E225" s="28"/>
      <c r="F225" s="9"/>
      <c r="G225" s="30"/>
      <c r="I225" s="30"/>
      <c r="K225" s="30"/>
      <c r="M225" s="30"/>
    </row>
    <row r="226" spans="1:13" s="13" customFormat="1">
      <c r="A226" s="9"/>
      <c r="B226" s="9"/>
      <c r="C226" s="28"/>
      <c r="D226" s="9"/>
      <c r="E226" s="28"/>
      <c r="F226" s="9"/>
      <c r="G226" s="30"/>
      <c r="I226" s="30"/>
      <c r="K226" s="30"/>
      <c r="M226" s="30"/>
    </row>
    <row r="227" spans="1:13" s="13" customFormat="1">
      <c r="A227" s="9"/>
      <c r="B227" s="9"/>
      <c r="C227" s="28"/>
      <c r="D227" s="9"/>
      <c r="E227" s="28"/>
      <c r="F227" s="9"/>
      <c r="G227" s="30"/>
      <c r="I227" s="30"/>
      <c r="K227" s="30"/>
      <c r="M227" s="30"/>
    </row>
    <row r="228" spans="1:13" s="13" customFormat="1">
      <c r="A228" s="9"/>
      <c r="B228" s="9"/>
      <c r="C228" s="28"/>
      <c r="D228" s="9"/>
      <c r="E228" s="28"/>
      <c r="F228" s="9"/>
      <c r="G228" s="30"/>
      <c r="I228" s="30"/>
      <c r="K228" s="30"/>
      <c r="M228" s="30"/>
    </row>
    <row r="229" spans="1:13" s="13" customFormat="1">
      <c r="A229" s="9"/>
      <c r="B229" s="9"/>
      <c r="C229" s="28"/>
      <c r="D229" s="9"/>
      <c r="E229" s="28"/>
      <c r="F229" s="9"/>
      <c r="G229" s="30"/>
      <c r="I229" s="30"/>
      <c r="K229" s="30"/>
      <c r="M229" s="30"/>
    </row>
    <row r="230" spans="1:13" s="13" customFormat="1">
      <c r="A230" s="9"/>
      <c r="B230" s="9"/>
      <c r="C230" s="28"/>
      <c r="D230" s="9"/>
      <c r="E230" s="28"/>
      <c r="F230" s="9"/>
      <c r="G230" s="30"/>
      <c r="I230" s="30"/>
      <c r="K230" s="30"/>
      <c r="M230" s="30"/>
    </row>
    <row r="231" spans="1:13" s="13" customFormat="1">
      <c r="A231" s="9"/>
      <c r="B231" s="9"/>
      <c r="C231" s="28"/>
      <c r="D231" s="9"/>
      <c r="E231" s="28"/>
      <c r="F231" s="9"/>
      <c r="G231" s="30"/>
      <c r="I231" s="30"/>
      <c r="K231" s="30"/>
      <c r="M231" s="30"/>
    </row>
    <row r="232" spans="1:13" s="13" customFormat="1">
      <c r="A232" s="9"/>
      <c r="B232" s="9"/>
      <c r="C232" s="28"/>
      <c r="D232" s="9"/>
      <c r="E232" s="28"/>
      <c r="F232" s="9"/>
      <c r="G232" s="30"/>
      <c r="I232" s="30"/>
      <c r="K232" s="30"/>
      <c r="M232" s="30"/>
    </row>
    <row r="233" spans="1:13" s="13" customFormat="1">
      <c r="A233" s="9"/>
      <c r="B233" s="9"/>
      <c r="C233" s="28"/>
      <c r="D233" s="9"/>
      <c r="E233" s="28"/>
      <c r="F233" s="9"/>
      <c r="G233" s="30"/>
      <c r="I233" s="30"/>
      <c r="K233" s="30"/>
      <c r="M233" s="30"/>
    </row>
    <row r="234" spans="1:13" s="13" customFormat="1">
      <c r="A234" s="9"/>
      <c r="B234" s="9"/>
      <c r="C234" s="28"/>
      <c r="D234" s="9"/>
      <c r="E234" s="28"/>
      <c r="F234" s="9"/>
      <c r="G234" s="30"/>
      <c r="I234" s="30"/>
      <c r="K234" s="30"/>
      <c r="M234" s="30"/>
    </row>
    <row r="235" spans="1:13" s="13" customFormat="1">
      <c r="A235" s="9"/>
      <c r="B235" s="9"/>
      <c r="C235" s="28"/>
      <c r="D235" s="9"/>
      <c r="E235" s="28"/>
      <c r="F235" s="9"/>
      <c r="G235" s="30"/>
      <c r="I235" s="30"/>
      <c r="K235" s="30"/>
      <c r="M235" s="30"/>
    </row>
    <row r="236" spans="1:13" s="13" customFormat="1">
      <c r="A236" s="9"/>
      <c r="B236" s="9"/>
      <c r="C236" s="28"/>
      <c r="D236" s="9"/>
      <c r="E236" s="28"/>
      <c r="F236" s="9"/>
      <c r="G236" s="30"/>
      <c r="I236" s="30"/>
      <c r="K236" s="30"/>
      <c r="M236" s="30"/>
    </row>
    <row r="237" spans="1:13" s="13" customFormat="1">
      <c r="A237" s="9"/>
      <c r="B237" s="9"/>
      <c r="C237" s="28"/>
      <c r="D237" s="9"/>
      <c r="E237" s="28"/>
      <c r="F237" s="9"/>
      <c r="G237" s="30"/>
      <c r="I237" s="30"/>
      <c r="K237" s="30"/>
      <c r="M237" s="30"/>
    </row>
    <row r="238" spans="1:13" s="13" customFormat="1">
      <c r="A238" s="9"/>
      <c r="B238" s="9"/>
      <c r="C238" s="28"/>
      <c r="D238" s="9"/>
      <c r="E238" s="28"/>
      <c r="F238" s="9"/>
      <c r="G238" s="30"/>
      <c r="I238" s="30"/>
      <c r="K238" s="30"/>
      <c r="M238" s="30"/>
    </row>
    <row r="239" spans="1:13" s="13" customFormat="1">
      <c r="A239" s="9"/>
      <c r="B239" s="9"/>
      <c r="C239" s="28"/>
      <c r="D239" s="9"/>
      <c r="E239" s="28"/>
      <c r="F239" s="9"/>
      <c r="G239" s="30"/>
      <c r="I239" s="30"/>
      <c r="K239" s="30"/>
      <c r="M239" s="30"/>
    </row>
    <row r="240" spans="1:13" s="13" customFormat="1">
      <c r="A240" s="9"/>
      <c r="B240" s="9"/>
      <c r="C240" s="28"/>
      <c r="D240" s="9"/>
      <c r="E240" s="28"/>
      <c r="F240" s="9"/>
      <c r="G240" s="30"/>
      <c r="I240" s="30"/>
      <c r="K240" s="30"/>
      <c r="M240" s="30"/>
    </row>
    <row r="241" spans="1:13" s="13" customFormat="1">
      <c r="A241" s="9"/>
      <c r="B241" s="9"/>
      <c r="C241" s="28"/>
      <c r="D241" s="9"/>
      <c r="E241" s="28"/>
      <c r="F241" s="9"/>
      <c r="G241" s="30"/>
      <c r="I241" s="30"/>
      <c r="K241" s="30"/>
      <c r="M241" s="30"/>
    </row>
    <row r="242" spans="1:13" s="13" customFormat="1">
      <c r="A242" s="9"/>
      <c r="B242" s="9"/>
      <c r="C242" s="28"/>
      <c r="D242" s="9"/>
      <c r="E242" s="28"/>
      <c r="F242" s="9"/>
      <c r="G242" s="30"/>
      <c r="I242" s="30"/>
      <c r="K242" s="30"/>
      <c r="M242" s="30"/>
    </row>
    <row r="243" spans="1:13" s="13" customFormat="1">
      <c r="A243" s="9"/>
      <c r="B243" s="9"/>
      <c r="C243" s="28"/>
      <c r="D243" s="9"/>
      <c r="E243" s="28"/>
      <c r="F243" s="9"/>
      <c r="G243" s="30"/>
      <c r="I243" s="30"/>
      <c r="K243" s="30"/>
      <c r="M243" s="30"/>
    </row>
    <row r="244" spans="1:13" s="13" customFormat="1">
      <c r="A244" s="9"/>
      <c r="B244" s="9"/>
      <c r="C244" s="28"/>
      <c r="D244" s="9"/>
      <c r="E244" s="28"/>
      <c r="F244" s="9"/>
      <c r="G244" s="30"/>
      <c r="I244" s="30"/>
      <c r="K244" s="30"/>
      <c r="M244" s="30"/>
    </row>
    <row r="245" spans="1:13" s="13" customFormat="1">
      <c r="A245" s="9"/>
      <c r="B245" s="9"/>
      <c r="C245" s="28"/>
      <c r="D245" s="9"/>
      <c r="E245" s="28"/>
      <c r="F245" s="9"/>
      <c r="G245" s="30"/>
      <c r="I245" s="30"/>
      <c r="K245" s="30"/>
      <c r="M245" s="30"/>
    </row>
    <row r="246" spans="1:13" s="13" customFormat="1">
      <c r="A246" s="9"/>
      <c r="B246" s="9"/>
      <c r="C246" s="28"/>
      <c r="D246" s="9"/>
      <c r="E246" s="28"/>
      <c r="F246" s="9"/>
      <c r="G246" s="30"/>
      <c r="I246" s="30"/>
      <c r="K246" s="30"/>
      <c r="M246" s="30"/>
    </row>
    <row r="247" spans="1:13" s="13" customFormat="1">
      <c r="A247" s="9"/>
      <c r="B247" s="9"/>
      <c r="C247" s="28"/>
      <c r="D247" s="9"/>
      <c r="E247" s="28"/>
      <c r="F247" s="9"/>
      <c r="G247" s="30"/>
      <c r="I247" s="30"/>
      <c r="K247" s="30"/>
      <c r="M247" s="30"/>
    </row>
    <row r="248" spans="1:13" s="13" customFormat="1">
      <c r="A248" s="9"/>
      <c r="B248" s="9"/>
      <c r="C248" s="28"/>
      <c r="D248" s="9"/>
      <c r="E248" s="28"/>
      <c r="F248" s="9"/>
      <c r="G248" s="30"/>
      <c r="I248" s="30"/>
      <c r="K248" s="30"/>
      <c r="M248" s="30"/>
    </row>
    <row r="249" spans="1:13" s="13" customFormat="1">
      <c r="A249" s="9"/>
      <c r="B249" s="9"/>
      <c r="C249" s="28"/>
      <c r="D249" s="9"/>
      <c r="E249" s="28"/>
      <c r="F249" s="9"/>
      <c r="G249" s="30"/>
      <c r="I249" s="30"/>
      <c r="K249" s="30"/>
      <c r="M249" s="30"/>
    </row>
    <row r="250" spans="1:13" s="13" customFormat="1">
      <c r="A250" s="9"/>
      <c r="B250" s="9"/>
      <c r="C250" s="28"/>
      <c r="D250" s="9"/>
      <c r="E250" s="28"/>
      <c r="F250" s="9"/>
      <c r="G250" s="30"/>
      <c r="I250" s="30"/>
      <c r="K250" s="30"/>
      <c r="M250" s="30"/>
    </row>
    <row r="251" spans="1:13" s="13" customFormat="1">
      <c r="A251" s="9"/>
      <c r="B251" s="9"/>
      <c r="C251" s="28"/>
      <c r="D251" s="9"/>
      <c r="E251" s="28"/>
      <c r="F251" s="9"/>
      <c r="G251" s="30"/>
      <c r="I251" s="30"/>
      <c r="K251" s="30"/>
      <c r="M251" s="30"/>
    </row>
    <row r="252" spans="1:13" s="13" customFormat="1">
      <c r="A252" s="9"/>
      <c r="B252" s="9"/>
      <c r="C252" s="28"/>
      <c r="D252" s="9"/>
      <c r="E252" s="28"/>
      <c r="F252" s="9"/>
      <c r="G252" s="30"/>
      <c r="I252" s="30"/>
      <c r="K252" s="30"/>
      <c r="M252" s="30"/>
    </row>
    <row r="253" spans="1:13" s="13" customFormat="1">
      <c r="A253" s="9"/>
      <c r="B253" s="9"/>
      <c r="C253" s="28"/>
      <c r="D253" s="9"/>
      <c r="E253" s="28"/>
      <c r="F253" s="9"/>
      <c r="G253" s="30"/>
      <c r="I253" s="30"/>
      <c r="K253" s="30"/>
      <c r="M253" s="30"/>
    </row>
    <row r="254" spans="1:13" s="13" customFormat="1">
      <c r="A254" s="9"/>
      <c r="B254" s="9"/>
      <c r="C254" s="28"/>
      <c r="D254" s="9"/>
      <c r="E254" s="28"/>
      <c r="F254" s="9"/>
      <c r="G254" s="30"/>
      <c r="I254" s="30"/>
      <c r="K254" s="30"/>
      <c r="M254" s="30"/>
    </row>
    <row r="255" spans="1:13" s="13" customFormat="1">
      <c r="A255" s="9"/>
      <c r="B255" s="9"/>
      <c r="C255" s="28"/>
      <c r="D255" s="9"/>
      <c r="E255" s="28"/>
      <c r="F255" s="9"/>
      <c r="G255" s="30"/>
      <c r="I255" s="30"/>
      <c r="K255" s="30"/>
      <c r="M255" s="30"/>
    </row>
    <row r="256" spans="1:13" s="13" customFormat="1">
      <c r="A256" s="9"/>
      <c r="B256" s="9"/>
      <c r="C256" s="28"/>
      <c r="D256" s="9"/>
      <c r="E256" s="28"/>
      <c r="F256" s="9"/>
      <c r="G256" s="30"/>
      <c r="I256" s="30"/>
      <c r="K256" s="30"/>
      <c r="M256" s="30"/>
    </row>
    <row r="257" spans="1:13" s="13" customFormat="1">
      <c r="A257" s="9"/>
      <c r="B257" s="9"/>
      <c r="C257" s="28"/>
      <c r="D257" s="9"/>
      <c r="E257" s="28"/>
      <c r="F257" s="9"/>
      <c r="G257" s="30"/>
      <c r="I257" s="30"/>
      <c r="K257" s="30"/>
      <c r="M257" s="30"/>
    </row>
    <row r="258" spans="1:13" s="13" customFormat="1">
      <c r="A258" s="9"/>
      <c r="B258" s="9"/>
      <c r="C258" s="28"/>
      <c r="D258" s="9"/>
      <c r="E258" s="28"/>
      <c r="F258" s="9"/>
      <c r="G258" s="30"/>
      <c r="I258" s="30"/>
      <c r="K258" s="30"/>
      <c r="M258" s="30"/>
    </row>
    <row r="259" spans="1:13" s="13" customFormat="1">
      <c r="A259" s="9"/>
      <c r="B259" s="9"/>
      <c r="C259" s="28"/>
      <c r="D259" s="9"/>
      <c r="E259" s="28"/>
      <c r="F259" s="9"/>
      <c r="G259" s="30"/>
      <c r="I259" s="30"/>
      <c r="K259" s="30"/>
      <c r="M259" s="30"/>
    </row>
    <row r="260" spans="1:13" s="13" customFormat="1">
      <c r="A260" s="9"/>
      <c r="B260" s="9"/>
      <c r="C260" s="28"/>
      <c r="D260" s="9"/>
      <c r="E260" s="28"/>
      <c r="F260" s="9"/>
      <c r="G260" s="30"/>
      <c r="I260" s="30"/>
      <c r="K260" s="30"/>
      <c r="M260" s="30"/>
    </row>
    <row r="261" spans="1:13" s="13" customFormat="1">
      <c r="A261" s="9"/>
      <c r="B261" s="9"/>
      <c r="C261" s="28"/>
      <c r="D261" s="9"/>
      <c r="E261" s="28"/>
      <c r="F261" s="9"/>
      <c r="G261" s="30"/>
      <c r="I261" s="30"/>
      <c r="K261" s="30"/>
      <c r="M261" s="30"/>
    </row>
    <row r="262" spans="1:13" s="13" customFormat="1">
      <c r="A262" s="9"/>
      <c r="B262" s="9"/>
      <c r="C262" s="28"/>
      <c r="D262" s="9"/>
      <c r="E262" s="28"/>
      <c r="F262" s="9"/>
      <c r="G262" s="30"/>
      <c r="I262" s="30"/>
      <c r="K262" s="30"/>
      <c r="M262" s="30"/>
    </row>
    <row r="263" spans="1:13" s="13" customFormat="1">
      <c r="A263" s="9"/>
      <c r="B263" s="9"/>
      <c r="C263" s="28"/>
      <c r="D263" s="9"/>
      <c r="E263" s="28"/>
      <c r="F263" s="9"/>
      <c r="G263" s="30"/>
      <c r="I263" s="30"/>
      <c r="K263" s="30"/>
      <c r="M263" s="30"/>
    </row>
    <row r="264" spans="1:13" s="13" customFormat="1">
      <c r="A264" s="9"/>
      <c r="B264" s="9"/>
      <c r="C264" s="28"/>
      <c r="D264" s="9"/>
      <c r="E264" s="28"/>
      <c r="F264" s="9"/>
      <c r="G264" s="30"/>
      <c r="I264" s="30"/>
      <c r="K264" s="30"/>
      <c r="M264" s="30"/>
    </row>
    <row r="265" spans="1:13" s="13" customFormat="1">
      <c r="A265" s="9"/>
      <c r="B265" s="9"/>
      <c r="C265" s="28"/>
      <c r="D265" s="9"/>
      <c r="E265" s="28"/>
      <c r="F265" s="9"/>
      <c r="G265" s="30"/>
      <c r="I265" s="30"/>
      <c r="K265" s="30"/>
      <c r="M265" s="30"/>
    </row>
    <row r="266" spans="1:13" s="13" customFormat="1">
      <c r="A266" s="9"/>
      <c r="B266" s="9"/>
      <c r="C266" s="28"/>
      <c r="D266" s="9"/>
      <c r="E266" s="28"/>
      <c r="F266" s="9"/>
      <c r="G266" s="30"/>
      <c r="I266" s="30"/>
      <c r="K266" s="30"/>
      <c r="M266" s="30"/>
    </row>
    <row r="267" spans="1:13" s="13" customFormat="1">
      <c r="A267" s="9"/>
      <c r="B267" s="9"/>
      <c r="C267" s="28"/>
      <c r="D267" s="9"/>
      <c r="E267" s="28"/>
      <c r="F267" s="9"/>
      <c r="G267" s="30"/>
      <c r="I267" s="30"/>
      <c r="K267" s="30"/>
      <c r="M267" s="30"/>
    </row>
    <row r="268" spans="1:13" s="13" customFormat="1">
      <c r="A268" s="9"/>
      <c r="B268" s="9"/>
      <c r="C268" s="28"/>
      <c r="D268" s="9"/>
      <c r="E268" s="28"/>
      <c r="F268" s="9"/>
      <c r="G268" s="30"/>
      <c r="I268" s="30"/>
      <c r="K268" s="30"/>
      <c r="M268" s="30"/>
    </row>
    <row r="269" spans="1:13" s="13" customFormat="1">
      <c r="A269" s="9"/>
      <c r="B269" s="9"/>
      <c r="C269" s="28"/>
      <c r="D269" s="9"/>
      <c r="E269" s="28"/>
      <c r="F269" s="9"/>
      <c r="G269" s="30"/>
      <c r="I269" s="30"/>
      <c r="K269" s="30"/>
      <c r="M269" s="30"/>
    </row>
    <row r="270" spans="1:13" s="13" customFormat="1">
      <c r="A270" s="9"/>
      <c r="B270" s="9"/>
      <c r="C270" s="28"/>
      <c r="D270" s="9"/>
      <c r="E270" s="28"/>
      <c r="F270" s="9"/>
      <c r="G270" s="30"/>
      <c r="I270" s="30"/>
      <c r="K270" s="30"/>
      <c r="M270" s="30"/>
    </row>
    <row r="271" spans="1:13" s="13" customFormat="1">
      <c r="A271" s="9"/>
      <c r="B271" s="9"/>
      <c r="C271" s="28"/>
      <c r="D271" s="9"/>
      <c r="E271" s="28"/>
      <c r="F271" s="9"/>
      <c r="G271" s="30"/>
      <c r="I271" s="30"/>
      <c r="K271" s="30"/>
      <c r="M271" s="30"/>
    </row>
    <row r="272" spans="1:13" s="13" customFormat="1">
      <c r="A272" s="9"/>
      <c r="B272" s="9"/>
      <c r="C272" s="28"/>
      <c r="D272" s="9"/>
      <c r="E272" s="28"/>
      <c r="F272" s="9"/>
      <c r="G272" s="30"/>
      <c r="I272" s="30"/>
      <c r="K272" s="30"/>
      <c r="M272" s="30"/>
    </row>
    <row r="273" spans="1:13" s="13" customFormat="1">
      <c r="A273" s="9"/>
      <c r="B273" s="9"/>
      <c r="C273" s="28"/>
      <c r="D273" s="9"/>
      <c r="E273" s="28"/>
      <c r="F273" s="9"/>
      <c r="G273" s="30"/>
      <c r="I273" s="30"/>
      <c r="K273" s="30"/>
      <c r="M273" s="30"/>
    </row>
    <row r="274" spans="1:13" s="13" customFormat="1">
      <c r="A274" s="9"/>
      <c r="B274" s="9"/>
      <c r="C274" s="28"/>
      <c r="D274" s="9"/>
      <c r="E274" s="28"/>
      <c r="F274" s="9"/>
      <c r="G274" s="30"/>
      <c r="I274" s="30"/>
      <c r="K274" s="30"/>
      <c r="M274" s="30"/>
    </row>
    <row r="275" spans="1:13" s="13" customFormat="1">
      <c r="A275" s="9"/>
      <c r="B275" s="9"/>
      <c r="C275" s="28"/>
      <c r="D275" s="9"/>
      <c r="E275" s="28"/>
      <c r="F275" s="9"/>
      <c r="G275" s="30"/>
      <c r="I275" s="30"/>
      <c r="K275" s="30"/>
      <c r="M275" s="30"/>
    </row>
    <row r="276" spans="1:13" s="13" customFormat="1">
      <c r="A276" s="9"/>
      <c r="B276" s="9"/>
      <c r="C276" s="28"/>
      <c r="D276" s="9"/>
      <c r="E276" s="28"/>
      <c r="F276" s="9"/>
      <c r="G276" s="30"/>
      <c r="I276" s="30"/>
      <c r="K276" s="30"/>
      <c r="M276" s="30"/>
    </row>
    <row r="277" spans="1:13" s="13" customFormat="1">
      <c r="A277" s="9"/>
      <c r="B277" s="9"/>
      <c r="C277" s="28"/>
      <c r="D277" s="9"/>
      <c r="E277" s="28"/>
      <c r="F277" s="9"/>
      <c r="G277" s="30"/>
      <c r="I277" s="30"/>
      <c r="K277" s="30"/>
      <c r="M277" s="30"/>
    </row>
    <row r="278" spans="1:13" s="13" customFormat="1">
      <c r="A278" s="9"/>
      <c r="B278" s="9"/>
      <c r="C278" s="28"/>
      <c r="D278" s="9"/>
      <c r="E278" s="28"/>
      <c r="F278" s="9"/>
      <c r="G278" s="30"/>
      <c r="I278" s="30"/>
      <c r="K278" s="30"/>
      <c r="M278" s="30"/>
    </row>
    <row r="279" spans="1:13" s="13" customFormat="1">
      <c r="A279" s="9"/>
      <c r="B279" s="9"/>
      <c r="C279" s="28"/>
      <c r="D279" s="9"/>
      <c r="E279" s="28"/>
      <c r="F279" s="9"/>
      <c r="G279" s="30"/>
      <c r="I279" s="30"/>
      <c r="K279" s="30"/>
      <c r="M279" s="30"/>
    </row>
    <row r="280" spans="1:13" s="13" customFormat="1">
      <c r="A280" s="9"/>
      <c r="B280" s="9"/>
      <c r="C280" s="28"/>
      <c r="D280" s="9"/>
      <c r="E280" s="28"/>
      <c r="F280" s="9"/>
      <c r="G280" s="30"/>
      <c r="I280" s="30"/>
      <c r="K280" s="30"/>
      <c r="M280" s="30"/>
    </row>
    <row r="281" spans="1:13" s="13" customFormat="1">
      <c r="A281" s="9"/>
      <c r="B281" s="9"/>
      <c r="C281" s="28"/>
      <c r="D281" s="9"/>
      <c r="E281" s="28"/>
      <c r="F281" s="9"/>
      <c r="G281" s="30"/>
      <c r="I281" s="30"/>
      <c r="K281" s="30"/>
      <c r="M281" s="30"/>
    </row>
    <row r="282" spans="1:13" s="13" customFormat="1">
      <c r="A282" s="9"/>
      <c r="B282" s="9"/>
      <c r="C282" s="28"/>
      <c r="D282" s="9"/>
      <c r="E282" s="28"/>
      <c r="F282" s="9"/>
      <c r="G282" s="30"/>
      <c r="I282" s="30"/>
      <c r="K282" s="30"/>
      <c r="M282" s="30"/>
    </row>
    <row r="283" spans="1:13" s="13" customFormat="1">
      <c r="A283" s="9"/>
      <c r="B283" s="9"/>
      <c r="C283" s="28"/>
      <c r="D283" s="9"/>
      <c r="E283" s="28"/>
      <c r="F283" s="9"/>
      <c r="G283" s="30"/>
      <c r="I283" s="30"/>
      <c r="K283" s="30"/>
      <c r="M283" s="30"/>
    </row>
    <row r="284" spans="1:13" s="13" customFormat="1">
      <c r="A284" s="9"/>
      <c r="B284" s="9"/>
      <c r="C284" s="28"/>
      <c r="D284" s="9"/>
      <c r="E284" s="28"/>
      <c r="F284" s="9"/>
      <c r="G284" s="30"/>
      <c r="I284" s="30"/>
      <c r="K284" s="30"/>
      <c r="M284" s="30"/>
    </row>
    <row r="285" spans="1:13" s="13" customFormat="1">
      <c r="A285" s="9"/>
      <c r="B285" s="9"/>
      <c r="C285" s="28"/>
      <c r="D285" s="9"/>
      <c r="E285" s="28"/>
      <c r="F285" s="9"/>
      <c r="G285" s="30"/>
      <c r="I285" s="30"/>
      <c r="K285" s="30"/>
      <c r="M285" s="30"/>
    </row>
    <row r="286" spans="1:13" s="13" customFormat="1">
      <c r="A286" s="9"/>
      <c r="B286" s="9"/>
      <c r="C286" s="28"/>
      <c r="D286" s="9"/>
      <c r="E286" s="28"/>
      <c r="F286" s="9"/>
      <c r="G286" s="30"/>
      <c r="I286" s="30"/>
      <c r="K286" s="30"/>
      <c r="M286" s="30"/>
    </row>
    <row r="287" spans="1:13" s="13" customFormat="1">
      <c r="A287" s="9"/>
      <c r="B287" s="9"/>
      <c r="C287" s="28"/>
      <c r="D287" s="9"/>
      <c r="E287" s="28"/>
      <c r="F287" s="9"/>
      <c r="G287" s="30"/>
      <c r="I287" s="30"/>
      <c r="K287" s="30"/>
      <c r="M287" s="30"/>
    </row>
    <row r="288" spans="1:13" s="13" customFormat="1">
      <c r="A288" s="9"/>
      <c r="B288" s="9"/>
      <c r="C288" s="28"/>
      <c r="D288" s="9"/>
      <c r="E288" s="28"/>
      <c r="F288" s="9"/>
      <c r="G288" s="30"/>
      <c r="I288" s="30"/>
      <c r="K288" s="30"/>
      <c r="M288" s="30"/>
    </row>
    <row r="289" spans="1:13" s="13" customFormat="1">
      <c r="A289" s="9"/>
      <c r="B289" s="9"/>
      <c r="C289" s="28"/>
      <c r="D289" s="9"/>
      <c r="E289" s="28"/>
      <c r="F289" s="9"/>
      <c r="G289" s="30"/>
      <c r="I289" s="30"/>
      <c r="K289" s="30"/>
      <c r="M289" s="30"/>
    </row>
    <row r="290" spans="1:13" s="13" customFormat="1">
      <c r="A290" s="9"/>
      <c r="B290" s="9"/>
      <c r="C290" s="28"/>
      <c r="D290" s="9"/>
      <c r="E290" s="28"/>
      <c r="F290" s="9"/>
      <c r="G290" s="30"/>
      <c r="I290" s="30"/>
      <c r="K290" s="30"/>
      <c r="M290" s="30"/>
    </row>
    <row r="291" spans="1:13" s="13" customFormat="1">
      <c r="A291" s="9"/>
      <c r="B291" s="9"/>
      <c r="C291" s="28"/>
      <c r="D291" s="9"/>
      <c r="E291" s="28"/>
      <c r="F291" s="9"/>
      <c r="G291" s="30"/>
      <c r="I291" s="30"/>
      <c r="K291" s="30"/>
      <c r="M291" s="30"/>
    </row>
    <row r="292" spans="1:13" s="13" customFormat="1">
      <c r="A292" s="9"/>
      <c r="B292" s="9"/>
      <c r="C292" s="28"/>
      <c r="D292" s="9"/>
      <c r="E292" s="28"/>
      <c r="F292" s="9"/>
      <c r="G292" s="30"/>
      <c r="I292" s="30"/>
      <c r="K292" s="30"/>
      <c r="M292" s="30"/>
    </row>
    <row r="293" spans="1:13" s="13" customFormat="1">
      <c r="A293" s="9"/>
      <c r="B293" s="9"/>
      <c r="C293" s="28"/>
      <c r="D293" s="9"/>
      <c r="E293" s="28"/>
      <c r="F293" s="9"/>
      <c r="G293" s="30"/>
      <c r="I293" s="30"/>
      <c r="K293" s="30"/>
      <c r="M293" s="30"/>
    </row>
    <row r="294" spans="1:13" s="13" customFormat="1">
      <c r="A294" s="9"/>
      <c r="B294" s="9"/>
      <c r="C294" s="28"/>
      <c r="D294" s="9"/>
      <c r="E294" s="28"/>
      <c r="F294" s="9"/>
      <c r="G294" s="30"/>
      <c r="I294" s="30"/>
      <c r="K294" s="30"/>
      <c r="M294" s="30"/>
    </row>
    <row r="295" spans="1:13" s="13" customFormat="1">
      <c r="A295" s="9"/>
      <c r="B295" s="9"/>
      <c r="C295" s="28"/>
      <c r="D295" s="9"/>
      <c r="E295" s="28"/>
      <c r="F295" s="9"/>
      <c r="G295" s="30"/>
      <c r="I295" s="30"/>
      <c r="K295" s="30"/>
      <c r="M295" s="30"/>
    </row>
    <row r="296" spans="1:13" s="13" customFormat="1">
      <c r="A296" s="9"/>
      <c r="B296" s="9"/>
      <c r="C296" s="28"/>
      <c r="D296" s="9"/>
      <c r="E296" s="28"/>
      <c r="F296" s="9"/>
      <c r="G296" s="30"/>
      <c r="I296" s="30"/>
      <c r="K296" s="30"/>
      <c r="M296" s="30"/>
    </row>
    <row r="297" spans="1:13" s="13" customFormat="1">
      <c r="A297" s="9"/>
      <c r="B297" s="9"/>
      <c r="C297" s="28"/>
      <c r="D297" s="9"/>
      <c r="E297" s="28"/>
      <c r="F297" s="9"/>
      <c r="G297" s="30"/>
      <c r="I297" s="30"/>
      <c r="K297" s="30"/>
      <c r="M297" s="30"/>
    </row>
    <row r="298" spans="1:13" s="13" customFormat="1">
      <c r="A298" s="9"/>
      <c r="B298" s="9"/>
      <c r="C298" s="28"/>
      <c r="D298" s="9"/>
      <c r="E298" s="28"/>
      <c r="F298" s="9"/>
      <c r="G298" s="30"/>
      <c r="I298" s="30"/>
      <c r="K298" s="30"/>
      <c r="M298" s="30"/>
    </row>
    <row r="299" spans="1:13" s="13" customFormat="1">
      <c r="A299" s="9"/>
      <c r="B299" s="9"/>
      <c r="C299" s="28"/>
      <c r="D299" s="9"/>
      <c r="E299" s="28"/>
      <c r="F299" s="9"/>
      <c r="G299" s="30"/>
      <c r="I299" s="30"/>
      <c r="K299" s="30"/>
      <c r="M299" s="30"/>
    </row>
    <row r="300" spans="1:13" s="13" customFormat="1">
      <c r="A300" s="9"/>
      <c r="B300" s="9"/>
      <c r="C300" s="28"/>
      <c r="D300" s="9"/>
      <c r="E300" s="28"/>
      <c r="F300" s="9"/>
      <c r="G300" s="30"/>
      <c r="I300" s="30"/>
      <c r="K300" s="30"/>
      <c r="M300" s="30"/>
    </row>
    <row r="301" spans="1:13" s="13" customFormat="1">
      <c r="A301" s="9"/>
      <c r="B301" s="9"/>
      <c r="C301" s="28"/>
      <c r="D301" s="9"/>
      <c r="E301" s="28"/>
      <c r="F301" s="9"/>
      <c r="G301" s="30"/>
      <c r="I301" s="30"/>
      <c r="K301" s="30"/>
      <c r="M301" s="30"/>
    </row>
    <row r="302" spans="1:13" s="13" customFormat="1">
      <c r="A302" s="9"/>
      <c r="B302" s="9"/>
      <c r="C302" s="28"/>
      <c r="D302" s="9"/>
      <c r="E302" s="28"/>
      <c r="F302" s="9"/>
      <c r="G302" s="30"/>
      <c r="I302" s="30"/>
      <c r="K302" s="30"/>
      <c r="M302" s="30"/>
    </row>
    <row r="303" spans="1:13" s="13" customFormat="1">
      <c r="A303" s="9"/>
      <c r="B303" s="9"/>
      <c r="C303" s="28"/>
      <c r="D303" s="9"/>
      <c r="E303" s="28"/>
      <c r="F303" s="9"/>
      <c r="G303" s="30"/>
      <c r="I303" s="30"/>
      <c r="K303" s="30"/>
      <c r="M303" s="30"/>
    </row>
    <row r="304" spans="1:13" s="13" customFormat="1">
      <c r="A304" s="9"/>
      <c r="B304" s="9"/>
      <c r="C304" s="28"/>
      <c r="D304" s="9"/>
      <c r="E304" s="28"/>
      <c r="F304" s="9"/>
      <c r="G304" s="30"/>
      <c r="I304" s="30"/>
      <c r="K304" s="30"/>
      <c r="M304" s="30"/>
    </row>
    <row r="305" spans="1:13" s="13" customFormat="1">
      <c r="A305" s="9"/>
      <c r="B305" s="9"/>
      <c r="C305" s="28"/>
      <c r="D305" s="9"/>
      <c r="E305" s="28"/>
      <c r="F305" s="9"/>
      <c r="G305" s="30"/>
      <c r="I305" s="30"/>
      <c r="K305" s="30"/>
      <c r="M305" s="30"/>
    </row>
    <row r="306" spans="1:13" s="13" customFormat="1">
      <c r="A306" s="9"/>
      <c r="B306" s="9"/>
      <c r="C306" s="28"/>
      <c r="D306" s="9"/>
      <c r="E306" s="28"/>
      <c r="F306" s="9"/>
      <c r="G306" s="30"/>
      <c r="I306" s="30"/>
      <c r="K306" s="30"/>
      <c r="M306" s="30"/>
    </row>
    <row r="307" spans="1:13" s="13" customFormat="1">
      <c r="A307" s="9"/>
      <c r="B307" s="9"/>
      <c r="C307" s="28"/>
      <c r="D307" s="9"/>
      <c r="E307" s="28"/>
      <c r="F307" s="9"/>
      <c r="G307" s="30"/>
      <c r="I307" s="30"/>
      <c r="K307" s="30"/>
      <c r="M307" s="30"/>
    </row>
    <row r="308" spans="1:13" s="13" customFormat="1">
      <c r="A308" s="9"/>
      <c r="B308" s="9"/>
      <c r="C308" s="28"/>
      <c r="D308" s="9"/>
      <c r="E308" s="28"/>
      <c r="F308" s="9"/>
      <c r="G308" s="30"/>
      <c r="I308" s="30"/>
      <c r="K308" s="30"/>
      <c r="M308" s="30"/>
    </row>
    <row r="309" spans="1:13" s="13" customFormat="1">
      <c r="A309" s="9"/>
      <c r="B309" s="9"/>
      <c r="C309" s="28"/>
      <c r="D309" s="9"/>
      <c r="E309" s="28"/>
      <c r="F309" s="9"/>
      <c r="G309" s="30"/>
      <c r="I309" s="30"/>
      <c r="K309" s="30"/>
      <c r="M309" s="30"/>
    </row>
    <row r="310" spans="1:13" s="13" customFormat="1">
      <c r="A310" s="9"/>
      <c r="B310" s="9"/>
      <c r="C310" s="28"/>
      <c r="D310" s="9"/>
      <c r="E310" s="28"/>
      <c r="F310" s="9"/>
      <c r="G310" s="30"/>
      <c r="I310" s="30"/>
      <c r="K310" s="30"/>
      <c r="M310" s="30"/>
    </row>
    <row r="311" spans="1:13" s="13" customFormat="1">
      <c r="A311" s="9"/>
      <c r="B311" s="9"/>
      <c r="C311" s="28"/>
      <c r="D311" s="9"/>
      <c r="E311" s="28"/>
      <c r="F311" s="9"/>
      <c r="G311" s="30"/>
      <c r="I311" s="30"/>
      <c r="K311" s="30"/>
      <c r="M311" s="30"/>
    </row>
    <row r="312" spans="1:13" s="13" customFormat="1">
      <c r="A312" s="9"/>
      <c r="B312" s="9"/>
      <c r="C312" s="28"/>
      <c r="D312" s="9"/>
      <c r="E312" s="28"/>
      <c r="F312" s="9"/>
      <c r="G312" s="30"/>
      <c r="I312" s="30"/>
      <c r="K312" s="30"/>
      <c r="M312" s="30"/>
    </row>
    <row r="313" spans="1:13" s="13" customFormat="1">
      <c r="A313" s="9"/>
      <c r="B313" s="9"/>
      <c r="C313" s="28"/>
      <c r="D313" s="9"/>
      <c r="E313" s="28"/>
      <c r="F313" s="9"/>
      <c r="G313" s="30"/>
      <c r="I313" s="30"/>
      <c r="K313" s="30"/>
      <c r="M313" s="30"/>
    </row>
    <row r="314" spans="1:13" s="13" customFormat="1">
      <c r="A314" s="9"/>
      <c r="B314" s="9"/>
      <c r="C314" s="28"/>
      <c r="D314" s="9"/>
      <c r="E314" s="28"/>
      <c r="F314" s="9"/>
      <c r="G314" s="30"/>
      <c r="I314" s="30"/>
      <c r="K314" s="30"/>
      <c r="M314" s="30"/>
    </row>
    <row r="315" spans="1:13" s="13" customFormat="1">
      <c r="A315" s="9"/>
      <c r="B315" s="9"/>
      <c r="C315" s="28"/>
      <c r="D315" s="9"/>
      <c r="E315" s="28"/>
      <c r="F315" s="9"/>
      <c r="G315" s="30"/>
      <c r="I315" s="30"/>
      <c r="K315" s="30"/>
      <c r="M315" s="30"/>
    </row>
    <row r="316" spans="1:13" s="13" customFormat="1">
      <c r="A316" s="9"/>
      <c r="B316" s="9"/>
      <c r="C316" s="28"/>
      <c r="D316" s="9"/>
      <c r="E316" s="28"/>
      <c r="F316" s="9"/>
      <c r="G316" s="30"/>
      <c r="I316" s="30"/>
      <c r="K316" s="30"/>
      <c r="M316" s="30"/>
    </row>
    <row r="317" spans="1:13" s="13" customFormat="1">
      <c r="A317" s="9"/>
      <c r="B317" s="9"/>
      <c r="C317" s="28"/>
      <c r="D317" s="9"/>
      <c r="E317" s="28"/>
      <c r="F317" s="9"/>
      <c r="G317" s="30"/>
      <c r="I317" s="30"/>
      <c r="K317" s="30"/>
      <c r="M317" s="30"/>
    </row>
    <row r="318" spans="1:13" s="13" customFormat="1">
      <c r="A318" s="9"/>
      <c r="B318" s="9"/>
      <c r="C318" s="28"/>
      <c r="D318" s="9"/>
      <c r="E318" s="28"/>
      <c r="F318" s="9"/>
      <c r="G318" s="30"/>
      <c r="I318" s="30"/>
      <c r="K318" s="30"/>
      <c r="M318" s="30"/>
    </row>
    <row r="319" spans="1:13" s="13" customFormat="1">
      <c r="A319" s="9"/>
      <c r="B319" s="9"/>
      <c r="C319" s="28"/>
      <c r="D319" s="9"/>
      <c r="E319" s="28"/>
      <c r="F319" s="9"/>
      <c r="G319" s="30"/>
      <c r="I319" s="30"/>
      <c r="K319" s="30"/>
      <c r="M319" s="30"/>
    </row>
    <row r="320" spans="1:13" s="13" customFormat="1">
      <c r="A320" s="9"/>
      <c r="B320" s="9"/>
      <c r="C320" s="28"/>
      <c r="D320" s="9"/>
      <c r="E320" s="28"/>
      <c r="F320" s="9"/>
      <c r="G320" s="30"/>
      <c r="I320" s="30"/>
      <c r="K320" s="30"/>
      <c r="M320" s="30"/>
    </row>
    <row r="321" spans="1:13" s="13" customFormat="1">
      <c r="A321" s="9"/>
      <c r="B321" s="9"/>
      <c r="C321" s="28"/>
      <c r="D321" s="9"/>
      <c r="E321" s="28"/>
      <c r="F321" s="9"/>
      <c r="G321" s="30"/>
      <c r="I321" s="30"/>
      <c r="K321" s="30"/>
      <c r="M321" s="30"/>
    </row>
    <row r="322" spans="1:13" s="13" customFormat="1">
      <c r="A322" s="9"/>
      <c r="B322" s="9"/>
      <c r="C322" s="28"/>
      <c r="D322" s="9"/>
      <c r="E322" s="28"/>
      <c r="F322" s="9"/>
      <c r="G322" s="30"/>
      <c r="I322" s="30"/>
      <c r="K322" s="30"/>
      <c r="M322" s="30"/>
    </row>
    <row r="323" spans="1:13" s="13" customFormat="1">
      <c r="A323" s="9"/>
      <c r="B323" s="9"/>
      <c r="C323" s="28"/>
      <c r="D323" s="9"/>
      <c r="E323" s="28"/>
      <c r="F323" s="9"/>
      <c r="G323" s="30"/>
      <c r="I323" s="30"/>
      <c r="K323" s="30"/>
      <c r="M323" s="30"/>
    </row>
    <row r="324" spans="1:13" s="13" customFormat="1">
      <c r="A324" s="9"/>
      <c r="B324" s="9"/>
      <c r="C324" s="28"/>
      <c r="D324" s="9"/>
      <c r="E324" s="28"/>
      <c r="F324" s="9"/>
      <c r="G324" s="30"/>
      <c r="I324" s="30"/>
      <c r="K324" s="30"/>
      <c r="M324" s="30"/>
    </row>
    <row r="325" spans="1:13" s="13" customFormat="1">
      <c r="A325" s="9"/>
      <c r="B325" s="9"/>
      <c r="C325" s="28"/>
      <c r="D325" s="9"/>
      <c r="E325" s="28"/>
      <c r="F325" s="9"/>
      <c r="G325" s="30"/>
      <c r="I325" s="30"/>
      <c r="K325" s="30"/>
      <c r="M325" s="30"/>
    </row>
    <row r="326" spans="1:13" s="13" customFormat="1">
      <c r="A326" s="9"/>
      <c r="B326" s="9"/>
      <c r="C326" s="28"/>
      <c r="D326" s="9"/>
      <c r="E326" s="28"/>
      <c r="F326" s="9"/>
      <c r="G326" s="30"/>
      <c r="I326" s="30"/>
      <c r="K326" s="30"/>
      <c r="M326" s="30"/>
    </row>
    <row r="327" spans="1:13" s="13" customFormat="1">
      <c r="A327" s="9"/>
      <c r="B327" s="9"/>
      <c r="C327" s="28"/>
      <c r="D327" s="9"/>
      <c r="E327" s="28"/>
      <c r="F327" s="9"/>
      <c r="G327" s="30"/>
      <c r="I327" s="30"/>
      <c r="K327" s="30"/>
      <c r="M327" s="30"/>
    </row>
    <row r="328" spans="1:13" s="13" customFormat="1">
      <c r="A328" s="9"/>
      <c r="B328" s="9"/>
      <c r="C328" s="28"/>
      <c r="D328" s="9"/>
      <c r="E328" s="28"/>
      <c r="F328" s="9"/>
      <c r="G328" s="30"/>
      <c r="I328" s="30"/>
      <c r="K328" s="30"/>
      <c r="M328" s="30"/>
    </row>
    <row r="329" spans="1:13" s="13" customFormat="1">
      <c r="A329" s="9"/>
      <c r="B329" s="9"/>
      <c r="C329" s="28"/>
      <c r="D329" s="9"/>
      <c r="E329" s="28"/>
      <c r="F329" s="9"/>
      <c r="G329" s="30"/>
      <c r="I329" s="30"/>
      <c r="K329" s="30"/>
      <c r="M329" s="30"/>
    </row>
    <row r="330" spans="1:13" s="13" customFormat="1">
      <c r="A330" s="9"/>
      <c r="B330" s="9"/>
      <c r="C330" s="28"/>
      <c r="D330" s="9"/>
      <c r="E330" s="28"/>
      <c r="F330" s="9"/>
      <c r="G330" s="30"/>
      <c r="I330" s="30"/>
      <c r="K330" s="30"/>
      <c r="M330" s="30"/>
    </row>
    <row r="331" spans="1:13" s="13" customFormat="1">
      <c r="A331" s="9"/>
      <c r="B331" s="9"/>
      <c r="C331" s="28"/>
      <c r="D331" s="9"/>
      <c r="E331" s="28"/>
      <c r="F331" s="9"/>
      <c r="G331" s="30"/>
      <c r="I331" s="30"/>
      <c r="K331" s="30"/>
      <c r="M331" s="30"/>
    </row>
    <row r="332" spans="1:13" s="13" customFormat="1">
      <c r="A332" s="9"/>
      <c r="B332" s="9"/>
      <c r="C332" s="28"/>
      <c r="D332" s="9"/>
      <c r="E332" s="28"/>
      <c r="F332" s="9"/>
      <c r="G332" s="30"/>
      <c r="I332" s="30"/>
      <c r="K332" s="30"/>
      <c r="M332" s="30"/>
    </row>
    <row r="333" spans="1:13" s="13" customFormat="1">
      <c r="A333" s="9"/>
      <c r="B333" s="9"/>
      <c r="C333" s="28"/>
      <c r="D333" s="9"/>
      <c r="E333" s="28"/>
      <c r="F333" s="9"/>
      <c r="G333" s="30"/>
      <c r="I333" s="30"/>
      <c r="K333" s="30"/>
      <c r="M333" s="30"/>
    </row>
    <row r="334" spans="1:13" s="13" customFormat="1">
      <c r="A334" s="9"/>
      <c r="B334" s="9"/>
      <c r="C334" s="28"/>
      <c r="D334" s="9"/>
      <c r="E334" s="28"/>
      <c r="F334" s="9"/>
      <c r="G334" s="30"/>
      <c r="I334" s="30"/>
      <c r="K334" s="30"/>
      <c r="M334" s="30"/>
    </row>
    <row r="335" spans="1:13" s="13" customFormat="1">
      <c r="A335" s="9"/>
      <c r="B335" s="9"/>
      <c r="C335" s="28"/>
      <c r="D335" s="9"/>
      <c r="E335" s="28"/>
      <c r="F335" s="9"/>
      <c r="G335" s="30"/>
      <c r="I335" s="30"/>
      <c r="K335" s="30"/>
      <c r="M335" s="30"/>
    </row>
    <row r="336" spans="1:13" s="13" customFormat="1">
      <c r="A336" s="9"/>
      <c r="B336" s="9"/>
      <c r="C336" s="28"/>
      <c r="D336" s="9"/>
      <c r="E336" s="28"/>
      <c r="F336" s="9"/>
      <c r="G336" s="30"/>
      <c r="I336" s="30"/>
      <c r="K336" s="30"/>
      <c r="M336" s="30"/>
    </row>
    <row r="337" spans="1:13" s="13" customFormat="1">
      <c r="A337" s="9"/>
      <c r="B337" s="9"/>
      <c r="C337" s="28"/>
      <c r="D337" s="9"/>
      <c r="E337" s="28"/>
      <c r="F337" s="9"/>
      <c r="G337" s="30"/>
      <c r="I337" s="30"/>
      <c r="K337" s="30"/>
      <c r="M337" s="30"/>
    </row>
    <row r="338" spans="1:13" s="13" customFormat="1">
      <c r="A338" s="9"/>
      <c r="B338" s="9"/>
      <c r="C338" s="28"/>
      <c r="D338" s="9"/>
      <c r="E338" s="28"/>
      <c r="F338" s="9"/>
      <c r="G338" s="30"/>
      <c r="I338" s="30"/>
      <c r="K338" s="30"/>
      <c r="M338" s="30"/>
    </row>
    <row r="339" spans="1:13" s="13" customFormat="1">
      <c r="A339" s="9"/>
      <c r="B339" s="9"/>
      <c r="C339" s="28"/>
      <c r="D339" s="9"/>
      <c r="E339" s="28"/>
      <c r="F339" s="9"/>
      <c r="G339" s="30"/>
      <c r="I339" s="30"/>
      <c r="K339" s="30"/>
      <c r="M339" s="30"/>
    </row>
    <row r="340" spans="1:13" s="13" customFormat="1">
      <c r="A340" s="9"/>
      <c r="B340" s="9"/>
      <c r="C340" s="28"/>
      <c r="D340" s="9"/>
      <c r="E340" s="28"/>
      <c r="F340" s="9"/>
      <c r="G340" s="30"/>
      <c r="I340" s="30"/>
      <c r="K340" s="30"/>
      <c r="M340" s="30"/>
    </row>
    <row r="341" spans="1:13" s="13" customFormat="1">
      <c r="A341" s="9"/>
      <c r="B341" s="9"/>
      <c r="C341" s="28"/>
      <c r="D341" s="9"/>
      <c r="E341" s="28"/>
      <c r="F341" s="9"/>
      <c r="G341" s="30"/>
      <c r="I341" s="30"/>
      <c r="K341" s="30"/>
      <c r="M341" s="30"/>
    </row>
    <row r="342" spans="1:13" s="13" customFormat="1">
      <c r="A342" s="9"/>
      <c r="B342" s="9"/>
      <c r="C342" s="28"/>
      <c r="D342" s="9"/>
      <c r="E342" s="28"/>
      <c r="F342" s="9"/>
      <c r="G342" s="30"/>
      <c r="I342" s="30"/>
      <c r="K342" s="30"/>
      <c r="M342" s="30"/>
    </row>
    <row r="343" spans="1:13" s="13" customFormat="1">
      <c r="A343" s="9"/>
      <c r="B343" s="9"/>
      <c r="C343" s="28"/>
      <c r="D343" s="9"/>
      <c r="E343" s="28"/>
      <c r="F343" s="9"/>
      <c r="G343" s="30"/>
      <c r="I343" s="30"/>
      <c r="K343" s="30"/>
      <c r="M343" s="30"/>
    </row>
    <row r="344" spans="1:13" s="13" customFormat="1">
      <c r="A344" s="9"/>
      <c r="B344" s="9"/>
      <c r="C344" s="28"/>
      <c r="D344" s="9"/>
      <c r="E344" s="28"/>
      <c r="F344" s="9"/>
      <c r="G344" s="30"/>
      <c r="I344" s="30"/>
      <c r="K344" s="30"/>
      <c r="M344" s="30"/>
    </row>
    <row r="345" spans="1:13" s="13" customFormat="1">
      <c r="A345" s="9"/>
      <c r="B345" s="9"/>
      <c r="C345" s="28"/>
      <c r="D345" s="9"/>
      <c r="E345" s="28"/>
      <c r="F345" s="9"/>
      <c r="G345" s="30"/>
      <c r="I345" s="30"/>
      <c r="K345" s="30"/>
      <c r="M345" s="30"/>
    </row>
    <row r="346" spans="1:13" s="13" customFormat="1">
      <c r="A346" s="9"/>
      <c r="B346" s="9"/>
      <c r="C346" s="28"/>
      <c r="D346" s="9"/>
      <c r="E346" s="28"/>
      <c r="F346" s="9"/>
      <c r="G346" s="30"/>
      <c r="I346" s="30"/>
      <c r="K346" s="30"/>
      <c r="M346" s="30"/>
    </row>
    <row r="347" spans="1:13" s="13" customFormat="1">
      <c r="A347" s="9"/>
      <c r="B347" s="9"/>
      <c r="C347" s="28"/>
      <c r="D347" s="9"/>
      <c r="E347" s="28"/>
      <c r="F347" s="9"/>
      <c r="G347" s="30"/>
      <c r="I347" s="30"/>
      <c r="K347" s="30"/>
      <c r="M347" s="30"/>
    </row>
    <row r="348" spans="1:13" s="13" customFormat="1">
      <c r="A348" s="9"/>
      <c r="B348" s="9"/>
      <c r="C348" s="28"/>
      <c r="D348" s="9"/>
      <c r="E348" s="28"/>
      <c r="F348" s="9"/>
      <c r="G348" s="30"/>
      <c r="I348" s="30"/>
      <c r="K348" s="30"/>
      <c r="M348" s="30"/>
    </row>
    <row r="349" spans="1:13" s="13" customFormat="1">
      <c r="A349" s="9"/>
      <c r="B349" s="9"/>
      <c r="C349" s="28"/>
      <c r="D349" s="9"/>
      <c r="E349" s="28"/>
      <c r="F349" s="9"/>
      <c r="G349" s="30"/>
      <c r="I349" s="30"/>
      <c r="K349" s="30"/>
      <c r="M349" s="30"/>
    </row>
    <row r="350" spans="1:13" s="13" customFormat="1">
      <c r="A350" s="9"/>
      <c r="B350" s="9"/>
      <c r="C350" s="28"/>
      <c r="D350" s="9"/>
      <c r="E350" s="28"/>
      <c r="F350" s="9"/>
      <c r="G350" s="30"/>
      <c r="I350" s="30"/>
      <c r="K350" s="30"/>
      <c r="M350" s="30"/>
    </row>
    <row r="351" spans="1:13" s="13" customFormat="1">
      <c r="A351" s="9"/>
      <c r="B351" s="9"/>
      <c r="C351" s="28"/>
      <c r="D351" s="9"/>
      <c r="E351" s="28"/>
      <c r="F351" s="9"/>
      <c r="G351" s="30"/>
      <c r="I351" s="30"/>
      <c r="K351" s="30"/>
      <c r="M351" s="30"/>
    </row>
    <row r="352" spans="1:13" s="13" customFormat="1">
      <c r="A352" s="9"/>
      <c r="B352" s="9"/>
      <c r="C352" s="28"/>
      <c r="D352" s="9"/>
      <c r="E352" s="28"/>
      <c r="F352" s="9"/>
      <c r="G352" s="30"/>
      <c r="I352" s="30"/>
      <c r="K352" s="30"/>
      <c r="M352" s="30"/>
    </row>
    <row r="353" spans="1:13" s="13" customFormat="1">
      <c r="A353" s="9"/>
      <c r="B353" s="9"/>
      <c r="C353" s="28"/>
      <c r="D353" s="9"/>
      <c r="E353" s="28"/>
      <c r="F353" s="9"/>
      <c r="G353" s="30"/>
      <c r="I353" s="30"/>
      <c r="K353" s="30"/>
      <c r="M353" s="30"/>
    </row>
    <row r="354" spans="1:13" s="13" customFormat="1">
      <c r="A354" s="9"/>
      <c r="B354" s="9"/>
      <c r="C354" s="28"/>
      <c r="D354" s="9"/>
      <c r="E354" s="28"/>
      <c r="F354" s="9"/>
      <c r="G354" s="30"/>
      <c r="I354" s="30"/>
      <c r="K354" s="30"/>
      <c r="M354" s="30"/>
    </row>
    <row r="355" spans="1:13" s="13" customFormat="1">
      <c r="A355" s="9"/>
      <c r="B355" s="9"/>
      <c r="C355" s="28"/>
      <c r="D355" s="9"/>
      <c r="E355" s="28"/>
      <c r="F355" s="9"/>
      <c r="G355" s="30"/>
      <c r="I355" s="30"/>
      <c r="K355" s="30"/>
      <c r="M355" s="30"/>
    </row>
    <row r="356" spans="1:13" s="13" customFormat="1">
      <c r="A356" s="9"/>
      <c r="B356" s="9"/>
      <c r="C356" s="28"/>
      <c r="D356" s="9"/>
      <c r="E356" s="28"/>
      <c r="F356" s="9"/>
      <c r="G356" s="30"/>
      <c r="I356" s="30"/>
      <c r="K356" s="30"/>
      <c r="M356" s="30"/>
    </row>
    <row r="357" spans="1:13" s="13" customFormat="1">
      <c r="A357" s="9"/>
      <c r="B357" s="9"/>
      <c r="C357" s="28"/>
      <c r="D357" s="9"/>
      <c r="E357" s="28"/>
      <c r="F357" s="9"/>
      <c r="G357" s="30"/>
      <c r="I357" s="30"/>
      <c r="K357" s="30"/>
      <c r="M357" s="30"/>
    </row>
    <row r="358" spans="1:13" s="13" customFormat="1">
      <c r="A358" s="9"/>
      <c r="B358" s="9"/>
      <c r="C358" s="28"/>
      <c r="D358" s="9"/>
      <c r="E358" s="28"/>
      <c r="F358" s="9"/>
      <c r="G358" s="30"/>
      <c r="I358" s="30"/>
      <c r="K358" s="30"/>
      <c r="M358" s="30"/>
    </row>
    <row r="359" spans="1:13" s="13" customFormat="1">
      <c r="A359" s="9"/>
      <c r="B359" s="9"/>
      <c r="C359" s="28"/>
      <c r="D359" s="9"/>
      <c r="E359" s="28"/>
      <c r="F359" s="9"/>
      <c r="G359" s="30"/>
      <c r="I359" s="30"/>
      <c r="K359" s="30"/>
      <c r="M359" s="30"/>
    </row>
    <row r="360" spans="1:13" s="13" customFormat="1">
      <c r="A360" s="9"/>
      <c r="B360" s="9"/>
      <c r="C360" s="28"/>
      <c r="D360" s="9"/>
      <c r="E360" s="28"/>
      <c r="F360" s="9"/>
      <c r="G360" s="30"/>
      <c r="I360" s="30"/>
      <c r="K360" s="30"/>
      <c r="M360" s="30"/>
    </row>
    <row r="361" spans="1:13" s="13" customFormat="1">
      <c r="A361" s="9"/>
      <c r="B361" s="9"/>
      <c r="C361" s="28"/>
      <c r="D361" s="9"/>
      <c r="E361" s="28"/>
      <c r="F361" s="9"/>
      <c r="G361" s="30"/>
      <c r="I361" s="30"/>
      <c r="K361" s="30"/>
      <c r="M361" s="30"/>
    </row>
    <row r="362" spans="1:13" s="13" customFormat="1">
      <c r="A362" s="9"/>
      <c r="B362" s="9"/>
      <c r="C362" s="28"/>
      <c r="D362" s="9"/>
      <c r="E362" s="28"/>
      <c r="F362" s="9"/>
      <c r="G362" s="30"/>
      <c r="I362" s="30"/>
      <c r="K362" s="30"/>
      <c r="M362" s="30"/>
    </row>
    <row r="363" spans="1:13" s="13" customFormat="1">
      <c r="A363" s="9"/>
      <c r="B363" s="9"/>
      <c r="C363" s="28"/>
      <c r="D363" s="9"/>
      <c r="E363" s="28"/>
      <c r="F363" s="9"/>
      <c r="G363" s="30"/>
      <c r="I363" s="30"/>
      <c r="K363" s="30"/>
      <c r="M363" s="30"/>
    </row>
    <row r="364" spans="1:13" s="13" customFormat="1">
      <c r="A364" s="9"/>
      <c r="B364" s="9"/>
      <c r="C364" s="28"/>
      <c r="D364" s="9"/>
      <c r="E364" s="28"/>
      <c r="F364" s="9"/>
      <c r="G364" s="30"/>
      <c r="I364" s="30"/>
      <c r="K364" s="30"/>
      <c r="M364" s="30"/>
    </row>
    <row r="365" spans="1:13" s="13" customFormat="1">
      <c r="A365" s="9"/>
      <c r="B365" s="9"/>
      <c r="C365" s="28"/>
      <c r="D365" s="9"/>
      <c r="E365" s="28"/>
      <c r="F365" s="9"/>
      <c r="G365" s="30"/>
      <c r="I365" s="30"/>
      <c r="K365" s="30"/>
      <c r="M365" s="30"/>
    </row>
    <row r="366" spans="1:13" s="13" customFormat="1">
      <c r="A366" s="9"/>
      <c r="B366" s="9"/>
      <c r="C366" s="28"/>
      <c r="D366" s="9"/>
      <c r="E366" s="28"/>
      <c r="F366" s="9"/>
      <c r="G366" s="30"/>
      <c r="I366" s="30"/>
      <c r="K366" s="30"/>
      <c r="M366" s="30"/>
    </row>
    <row r="367" spans="1:13" s="13" customFormat="1">
      <c r="A367" s="9"/>
      <c r="B367" s="9"/>
      <c r="C367" s="28"/>
      <c r="D367" s="9"/>
      <c r="E367" s="28"/>
      <c r="F367" s="9"/>
      <c r="G367" s="30"/>
      <c r="I367" s="30"/>
      <c r="K367" s="30"/>
      <c r="M367" s="30"/>
    </row>
    <row r="368" spans="1:13" s="13" customFormat="1">
      <c r="A368" s="9"/>
      <c r="B368" s="9"/>
      <c r="C368" s="28"/>
      <c r="D368" s="9"/>
      <c r="E368" s="28"/>
      <c r="F368" s="9"/>
      <c r="G368" s="30"/>
      <c r="I368" s="30"/>
      <c r="K368" s="30"/>
      <c r="M368" s="30"/>
    </row>
    <row r="369" spans="1:13" s="13" customFormat="1">
      <c r="A369" s="9"/>
      <c r="B369" s="9"/>
      <c r="C369" s="28"/>
      <c r="D369" s="9"/>
      <c r="E369" s="28"/>
      <c r="F369" s="9"/>
      <c r="G369" s="30"/>
      <c r="I369" s="30"/>
      <c r="K369" s="30"/>
      <c r="M369" s="30"/>
    </row>
    <row r="370" spans="1:13" s="13" customFormat="1">
      <c r="A370" s="9"/>
      <c r="B370" s="9"/>
      <c r="C370" s="28"/>
      <c r="D370" s="9"/>
      <c r="E370" s="28"/>
      <c r="F370" s="9"/>
      <c r="G370" s="30"/>
      <c r="I370" s="30"/>
      <c r="K370" s="30"/>
      <c r="M370" s="30"/>
    </row>
    <row r="371" spans="1:13" s="13" customFormat="1">
      <c r="A371" s="9"/>
      <c r="B371" s="9"/>
      <c r="C371" s="28"/>
      <c r="D371" s="9"/>
      <c r="E371" s="28"/>
      <c r="F371" s="9"/>
      <c r="G371" s="30"/>
      <c r="I371" s="30"/>
      <c r="K371" s="30"/>
      <c r="M371" s="30"/>
    </row>
    <row r="372" spans="1:13" s="13" customFormat="1">
      <c r="A372" s="9"/>
      <c r="B372" s="9"/>
      <c r="C372" s="28"/>
      <c r="D372" s="9"/>
      <c r="E372" s="28"/>
      <c r="F372" s="9"/>
      <c r="G372" s="30"/>
      <c r="I372" s="30"/>
      <c r="K372" s="30"/>
      <c r="M372" s="30"/>
    </row>
    <row r="373" spans="1:13" s="13" customFormat="1">
      <c r="A373" s="9"/>
      <c r="B373" s="9"/>
      <c r="C373" s="28"/>
      <c r="D373" s="9"/>
      <c r="E373" s="28"/>
      <c r="F373" s="9"/>
      <c r="G373" s="30"/>
      <c r="I373" s="30"/>
      <c r="K373" s="30"/>
      <c r="M373" s="30"/>
    </row>
    <row r="374" spans="1:13" s="13" customFormat="1">
      <c r="A374" s="9"/>
      <c r="B374" s="9"/>
      <c r="C374" s="28"/>
      <c r="D374" s="9"/>
      <c r="E374" s="28"/>
      <c r="F374" s="9"/>
      <c r="G374" s="30"/>
      <c r="I374" s="30"/>
      <c r="K374" s="30"/>
      <c r="M374" s="30"/>
    </row>
    <row r="375" spans="1:13" s="13" customFormat="1">
      <c r="A375" s="9"/>
      <c r="B375" s="9"/>
      <c r="C375" s="28"/>
      <c r="D375" s="9"/>
      <c r="E375" s="28"/>
      <c r="F375" s="9"/>
      <c r="G375" s="30"/>
      <c r="I375" s="30"/>
      <c r="K375" s="30"/>
      <c r="M375" s="30"/>
    </row>
    <row r="376" spans="1:13" s="13" customFormat="1">
      <c r="A376" s="9"/>
      <c r="B376" s="9"/>
      <c r="C376" s="28"/>
      <c r="D376" s="9"/>
      <c r="E376" s="28"/>
      <c r="F376" s="9"/>
      <c r="G376" s="30"/>
      <c r="I376" s="30"/>
      <c r="K376" s="30"/>
      <c r="M376" s="30"/>
    </row>
    <row r="377" spans="1:13" s="13" customFormat="1">
      <c r="A377" s="9"/>
      <c r="B377" s="9"/>
      <c r="C377" s="28"/>
      <c r="D377" s="9"/>
      <c r="E377" s="28"/>
      <c r="F377" s="9"/>
      <c r="G377" s="30"/>
      <c r="I377" s="30"/>
      <c r="K377" s="30"/>
      <c r="M377" s="30"/>
    </row>
    <row r="378" spans="1:13" s="13" customFormat="1">
      <c r="A378" s="9"/>
      <c r="B378" s="9"/>
      <c r="C378" s="28"/>
      <c r="D378" s="9"/>
      <c r="E378" s="28"/>
      <c r="F378" s="9"/>
      <c r="G378" s="30"/>
      <c r="I378" s="30"/>
      <c r="K378" s="30"/>
      <c r="M378" s="30"/>
    </row>
    <row r="379" spans="1:13" s="13" customFormat="1">
      <c r="A379" s="9"/>
      <c r="B379" s="9"/>
      <c r="C379" s="28"/>
      <c r="D379" s="9"/>
      <c r="E379" s="28"/>
      <c r="F379" s="9"/>
      <c r="G379" s="30"/>
      <c r="I379" s="30"/>
      <c r="K379" s="30"/>
      <c r="M379" s="30"/>
    </row>
    <row r="380" spans="1:13" s="13" customFormat="1">
      <c r="A380" s="9"/>
      <c r="B380" s="9"/>
      <c r="C380" s="28"/>
      <c r="D380" s="9"/>
      <c r="E380" s="28"/>
      <c r="F380" s="9"/>
      <c r="G380" s="30"/>
      <c r="I380" s="30"/>
      <c r="K380" s="30"/>
      <c r="M380" s="30"/>
    </row>
    <row r="381" spans="1:13" s="13" customFormat="1">
      <c r="A381" s="9"/>
      <c r="B381" s="9"/>
      <c r="C381" s="28"/>
      <c r="D381" s="9"/>
      <c r="E381" s="28"/>
      <c r="F381" s="9"/>
      <c r="G381" s="30"/>
      <c r="I381" s="30"/>
      <c r="K381" s="30"/>
      <c r="M381" s="30"/>
    </row>
    <row r="382" spans="1:13" s="13" customFormat="1">
      <c r="A382" s="9"/>
      <c r="B382" s="9"/>
      <c r="C382" s="28"/>
      <c r="D382" s="9"/>
      <c r="E382" s="28"/>
      <c r="F382" s="9"/>
      <c r="G382" s="30"/>
      <c r="I382" s="30"/>
      <c r="K382" s="30"/>
      <c r="M382" s="30"/>
    </row>
    <row r="383" spans="1:13" s="13" customFormat="1">
      <c r="A383" s="9"/>
      <c r="B383" s="9"/>
      <c r="C383" s="28"/>
      <c r="D383" s="9"/>
      <c r="E383" s="28"/>
      <c r="F383" s="9"/>
      <c r="G383" s="30"/>
      <c r="I383" s="30"/>
      <c r="K383" s="30"/>
      <c r="M383" s="30"/>
    </row>
    <row r="384" spans="1:13" s="13" customFormat="1">
      <c r="A384" s="9"/>
      <c r="B384" s="9"/>
      <c r="C384" s="28"/>
      <c r="D384" s="9"/>
      <c r="E384" s="28"/>
      <c r="F384" s="9"/>
      <c r="G384" s="30"/>
      <c r="I384" s="30"/>
      <c r="K384" s="30"/>
      <c r="M384" s="30"/>
    </row>
    <row r="385" spans="1:13" s="13" customFormat="1">
      <c r="A385" s="9"/>
      <c r="B385" s="9"/>
      <c r="C385" s="28"/>
      <c r="D385" s="9"/>
      <c r="E385" s="28"/>
      <c r="F385" s="9"/>
      <c r="G385" s="30"/>
      <c r="I385" s="30"/>
      <c r="K385" s="30"/>
      <c r="M385" s="30"/>
    </row>
    <row r="386" spans="1:13" s="13" customFormat="1">
      <c r="A386" s="9"/>
      <c r="B386" s="9"/>
      <c r="C386" s="28"/>
      <c r="D386" s="9"/>
      <c r="E386" s="28"/>
      <c r="F386" s="9"/>
      <c r="G386" s="30"/>
      <c r="I386" s="30"/>
      <c r="K386" s="30"/>
      <c r="M386" s="30"/>
    </row>
    <row r="387" spans="1:13" s="13" customFormat="1">
      <c r="A387" s="9"/>
      <c r="B387" s="9"/>
      <c r="C387" s="28"/>
      <c r="D387" s="9"/>
      <c r="E387" s="28"/>
      <c r="F387" s="9"/>
      <c r="G387" s="30"/>
      <c r="I387" s="30"/>
      <c r="K387" s="30"/>
      <c r="M387" s="30"/>
    </row>
    <row r="388" spans="1:13" s="13" customFormat="1">
      <c r="A388" s="9"/>
      <c r="B388" s="9"/>
      <c r="C388" s="28"/>
      <c r="D388" s="9"/>
      <c r="E388" s="28"/>
      <c r="F388" s="9"/>
      <c r="G388" s="30"/>
      <c r="I388" s="30"/>
      <c r="K388" s="30"/>
      <c r="M388" s="30"/>
    </row>
    <row r="389" spans="1:13" s="13" customFormat="1">
      <c r="A389" s="9"/>
      <c r="B389" s="9"/>
      <c r="C389" s="28"/>
      <c r="D389" s="9"/>
      <c r="E389" s="28"/>
      <c r="F389" s="9"/>
      <c r="G389" s="30"/>
      <c r="I389" s="30"/>
      <c r="K389" s="30"/>
      <c r="M389" s="30"/>
    </row>
    <row r="390" spans="1:13" s="13" customFormat="1">
      <c r="A390" s="9"/>
      <c r="B390" s="9"/>
      <c r="C390" s="28"/>
      <c r="D390" s="9"/>
      <c r="E390" s="28"/>
      <c r="F390" s="9"/>
      <c r="G390" s="30"/>
      <c r="I390" s="30"/>
      <c r="K390" s="30"/>
      <c r="M390" s="30"/>
    </row>
    <row r="391" spans="1:13" s="13" customFormat="1">
      <c r="A391" s="9"/>
      <c r="B391" s="9"/>
      <c r="C391" s="28"/>
      <c r="D391" s="9"/>
      <c r="E391" s="28"/>
      <c r="F391" s="9"/>
      <c r="G391" s="30"/>
      <c r="I391" s="30"/>
      <c r="K391" s="30"/>
      <c r="M391" s="30"/>
    </row>
    <row r="392" spans="1:13" s="13" customFormat="1">
      <c r="A392" s="9"/>
      <c r="B392" s="9"/>
      <c r="C392" s="28"/>
      <c r="D392" s="9"/>
      <c r="E392" s="28"/>
      <c r="F392" s="9"/>
      <c r="G392" s="30"/>
      <c r="I392" s="30"/>
      <c r="K392" s="30"/>
      <c r="M392" s="30"/>
    </row>
    <row r="393" spans="1:13" s="13" customFormat="1">
      <c r="A393" s="9"/>
      <c r="B393" s="9"/>
      <c r="C393" s="28"/>
      <c r="D393" s="9"/>
      <c r="E393" s="28"/>
      <c r="F393" s="9"/>
      <c r="G393" s="30"/>
      <c r="I393" s="30"/>
      <c r="K393" s="30"/>
      <c r="M393" s="30"/>
    </row>
    <row r="394" spans="1:13" s="13" customFormat="1">
      <c r="A394" s="9"/>
      <c r="B394" s="9"/>
      <c r="C394" s="28"/>
      <c r="D394" s="9"/>
      <c r="E394" s="28"/>
      <c r="F394" s="9"/>
      <c r="G394" s="30"/>
      <c r="I394" s="30"/>
      <c r="K394" s="30"/>
      <c r="M394" s="30"/>
    </row>
    <row r="395" spans="1:13" s="13" customFormat="1">
      <c r="A395" s="9"/>
      <c r="B395" s="9"/>
      <c r="C395" s="28"/>
      <c r="D395" s="9"/>
      <c r="E395" s="28"/>
      <c r="F395" s="9"/>
      <c r="G395" s="30"/>
      <c r="I395" s="30"/>
      <c r="K395" s="30"/>
      <c r="M395" s="30"/>
    </row>
    <row r="396" spans="1:13" s="13" customFormat="1">
      <c r="A396" s="9"/>
      <c r="B396" s="9"/>
      <c r="C396" s="28"/>
      <c r="D396" s="9"/>
      <c r="E396" s="28"/>
      <c r="F396" s="9"/>
      <c r="G396" s="30"/>
      <c r="I396" s="30"/>
      <c r="K396" s="30"/>
      <c r="M396" s="30"/>
    </row>
    <row r="397" spans="1:13" s="13" customFormat="1">
      <c r="A397" s="9"/>
      <c r="B397" s="9"/>
      <c r="C397" s="28"/>
      <c r="D397" s="9"/>
      <c r="E397" s="28"/>
      <c r="F397" s="9"/>
      <c r="G397" s="30"/>
      <c r="I397" s="30"/>
      <c r="K397" s="30"/>
      <c r="M397" s="30"/>
    </row>
    <row r="398" spans="1:13" s="13" customFormat="1">
      <c r="A398" s="9"/>
      <c r="B398" s="9"/>
      <c r="C398" s="28"/>
      <c r="D398" s="9"/>
      <c r="E398" s="28"/>
      <c r="F398" s="9"/>
      <c r="G398" s="30"/>
      <c r="I398" s="30"/>
      <c r="K398" s="30"/>
      <c r="M398" s="30"/>
    </row>
    <row r="399" spans="1:13" s="13" customFormat="1">
      <c r="A399" s="9"/>
      <c r="B399" s="9"/>
      <c r="C399" s="28"/>
      <c r="D399" s="9"/>
      <c r="E399" s="28"/>
      <c r="F399" s="9"/>
      <c r="G399" s="30"/>
      <c r="I399" s="30"/>
      <c r="K399" s="30"/>
      <c r="M399" s="30"/>
    </row>
    <row r="400" spans="1:13" s="13" customFormat="1">
      <c r="A400" s="9"/>
      <c r="B400" s="9"/>
      <c r="C400" s="28"/>
      <c r="D400" s="9"/>
      <c r="E400" s="28"/>
      <c r="F400" s="9"/>
      <c r="G400" s="30"/>
      <c r="I400" s="30"/>
      <c r="K400" s="30"/>
      <c r="M400" s="30"/>
    </row>
    <row r="401" spans="1:13" s="13" customFormat="1">
      <c r="A401" s="9"/>
      <c r="B401" s="9"/>
      <c r="C401" s="28"/>
      <c r="D401" s="9"/>
      <c r="E401" s="28"/>
      <c r="F401" s="9"/>
      <c r="G401" s="30"/>
      <c r="I401" s="30"/>
      <c r="K401" s="30"/>
      <c r="M401" s="30"/>
    </row>
    <row r="402" spans="1:13" s="13" customFormat="1">
      <c r="A402" s="9"/>
      <c r="B402" s="9"/>
      <c r="C402" s="28"/>
      <c r="D402" s="9"/>
      <c r="E402" s="28"/>
      <c r="F402" s="9"/>
      <c r="G402" s="30"/>
      <c r="I402" s="30"/>
      <c r="K402" s="30"/>
      <c r="M402" s="30"/>
    </row>
    <row r="403" spans="1:13" s="13" customFormat="1">
      <c r="A403" s="9"/>
      <c r="B403" s="9"/>
      <c r="C403" s="28"/>
      <c r="D403" s="9"/>
      <c r="E403" s="28"/>
      <c r="F403" s="9"/>
      <c r="G403" s="30"/>
      <c r="I403" s="30"/>
      <c r="K403" s="30"/>
      <c r="M403" s="30"/>
    </row>
    <row r="404" spans="1:13" s="13" customFormat="1">
      <c r="A404" s="9"/>
      <c r="B404" s="9"/>
      <c r="C404" s="28"/>
      <c r="D404" s="9"/>
      <c r="E404" s="28"/>
      <c r="F404" s="9"/>
      <c r="G404" s="30"/>
      <c r="I404" s="30"/>
      <c r="K404" s="30"/>
      <c r="M404" s="30"/>
    </row>
    <row r="405" spans="1:13" s="13" customFormat="1">
      <c r="A405" s="9"/>
      <c r="B405" s="9"/>
      <c r="C405" s="28"/>
      <c r="D405" s="9"/>
      <c r="E405" s="28"/>
      <c r="F405" s="9"/>
      <c r="G405" s="30"/>
      <c r="I405" s="30"/>
      <c r="K405" s="30"/>
      <c r="M405" s="30"/>
    </row>
    <row r="406" spans="1:13" s="13" customFormat="1">
      <c r="A406" s="9"/>
      <c r="B406" s="9"/>
      <c r="C406" s="28"/>
      <c r="D406" s="9"/>
      <c r="E406" s="28"/>
      <c r="F406" s="9"/>
      <c r="G406" s="30"/>
      <c r="I406" s="30"/>
      <c r="K406" s="30"/>
      <c r="M406" s="30"/>
    </row>
    <row r="407" spans="1:13" s="13" customFormat="1">
      <c r="A407" s="9"/>
      <c r="B407" s="9"/>
      <c r="C407" s="28"/>
      <c r="D407" s="9"/>
      <c r="E407" s="28"/>
      <c r="F407" s="9"/>
      <c r="G407" s="30"/>
      <c r="I407" s="30"/>
      <c r="K407" s="30"/>
      <c r="M407" s="30"/>
    </row>
    <row r="408" spans="1:13" s="13" customFormat="1">
      <c r="A408" s="9"/>
      <c r="B408" s="9"/>
      <c r="C408" s="28"/>
      <c r="D408" s="9"/>
      <c r="E408" s="28"/>
      <c r="F408" s="9"/>
      <c r="G408" s="30"/>
      <c r="I408" s="30"/>
      <c r="K408" s="30"/>
      <c r="M408" s="30"/>
    </row>
    <row r="409" spans="1:13" s="13" customFormat="1">
      <c r="A409" s="9"/>
      <c r="B409" s="9"/>
      <c r="C409" s="28"/>
      <c r="D409" s="9"/>
      <c r="E409" s="28"/>
      <c r="F409" s="9"/>
      <c r="G409" s="30"/>
      <c r="I409" s="30"/>
      <c r="K409" s="30"/>
      <c r="M409" s="30"/>
    </row>
    <row r="410" spans="1:13" s="13" customFormat="1">
      <c r="A410" s="9"/>
      <c r="B410" s="9"/>
      <c r="C410" s="28"/>
      <c r="D410" s="9"/>
      <c r="E410" s="28"/>
      <c r="F410" s="9"/>
      <c r="G410" s="30"/>
      <c r="I410" s="30"/>
      <c r="K410" s="30"/>
      <c r="M410" s="30"/>
    </row>
    <row r="411" spans="1:13" s="13" customFormat="1">
      <c r="A411" s="9"/>
      <c r="B411" s="9"/>
      <c r="C411" s="28"/>
      <c r="D411" s="9"/>
      <c r="E411" s="28"/>
      <c r="F411" s="9"/>
      <c r="G411" s="30"/>
      <c r="I411" s="30"/>
      <c r="K411" s="30"/>
      <c r="M411" s="30"/>
    </row>
    <row r="412" spans="1:13" s="13" customFormat="1">
      <c r="A412" s="9"/>
      <c r="B412" s="9"/>
      <c r="C412" s="28"/>
      <c r="D412" s="9"/>
      <c r="E412" s="28"/>
      <c r="F412" s="9"/>
      <c r="G412" s="30"/>
      <c r="I412" s="30"/>
      <c r="K412" s="30"/>
      <c r="M412" s="30"/>
    </row>
    <row r="413" spans="1:13" s="13" customFormat="1">
      <c r="A413" s="9"/>
      <c r="B413" s="9"/>
      <c r="C413" s="28"/>
      <c r="D413" s="9"/>
      <c r="E413" s="28"/>
      <c r="F413" s="9"/>
      <c r="G413" s="30"/>
      <c r="I413" s="30"/>
      <c r="K413" s="30"/>
      <c r="M413" s="30"/>
    </row>
    <row r="414" spans="1:13" s="13" customFormat="1">
      <c r="A414" s="9"/>
      <c r="B414" s="9"/>
      <c r="C414" s="28"/>
      <c r="D414" s="9"/>
      <c r="E414" s="28"/>
      <c r="F414" s="9"/>
      <c r="G414" s="30"/>
      <c r="I414" s="30"/>
      <c r="K414" s="30"/>
      <c r="M414" s="30"/>
    </row>
    <row r="415" spans="1:13" s="13" customFormat="1">
      <c r="A415" s="9"/>
      <c r="B415" s="9"/>
      <c r="C415" s="28"/>
      <c r="D415" s="9"/>
      <c r="E415" s="28"/>
      <c r="F415" s="9"/>
      <c r="G415" s="30"/>
      <c r="I415" s="30"/>
      <c r="K415" s="30"/>
      <c r="M415" s="30"/>
    </row>
    <row r="416" spans="1:13" s="13" customFormat="1">
      <c r="A416" s="9"/>
      <c r="B416" s="9"/>
      <c r="C416" s="28"/>
      <c r="D416" s="9"/>
      <c r="E416" s="28"/>
      <c r="F416" s="9"/>
      <c r="G416" s="30"/>
      <c r="I416" s="30"/>
      <c r="K416" s="30"/>
      <c r="M416" s="30"/>
    </row>
    <row r="417" spans="1:13" s="13" customFormat="1">
      <c r="A417" s="9"/>
      <c r="B417" s="9"/>
      <c r="C417" s="28"/>
      <c r="D417" s="9"/>
      <c r="E417" s="28"/>
      <c r="F417" s="9"/>
      <c r="G417" s="30"/>
      <c r="I417" s="30"/>
      <c r="K417" s="30"/>
      <c r="M417" s="30"/>
    </row>
    <row r="418" spans="1:13" s="13" customFormat="1">
      <c r="A418" s="9"/>
      <c r="B418" s="9"/>
      <c r="C418" s="28"/>
      <c r="D418" s="9"/>
      <c r="E418" s="28"/>
      <c r="F418" s="9"/>
      <c r="G418" s="30"/>
      <c r="I418" s="30"/>
      <c r="K418" s="30"/>
      <c r="M418" s="30"/>
    </row>
    <row r="419" spans="1:13" s="13" customFormat="1">
      <c r="A419" s="9"/>
      <c r="B419" s="9"/>
      <c r="C419" s="28"/>
      <c r="D419" s="9"/>
      <c r="E419" s="28"/>
      <c r="F419" s="9"/>
      <c r="G419" s="30"/>
      <c r="I419" s="30"/>
      <c r="K419" s="30"/>
      <c r="M419" s="30"/>
    </row>
    <row r="420" spans="1:13" s="13" customFormat="1">
      <c r="A420" s="9"/>
      <c r="B420" s="9"/>
      <c r="C420" s="28"/>
      <c r="D420" s="9"/>
      <c r="E420" s="28"/>
      <c r="F420" s="9"/>
      <c r="G420" s="30"/>
      <c r="I420" s="30"/>
      <c r="K420" s="30"/>
      <c r="M420" s="30"/>
    </row>
    <row r="421" spans="1:13" s="13" customFormat="1">
      <c r="A421" s="9"/>
      <c r="B421" s="9"/>
      <c r="C421" s="28"/>
      <c r="D421" s="9"/>
      <c r="E421" s="28"/>
      <c r="F421" s="9"/>
      <c r="G421" s="30"/>
      <c r="I421" s="30"/>
      <c r="K421" s="30"/>
      <c r="M421" s="30"/>
    </row>
    <row r="422" spans="1:13" s="13" customFormat="1">
      <c r="A422" s="9"/>
      <c r="B422" s="9"/>
      <c r="C422" s="28"/>
      <c r="D422" s="9"/>
      <c r="E422" s="28"/>
      <c r="F422" s="9"/>
      <c r="G422" s="30"/>
      <c r="I422" s="30"/>
      <c r="K422" s="30"/>
      <c r="M422" s="30"/>
    </row>
    <row r="423" spans="1:13" s="13" customFormat="1">
      <c r="A423" s="9"/>
      <c r="B423" s="9"/>
      <c r="C423" s="28"/>
      <c r="D423" s="9"/>
      <c r="E423" s="28"/>
      <c r="F423" s="9"/>
      <c r="G423" s="30"/>
      <c r="I423" s="30"/>
      <c r="K423" s="30"/>
      <c r="M423" s="30"/>
    </row>
    <row r="424" spans="1:13" s="13" customFormat="1">
      <c r="A424" s="9"/>
      <c r="B424" s="9"/>
      <c r="C424" s="28"/>
      <c r="D424" s="9"/>
      <c r="E424" s="28"/>
      <c r="F424" s="9"/>
      <c r="G424" s="30"/>
      <c r="I424" s="30"/>
      <c r="K424" s="30"/>
      <c r="M424" s="30"/>
    </row>
    <row r="425" spans="1:13" s="13" customFormat="1">
      <c r="A425" s="9"/>
      <c r="B425" s="9"/>
      <c r="C425" s="28"/>
      <c r="D425" s="9"/>
      <c r="E425" s="28"/>
      <c r="F425" s="9"/>
      <c r="G425" s="30"/>
      <c r="I425" s="30"/>
      <c r="K425" s="30"/>
      <c r="M425" s="30"/>
    </row>
    <row r="426" spans="1:13" s="13" customFormat="1">
      <c r="A426" s="9"/>
      <c r="B426" s="9"/>
      <c r="C426" s="28"/>
      <c r="D426" s="9"/>
      <c r="E426" s="28"/>
      <c r="F426" s="9"/>
      <c r="G426" s="30"/>
      <c r="I426" s="30"/>
      <c r="K426" s="30"/>
      <c r="M426" s="30"/>
    </row>
    <row r="427" spans="1:13" s="13" customFormat="1">
      <c r="A427" s="9"/>
      <c r="B427" s="9"/>
      <c r="C427" s="28"/>
      <c r="D427" s="9"/>
      <c r="E427" s="28"/>
      <c r="F427" s="9"/>
      <c r="G427" s="30"/>
      <c r="I427" s="30"/>
      <c r="K427" s="30"/>
      <c r="M427" s="30"/>
    </row>
    <row r="428" spans="1:13" s="13" customFormat="1">
      <c r="A428" s="9"/>
      <c r="B428" s="9"/>
      <c r="C428" s="28"/>
      <c r="D428" s="9"/>
      <c r="E428" s="28"/>
      <c r="F428" s="9"/>
      <c r="G428" s="30"/>
      <c r="I428" s="30"/>
      <c r="K428" s="30"/>
      <c r="M428" s="30"/>
    </row>
    <row r="429" spans="1:13" s="13" customFormat="1">
      <c r="A429" s="9"/>
      <c r="B429" s="9"/>
      <c r="C429" s="28"/>
      <c r="D429" s="9"/>
      <c r="E429" s="28"/>
      <c r="F429" s="9"/>
      <c r="G429" s="30"/>
      <c r="I429" s="30"/>
      <c r="K429" s="30"/>
      <c r="M429" s="30"/>
    </row>
    <row r="430" spans="1:13" s="13" customFormat="1">
      <c r="A430" s="9"/>
      <c r="B430" s="9"/>
      <c r="C430" s="28"/>
      <c r="D430" s="9"/>
      <c r="E430" s="28"/>
      <c r="F430" s="9"/>
      <c r="G430" s="30"/>
      <c r="I430" s="30"/>
      <c r="K430" s="30"/>
      <c r="M430" s="30"/>
    </row>
    <row r="431" spans="1:13" s="13" customFormat="1">
      <c r="A431" s="9"/>
      <c r="B431" s="9"/>
      <c r="C431" s="28"/>
      <c r="D431" s="9"/>
      <c r="E431" s="28"/>
      <c r="F431" s="9"/>
      <c r="G431" s="30"/>
      <c r="I431" s="30"/>
      <c r="K431" s="30"/>
      <c r="M431" s="30"/>
    </row>
    <row r="432" spans="1:13" s="13" customFormat="1">
      <c r="A432" s="9"/>
      <c r="B432" s="9"/>
      <c r="C432" s="28"/>
      <c r="D432" s="9"/>
      <c r="E432" s="28"/>
      <c r="F432" s="9"/>
      <c r="G432" s="30"/>
      <c r="I432" s="30"/>
      <c r="K432" s="30"/>
      <c r="M432" s="30"/>
    </row>
    <row r="433" spans="1:13" s="13" customFormat="1">
      <c r="A433" s="9"/>
      <c r="B433" s="9"/>
      <c r="C433" s="28"/>
      <c r="D433" s="9"/>
      <c r="E433" s="28"/>
      <c r="F433" s="9"/>
      <c r="G433" s="30"/>
      <c r="I433" s="30"/>
      <c r="K433" s="30"/>
      <c r="M433" s="30"/>
    </row>
    <row r="434" spans="1:13" s="13" customFormat="1">
      <c r="A434" s="9"/>
      <c r="B434" s="9"/>
      <c r="C434" s="28"/>
      <c r="D434" s="9"/>
      <c r="E434" s="28"/>
      <c r="F434" s="9"/>
      <c r="G434" s="30"/>
      <c r="I434" s="30"/>
      <c r="K434" s="30"/>
      <c r="M434" s="30"/>
    </row>
    <row r="435" spans="1:13" s="13" customFormat="1">
      <c r="A435" s="9"/>
      <c r="B435" s="9"/>
      <c r="C435" s="28"/>
      <c r="D435" s="9"/>
      <c r="E435" s="28"/>
      <c r="F435" s="9"/>
      <c r="G435" s="30"/>
      <c r="I435" s="30"/>
      <c r="K435" s="30"/>
      <c r="M435" s="30"/>
    </row>
    <row r="436" spans="1:13" s="13" customFormat="1">
      <c r="A436" s="9"/>
      <c r="B436" s="9"/>
      <c r="C436" s="28"/>
      <c r="D436" s="9"/>
      <c r="E436" s="28"/>
      <c r="F436" s="9"/>
      <c r="G436" s="30"/>
      <c r="I436" s="30"/>
      <c r="K436" s="30"/>
      <c r="M436" s="30"/>
    </row>
    <row r="437" spans="1:13" s="13" customFormat="1">
      <c r="A437" s="9"/>
      <c r="B437" s="9"/>
      <c r="C437" s="28"/>
      <c r="D437" s="9"/>
      <c r="E437" s="28"/>
      <c r="F437" s="9"/>
      <c r="G437" s="30"/>
      <c r="I437" s="30"/>
      <c r="K437" s="30"/>
      <c r="M437" s="30"/>
    </row>
    <row r="438" spans="1:13" s="13" customFormat="1">
      <c r="A438" s="9"/>
      <c r="B438" s="9"/>
      <c r="C438" s="28"/>
      <c r="D438" s="9"/>
      <c r="E438" s="28"/>
      <c r="F438" s="9"/>
      <c r="G438" s="30"/>
      <c r="I438" s="30"/>
      <c r="K438" s="30"/>
      <c r="M438" s="30"/>
    </row>
    <row r="439" spans="1:13" s="13" customFormat="1">
      <c r="A439" s="9"/>
      <c r="B439" s="9"/>
      <c r="C439" s="28"/>
      <c r="D439" s="9"/>
      <c r="E439" s="28"/>
      <c r="F439" s="9"/>
      <c r="G439" s="30"/>
      <c r="I439" s="30"/>
      <c r="K439" s="30"/>
      <c r="M439" s="30"/>
    </row>
    <row r="440" spans="1:13" s="13" customFormat="1">
      <c r="A440" s="9"/>
      <c r="B440" s="9"/>
      <c r="C440" s="28"/>
      <c r="D440" s="9"/>
      <c r="E440" s="28"/>
      <c r="F440" s="9"/>
      <c r="G440" s="30"/>
      <c r="I440" s="30"/>
      <c r="K440" s="30"/>
      <c r="M440" s="30"/>
    </row>
    <row r="441" spans="1:13" s="13" customFormat="1">
      <c r="A441" s="9"/>
      <c r="B441" s="9"/>
      <c r="C441" s="28"/>
      <c r="D441" s="9"/>
      <c r="E441" s="28"/>
      <c r="F441" s="9"/>
      <c r="G441" s="30"/>
      <c r="I441" s="30"/>
      <c r="K441" s="30"/>
      <c r="M441" s="30"/>
    </row>
    <row r="442" spans="1:13" s="13" customFormat="1">
      <c r="A442" s="9"/>
      <c r="B442" s="9"/>
      <c r="C442" s="28"/>
      <c r="D442" s="9"/>
      <c r="E442" s="28"/>
      <c r="F442" s="9"/>
      <c r="G442" s="30"/>
      <c r="I442" s="30"/>
      <c r="K442" s="30"/>
      <c r="M442" s="30"/>
    </row>
    <row r="443" spans="1:13" s="13" customFormat="1">
      <c r="A443" s="9"/>
      <c r="B443" s="9"/>
      <c r="C443" s="28"/>
      <c r="D443" s="9"/>
      <c r="E443" s="28"/>
      <c r="F443" s="9"/>
      <c r="G443" s="30"/>
      <c r="I443" s="30"/>
      <c r="K443" s="30"/>
      <c r="M443" s="30"/>
    </row>
    <row r="444" spans="1:13" s="13" customFormat="1">
      <c r="A444" s="9"/>
      <c r="B444" s="9"/>
      <c r="C444" s="28"/>
      <c r="D444" s="9"/>
      <c r="E444" s="28"/>
      <c r="F444" s="9"/>
      <c r="G444" s="30"/>
      <c r="I444" s="30"/>
      <c r="K444" s="30"/>
      <c r="M444" s="30"/>
    </row>
    <row r="445" spans="1:13" s="13" customFormat="1">
      <c r="A445" s="9"/>
      <c r="B445" s="9"/>
      <c r="C445" s="28"/>
      <c r="D445" s="9"/>
      <c r="E445" s="28"/>
      <c r="F445" s="9"/>
      <c r="G445" s="30"/>
      <c r="I445" s="30"/>
      <c r="K445" s="30"/>
      <c r="M445" s="30"/>
    </row>
    <row r="446" spans="1:13" s="13" customFormat="1">
      <c r="A446" s="9"/>
      <c r="B446" s="9"/>
      <c r="C446" s="28"/>
      <c r="D446" s="9"/>
      <c r="E446" s="28"/>
      <c r="F446" s="9"/>
      <c r="G446" s="30"/>
      <c r="I446" s="30"/>
      <c r="K446" s="30"/>
      <c r="M446" s="30"/>
    </row>
    <row r="447" spans="1:13" s="13" customFormat="1">
      <c r="A447" s="9"/>
      <c r="B447" s="9"/>
      <c r="C447" s="28"/>
      <c r="D447" s="9"/>
      <c r="E447" s="28"/>
      <c r="F447" s="9"/>
      <c r="G447" s="30"/>
      <c r="I447" s="30"/>
      <c r="K447" s="30"/>
      <c r="M447" s="30"/>
    </row>
    <row r="448" spans="1:13" s="13" customFormat="1">
      <c r="A448" s="9"/>
      <c r="B448" s="9"/>
      <c r="C448" s="28"/>
      <c r="D448" s="9"/>
      <c r="E448" s="28"/>
      <c r="F448" s="9"/>
      <c r="G448" s="30"/>
      <c r="I448" s="30"/>
      <c r="K448" s="30"/>
      <c r="M448" s="30"/>
    </row>
    <row r="449" spans="1:13" s="13" customFormat="1">
      <c r="A449" s="9"/>
      <c r="B449" s="9"/>
      <c r="C449" s="28"/>
      <c r="D449" s="9"/>
      <c r="E449" s="28"/>
      <c r="F449" s="9"/>
      <c r="G449" s="30"/>
      <c r="I449" s="30"/>
      <c r="K449" s="30"/>
      <c r="M449" s="30"/>
    </row>
    <row r="450" spans="1:13" s="13" customFormat="1">
      <c r="A450" s="9"/>
      <c r="B450" s="9"/>
      <c r="C450" s="28"/>
      <c r="D450" s="9"/>
      <c r="E450" s="28"/>
      <c r="F450" s="9"/>
      <c r="G450" s="30"/>
      <c r="I450" s="30"/>
      <c r="K450" s="30"/>
      <c r="M450" s="30"/>
    </row>
    <row r="451" spans="1:13" s="13" customFormat="1">
      <c r="A451" s="9"/>
      <c r="B451" s="9"/>
      <c r="C451" s="28"/>
      <c r="D451" s="9"/>
      <c r="E451" s="28"/>
      <c r="F451" s="9"/>
      <c r="G451" s="30"/>
      <c r="I451" s="30"/>
      <c r="K451" s="30"/>
      <c r="M451" s="30"/>
    </row>
    <row r="452" spans="1:13" s="13" customFormat="1">
      <c r="A452" s="9"/>
      <c r="B452" s="9"/>
      <c r="C452" s="28"/>
      <c r="D452" s="9"/>
      <c r="E452" s="28"/>
      <c r="F452" s="9"/>
      <c r="G452" s="30"/>
      <c r="I452" s="30"/>
      <c r="K452" s="30"/>
      <c r="M452" s="30"/>
    </row>
    <row r="453" spans="1:13" s="13" customFormat="1">
      <c r="A453" s="9"/>
      <c r="B453" s="9"/>
      <c r="C453" s="28"/>
      <c r="D453" s="9"/>
      <c r="E453" s="28"/>
      <c r="F453" s="9"/>
      <c r="G453" s="30"/>
      <c r="I453" s="30"/>
      <c r="K453" s="30"/>
      <c r="M453" s="30"/>
    </row>
    <row r="454" spans="1:13" s="13" customFormat="1">
      <c r="A454" s="9"/>
      <c r="B454" s="9"/>
      <c r="C454" s="28"/>
      <c r="D454" s="9"/>
      <c r="E454" s="28"/>
      <c r="F454" s="9"/>
      <c r="G454" s="30"/>
      <c r="I454" s="30"/>
      <c r="K454" s="30"/>
      <c r="M454" s="30"/>
    </row>
    <row r="455" spans="1:13" s="13" customFormat="1">
      <c r="A455" s="9"/>
      <c r="B455" s="9"/>
      <c r="C455" s="28"/>
      <c r="D455" s="9"/>
      <c r="E455" s="28"/>
      <c r="F455" s="9"/>
      <c r="G455" s="30"/>
      <c r="I455" s="30"/>
      <c r="K455" s="30"/>
      <c r="M455" s="30"/>
    </row>
    <row r="456" spans="1:13" s="13" customFormat="1">
      <c r="A456" s="9"/>
      <c r="B456" s="9"/>
      <c r="C456" s="28"/>
      <c r="D456" s="9"/>
      <c r="E456" s="28"/>
      <c r="F456" s="9"/>
      <c r="G456" s="30"/>
      <c r="I456" s="30"/>
      <c r="K456" s="30"/>
      <c r="M456" s="30"/>
    </row>
    <row r="457" spans="1:13" s="13" customFormat="1">
      <c r="A457" s="9"/>
      <c r="B457" s="9"/>
      <c r="C457" s="28"/>
      <c r="D457" s="9"/>
      <c r="E457" s="28"/>
      <c r="F457" s="9"/>
      <c r="G457" s="30"/>
      <c r="I457" s="30"/>
      <c r="K457" s="30"/>
      <c r="M457" s="30"/>
    </row>
    <row r="458" spans="1:13" s="13" customFormat="1">
      <c r="A458" s="9"/>
      <c r="B458" s="9"/>
      <c r="C458" s="28"/>
      <c r="D458" s="9"/>
      <c r="E458" s="28"/>
      <c r="F458" s="9"/>
      <c r="G458" s="30"/>
      <c r="I458" s="30"/>
      <c r="K458" s="30"/>
      <c r="M458" s="30"/>
    </row>
    <row r="459" spans="1:13" s="13" customFormat="1">
      <c r="A459" s="9"/>
      <c r="B459" s="9"/>
      <c r="C459" s="28"/>
      <c r="D459" s="9"/>
      <c r="E459" s="28"/>
      <c r="F459" s="9"/>
      <c r="G459" s="30"/>
      <c r="I459" s="30"/>
      <c r="K459" s="30"/>
      <c r="M459" s="30"/>
    </row>
    <row r="460" spans="1:13" s="13" customFormat="1">
      <c r="A460" s="9"/>
      <c r="B460" s="9"/>
      <c r="C460" s="28"/>
      <c r="D460" s="9"/>
      <c r="E460" s="28"/>
      <c r="F460" s="9"/>
      <c r="G460" s="30"/>
      <c r="I460" s="30"/>
      <c r="K460" s="30"/>
      <c r="M460" s="30"/>
    </row>
    <row r="461" spans="1:13" s="13" customFormat="1">
      <c r="A461" s="9"/>
      <c r="B461" s="9"/>
      <c r="C461" s="28"/>
      <c r="D461" s="9"/>
      <c r="E461" s="28"/>
      <c r="F461" s="9"/>
      <c r="G461" s="30"/>
      <c r="I461" s="30"/>
      <c r="K461" s="30"/>
      <c r="M461" s="30"/>
    </row>
    <row r="462" spans="1:13" s="13" customFormat="1">
      <c r="A462" s="9"/>
      <c r="B462" s="9"/>
      <c r="C462" s="28"/>
      <c r="D462" s="9"/>
      <c r="E462" s="28"/>
      <c r="F462" s="9"/>
      <c r="G462" s="30"/>
      <c r="I462" s="30"/>
      <c r="K462" s="30"/>
      <c r="M462" s="30"/>
    </row>
    <row r="463" spans="1:13" s="13" customFormat="1">
      <c r="A463" s="9"/>
      <c r="B463" s="9"/>
      <c r="C463" s="28"/>
      <c r="D463" s="9"/>
      <c r="E463" s="28"/>
      <c r="F463" s="9"/>
      <c r="G463" s="30"/>
      <c r="I463" s="30"/>
      <c r="K463" s="30"/>
      <c r="M463" s="30"/>
    </row>
    <row r="464" spans="1:13" s="13" customFormat="1">
      <c r="A464" s="9"/>
      <c r="B464" s="9"/>
      <c r="C464" s="28"/>
      <c r="D464" s="9"/>
      <c r="E464" s="28"/>
      <c r="F464" s="9"/>
      <c r="G464" s="30"/>
      <c r="I464" s="30"/>
      <c r="K464" s="30"/>
      <c r="M464" s="30"/>
    </row>
    <row r="465" spans="1:13" s="13" customFormat="1">
      <c r="A465" s="9"/>
      <c r="B465" s="9"/>
      <c r="C465" s="28"/>
      <c r="D465" s="9"/>
      <c r="E465" s="28"/>
      <c r="F465" s="9"/>
      <c r="G465" s="30"/>
      <c r="I465" s="30"/>
      <c r="K465" s="30"/>
      <c r="M465" s="30"/>
    </row>
    <row r="466" spans="1:13" s="13" customFormat="1">
      <c r="A466" s="9"/>
      <c r="B466" s="9"/>
      <c r="C466" s="28"/>
      <c r="D466" s="9"/>
      <c r="E466" s="28"/>
      <c r="F466" s="9"/>
      <c r="G466" s="30"/>
      <c r="I466" s="30"/>
      <c r="K466" s="30"/>
      <c r="M466" s="30"/>
    </row>
    <row r="467" spans="1:13" s="13" customFormat="1">
      <c r="A467" s="9"/>
      <c r="B467" s="9"/>
      <c r="C467" s="28"/>
      <c r="D467" s="9"/>
      <c r="E467" s="28"/>
      <c r="F467" s="9"/>
      <c r="G467" s="30"/>
      <c r="I467" s="30"/>
      <c r="K467" s="30"/>
      <c r="M467" s="30"/>
    </row>
    <row r="468" spans="1:13" s="13" customFormat="1">
      <c r="A468" s="9"/>
      <c r="B468" s="9"/>
      <c r="C468" s="28"/>
      <c r="D468" s="9"/>
      <c r="E468" s="28"/>
      <c r="F468" s="9"/>
      <c r="G468" s="30"/>
      <c r="I468" s="30"/>
      <c r="K468" s="30"/>
      <c r="M468" s="30"/>
    </row>
    <row r="469" spans="1:13" s="13" customFormat="1">
      <c r="A469" s="9"/>
      <c r="B469" s="9"/>
      <c r="C469" s="28"/>
      <c r="D469" s="9"/>
      <c r="E469" s="28"/>
      <c r="F469" s="9"/>
      <c r="G469" s="30"/>
      <c r="I469" s="30"/>
      <c r="K469" s="30"/>
      <c r="M469" s="30"/>
    </row>
    <row r="470" spans="1:13" s="13" customFormat="1">
      <c r="A470" s="9"/>
      <c r="B470" s="9"/>
      <c r="C470" s="28"/>
      <c r="D470" s="9"/>
      <c r="E470" s="28"/>
      <c r="F470" s="9"/>
      <c r="G470" s="30"/>
      <c r="I470" s="30"/>
      <c r="K470" s="30"/>
      <c r="M470" s="30"/>
    </row>
    <row r="471" spans="1:13" s="13" customFormat="1">
      <c r="A471" s="9"/>
      <c r="B471" s="9"/>
      <c r="C471" s="28"/>
      <c r="D471" s="9"/>
      <c r="E471" s="28"/>
      <c r="F471" s="9"/>
      <c r="G471" s="30"/>
      <c r="I471" s="30"/>
      <c r="K471" s="30"/>
      <c r="M471" s="30"/>
    </row>
    <row r="472" spans="1:13" s="13" customFormat="1">
      <c r="A472" s="9"/>
      <c r="B472" s="9"/>
      <c r="C472" s="28"/>
      <c r="D472" s="9"/>
      <c r="E472" s="28"/>
      <c r="F472" s="9"/>
      <c r="G472" s="30"/>
      <c r="I472" s="30"/>
      <c r="K472" s="30"/>
      <c r="M472" s="30"/>
    </row>
    <row r="473" spans="1:13" s="13" customFormat="1">
      <c r="A473" s="9"/>
      <c r="B473" s="9"/>
      <c r="C473" s="28"/>
      <c r="D473" s="9"/>
      <c r="E473" s="28"/>
      <c r="F473" s="9"/>
      <c r="G473" s="30"/>
      <c r="I473" s="30"/>
      <c r="K473" s="30"/>
      <c r="M473" s="30"/>
    </row>
    <row r="474" spans="1:13" s="13" customFormat="1">
      <c r="A474" s="9"/>
      <c r="B474" s="9"/>
      <c r="C474" s="28"/>
      <c r="D474" s="9"/>
      <c r="E474" s="28"/>
      <c r="F474" s="9"/>
      <c r="G474" s="30"/>
      <c r="I474" s="30"/>
      <c r="K474" s="30"/>
      <c r="M474" s="30"/>
    </row>
    <row r="475" spans="1:13" s="13" customFormat="1">
      <c r="A475" s="9"/>
      <c r="B475" s="9"/>
      <c r="C475" s="28"/>
      <c r="D475" s="9"/>
      <c r="E475" s="28"/>
      <c r="F475" s="9"/>
      <c r="G475" s="30"/>
      <c r="I475" s="30"/>
      <c r="K475" s="30"/>
      <c r="M475" s="30"/>
    </row>
    <row r="476" spans="1:13" s="13" customFormat="1">
      <c r="A476" s="9"/>
      <c r="B476" s="9"/>
      <c r="C476" s="28"/>
      <c r="D476" s="9"/>
      <c r="E476" s="28"/>
      <c r="F476" s="9"/>
      <c r="G476" s="30"/>
      <c r="I476" s="30"/>
      <c r="K476" s="30"/>
      <c r="M476" s="30"/>
    </row>
    <row r="477" spans="1:13" s="13" customFormat="1">
      <c r="A477" s="9"/>
      <c r="B477" s="9"/>
      <c r="C477" s="28"/>
      <c r="D477" s="9"/>
      <c r="E477" s="28"/>
      <c r="F477" s="9"/>
      <c r="G477" s="30"/>
      <c r="I477" s="30"/>
      <c r="K477" s="30"/>
      <c r="M477" s="30"/>
    </row>
    <row r="478" spans="1:13" s="13" customFormat="1">
      <c r="A478" s="9"/>
      <c r="B478" s="9"/>
      <c r="C478" s="28"/>
      <c r="D478" s="9"/>
      <c r="E478" s="28"/>
      <c r="F478" s="9"/>
      <c r="G478" s="30"/>
      <c r="I478" s="30"/>
      <c r="K478" s="30"/>
      <c r="M478" s="30"/>
    </row>
    <row r="479" spans="1:13" s="13" customFormat="1">
      <c r="A479" s="9"/>
      <c r="B479" s="9"/>
      <c r="C479" s="28"/>
      <c r="D479" s="9"/>
      <c r="E479" s="28"/>
      <c r="F479" s="9"/>
      <c r="G479" s="30"/>
      <c r="I479" s="30"/>
      <c r="K479" s="30"/>
      <c r="M479" s="30"/>
    </row>
    <row r="480" spans="1:13" s="13" customFormat="1">
      <c r="A480" s="9"/>
      <c r="B480" s="9"/>
      <c r="C480" s="28"/>
      <c r="D480" s="9"/>
      <c r="E480" s="28"/>
      <c r="F480" s="9"/>
      <c r="G480" s="30"/>
      <c r="I480" s="30"/>
      <c r="K480" s="30"/>
      <c r="M480" s="30"/>
    </row>
    <row r="481" spans="1:13" s="13" customFormat="1">
      <c r="A481" s="9"/>
      <c r="B481" s="9"/>
      <c r="C481" s="28"/>
      <c r="D481" s="9"/>
      <c r="E481" s="28"/>
      <c r="F481" s="9"/>
      <c r="G481" s="30"/>
      <c r="I481" s="30"/>
      <c r="K481" s="30"/>
      <c r="M481" s="30"/>
    </row>
    <row r="482" spans="1:13" s="13" customFormat="1">
      <c r="A482" s="9"/>
      <c r="B482" s="9"/>
      <c r="C482" s="28"/>
      <c r="D482" s="9"/>
      <c r="E482" s="28"/>
      <c r="F482" s="9"/>
      <c r="G482" s="30"/>
      <c r="I482" s="30"/>
      <c r="K482" s="30"/>
      <c r="M482" s="30"/>
    </row>
    <row r="483" spans="1:13" s="13" customFormat="1">
      <c r="A483" s="9"/>
      <c r="B483" s="9"/>
      <c r="C483" s="28"/>
      <c r="D483" s="9"/>
      <c r="E483" s="28"/>
      <c r="F483" s="9"/>
      <c r="G483" s="30"/>
      <c r="I483" s="30"/>
      <c r="K483" s="30"/>
      <c r="M483" s="30"/>
    </row>
    <row r="484" spans="1:13" s="13" customFormat="1">
      <c r="A484" s="9"/>
      <c r="B484" s="9"/>
      <c r="C484" s="28"/>
      <c r="D484" s="9"/>
      <c r="E484" s="28"/>
      <c r="F484" s="9"/>
      <c r="G484" s="30"/>
      <c r="I484" s="30"/>
      <c r="K484" s="30"/>
      <c r="M484" s="30"/>
    </row>
    <row r="485" spans="1:13" s="13" customFormat="1">
      <c r="A485" s="9"/>
      <c r="B485" s="9"/>
      <c r="C485" s="28"/>
      <c r="D485" s="9"/>
      <c r="E485" s="28"/>
      <c r="F485" s="9"/>
      <c r="G485" s="30"/>
      <c r="I485" s="30"/>
      <c r="K485" s="30"/>
      <c r="M485" s="30"/>
    </row>
    <row r="486" spans="1:13" s="13" customFormat="1">
      <c r="A486" s="9"/>
      <c r="B486" s="9"/>
      <c r="C486" s="28"/>
      <c r="D486" s="9"/>
      <c r="E486" s="28"/>
      <c r="F486" s="9"/>
      <c r="G486" s="30"/>
      <c r="I486" s="30"/>
      <c r="K486" s="30"/>
      <c r="M486" s="30"/>
    </row>
    <row r="487" spans="1:13" s="13" customFormat="1">
      <c r="A487" s="9"/>
      <c r="B487" s="9"/>
      <c r="C487" s="28"/>
      <c r="D487" s="9"/>
      <c r="E487" s="28"/>
      <c r="F487" s="9"/>
      <c r="G487" s="30"/>
      <c r="I487" s="30"/>
      <c r="K487" s="30"/>
      <c r="M487" s="30"/>
    </row>
    <row r="488" spans="1:13" s="13" customFormat="1">
      <c r="A488" s="9"/>
      <c r="B488" s="9"/>
      <c r="C488" s="28"/>
      <c r="D488" s="9"/>
      <c r="E488" s="28"/>
      <c r="F488" s="9"/>
      <c r="G488" s="30"/>
      <c r="I488" s="30"/>
      <c r="K488" s="30"/>
      <c r="M488" s="30"/>
    </row>
    <row r="489" spans="1:13" s="13" customFormat="1">
      <c r="A489" s="9"/>
      <c r="B489" s="9"/>
      <c r="C489" s="28"/>
      <c r="D489" s="9"/>
      <c r="E489" s="28"/>
      <c r="F489" s="9"/>
      <c r="G489" s="30"/>
      <c r="I489" s="30"/>
      <c r="K489" s="30"/>
      <c r="M489" s="30"/>
    </row>
    <row r="490" spans="1:13" s="13" customFormat="1">
      <c r="A490" s="9"/>
      <c r="B490" s="9"/>
      <c r="C490" s="28"/>
      <c r="D490" s="9"/>
      <c r="E490" s="28"/>
      <c r="F490" s="9"/>
      <c r="G490" s="30"/>
      <c r="I490" s="30"/>
      <c r="K490" s="30"/>
      <c r="M490" s="30"/>
    </row>
    <row r="491" spans="1:13" s="13" customFormat="1">
      <c r="A491" s="9"/>
      <c r="B491" s="9"/>
      <c r="C491" s="28"/>
      <c r="D491" s="9"/>
      <c r="E491" s="28"/>
      <c r="F491" s="9"/>
      <c r="G491" s="30"/>
      <c r="I491" s="30"/>
      <c r="K491" s="30"/>
      <c r="M491" s="30"/>
    </row>
    <row r="492" spans="1:13" s="13" customFormat="1">
      <c r="A492" s="9"/>
      <c r="B492" s="9"/>
      <c r="C492" s="28"/>
      <c r="D492" s="9"/>
      <c r="E492" s="28"/>
      <c r="F492" s="9"/>
      <c r="G492" s="30"/>
      <c r="I492" s="30"/>
      <c r="K492" s="30"/>
      <c r="M492" s="30"/>
    </row>
    <row r="493" spans="1:13" s="13" customFormat="1">
      <c r="A493" s="9"/>
      <c r="B493" s="9"/>
      <c r="C493" s="28"/>
      <c r="D493" s="9"/>
      <c r="E493" s="28"/>
      <c r="F493" s="9"/>
      <c r="G493" s="30"/>
      <c r="I493" s="30"/>
      <c r="K493" s="30"/>
      <c r="M493" s="30"/>
    </row>
    <row r="494" spans="1:13" s="13" customFormat="1">
      <c r="A494" s="9"/>
      <c r="B494" s="9"/>
      <c r="C494" s="28"/>
      <c r="D494" s="9"/>
      <c r="E494" s="28"/>
      <c r="F494" s="9"/>
      <c r="G494" s="30"/>
      <c r="I494" s="30"/>
      <c r="K494" s="30"/>
      <c r="M494" s="30"/>
    </row>
    <row r="495" spans="1:13" s="13" customFormat="1">
      <c r="A495" s="9"/>
      <c r="B495" s="9"/>
      <c r="C495" s="28"/>
      <c r="D495" s="9"/>
      <c r="E495" s="28"/>
      <c r="F495" s="9"/>
      <c r="G495" s="30"/>
      <c r="I495" s="30"/>
      <c r="K495" s="30"/>
      <c r="M495" s="30"/>
    </row>
    <row r="496" spans="1:13" s="13" customFormat="1">
      <c r="A496" s="9"/>
      <c r="B496" s="9"/>
      <c r="C496" s="28"/>
      <c r="D496" s="9"/>
      <c r="E496" s="28"/>
      <c r="F496" s="9"/>
      <c r="G496" s="30"/>
      <c r="I496" s="30"/>
      <c r="K496" s="30"/>
      <c r="M496" s="30"/>
    </row>
    <row r="497" spans="1:13" s="13" customFormat="1">
      <c r="A497" s="9"/>
      <c r="B497" s="9"/>
      <c r="C497" s="28"/>
      <c r="D497" s="9"/>
      <c r="E497" s="28"/>
      <c r="F497" s="9"/>
      <c r="G497" s="30"/>
      <c r="I497" s="30"/>
      <c r="K497" s="30"/>
      <c r="M497" s="30"/>
    </row>
    <row r="498" spans="1:13" s="13" customFormat="1">
      <c r="A498" s="9"/>
      <c r="B498" s="9"/>
      <c r="C498" s="28"/>
      <c r="D498" s="9"/>
      <c r="E498" s="28"/>
      <c r="F498" s="9"/>
      <c r="G498" s="30"/>
      <c r="I498" s="30"/>
      <c r="K498" s="30"/>
      <c r="M498" s="30"/>
    </row>
    <row r="499" spans="1:13" s="13" customFormat="1">
      <c r="A499" s="9"/>
      <c r="B499" s="9"/>
      <c r="C499" s="28"/>
      <c r="D499" s="9"/>
      <c r="E499" s="28"/>
      <c r="F499" s="9"/>
      <c r="G499" s="30"/>
      <c r="I499" s="30"/>
      <c r="K499" s="30"/>
      <c r="M499" s="30"/>
    </row>
    <row r="500" spans="1:13" s="13" customFormat="1">
      <c r="A500" s="9"/>
      <c r="B500" s="9"/>
      <c r="C500" s="28"/>
      <c r="D500" s="9"/>
      <c r="E500" s="28"/>
      <c r="F500" s="9"/>
      <c r="G500" s="30"/>
      <c r="I500" s="30"/>
      <c r="K500" s="30"/>
      <c r="M500" s="30"/>
    </row>
    <row r="501" spans="1:13" s="13" customFormat="1">
      <c r="A501" s="9"/>
      <c r="B501" s="9"/>
      <c r="C501" s="28"/>
      <c r="D501" s="9"/>
      <c r="E501" s="28"/>
      <c r="F501" s="9"/>
      <c r="G501" s="30"/>
      <c r="I501" s="30"/>
      <c r="K501" s="30"/>
      <c r="M501" s="30"/>
    </row>
    <row r="502" spans="1:13" s="13" customFormat="1">
      <c r="A502" s="9"/>
      <c r="B502" s="9"/>
      <c r="C502" s="28"/>
      <c r="D502" s="9"/>
      <c r="E502" s="28"/>
      <c r="F502" s="9"/>
      <c r="G502" s="30"/>
      <c r="I502" s="30"/>
      <c r="K502" s="30"/>
      <c r="M502" s="30"/>
    </row>
    <row r="503" spans="1:13" s="13" customFormat="1">
      <c r="A503" s="9"/>
      <c r="B503" s="9"/>
      <c r="C503" s="28"/>
      <c r="D503" s="9"/>
      <c r="E503" s="28"/>
      <c r="F503" s="9"/>
      <c r="G503" s="30"/>
      <c r="I503" s="30"/>
      <c r="K503" s="30"/>
      <c r="M503" s="30"/>
    </row>
    <row r="504" spans="1:13" s="13" customFormat="1">
      <c r="A504" s="9"/>
      <c r="B504" s="9"/>
      <c r="C504" s="28"/>
      <c r="D504" s="9"/>
      <c r="E504" s="28"/>
      <c r="F504" s="9"/>
      <c r="G504" s="30"/>
      <c r="I504" s="30"/>
      <c r="K504" s="30"/>
      <c r="M504" s="30"/>
    </row>
    <row r="505" spans="1:13" s="13" customFormat="1">
      <c r="A505" s="9"/>
      <c r="B505" s="9"/>
      <c r="C505" s="28"/>
      <c r="D505" s="9"/>
      <c r="E505" s="28"/>
      <c r="F505" s="9"/>
      <c r="G505" s="30"/>
      <c r="I505" s="30"/>
      <c r="K505" s="30"/>
      <c r="M505" s="30"/>
    </row>
    <row r="506" spans="1:13" s="13" customFormat="1">
      <c r="A506" s="9"/>
      <c r="B506" s="9"/>
      <c r="C506" s="28"/>
      <c r="D506" s="9"/>
      <c r="E506" s="28"/>
      <c r="F506" s="9"/>
      <c r="G506" s="30"/>
      <c r="I506" s="30"/>
      <c r="K506" s="30"/>
      <c r="M506" s="30"/>
    </row>
    <row r="507" spans="1:13" s="13" customFormat="1">
      <c r="A507" s="9"/>
      <c r="B507" s="9"/>
      <c r="C507" s="28"/>
      <c r="D507" s="9"/>
      <c r="E507" s="28"/>
      <c r="F507" s="9"/>
      <c r="G507" s="30"/>
      <c r="I507" s="30"/>
      <c r="K507" s="30"/>
      <c r="M507" s="30"/>
    </row>
    <row r="508" spans="1:13" s="13" customFormat="1">
      <c r="A508" s="9"/>
      <c r="B508" s="9"/>
      <c r="C508" s="28"/>
      <c r="D508" s="9"/>
      <c r="E508" s="28"/>
      <c r="F508" s="9"/>
      <c r="G508" s="30"/>
      <c r="I508" s="30"/>
      <c r="K508" s="30"/>
      <c r="M508" s="30"/>
    </row>
    <row r="509" spans="1:13" s="13" customFormat="1">
      <c r="A509" s="9"/>
      <c r="B509" s="9"/>
      <c r="C509" s="28"/>
      <c r="D509" s="9"/>
      <c r="E509" s="28"/>
      <c r="F509" s="9"/>
      <c r="G509" s="30"/>
      <c r="I509" s="30"/>
      <c r="K509" s="30"/>
      <c r="M509" s="30"/>
    </row>
    <row r="510" spans="1:13" s="13" customFormat="1">
      <c r="A510" s="9"/>
      <c r="B510" s="9"/>
      <c r="C510" s="28"/>
      <c r="D510" s="9"/>
      <c r="E510" s="28"/>
      <c r="F510" s="9"/>
      <c r="G510" s="30"/>
      <c r="I510" s="30"/>
      <c r="K510" s="30"/>
      <c r="M510" s="30"/>
    </row>
    <row r="511" spans="1:13" s="13" customFormat="1">
      <c r="A511" s="9"/>
      <c r="B511" s="9"/>
      <c r="C511" s="28"/>
      <c r="D511" s="9"/>
      <c r="E511" s="28"/>
      <c r="F511" s="9"/>
      <c r="G511" s="30"/>
      <c r="I511" s="30"/>
      <c r="K511" s="30"/>
      <c r="M511" s="30"/>
    </row>
    <row r="512" spans="1:13" s="13" customFormat="1">
      <c r="A512" s="9"/>
      <c r="B512" s="9"/>
      <c r="C512" s="28"/>
      <c r="D512" s="9"/>
      <c r="E512" s="28"/>
      <c r="F512" s="9"/>
      <c r="G512" s="30"/>
      <c r="I512" s="30"/>
      <c r="K512" s="30"/>
      <c r="M512" s="30"/>
    </row>
    <row r="513" spans="1:13" s="13" customFormat="1">
      <c r="A513" s="9"/>
      <c r="B513" s="9"/>
      <c r="C513" s="28"/>
      <c r="D513" s="9"/>
      <c r="E513" s="28"/>
      <c r="F513" s="9"/>
      <c r="G513" s="30"/>
      <c r="I513" s="30"/>
      <c r="K513" s="30"/>
      <c r="M513" s="30"/>
    </row>
    <row r="514" spans="1:13" s="13" customFormat="1">
      <c r="A514" s="9"/>
      <c r="B514" s="9"/>
      <c r="C514" s="28"/>
      <c r="D514" s="9"/>
      <c r="E514" s="28"/>
      <c r="F514" s="9"/>
      <c r="G514" s="30"/>
      <c r="I514" s="30"/>
      <c r="K514" s="30"/>
      <c r="M514" s="30"/>
    </row>
    <row r="515" spans="1:13" s="13" customFormat="1">
      <c r="A515" s="9"/>
      <c r="B515" s="9"/>
      <c r="C515" s="28"/>
      <c r="D515" s="9"/>
      <c r="E515" s="28"/>
      <c r="F515" s="9"/>
      <c r="G515" s="30"/>
      <c r="I515" s="30"/>
      <c r="K515" s="30"/>
      <c r="M515" s="30"/>
    </row>
    <row r="516" spans="1:13" s="13" customFormat="1">
      <c r="A516" s="9"/>
      <c r="B516" s="9"/>
      <c r="C516" s="28"/>
      <c r="D516" s="9"/>
      <c r="E516" s="28"/>
      <c r="F516" s="9"/>
      <c r="G516" s="30"/>
      <c r="I516" s="30"/>
      <c r="K516" s="30"/>
      <c r="M516" s="30"/>
    </row>
    <row r="517" spans="1:13" s="13" customFormat="1">
      <c r="A517" s="9"/>
      <c r="B517" s="9"/>
      <c r="C517" s="28"/>
      <c r="D517" s="9"/>
      <c r="E517" s="28"/>
      <c r="F517" s="9"/>
      <c r="G517" s="30"/>
      <c r="I517" s="30"/>
      <c r="K517" s="30"/>
      <c r="M517" s="30"/>
    </row>
    <row r="518" spans="1:13" s="13" customFormat="1">
      <c r="A518" s="9"/>
      <c r="B518" s="9"/>
      <c r="C518" s="28"/>
      <c r="D518" s="9"/>
      <c r="E518" s="28"/>
      <c r="F518" s="9"/>
      <c r="G518" s="30"/>
      <c r="I518" s="30"/>
      <c r="K518" s="30"/>
      <c r="M518" s="30"/>
    </row>
    <row r="519" spans="1:13" s="13" customFormat="1">
      <c r="A519" s="9"/>
      <c r="B519" s="9"/>
      <c r="C519" s="28"/>
      <c r="D519" s="9"/>
      <c r="E519" s="28"/>
      <c r="F519" s="9"/>
      <c r="G519" s="30"/>
      <c r="I519" s="30"/>
      <c r="K519" s="30"/>
      <c r="M519" s="30"/>
    </row>
    <row r="520" spans="1:13" s="13" customFormat="1">
      <c r="A520" s="9"/>
      <c r="B520" s="9"/>
      <c r="C520" s="28"/>
      <c r="D520" s="9"/>
      <c r="E520" s="28"/>
      <c r="F520" s="9"/>
      <c r="G520" s="30"/>
      <c r="I520" s="30"/>
      <c r="K520" s="30"/>
      <c r="M520" s="30"/>
    </row>
    <row r="521" spans="1:13" s="13" customFormat="1">
      <c r="A521" s="9"/>
      <c r="B521" s="9"/>
      <c r="C521" s="28"/>
      <c r="D521" s="9"/>
      <c r="E521" s="28"/>
      <c r="F521" s="9"/>
      <c r="G521" s="30"/>
      <c r="I521" s="30"/>
      <c r="K521" s="30"/>
      <c r="M521" s="30"/>
    </row>
    <row r="522" spans="1:13" s="13" customFormat="1">
      <c r="A522" s="9"/>
      <c r="B522" s="9"/>
      <c r="C522" s="28"/>
      <c r="D522" s="9"/>
      <c r="E522" s="28"/>
      <c r="F522" s="9"/>
      <c r="G522" s="30"/>
      <c r="I522" s="30"/>
      <c r="K522" s="30"/>
      <c r="M522" s="30"/>
    </row>
    <row r="523" spans="1:13" s="13" customFormat="1">
      <c r="A523" s="9"/>
      <c r="B523" s="9"/>
      <c r="C523" s="28"/>
      <c r="D523" s="9"/>
      <c r="E523" s="28"/>
      <c r="F523" s="9"/>
      <c r="G523" s="30"/>
      <c r="I523" s="30"/>
      <c r="K523" s="30"/>
      <c r="M523" s="30"/>
    </row>
    <row r="524" spans="1:13" s="13" customFormat="1">
      <c r="A524" s="9"/>
      <c r="B524" s="9"/>
      <c r="C524" s="28"/>
      <c r="D524" s="9"/>
      <c r="E524" s="28"/>
      <c r="F524" s="9"/>
      <c r="G524" s="30"/>
      <c r="I524" s="30"/>
      <c r="K524" s="30"/>
      <c r="M524" s="30"/>
    </row>
    <row r="525" spans="1:13" s="13" customFormat="1">
      <c r="A525" s="9"/>
      <c r="B525" s="9"/>
      <c r="C525" s="28"/>
      <c r="D525" s="9"/>
      <c r="E525" s="28"/>
      <c r="F525" s="9"/>
      <c r="G525" s="30"/>
      <c r="I525" s="30"/>
      <c r="K525" s="30"/>
      <c r="M525" s="30"/>
    </row>
    <row r="526" spans="1:13" s="13" customFormat="1">
      <c r="A526" s="9"/>
      <c r="B526" s="9"/>
      <c r="C526" s="28"/>
      <c r="D526" s="9"/>
      <c r="E526" s="28"/>
      <c r="F526" s="9"/>
      <c r="G526" s="30"/>
      <c r="I526" s="30"/>
      <c r="K526" s="30"/>
      <c r="M526" s="30"/>
    </row>
    <row r="527" spans="1:13" s="13" customFormat="1">
      <c r="A527" s="9"/>
      <c r="B527" s="9"/>
      <c r="C527" s="28"/>
      <c r="D527" s="9"/>
      <c r="E527" s="28"/>
      <c r="F527" s="9"/>
      <c r="G527" s="30"/>
      <c r="I527" s="30"/>
      <c r="K527" s="30"/>
      <c r="M527" s="30"/>
    </row>
    <row r="528" spans="1:13" s="13" customFormat="1">
      <c r="A528" s="9"/>
      <c r="B528" s="9"/>
      <c r="C528" s="28"/>
      <c r="D528" s="9"/>
      <c r="E528" s="28"/>
      <c r="F528" s="9"/>
      <c r="G528" s="30"/>
      <c r="I528" s="30"/>
      <c r="K528" s="30"/>
      <c r="M528" s="30"/>
    </row>
    <row r="529" spans="1:13" s="13" customFormat="1">
      <c r="A529" s="9"/>
      <c r="B529" s="9"/>
      <c r="C529" s="28"/>
      <c r="D529" s="9"/>
      <c r="E529" s="28"/>
      <c r="F529" s="9"/>
      <c r="G529" s="30"/>
      <c r="I529" s="30"/>
      <c r="K529" s="30"/>
      <c r="M529" s="30"/>
    </row>
    <row r="530" spans="1:13" s="13" customFormat="1">
      <c r="A530" s="9"/>
      <c r="B530" s="9"/>
      <c r="C530" s="28"/>
      <c r="D530" s="9"/>
      <c r="E530" s="28"/>
      <c r="F530" s="9"/>
      <c r="G530" s="30"/>
      <c r="I530" s="30"/>
      <c r="K530" s="30"/>
      <c r="M530" s="30"/>
    </row>
    <row r="531" spans="1:13" s="13" customFormat="1">
      <c r="A531" s="9"/>
      <c r="B531" s="9"/>
      <c r="C531" s="28"/>
      <c r="D531" s="9"/>
      <c r="E531" s="28"/>
      <c r="F531" s="9"/>
      <c r="G531" s="30"/>
      <c r="I531" s="30"/>
      <c r="K531" s="30"/>
      <c r="M531" s="30"/>
    </row>
    <row r="532" spans="1:13" s="13" customFormat="1">
      <c r="A532" s="9"/>
      <c r="B532" s="9"/>
      <c r="C532" s="28"/>
      <c r="D532" s="9"/>
      <c r="E532" s="28"/>
      <c r="F532" s="9"/>
      <c r="G532" s="30"/>
      <c r="I532" s="30"/>
      <c r="K532" s="30"/>
      <c r="M532" s="30"/>
    </row>
    <row r="533" spans="1:13" s="13" customFormat="1">
      <c r="A533" s="9"/>
      <c r="B533" s="9"/>
      <c r="C533" s="28"/>
      <c r="D533" s="9"/>
      <c r="E533" s="28"/>
      <c r="F533" s="9"/>
      <c r="G533" s="30"/>
      <c r="I533" s="30"/>
      <c r="K533" s="30"/>
      <c r="M533" s="30"/>
    </row>
    <row r="534" spans="1:13" s="13" customFormat="1">
      <c r="A534" s="9"/>
      <c r="B534" s="9"/>
      <c r="C534" s="28"/>
      <c r="D534" s="9"/>
      <c r="E534" s="28"/>
      <c r="F534" s="9"/>
      <c r="G534" s="30"/>
      <c r="I534" s="30"/>
      <c r="K534" s="30"/>
      <c r="M534" s="30"/>
    </row>
    <row r="535" spans="1:13" s="13" customFormat="1">
      <c r="A535" s="9"/>
      <c r="B535" s="9"/>
      <c r="C535" s="28"/>
      <c r="D535" s="9"/>
      <c r="E535" s="28"/>
      <c r="F535" s="9"/>
      <c r="G535" s="30"/>
      <c r="I535" s="30"/>
      <c r="K535" s="30"/>
      <c r="M535" s="30"/>
    </row>
    <row r="536" spans="1:13" s="13" customFormat="1">
      <c r="A536" s="9"/>
      <c r="B536" s="9"/>
      <c r="C536" s="28"/>
      <c r="D536" s="9"/>
      <c r="E536" s="28"/>
      <c r="F536" s="9"/>
      <c r="G536" s="30"/>
      <c r="I536" s="30"/>
      <c r="K536" s="30"/>
      <c r="M536" s="30"/>
    </row>
    <row r="537" spans="1:13" s="13" customFormat="1">
      <c r="A537" s="9"/>
      <c r="B537" s="9"/>
      <c r="C537" s="28"/>
      <c r="D537" s="9"/>
      <c r="E537" s="28"/>
      <c r="F537" s="9"/>
      <c r="G537" s="30"/>
      <c r="I537" s="30"/>
      <c r="K537" s="30"/>
      <c r="M537" s="30"/>
    </row>
    <row r="538" spans="1:13" s="13" customFormat="1">
      <c r="A538" s="9"/>
      <c r="B538" s="9"/>
      <c r="C538" s="28"/>
      <c r="D538" s="9"/>
      <c r="E538" s="28"/>
      <c r="F538" s="9"/>
      <c r="G538" s="30"/>
      <c r="I538" s="30"/>
      <c r="K538" s="30"/>
      <c r="M538" s="30"/>
    </row>
    <row r="539" spans="1:13" s="13" customFormat="1">
      <c r="A539" s="9"/>
      <c r="B539" s="9"/>
      <c r="C539" s="28"/>
      <c r="D539" s="9"/>
      <c r="E539" s="28"/>
      <c r="F539" s="9"/>
      <c r="G539" s="30"/>
      <c r="I539" s="30"/>
      <c r="K539" s="30"/>
      <c r="M539" s="30"/>
    </row>
    <row r="540" spans="1:13" s="13" customFormat="1">
      <c r="A540" s="9"/>
      <c r="B540" s="9"/>
      <c r="C540" s="28"/>
      <c r="D540" s="9"/>
      <c r="E540" s="28"/>
      <c r="F540" s="9"/>
      <c r="G540" s="30"/>
      <c r="I540" s="30"/>
      <c r="K540" s="30"/>
      <c r="M540" s="30"/>
    </row>
    <row r="541" spans="1:13" s="13" customFormat="1">
      <c r="A541" s="9"/>
      <c r="B541" s="9"/>
      <c r="C541" s="28"/>
      <c r="D541" s="9"/>
      <c r="E541" s="28"/>
      <c r="F541" s="9"/>
      <c r="G541" s="30"/>
      <c r="I541" s="30"/>
      <c r="K541" s="30"/>
      <c r="M541" s="30"/>
    </row>
    <row r="542" spans="1:13" s="13" customFormat="1">
      <c r="A542" s="9"/>
      <c r="B542" s="9"/>
      <c r="C542" s="28"/>
      <c r="D542" s="9"/>
      <c r="E542" s="28"/>
      <c r="F542" s="9"/>
      <c r="G542" s="30"/>
      <c r="I542" s="30"/>
      <c r="K542" s="30"/>
      <c r="M542" s="30"/>
    </row>
    <row r="543" spans="1:13" s="13" customFormat="1">
      <c r="A543" s="9"/>
      <c r="B543" s="9"/>
      <c r="C543" s="28"/>
      <c r="D543" s="9"/>
      <c r="E543" s="28"/>
      <c r="F543" s="9"/>
      <c r="G543" s="30"/>
      <c r="I543" s="30"/>
      <c r="K543" s="30"/>
      <c r="M543" s="30"/>
    </row>
    <row r="544" spans="1:13" s="13" customFormat="1">
      <c r="A544" s="9"/>
      <c r="B544" s="9"/>
      <c r="C544" s="28"/>
      <c r="D544" s="9"/>
      <c r="E544" s="28"/>
      <c r="F544" s="9"/>
      <c r="G544" s="30"/>
      <c r="I544" s="30"/>
      <c r="K544" s="30"/>
      <c r="M544" s="30"/>
    </row>
    <row r="545" spans="1:13" s="13" customFormat="1">
      <c r="A545" s="9"/>
      <c r="B545" s="9"/>
      <c r="C545" s="28"/>
      <c r="D545" s="9"/>
      <c r="E545" s="28"/>
      <c r="F545" s="9"/>
      <c r="G545" s="30"/>
      <c r="I545" s="30"/>
      <c r="K545" s="30"/>
      <c r="M545" s="30"/>
    </row>
    <row r="546" spans="1:13" s="13" customFormat="1">
      <c r="A546" s="9"/>
      <c r="B546" s="9"/>
      <c r="C546" s="28"/>
      <c r="D546" s="9"/>
      <c r="E546" s="28"/>
      <c r="F546" s="9"/>
      <c r="G546" s="30"/>
      <c r="I546" s="30"/>
      <c r="K546" s="30"/>
      <c r="M546" s="30"/>
    </row>
    <row r="547" spans="1:13" s="13" customFormat="1">
      <c r="A547" s="9"/>
      <c r="B547" s="9"/>
      <c r="C547" s="28"/>
      <c r="D547" s="9"/>
      <c r="E547" s="28"/>
      <c r="F547" s="9"/>
      <c r="G547" s="30"/>
      <c r="I547" s="30"/>
      <c r="K547" s="30"/>
      <c r="M547" s="30"/>
    </row>
    <row r="548" spans="1:13" s="13" customFormat="1">
      <c r="A548" s="9"/>
      <c r="B548" s="9"/>
      <c r="C548" s="28"/>
      <c r="D548" s="9"/>
      <c r="E548" s="28"/>
      <c r="F548" s="9"/>
      <c r="G548" s="30"/>
      <c r="I548" s="30"/>
      <c r="K548" s="30"/>
      <c r="M548" s="30"/>
    </row>
    <row r="549" spans="1:13" s="13" customFormat="1">
      <c r="A549" s="9"/>
      <c r="B549" s="9"/>
      <c r="C549" s="28"/>
      <c r="D549" s="9"/>
      <c r="E549" s="28"/>
      <c r="F549" s="9"/>
      <c r="G549" s="30"/>
      <c r="I549" s="30"/>
      <c r="K549" s="30"/>
      <c r="M549" s="30"/>
    </row>
    <row r="550" spans="1:13" s="13" customFormat="1">
      <c r="A550" s="9"/>
      <c r="B550" s="9"/>
      <c r="C550" s="28"/>
      <c r="D550" s="9"/>
      <c r="E550" s="28"/>
      <c r="F550" s="9"/>
      <c r="G550" s="30"/>
      <c r="I550" s="30"/>
      <c r="K550" s="30"/>
      <c r="M550" s="30"/>
    </row>
    <row r="551" spans="1:13" s="13" customFormat="1">
      <c r="A551" s="9"/>
      <c r="B551" s="9"/>
      <c r="C551" s="28"/>
      <c r="D551" s="9"/>
      <c r="E551" s="28"/>
      <c r="F551" s="9"/>
      <c r="G551" s="30"/>
      <c r="I551" s="30"/>
      <c r="K551" s="30"/>
      <c r="M551" s="30"/>
    </row>
    <row r="552" spans="1:13" s="13" customFormat="1">
      <c r="A552" s="9"/>
      <c r="B552" s="9"/>
      <c r="C552" s="28"/>
      <c r="D552" s="9"/>
      <c r="E552" s="28"/>
      <c r="F552" s="9"/>
      <c r="G552" s="30"/>
      <c r="I552" s="30"/>
      <c r="K552" s="30"/>
      <c r="M552" s="30"/>
    </row>
    <row r="553" spans="1:13" s="13" customFormat="1">
      <c r="A553" s="9"/>
      <c r="B553" s="9"/>
      <c r="C553" s="28"/>
      <c r="D553" s="9"/>
      <c r="E553" s="28"/>
      <c r="F553" s="9"/>
      <c r="G553" s="30"/>
      <c r="I553" s="30"/>
      <c r="K553" s="30"/>
      <c r="M553" s="30"/>
    </row>
    <row r="554" spans="1:13" s="13" customFormat="1">
      <c r="A554" s="9"/>
      <c r="B554" s="9"/>
      <c r="C554" s="28"/>
      <c r="D554" s="9"/>
      <c r="E554" s="28"/>
      <c r="F554" s="9"/>
      <c r="G554" s="30"/>
      <c r="I554" s="30"/>
      <c r="K554" s="30"/>
      <c r="M554" s="30"/>
    </row>
    <row r="555" spans="1:13" s="13" customFormat="1">
      <c r="A555" s="9"/>
      <c r="B555" s="9"/>
      <c r="C555" s="28"/>
      <c r="D555" s="9"/>
      <c r="E555" s="28"/>
      <c r="F555" s="9"/>
      <c r="G555" s="30"/>
      <c r="I555" s="30"/>
      <c r="K555" s="30"/>
      <c r="M555" s="30"/>
    </row>
    <row r="556" spans="1:13" s="13" customFormat="1">
      <c r="A556" s="9"/>
      <c r="B556" s="9"/>
      <c r="C556" s="28"/>
      <c r="D556" s="9"/>
      <c r="E556" s="28"/>
      <c r="F556" s="9"/>
      <c r="G556" s="30"/>
      <c r="I556" s="30"/>
      <c r="K556" s="30"/>
      <c r="M556" s="30"/>
    </row>
    <row r="557" spans="1:13" s="13" customFormat="1">
      <c r="A557" s="9"/>
      <c r="B557" s="9"/>
      <c r="C557" s="28"/>
      <c r="D557" s="9"/>
      <c r="E557" s="28"/>
      <c r="F557" s="9"/>
      <c r="G557" s="30"/>
      <c r="I557" s="30"/>
      <c r="K557" s="30"/>
      <c r="M557" s="30"/>
    </row>
    <row r="558" spans="1:13" s="13" customFormat="1">
      <c r="A558" s="9"/>
      <c r="B558" s="9"/>
      <c r="C558" s="28"/>
      <c r="D558" s="9"/>
      <c r="E558" s="28"/>
      <c r="F558" s="9"/>
      <c r="G558" s="30"/>
      <c r="I558" s="30"/>
      <c r="K558" s="30"/>
      <c r="M558" s="30"/>
    </row>
    <row r="559" spans="1:13" s="13" customFormat="1">
      <c r="A559" s="9"/>
      <c r="B559" s="9"/>
      <c r="C559" s="28"/>
      <c r="D559" s="9"/>
      <c r="E559" s="28"/>
      <c r="F559" s="9"/>
      <c r="G559" s="30"/>
      <c r="I559" s="30"/>
      <c r="K559" s="30"/>
      <c r="M559" s="30"/>
    </row>
    <row r="560" spans="1:13" s="13" customFormat="1">
      <c r="A560" s="9"/>
      <c r="B560" s="9"/>
      <c r="C560" s="28"/>
      <c r="D560" s="9"/>
      <c r="E560" s="28"/>
      <c r="F560" s="9"/>
      <c r="G560" s="30"/>
      <c r="I560" s="30"/>
      <c r="K560" s="30"/>
      <c r="M560" s="30"/>
    </row>
    <row r="561" spans="1:13" s="13" customFormat="1">
      <c r="A561" s="9"/>
      <c r="B561" s="9"/>
      <c r="C561" s="28"/>
      <c r="D561" s="9"/>
      <c r="E561" s="28"/>
      <c r="F561" s="9"/>
      <c r="G561" s="30"/>
      <c r="I561" s="30"/>
      <c r="K561" s="30"/>
      <c r="M561" s="30"/>
    </row>
    <row r="562" spans="1:13" s="13" customFormat="1">
      <c r="A562" s="9"/>
      <c r="B562" s="9"/>
      <c r="C562" s="28"/>
      <c r="D562" s="9"/>
      <c r="E562" s="28"/>
      <c r="F562" s="9"/>
      <c r="G562" s="30"/>
      <c r="I562" s="30"/>
      <c r="K562" s="30"/>
      <c r="M562" s="30"/>
    </row>
    <row r="563" spans="1:13" s="13" customFormat="1">
      <c r="A563" s="9"/>
      <c r="B563" s="9"/>
      <c r="C563" s="28"/>
      <c r="D563" s="9"/>
      <c r="E563" s="28"/>
      <c r="F563" s="9"/>
      <c r="G563" s="30"/>
      <c r="I563" s="30"/>
      <c r="K563" s="30"/>
      <c r="M563" s="30"/>
    </row>
    <row r="564" spans="1:13" s="13" customFormat="1">
      <c r="A564" s="9"/>
      <c r="B564" s="9"/>
      <c r="C564" s="28"/>
      <c r="D564" s="9"/>
      <c r="E564" s="28"/>
      <c r="F564" s="9"/>
      <c r="G564" s="30"/>
      <c r="I564" s="30"/>
      <c r="K564" s="30"/>
      <c r="M564" s="30"/>
    </row>
    <row r="565" spans="1:13" s="13" customFormat="1">
      <c r="A565" s="9"/>
      <c r="B565" s="9"/>
      <c r="C565" s="28"/>
      <c r="D565" s="9"/>
      <c r="E565" s="28"/>
      <c r="F565" s="9"/>
      <c r="G565" s="30"/>
      <c r="I565" s="30"/>
      <c r="K565" s="30"/>
      <c r="M565" s="30"/>
    </row>
    <row r="566" spans="1:13" s="13" customFormat="1">
      <c r="A566" s="9"/>
      <c r="B566" s="9"/>
      <c r="C566" s="28"/>
      <c r="D566" s="9"/>
      <c r="E566" s="28"/>
      <c r="F566" s="9"/>
      <c r="G566" s="30"/>
      <c r="I566" s="30"/>
      <c r="K566" s="30"/>
      <c r="M566" s="30"/>
    </row>
    <row r="567" spans="1:13" s="13" customFormat="1">
      <c r="A567" s="9"/>
      <c r="B567" s="9"/>
      <c r="C567" s="28"/>
      <c r="D567" s="9"/>
      <c r="E567" s="28"/>
      <c r="F567" s="9"/>
      <c r="G567" s="30"/>
      <c r="I567" s="30"/>
      <c r="K567" s="30"/>
      <c r="M567" s="30"/>
    </row>
    <row r="568" spans="1:13" s="13" customFormat="1">
      <c r="A568" s="9"/>
      <c r="B568" s="9"/>
      <c r="C568" s="28"/>
      <c r="D568" s="9"/>
      <c r="E568" s="28"/>
      <c r="F568" s="9"/>
      <c r="G568" s="30"/>
      <c r="I568" s="30"/>
      <c r="K568" s="30"/>
      <c r="M568" s="30"/>
    </row>
    <row r="569" spans="1:13" s="13" customFormat="1">
      <c r="A569" s="9"/>
      <c r="B569" s="9"/>
      <c r="C569" s="28"/>
      <c r="D569" s="9"/>
      <c r="E569" s="28"/>
      <c r="F569" s="9"/>
      <c r="G569" s="30"/>
      <c r="I569" s="30"/>
      <c r="K569" s="30"/>
      <c r="M569" s="30"/>
    </row>
    <row r="570" spans="1:13" s="13" customFormat="1">
      <c r="A570" s="9"/>
      <c r="B570" s="9"/>
      <c r="C570" s="28"/>
      <c r="D570" s="9"/>
      <c r="E570" s="28"/>
      <c r="F570" s="9"/>
      <c r="G570" s="30"/>
      <c r="I570" s="30"/>
      <c r="K570" s="30"/>
      <c r="M570" s="30"/>
    </row>
    <row r="571" spans="1:13" s="13" customFormat="1">
      <c r="A571" s="9"/>
      <c r="B571" s="9"/>
      <c r="C571" s="28"/>
      <c r="D571" s="9"/>
      <c r="E571" s="28"/>
      <c r="F571" s="9"/>
      <c r="G571" s="30"/>
      <c r="I571" s="30"/>
      <c r="K571" s="30"/>
      <c r="M571" s="30"/>
    </row>
    <row r="572" spans="1:13" s="13" customFormat="1">
      <c r="A572" s="9"/>
      <c r="B572" s="9"/>
      <c r="C572" s="28"/>
      <c r="D572" s="9"/>
      <c r="E572" s="28"/>
      <c r="F572" s="9"/>
      <c r="G572" s="30"/>
      <c r="I572" s="30"/>
      <c r="K572" s="30"/>
      <c r="M572" s="30"/>
    </row>
    <row r="573" spans="1:13" s="13" customFormat="1">
      <c r="A573" s="9"/>
      <c r="B573" s="9"/>
      <c r="C573" s="28"/>
      <c r="D573" s="9"/>
      <c r="E573" s="28"/>
      <c r="F573" s="9"/>
      <c r="G573" s="30"/>
      <c r="I573" s="30"/>
      <c r="K573" s="30"/>
      <c r="M573" s="30"/>
    </row>
    <row r="574" spans="1:13" s="13" customFormat="1">
      <c r="A574" s="9"/>
      <c r="B574" s="9"/>
      <c r="C574" s="28"/>
      <c r="D574" s="9"/>
      <c r="E574" s="28"/>
      <c r="F574" s="9"/>
      <c r="G574" s="30"/>
      <c r="I574" s="30"/>
      <c r="K574" s="30"/>
      <c r="M574" s="30"/>
    </row>
    <row r="575" spans="1:13" s="13" customFormat="1">
      <c r="A575" s="9"/>
      <c r="B575" s="9"/>
      <c r="C575" s="28"/>
      <c r="D575" s="9"/>
      <c r="E575" s="28"/>
      <c r="F575" s="9"/>
      <c r="G575" s="30"/>
      <c r="I575" s="30"/>
      <c r="K575" s="30"/>
      <c r="M575" s="30"/>
    </row>
    <row r="576" spans="1:13" s="13" customFormat="1">
      <c r="A576" s="9"/>
      <c r="B576" s="9"/>
      <c r="C576" s="28"/>
      <c r="D576" s="9"/>
      <c r="E576" s="28"/>
      <c r="F576" s="9"/>
      <c r="G576" s="30"/>
      <c r="I576" s="30"/>
      <c r="K576" s="30"/>
      <c r="M576" s="30"/>
    </row>
    <row r="577" spans="1:13" s="13" customFormat="1">
      <c r="A577" s="9"/>
      <c r="B577" s="9"/>
      <c r="C577" s="28"/>
      <c r="D577" s="9"/>
      <c r="E577" s="28"/>
      <c r="F577" s="9"/>
      <c r="G577" s="30"/>
      <c r="I577" s="30"/>
      <c r="K577" s="30"/>
      <c r="M577" s="30"/>
    </row>
    <row r="578" spans="1:13" s="13" customFormat="1">
      <c r="A578" s="9"/>
      <c r="B578" s="9"/>
      <c r="C578" s="28"/>
      <c r="D578" s="9"/>
      <c r="E578" s="28"/>
      <c r="F578" s="9"/>
      <c r="G578" s="30"/>
      <c r="I578" s="30"/>
      <c r="K578" s="30"/>
      <c r="M578" s="30"/>
    </row>
    <row r="579" spans="1:13" s="13" customFormat="1">
      <c r="A579" s="9"/>
      <c r="B579" s="9"/>
      <c r="C579" s="28"/>
      <c r="D579" s="9"/>
      <c r="E579" s="28"/>
      <c r="F579" s="9"/>
      <c r="G579" s="30"/>
      <c r="I579" s="30"/>
      <c r="K579" s="30"/>
      <c r="M579" s="30"/>
    </row>
    <row r="580" spans="1:13" s="13" customFormat="1">
      <c r="A580" s="9"/>
      <c r="B580" s="9"/>
      <c r="C580" s="28"/>
      <c r="D580" s="9"/>
      <c r="E580" s="28"/>
      <c r="F580" s="9"/>
      <c r="G580" s="30"/>
      <c r="I580" s="30"/>
      <c r="K580" s="30"/>
      <c r="M580" s="30"/>
    </row>
    <row r="581" spans="1:13" s="13" customFormat="1">
      <c r="A581" s="9"/>
      <c r="B581" s="9"/>
      <c r="C581" s="28"/>
      <c r="D581" s="9"/>
      <c r="E581" s="28"/>
      <c r="F581" s="9"/>
      <c r="G581" s="30"/>
      <c r="I581" s="30"/>
      <c r="K581" s="30"/>
      <c r="M581" s="30"/>
    </row>
    <row r="582" spans="1:13" s="13" customFormat="1">
      <c r="A582" s="9"/>
      <c r="B582" s="9"/>
      <c r="C582" s="28"/>
      <c r="D582" s="9"/>
      <c r="E582" s="28"/>
      <c r="F582" s="9"/>
      <c r="G582" s="30"/>
      <c r="I582" s="30"/>
      <c r="K582" s="30"/>
      <c r="M582" s="30"/>
    </row>
    <row r="583" spans="1:13" s="13" customFormat="1">
      <c r="A583" s="9"/>
      <c r="B583" s="9"/>
      <c r="C583" s="28"/>
      <c r="D583" s="9"/>
      <c r="E583" s="28"/>
      <c r="F583" s="9"/>
      <c r="G583" s="30"/>
      <c r="I583" s="30"/>
      <c r="K583" s="30"/>
      <c r="M583" s="30"/>
    </row>
    <row r="584" spans="1:13" s="13" customFormat="1">
      <c r="A584" s="9"/>
      <c r="B584" s="9"/>
      <c r="C584" s="28"/>
      <c r="D584" s="9"/>
      <c r="E584" s="28"/>
      <c r="F584" s="9"/>
      <c r="G584" s="30"/>
      <c r="I584" s="30"/>
      <c r="K584" s="30"/>
      <c r="M584" s="30"/>
    </row>
    <row r="585" spans="1:13" s="13" customFormat="1">
      <c r="A585" s="9"/>
      <c r="B585" s="9"/>
      <c r="C585" s="28"/>
      <c r="D585" s="9"/>
      <c r="E585" s="28"/>
      <c r="F585" s="9"/>
      <c r="G585" s="30"/>
      <c r="I585" s="30"/>
      <c r="K585" s="30"/>
      <c r="M585" s="30"/>
    </row>
    <row r="586" spans="1:13" s="13" customFormat="1">
      <c r="A586" s="9"/>
      <c r="B586" s="9"/>
      <c r="C586" s="28"/>
      <c r="D586" s="9"/>
      <c r="E586" s="28"/>
      <c r="F586" s="9"/>
      <c r="G586" s="30"/>
      <c r="I586" s="30"/>
      <c r="K586" s="30"/>
      <c r="M586" s="30"/>
    </row>
    <row r="587" spans="1:13" s="13" customFormat="1">
      <c r="A587" s="9"/>
      <c r="B587" s="9"/>
      <c r="C587" s="28"/>
      <c r="D587" s="9"/>
      <c r="E587" s="28"/>
      <c r="F587" s="9"/>
      <c r="G587" s="30"/>
      <c r="I587" s="30"/>
      <c r="K587" s="30"/>
      <c r="M587" s="30"/>
    </row>
    <row r="588" spans="1:13" s="13" customFormat="1">
      <c r="A588" s="9"/>
      <c r="B588" s="9"/>
      <c r="C588" s="28"/>
      <c r="D588" s="9"/>
      <c r="E588" s="28"/>
      <c r="F588" s="9"/>
      <c r="G588" s="30"/>
      <c r="I588" s="30"/>
      <c r="K588" s="30"/>
      <c r="M588" s="30"/>
    </row>
    <row r="589" spans="1:13" s="13" customFormat="1">
      <c r="A589" s="9"/>
      <c r="B589" s="9"/>
      <c r="C589" s="28"/>
      <c r="D589" s="9"/>
      <c r="E589" s="28"/>
      <c r="F589" s="9"/>
      <c r="G589" s="30"/>
      <c r="I589" s="30"/>
      <c r="K589" s="30"/>
      <c r="M589" s="30"/>
    </row>
    <row r="590" spans="1:13" s="13" customFormat="1">
      <c r="A590" s="9"/>
      <c r="B590" s="9"/>
      <c r="C590" s="28"/>
      <c r="D590" s="9"/>
      <c r="E590" s="28"/>
      <c r="F590" s="9"/>
      <c r="G590" s="30"/>
      <c r="I590" s="30"/>
      <c r="K590" s="30"/>
      <c r="M590" s="30"/>
    </row>
    <row r="591" spans="1:13" s="13" customFormat="1">
      <c r="A591" s="9"/>
      <c r="B591" s="9"/>
      <c r="C591" s="28"/>
      <c r="D591" s="9"/>
      <c r="E591" s="28"/>
      <c r="F591" s="9"/>
      <c r="G591" s="30"/>
      <c r="I591" s="30"/>
      <c r="K591" s="30"/>
      <c r="M591" s="30"/>
    </row>
    <row r="592" spans="1:13" s="13" customFormat="1">
      <c r="A592" s="9"/>
      <c r="B592" s="9"/>
      <c r="C592" s="28"/>
      <c r="D592" s="9"/>
      <c r="E592" s="28"/>
      <c r="F592" s="9"/>
      <c r="G592" s="30"/>
      <c r="I592" s="30"/>
      <c r="K592" s="30"/>
      <c r="M592" s="30"/>
    </row>
    <row r="593" spans="1:13" s="13" customFormat="1">
      <c r="A593" s="9"/>
      <c r="B593" s="9"/>
      <c r="C593" s="28"/>
      <c r="D593" s="9"/>
      <c r="E593" s="28"/>
      <c r="F593" s="9"/>
      <c r="G593" s="30"/>
      <c r="I593" s="30"/>
      <c r="K593" s="30"/>
      <c r="M593" s="30"/>
    </row>
    <row r="594" spans="1:13" s="13" customFormat="1">
      <c r="A594" s="9"/>
      <c r="B594" s="9"/>
      <c r="C594" s="28"/>
      <c r="D594" s="9"/>
      <c r="E594" s="28"/>
      <c r="F594" s="9"/>
      <c r="G594" s="30"/>
      <c r="I594" s="30"/>
      <c r="K594" s="30"/>
      <c r="M594" s="30"/>
    </row>
    <row r="595" spans="1:13" s="13" customFormat="1">
      <c r="A595" s="9"/>
      <c r="B595" s="9"/>
      <c r="C595" s="28"/>
      <c r="D595" s="9"/>
      <c r="E595" s="28"/>
      <c r="F595" s="9"/>
      <c r="G595" s="30"/>
      <c r="I595" s="30"/>
      <c r="K595" s="30"/>
      <c r="M595" s="30"/>
    </row>
    <row r="596" spans="1:13" s="13" customFormat="1">
      <c r="A596" s="9"/>
      <c r="B596" s="9"/>
      <c r="C596" s="28"/>
      <c r="D596" s="9"/>
      <c r="E596" s="28"/>
      <c r="F596" s="9"/>
      <c r="G596" s="30"/>
      <c r="I596" s="30"/>
      <c r="K596" s="30"/>
      <c r="M596" s="30"/>
    </row>
    <row r="597" spans="1:13" s="13" customFormat="1">
      <c r="A597" s="9"/>
      <c r="B597" s="9"/>
      <c r="C597" s="28"/>
      <c r="D597" s="9"/>
      <c r="E597" s="28"/>
      <c r="F597" s="9"/>
      <c r="G597" s="30"/>
      <c r="I597" s="30"/>
      <c r="K597" s="30"/>
      <c r="M597" s="30"/>
    </row>
    <row r="598" spans="1:13" s="13" customFormat="1">
      <c r="A598" s="9"/>
      <c r="B598" s="9"/>
      <c r="C598" s="28"/>
      <c r="D598" s="9"/>
      <c r="E598" s="28"/>
      <c r="F598" s="9"/>
      <c r="G598" s="30"/>
      <c r="I598" s="30"/>
      <c r="K598" s="30"/>
      <c r="M598" s="30"/>
    </row>
    <row r="599" spans="1:13" s="13" customFormat="1">
      <c r="A599" s="9"/>
      <c r="B599" s="9"/>
      <c r="C599" s="28"/>
      <c r="D599" s="9"/>
      <c r="E599" s="28"/>
      <c r="F599" s="9"/>
      <c r="G599" s="30"/>
      <c r="I599" s="30"/>
      <c r="K599" s="30"/>
      <c r="M599" s="30"/>
    </row>
    <row r="600" spans="1:13" s="13" customFormat="1">
      <c r="A600" s="9"/>
      <c r="B600" s="9"/>
      <c r="C600" s="28"/>
      <c r="D600" s="9"/>
      <c r="E600" s="28"/>
      <c r="F600" s="9"/>
      <c r="G600" s="30"/>
      <c r="I600" s="30"/>
      <c r="K600" s="30"/>
      <c r="M600" s="30"/>
    </row>
    <row r="601" spans="1:13" s="13" customFormat="1">
      <c r="A601" s="9"/>
      <c r="B601" s="9"/>
      <c r="C601" s="28"/>
      <c r="D601" s="9"/>
      <c r="E601" s="28"/>
      <c r="F601" s="9"/>
      <c r="G601" s="30"/>
      <c r="I601" s="30"/>
      <c r="K601" s="30"/>
      <c r="M601" s="30"/>
    </row>
    <row r="602" spans="1:13" s="13" customFormat="1">
      <c r="A602" s="9"/>
      <c r="B602" s="9"/>
      <c r="C602" s="28"/>
      <c r="D602" s="9"/>
      <c r="E602" s="28"/>
      <c r="F602" s="9"/>
      <c r="G602" s="30"/>
      <c r="I602" s="30"/>
      <c r="K602" s="30"/>
      <c r="M602" s="30"/>
    </row>
    <row r="603" spans="1:13" s="13" customFormat="1">
      <c r="A603" s="9"/>
      <c r="B603" s="9"/>
      <c r="C603" s="28"/>
      <c r="D603" s="9"/>
      <c r="E603" s="28"/>
      <c r="F603" s="9"/>
      <c r="G603" s="30"/>
      <c r="I603" s="30"/>
      <c r="K603" s="30"/>
      <c r="M603" s="30"/>
    </row>
    <row r="604" spans="1:13" s="13" customFormat="1">
      <c r="A604" s="9"/>
      <c r="B604" s="9"/>
      <c r="C604" s="28"/>
      <c r="D604" s="9"/>
      <c r="E604" s="28"/>
      <c r="F604" s="9"/>
      <c r="G604" s="30"/>
      <c r="I604" s="30"/>
      <c r="K604" s="30"/>
      <c r="M604" s="30"/>
    </row>
    <row r="605" spans="1:13" s="13" customFormat="1">
      <c r="A605" s="9"/>
      <c r="B605" s="9"/>
      <c r="C605" s="28"/>
      <c r="D605" s="9"/>
      <c r="E605" s="28"/>
      <c r="F605" s="9"/>
      <c r="G605" s="30"/>
      <c r="I605" s="30"/>
      <c r="K605" s="30"/>
      <c r="M605" s="30"/>
    </row>
    <row r="606" spans="1:13" s="13" customFormat="1">
      <c r="A606" s="9"/>
      <c r="B606" s="9"/>
      <c r="C606" s="28"/>
      <c r="D606" s="9"/>
      <c r="E606" s="28"/>
      <c r="F606" s="9"/>
      <c r="G606" s="30"/>
      <c r="I606" s="30"/>
      <c r="K606" s="30"/>
      <c r="M606" s="30"/>
    </row>
    <row r="607" spans="1:13" s="13" customFormat="1">
      <c r="A607" s="9"/>
      <c r="B607" s="9"/>
      <c r="C607" s="28"/>
      <c r="D607" s="9"/>
      <c r="E607" s="28"/>
      <c r="F607" s="9"/>
      <c r="G607" s="30"/>
      <c r="I607" s="30"/>
      <c r="K607" s="30"/>
      <c r="M607" s="30"/>
    </row>
    <row r="608" spans="1:13" s="13" customFormat="1">
      <c r="A608" s="9"/>
      <c r="B608" s="9"/>
      <c r="C608" s="28"/>
      <c r="D608" s="9"/>
      <c r="E608" s="28"/>
      <c r="F608" s="9"/>
      <c r="G608" s="30"/>
      <c r="I608" s="30"/>
      <c r="K608" s="30"/>
      <c r="M608" s="30"/>
    </row>
    <row r="609" spans="1:13" s="13" customFormat="1">
      <c r="A609" s="9"/>
      <c r="B609" s="9"/>
      <c r="C609" s="28"/>
      <c r="D609" s="9"/>
      <c r="E609" s="28"/>
      <c r="F609" s="9"/>
      <c r="G609" s="30"/>
      <c r="I609" s="30"/>
      <c r="K609" s="30"/>
      <c r="M609" s="30"/>
    </row>
    <row r="610" spans="1:13" s="13" customFormat="1">
      <c r="A610" s="9"/>
      <c r="B610" s="9"/>
      <c r="C610" s="28"/>
      <c r="D610" s="9"/>
      <c r="E610" s="28"/>
      <c r="F610" s="9"/>
      <c r="G610" s="30"/>
      <c r="I610" s="30"/>
      <c r="K610" s="30"/>
      <c r="M610" s="30"/>
    </row>
    <row r="611" spans="1:13" s="13" customFormat="1">
      <c r="A611" s="9"/>
      <c r="B611" s="9"/>
      <c r="C611" s="28"/>
      <c r="D611" s="9"/>
      <c r="E611" s="28"/>
      <c r="F611" s="9"/>
      <c r="G611" s="30"/>
      <c r="I611" s="30"/>
      <c r="K611" s="30"/>
      <c r="M611" s="30"/>
    </row>
    <row r="612" spans="1:13" s="13" customFormat="1">
      <c r="A612" s="9"/>
      <c r="B612" s="9"/>
      <c r="C612" s="28"/>
      <c r="D612" s="9"/>
      <c r="E612" s="28"/>
      <c r="F612" s="9"/>
      <c r="G612" s="30"/>
      <c r="I612" s="30"/>
      <c r="K612" s="30"/>
      <c r="M612" s="30"/>
    </row>
    <row r="613" spans="1:13" s="13" customFormat="1">
      <c r="A613" s="9"/>
      <c r="B613" s="9"/>
      <c r="C613" s="28"/>
      <c r="D613" s="9"/>
      <c r="E613" s="28"/>
      <c r="F613" s="9"/>
      <c r="G613" s="30"/>
      <c r="I613" s="30"/>
      <c r="K613" s="30"/>
      <c r="M613" s="30"/>
    </row>
    <row r="614" spans="1:13" s="13" customFormat="1">
      <c r="A614" s="9"/>
      <c r="B614" s="9"/>
      <c r="C614" s="28"/>
      <c r="D614" s="9"/>
      <c r="E614" s="28"/>
      <c r="F614" s="9"/>
      <c r="G614" s="30"/>
      <c r="I614" s="30"/>
      <c r="K614" s="30"/>
      <c r="M614" s="30"/>
    </row>
    <row r="615" spans="1:13" s="13" customFormat="1">
      <c r="A615" s="9"/>
      <c r="B615" s="9"/>
      <c r="C615" s="28"/>
      <c r="D615" s="9"/>
      <c r="E615" s="28"/>
      <c r="F615" s="9"/>
      <c r="G615" s="30"/>
      <c r="I615" s="30"/>
      <c r="K615" s="30"/>
      <c r="M615" s="30"/>
    </row>
    <row r="616" spans="1:13" s="13" customFormat="1">
      <c r="A616" s="9"/>
      <c r="B616" s="9"/>
      <c r="C616" s="28"/>
      <c r="D616" s="9"/>
      <c r="E616" s="28"/>
      <c r="F616" s="9"/>
      <c r="G616" s="30"/>
      <c r="I616" s="30"/>
      <c r="K616" s="30"/>
      <c r="M616" s="30"/>
    </row>
    <row r="617" spans="1:13" s="13" customFormat="1">
      <c r="A617" s="9"/>
      <c r="B617" s="9"/>
      <c r="C617" s="28"/>
      <c r="D617" s="9"/>
      <c r="E617" s="28"/>
      <c r="F617" s="9"/>
      <c r="G617" s="30"/>
      <c r="I617" s="30"/>
      <c r="K617" s="30"/>
      <c r="M617" s="30"/>
    </row>
    <row r="618" spans="1:13" s="13" customFormat="1">
      <c r="A618" s="9"/>
      <c r="B618" s="9"/>
      <c r="C618" s="28"/>
      <c r="D618" s="9"/>
      <c r="E618" s="28"/>
      <c r="F618" s="9"/>
      <c r="G618" s="30"/>
      <c r="I618" s="30"/>
      <c r="K618" s="30"/>
      <c r="M618" s="30"/>
    </row>
    <row r="619" spans="1:13" s="13" customFormat="1">
      <c r="A619" s="9"/>
      <c r="B619" s="9"/>
      <c r="C619" s="28"/>
      <c r="D619" s="9"/>
      <c r="E619" s="28"/>
      <c r="F619" s="9"/>
      <c r="G619" s="30"/>
      <c r="I619" s="30"/>
      <c r="K619" s="30"/>
      <c r="M619" s="30"/>
    </row>
    <row r="620" spans="1:13" s="13" customFormat="1">
      <c r="A620" s="9"/>
      <c r="B620" s="9"/>
      <c r="C620" s="28"/>
      <c r="D620" s="9"/>
      <c r="E620" s="28"/>
      <c r="F620" s="9"/>
      <c r="G620" s="30"/>
      <c r="I620" s="30"/>
      <c r="K620" s="30"/>
      <c r="M620" s="30"/>
    </row>
    <row r="621" spans="1:13" s="13" customFormat="1">
      <c r="A621" s="9"/>
      <c r="B621" s="9"/>
      <c r="C621" s="28"/>
      <c r="D621" s="9"/>
      <c r="E621" s="28"/>
      <c r="F621" s="9"/>
      <c r="G621" s="30"/>
      <c r="I621" s="30"/>
      <c r="K621" s="30"/>
      <c r="M621" s="30"/>
    </row>
    <row r="622" spans="1:13" s="13" customFormat="1">
      <c r="A622" s="9"/>
      <c r="B622" s="9"/>
      <c r="C622" s="28"/>
      <c r="D622" s="9"/>
      <c r="E622" s="28"/>
      <c r="F622" s="9"/>
      <c r="G622" s="30"/>
      <c r="I622" s="30"/>
      <c r="K622" s="30"/>
      <c r="M622" s="30"/>
    </row>
    <row r="623" spans="1:13" s="13" customFormat="1">
      <c r="A623" s="9"/>
      <c r="B623" s="9"/>
      <c r="C623" s="28"/>
      <c r="D623" s="9"/>
      <c r="E623" s="28"/>
      <c r="F623" s="9"/>
      <c r="G623" s="30"/>
      <c r="I623" s="30"/>
      <c r="K623" s="30"/>
      <c r="M623" s="30"/>
    </row>
    <row r="624" spans="1:13" s="13" customFormat="1">
      <c r="A624" s="9"/>
      <c r="B624" s="9"/>
      <c r="C624" s="28"/>
      <c r="D624" s="9"/>
      <c r="E624" s="28"/>
      <c r="F624" s="9"/>
      <c r="G624" s="30"/>
      <c r="I624" s="30"/>
      <c r="K624" s="30"/>
      <c r="M624" s="30"/>
    </row>
    <row r="625" spans="1:13" s="13" customFormat="1">
      <c r="A625" s="9"/>
      <c r="B625" s="9"/>
      <c r="C625" s="28"/>
      <c r="D625" s="9"/>
      <c r="E625" s="28"/>
      <c r="F625" s="9"/>
      <c r="G625" s="30"/>
      <c r="I625" s="30"/>
      <c r="K625" s="30"/>
      <c r="M625" s="30"/>
    </row>
    <row r="626" spans="1:13" s="13" customFormat="1">
      <c r="A626" s="9"/>
      <c r="B626" s="9"/>
      <c r="C626" s="28"/>
      <c r="D626" s="9"/>
      <c r="E626" s="28"/>
      <c r="F626" s="9"/>
      <c r="G626" s="30"/>
      <c r="I626" s="30"/>
      <c r="K626" s="30"/>
      <c r="M626" s="30"/>
    </row>
    <row r="627" spans="1:13" s="13" customFormat="1">
      <c r="A627" s="9"/>
      <c r="B627" s="9"/>
      <c r="C627" s="28"/>
      <c r="D627" s="9"/>
      <c r="E627" s="28"/>
      <c r="F627" s="9"/>
      <c r="G627" s="30"/>
      <c r="I627" s="30"/>
      <c r="K627" s="30"/>
      <c r="M627" s="30"/>
    </row>
    <row r="628" spans="1:13" s="13" customFormat="1">
      <c r="A628" s="9"/>
      <c r="B628" s="9"/>
      <c r="C628" s="28"/>
      <c r="D628" s="9"/>
      <c r="E628" s="28"/>
      <c r="F628" s="9"/>
      <c r="G628" s="30"/>
      <c r="I628" s="30"/>
      <c r="K628" s="30"/>
      <c r="M628" s="30"/>
    </row>
    <row r="629" spans="1:13" s="13" customFormat="1">
      <c r="A629" s="9"/>
      <c r="B629" s="9"/>
      <c r="C629" s="28"/>
      <c r="D629" s="9"/>
      <c r="E629" s="28"/>
      <c r="F629" s="9"/>
      <c r="G629" s="30"/>
      <c r="I629" s="30"/>
      <c r="K629" s="30"/>
      <c r="M629" s="30"/>
    </row>
    <row r="630" spans="1:13" s="13" customFormat="1">
      <c r="A630" s="9"/>
      <c r="B630" s="9"/>
      <c r="C630" s="28"/>
      <c r="D630" s="9"/>
      <c r="E630" s="28"/>
      <c r="F630" s="9"/>
      <c r="G630" s="30"/>
      <c r="I630" s="30"/>
      <c r="K630" s="30"/>
      <c r="M630" s="30"/>
    </row>
    <row r="631" spans="1:13" s="13" customFormat="1">
      <c r="A631" s="9"/>
      <c r="B631" s="9"/>
      <c r="C631" s="28"/>
      <c r="D631" s="9"/>
      <c r="E631" s="28"/>
      <c r="F631" s="9"/>
      <c r="G631" s="30"/>
      <c r="I631" s="30"/>
      <c r="K631" s="30"/>
      <c r="M631" s="30"/>
    </row>
    <row r="632" spans="1:13" s="13" customFormat="1">
      <c r="A632" s="9"/>
      <c r="B632" s="9"/>
      <c r="C632" s="28"/>
      <c r="D632" s="9"/>
      <c r="E632" s="28"/>
      <c r="F632" s="9"/>
      <c r="G632" s="30"/>
      <c r="I632" s="30"/>
      <c r="K632" s="30"/>
      <c r="M632" s="30"/>
    </row>
    <row r="633" spans="1:13" s="13" customFormat="1">
      <c r="A633" s="9"/>
      <c r="B633" s="9"/>
      <c r="C633" s="28"/>
      <c r="D633" s="9"/>
      <c r="E633" s="28"/>
      <c r="F633" s="9"/>
      <c r="G633" s="30"/>
      <c r="I633" s="30"/>
      <c r="K633" s="30"/>
      <c r="M633" s="30"/>
    </row>
    <row r="634" spans="1:13" s="13" customFormat="1">
      <c r="A634" s="9"/>
      <c r="B634" s="9"/>
      <c r="C634" s="28"/>
      <c r="D634" s="9"/>
      <c r="E634" s="28"/>
      <c r="F634" s="9"/>
      <c r="G634" s="30"/>
      <c r="I634" s="30"/>
      <c r="K634" s="30"/>
      <c r="M634" s="30"/>
    </row>
    <row r="635" spans="1:13" s="13" customFormat="1">
      <c r="A635" s="9"/>
      <c r="B635" s="9"/>
      <c r="C635" s="28"/>
      <c r="D635" s="9"/>
      <c r="E635" s="28"/>
      <c r="F635" s="9"/>
      <c r="G635" s="30"/>
      <c r="I635" s="30"/>
      <c r="K635" s="30"/>
      <c r="M635" s="30"/>
    </row>
    <row r="636" spans="1:13" s="13" customFormat="1">
      <c r="A636" s="9"/>
      <c r="B636" s="9"/>
      <c r="C636" s="28"/>
      <c r="D636" s="9"/>
      <c r="E636" s="28"/>
      <c r="F636" s="9"/>
      <c r="G636" s="30"/>
      <c r="I636" s="30"/>
      <c r="K636" s="30"/>
      <c r="M636" s="30"/>
    </row>
    <row r="637" spans="1:13" s="13" customFormat="1">
      <c r="A637" s="9"/>
      <c r="B637" s="9"/>
      <c r="C637" s="28"/>
      <c r="D637" s="9"/>
      <c r="E637" s="28"/>
      <c r="F637" s="9"/>
      <c r="G637" s="30"/>
      <c r="I637" s="30"/>
      <c r="K637" s="30"/>
      <c r="M637" s="30"/>
    </row>
    <row r="638" spans="1:13" s="13" customFormat="1">
      <c r="A638" s="9"/>
      <c r="B638" s="9"/>
      <c r="C638" s="28"/>
      <c r="D638" s="9"/>
      <c r="E638" s="28"/>
      <c r="F638" s="9"/>
      <c r="G638" s="30"/>
      <c r="I638" s="30"/>
      <c r="K638" s="30"/>
      <c r="M638" s="30"/>
    </row>
    <row r="639" spans="1:13" s="13" customFormat="1">
      <c r="A639" s="9"/>
      <c r="B639" s="9"/>
      <c r="C639" s="28"/>
      <c r="D639" s="9"/>
      <c r="E639" s="28"/>
      <c r="F639" s="9"/>
      <c r="G639" s="30"/>
      <c r="I639" s="30"/>
      <c r="K639" s="30"/>
      <c r="M639" s="30"/>
    </row>
    <row r="640" spans="1:13" s="13" customFormat="1">
      <c r="A640" s="9"/>
      <c r="B640" s="9"/>
      <c r="C640" s="28"/>
      <c r="D640" s="9"/>
      <c r="E640" s="28"/>
      <c r="F640" s="9"/>
      <c r="G640" s="30"/>
      <c r="I640" s="30"/>
      <c r="K640" s="30"/>
      <c r="M640" s="30"/>
    </row>
    <row r="641" spans="1:13" s="13" customFormat="1">
      <c r="A641" s="9"/>
      <c r="B641" s="9"/>
      <c r="C641" s="28"/>
      <c r="D641" s="9"/>
      <c r="E641" s="28"/>
      <c r="F641" s="9"/>
      <c r="G641" s="30"/>
      <c r="I641" s="30"/>
      <c r="K641" s="30"/>
      <c r="M641" s="30"/>
    </row>
    <row r="642" spans="1:13" s="13" customFormat="1">
      <c r="A642" s="9"/>
      <c r="B642" s="9"/>
      <c r="C642" s="28"/>
      <c r="D642" s="9"/>
      <c r="E642" s="28"/>
      <c r="F642" s="9"/>
      <c r="G642" s="30"/>
      <c r="I642" s="30"/>
      <c r="K642" s="30"/>
      <c r="M642" s="30"/>
    </row>
    <row r="643" spans="1:13" s="13" customFormat="1">
      <c r="A643" s="9"/>
      <c r="B643" s="9"/>
      <c r="C643" s="28"/>
      <c r="D643" s="9"/>
      <c r="E643" s="28"/>
      <c r="F643" s="9"/>
      <c r="G643" s="30"/>
      <c r="I643" s="30"/>
      <c r="K643" s="30"/>
      <c r="M643" s="30"/>
    </row>
    <row r="644" spans="1:13" s="13" customFormat="1">
      <c r="A644" s="9"/>
      <c r="B644" s="9"/>
      <c r="C644" s="28"/>
      <c r="D644" s="9"/>
      <c r="E644" s="28"/>
      <c r="F644" s="9"/>
      <c r="G644" s="30"/>
      <c r="I644" s="30"/>
      <c r="K644" s="30"/>
      <c r="M644" s="30"/>
    </row>
    <row r="645" spans="1:13" s="13" customFormat="1">
      <c r="A645" s="9"/>
      <c r="B645" s="9"/>
      <c r="C645" s="28"/>
      <c r="D645" s="9"/>
      <c r="E645" s="28"/>
      <c r="F645" s="9"/>
      <c r="G645" s="30"/>
      <c r="I645" s="30"/>
      <c r="K645" s="30"/>
      <c r="M645" s="30"/>
    </row>
    <row r="646" spans="1:13" s="13" customFormat="1">
      <c r="A646" s="9"/>
      <c r="B646" s="9"/>
      <c r="C646" s="28"/>
      <c r="D646" s="9"/>
      <c r="E646" s="28"/>
      <c r="F646" s="9"/>
      <c r="G646" s="30"/>
      <c r="I646" s="30"/>
      <c r="K646" s="30"/>
      <c r="M646" s="30"/>
    </row>
    <row r="647" spans="1:13" s="13" customFormat="1">
      <c r="A647" s="9"/>
      <c r="B647" s="9"/>
      <c r="C647" s="28"/>
      <c r="D647" s="9"/>
      <c r="E647" s="28"/>
      <c r="F647" s="9"/>
      <c r="G647" s="30"/>
      <c r="I647" s="30"/>
      <c r="K647" s="30"/>
      <c r="M647" s="30"/>
    </row>
    <row r="648" spans="1:13" s="13" customFormat="1">
      <c r="A648" s="9"/>
      <c r="B648" s="9"/>
      <c r="C648" s="28"/>
      <c r="D648" s="9"/>
      <c r="E648" s="28"/>
      <c r="F648" s="9"/>
      <c r="G648" s="30"/>
      <c r="I648" s="30"/>
      <c r="K648" s="30"/>
      <c r="M648" s="30"/>
    </row>
    <row r="649" spans="1:13" s="13" customFormat="1">
      <c r="A649" s="9"/>
      <c r="B649" s="9"/>
      <c r="C649" s="28"/>
      <c r="D649" s="9"/>
      <c r="E649" s="28"/>
      <c r="F649" s="9"/>
      <c r="G649" s="30"/>
      <c r="I649" s="30"/>
      <c r="K649" s="30"/>
      <c r="M649" s="30"/>
    </row>
    <row r="650" spans="1:13" s="13" customFormat="1">
      <c r="A650" s="9"/>
      <c r="B650" s="9"/>
      <c r="C650" s="28"/>
      <c r="D650" s="9"/>
      <c r="E650" s="28"/>
      <c r="F650" s="9"/>
      <c r="G650" s="30"/>
      <c r="I650" s="30"/>
      <c r="K650" s="30"/>
      <c r="M650" s="30"/>
    </row>
    <row r="651" spans="1:13" s="13" customFormat="1">
      <c r="A651" s="9"/>
      <c r="B651" s="9"/>
      <c r="C651" s="28"/>
      <c r="D651" s="9"/>
      <c r="E651" s="28"/>
      <c r="F651" s="9"/>
      <c r="G651" s="30"/>
      <c r="I651" s="30"/>
      <c r="K651" s="30"/>
      <c r="M651" s="30"/>
    </row>
    <row r="652" spans="1:13" s="13" customFormat="1">
      <c r="A652" s="9"/>
      <c r="B652" s="9"/>
      <c r="C652" s="28"/>
      <c r="D652" s="9"/>
      <c r="E652" s="28"/>
      <c r="F652" s="9"/>
      <c r="G652" s="30"/>
      <c r="I652" s="30"/>
      <c r="K652" s="30"/>
      <c r="M652" s="30"/>
    </row>
    <row r="653" spans="1:13" s="13" customFormat="1">
      <c r="A653" s="9"/>
      <c r="B653" s="9"/>
      <c r="C653" s="28"/>
      <c r="D653" s="9"/>
      <c r="E653" s="28"/>
      <c r="F653" s="9"/>
      <c r="G653" s="30"/>
      <c r="I653" s="30"/>
      <c r="K653" s="30"/>
      <c r="M653" s="30"/>
    </row>
    <row r="654" spans="1:13" s="13" customFormat="1">
      <c r="A654" s="9"/>
      <c r="B654" s="9"/>
      <c r="C654" s="28"/>
      <c r="D654" s="9"/>
      <c r="E654" s="28"/>
      <c r="F654" s="9"/>
      <c r="G654" s="30"/>
      <c r="I654" s="30"/>
      <c r="K654" s="30"/>
      <c r="M654" s="30"/>
    </row>
    <row r="655" spans="1:13" s="13" customFormat="1">
      <c r="A655" s="9"/>
      <c r="B655" s="9"/>
      <c r="C655" s="28"/>
      <c r="D655" s="9"/>
      <c r="E655" s="28"/>
      <c r="F655" s="9"/>
      <c r="G655" s="30"/>
      <c r="I655" s="30"/>
      <c r="K655" s="30"/>
      <c r="M655" s="30"/>
    </row>
    <row r="656" spans="1:13" s="13" customFormat="1">
      <c r="A656" s="9"/>
      <c r="B656" s="9"/>
      <c r="C656" s="28"/>
      <c r="D656" s="9"/>
      <c r="E656" s="28"/>
      <c r="F656" s="9"/>
      <c r="G656" s="30"/>
      <c r="I656" s="30"/>
      <c r="K656" s="30"/>
      <c r="M656" s="30"/>
    </row>
    <row r="657" spans="1:13" s="13" customFormat="1">
      <c r="A657" s="9"/>
      <c r="B657" s="9"/>
      <c r="C657" s="28"/>
      <c r="D657" s="9"/>
      <c r="E657" s="28"/>
      <c r="F657" s="9"/>
      <c r="G657" s="30"/>
      <c r="I657" s="30"/>
      <c r="K657" s="30"/>
      <c r="M657" s="30"/>
    </row>
    <row r="658" spans="1:13" s="13" customFormat="1">
      <c r="A658" s="9"/>
      <c r="B658" s="9"/>
      <c r="C658" s="28"/>
      <c r="D658" s="9"/>
      <c r="E658" s="28"/>
      <c r="F658" s="9"/>
      <c r="G658" s="30"/>
      <c r="I658" s="30"/>
      <c r="K658" s="30"/>
      <c r="M658" s="30"/>
    </row>
    <row r="659" spans="1:13" s="13" customFormat="1">
      <c r="A659" s="9"/>
      <c r="B659" s="9"/>
      <c r="C659" s="28"/>
      <c r="D659" s="9"/>
      <c r="E659" s="28"/>
      <c r="F659" s="9"/>
      <c r="G659" s="30"/>
      <c r="I659" s="30"/>
      <c r="K659" s="30"/>
      <c r="M659" s="30"/>
    </row>
    <row r="660" spans="1:13" s="13" customFormat="1">
      <c r="A660" s="9"/>
      <c r="B660" s="9"/>
      <c r="C660" s="28"/>
      <c r="D660" s="9"/>
      <c r="E660" s="28"/>
      <c r="F660" s="9"/>
      <c r="G660" s="30"/>
      <c r="I660" s="30"/>
      <c r="K660" s="30"/>
      <c r="M660" s="30"/>
    </row>
    <row r="661" spans="1:13" s="13" customFormat="1">
      <c r="A661" s="9"/>
      <c r="B661" s="9"/>
      <c r="C661" s="28"/>
      <c r="D661" s="9"/>
      <c r="E661" s="28"/>
      <c r="F661" s="9"/>
      <c r="G661" s="30"/>
      <c r="I661" s="30"/>
      <c r="K661" s="30"/>
      <c r="M661" s="30"/>
    </row>
    <row r="662" spans="1:13" s="13" customFormat="1">
      <c r="A662" s="9"/>
      <c r="B662" s="9"/>
      <c r="C662" s="28"/>
      <c r="D662" s="9"/>
      <c r="E662" s="28"/>
      <c r="F662" s="9"/>
      <c r="G662" s="30"/>
      <c r="I662" s="30"/>
      <c r="K662" s="30"/>
      <c r="M662" s="30"/>
    </row>
    <row r="663" spans="1:13" s="13" customFormat="1">
      <c r="A663" s="9"/>
      <c r="B663" s="9"/>
      <c r="C663" s="28"/>
      <c r="D663" s="9"/>
      <c r="E663" s="28"/>
      <c r="F663" s="9"/>
      <c r="G663" s="30"/>
      <c r="I663" s="30"/>
      <c r="K663" s="30"/>
      <c r="M663" s="30"/>
    </row>
    <row r="664" spans="1:13" s="13" customFormat="1">
      <c r="A664" s="9"/>
      <c r="B664" s="9"/>
      <c r="C664" s="28"/>
      <c r="D664" s="9"/>
      <c r="E664" s="28"/>
      <c r="F664" s="9"/>
      <c r="G664" s="30"/>
      <c r="I664" s="30"/>
      <c r="K664" s="30"/>
      <c r="M664" s="30"/>
    </row>
    <row r="665" spans="1:13" s="13" customFormat="1">
      <c r="A665" s="9"/>
      <c r="B665" s="9"/>
      <c r="C665" s="28"/>
      <c r="D665" s="9"/>
      <c r="E665" s="28"/>
      <c r="F665" s="9"/>
      <c r="G665" s="30"/>
      <c r="I665" s="30"/>
      <c r="K665" s="30"/>
      <c r="M665" s="30"/>
    </row>
    <row r="666" spans="1:13" s="13" customFormat="1">
      <c r="A666" s="9"/>
      <c r="B666" s="9"/>
      <c r="C666" s="28"/>
      <c r="D666" s="9"/>
      <c r="E666" s="28"/>
      <c r="F666" s="9"/>
      <c r="G666" s="30"/>
      <c r="I666" s="30"/>
      <c r="K666" s="30"/>
      <c r="M666" s="30"/>
    </row>
    <row r="667" spans="1:13" s="13" customFormat="1">
      <c r="A667" s="9"/>
      <c r="B667" s="9"/>
      <c r="C667" s="28"/>
      <c r="D667" s="9"/>
      <c r="E667" s="28"/>
      <c r="F667" s="9"/>
      <c r="G667" s="30"/>
      <c r="I667" s="30"/>
      <c r="K667" s="30"/>
      <c r="M667" s="30"/>
    </row>
    <row r="668" spans="1:13" s="13" customFormat="1">
      <c r="A668" s="9"/>
      <c r="B668" s="9"/>
      <c r="C668" s="28"/>
      <c r="D668" s="9"/>
      <c r="E668" s="28"/>
      <c r="F668" s="9"/>
      <c r="G668" s="30"/>
      <c r="I668" s="30"/>
      <c r="K668" s="30"/>
      <c r="M668" s="30"/>
    </row>
    <row r="669" spans="1:13" s="13" customFormat="1">
      <c r="A669" s="9"/>
      <c r="B669" s="9"/>
      <c r="C669" s="28"/>
      <c r="D669" s="9"/>
      <c r="E669" s="28"/>
      <c r="F669" s="9"/>
      <c r="G669" s="30"/>
      <c r="I669" s="30"/>
      <c r="K669" s="30"/>
      <c r="M669" s="30"/>
    </row>
    <row r="670" spans="1:13" s="13" customFormat="1">
      <c r="A670" s="9"/>
      <c r="B670" s="9"/>
      <c r="C670" s="28"/>
      <c r="D670" s="9"/>
      <c r="E670" s="28"/>
      <c r="F670" s="9"/>
      <c r="G670" s="30"/>
      <c r="I670" s="30"/>
      <c r="K670" s="30"/>
      <c r="M670" s="30"/>
    </row>
    <row r="671" spans="1:13" s="13" customFormat="1">
      <c r="A671" s="9"/>
      <c r="B671" s="9"/>
      <c r="C671" s="28"/>
      <c r="D671" s="9"/>
      <c r="E671" s="28"/>
      <c r="F671" s="9"/>
      <c r="G671" s="30"/>
      <c r="I671" s="30"/>
      <c r="K671" s="30"/>
      <c r="M671" s="30"/>
    </row>
    <row r="672" spans="1:13" s="13" customFormat="1">
      <c r="A672" s="9"/>
      <c r="B672" s="9"/>
      <c r="C672" s="28"/>
      <c r="D672" s="9"/>
      <c r="E672" s="28"/>
      <c r="F672" s="9"/>
      <c r="G672" s="30"/>
      <c r="I672" s="30"/>
      <c r="K672" s="30"/>
      <c r="M672" s="30"/>
    </row>
    <row r="673" spans="1:13" s="13" customFormat="1">
      <c r="A673" s="9"/>
      <c r="B673" s="9"/>
      <c r="C673" s="28"/>
      <c r="D673" s="9"/>
      <c r="E673" s="28"/>
      <c r="F673" s="9"/>
      <c r="G673" s="30"/>
      <c r="I673" s="30"/>
      <c r="K673" s="30"/>
      <c r="M673" s="30"/>
    </row>
    <row r="674" spans="1:13" s="13" customFormat="1">
      <c r="A674" s="9"/>
      <c r="B674" s="9"/>
      <c r="C674" s="28"/>
      <c r="D674" s="9"/>
      <c r="E674" s="28"/>
      <c r="F674" s="9"/>
      <c r="G674" s="30"/>
      <c r="I674" s="30"/>
      <c r="K674" s="30"/>
      <c r="M674" s="30"/>
    </row>
    <row r="675" spans="1:13" s="13" customFormat="1">
      <c r="A675" s="9"/>
      <c r="B675" s="9"/>
      <c r="C675" s="28"/>
      <c r="D675" s="9"/>
      <c r="E675" s="28"/>
      <c r="F675" s="9"/>
      <c r="G675" s="30"/>
      <c r="I675" s="30"/>
      <c r="K675" s="30"/>
      <c r="M675" s="30"/>
    </row>
    <row r="676" spans="1:13" s="13" customFormat="1">
      <c r="A676" s="9"/>
      <c r="B676" s="9"/>
      <c r="C676" s="28"/>
      <c r="D676" s="9"/>
      <c r="E676" s="28"/>
      <c r="F676" s="9"/>
      <c r="G676" s="30"/>
      <c r="I676" s="30"/>
      <c r="K676" s="30"/>
      <c r="M676" s="30"/>
    </row>
    <row r="677" spans="1:13" s="13" customFormat="1">
      <c r="A677" s="9"/>
      <c r="B677" s="9"/>
      <c r="C677" s="28"/>
      <c r="D677" s="9"/>
      <c r="E677" s="28"/>
      <c r="F677" s="9"/>
      <c r="G677" s="30"/>
      <c r="I677" s="30"/>
      <c r="K677" s="30"/>
      <c r="M677" s="30"/>
    </row>
    <row r="678" spans="1:13" s="13" customFormat="1">
      <c r="A678" s="9"/>
      <c r="B678" s="9"/>
      <c r="C678" s="28"/>
      <c r="D678" s="9"/>
      <c r="E678" s="28"/>
      <c r="F678" s="9"/>
      <c r="G678" s="30"/>
      <c r="I678" s="30"/>
      <c r="K678" s="30"/>
      <c r="M678" s="30"/>
    </row>
    <row r="679" spans="1:13" s="13" customFormat="1">
      <c r="A679" s="9"/>
      <c r="B679" s="9"/>
      <c r="C679" s="28"/>
      <c r="D679" s="9"/>
      <c r="E679" s="28"/>
      <c r="F679" s="9"/>
      <c r="G679" s="30"/>
      <c r="I679" s="30"/>
      <c r="K679" s="30"/>
      <c r="M679" s="30"/>
    </row>
    <row r="680" spans="1:13" s="13" customFormat="1">
      <c r="A680" s="9"/>
      <c r="B680" s="9"/>
      <c r="C680" s="28"/>
      <c r="D680" s="9"/>
      <c r="E680" s="28"/>
      <c r="F680" s="9"/>
      <c r="G680" s="30"/>
      <c r="I680" s="30"/>
      <c r="K680" s="30"/>
      <c r="M680" s="30"/>
    </row>
    <row r="681" spans="1:13" s="13" customFormat="1">
      <c r="A681" s="9"/>
      <c r="B681" s="9"/>
      <c r="C681" s="28"/>
      <c r="D681" s="9"/>
      <c r="E681" s="28"/>
      <c r="F681" s="9"/>
      <c r="G681" s="30"/>
      <c r="I681" s="30"/>
      <c r="K681" s="30"/>
      <c r="M681" s="30"/>
    </row>
    <row r="682" spans="1:13" s="13" customFormat="1">
      <c r="A682" s="9"/>
      <c r="B682" s="9"/>
      <c r="C682" s="28"/>
      <c r="D682" s="9"/>
      <c r="E682" s="28"/>
      <c r="F682" s="9"/>
      <c r="G682" s="30"/>
      <c r="I682" s="30"/>
      <c r="K682" s="30"/>
      <c r="M682" s="30"/>
    </row>
    <row r="683" spans="1:13" s="13" customFormat="1">
      <c r="A683" s="9"/>
      <c r="B683" s="9"/>
      <c r="C683" s="28"/>
      <c r="D683" s="9"/>
      <c r="E683" s="28"/>
      <c r="F683" s="9"/>
      <c r="G683" s="30"/>
      <c r="I683" s="30"/>
      <c r="K683" s="30"/>
      <c r="M683" s="30"/>
    </row>
    <row r="684" spans="1:13" s="13" customFormat="1">
      <c r="A684" s="9"/>
      <c r="B684" s="9"/>
      <c r="C684" s="28"/>
      <c r="D684" s="9"/>
      <c r="E684" s="28"/>
      <c r="F684" s="9"/>
      <c r="G684" s="30"/>
      <c r="I684" s="30"/>
      <c r="K684" s="30"/>
      <c r="M684" s="30"/>
    </row>
    <row r="685" spans="1:13" s="13" customFormat="1">
      <c r="A685" s="9"/>
      <c r="B685" s="9"/>
      <c r="C685" s="28"/>
      <c r="D685" s="9"/>
      <c r="E685" s="28"/>
      <c r="F685" s="9"/>
      <c r="G685" s="30"/>
      <c r="I685" s="30"/>
      <c r="K685" s="30"/>
      <c r="M685" s="30"/>
    </row>
    <row r="686" spans="1:13" s="13" customFormat="1">
      <c r="A686" s="9"/>
      <c r="B686" s="9"/>
      <c r="C686" s="28"/>
      <c r="D686" s="9"/>
      <c r="E686" s="28"/>
      <c r="F686" s="9"/>
      <c r="G686" s="30"/>
      <c r="I686" s="30"/>
      <c r="K686" s="30"/>
      <c r="M686" s="30"/>
    </row>
    <row r="687" spans="1:13" s="13" customFormat="1">
      <c r="A687" s="9"/>
      <c r="B687" s="9"/>
      <c r="C687" s="28"/>
      <c r="D687" s="9"/>
      <c r="E687" s="28"/>
      <c r="F687" s="9"/>
      <c r="G687" s="30"/>
      <c r="I687" s="30"/>
      <c r="K687" s="30"/>
      <c r="M687" s="30"/>
    </row>
    <row r="688" spans="1:13" s="13" customFormat="1">
      <c r="A688" s="9"/>
      <c r="B688" s="9"/>
      <c r="C688" s="28"/>
      <c r="D688" s="9"/>
      <c r="E688" s="28"/>
      <c r="F688" s="9"/>
      <c r="G688" s="30"/>
      <c r="I688" s="30"/>
      <c r="K688" s="30"/>
      <c r="M688" s="30"/>
    </row>
    <row r="689" spans="1:13" s="13" customFormat="1">
      <c r="A689" s="9"/>
      <c r="B689" s="9"/>
      <c r="C689" s="28"/>
      <c r="D689" s="9"/>
      <c r="E689" s="28"/>
      <c r="F689" s="9"/>
      <c r="G689" s="30"/>
      <c r="I689" s="30"/>
      <c r="K689" s="30"/>
      <c r="M689" s="30"/>
    </row>
    <row r="690" spans="1:13" s="13" customFormat="1">
      <c r="A690" s="9"/>
      <c r="B690" s="9"/>
      <c r="C690" s="28"/>
      <c r="D690" s="9"/>
      <c r="E690" s="28"/>
      <c r="F690" s="9"/>
      <c r="G690" s="30"/>
      <c r="I690" s="30"/>
      <c r="K690" s="30"/>
      <c r="M690" s="30"/>
    </row>
    <row r="691" spans="1:13" s="13" customFormat="1">
      <c r="A691" s="9"/>
      <c r="B691" s="9"/>
      <c r="C691" s="28"/>
      <c r="D691" s="9"/>
      <c r="E691" s="28"/>
      <c r="F691" s="9"/>
      <c r="G691" s="30"/>
      <c r="I691" s="30"/>
      <c r="K691" s="30"/>
      <c r="M691" s="30"/>
    </row>
    <row r="692" spans="1:13" s="13" customFormat="1">
      <c r="A692" s="9"/>
      <c r="B692" s="9"/>
      <c r="C692" s="28"/>
      <c r="D692" s="9"/>
      <c r="E692" s="28"/>
      <c r="F692" s="9"/>
      <c r="G692" s="30"/>
      <c r="I692" s="30"/>
      <c r="K692" s="30"/>
      <c r="M692" s="30"/>
    </row>
    <row r="693" spans="1:13" s="13" customFormat="1">
      <c r="A693" s="9"/>
      <c r="B693" s="9"/>
      <c r="C693" s="28"/>
      <c r="D693" s="9"/>
      <c r="E693" s="28"/>
      <c r="F693" s="9"/>
      <c r="G693" s="30"/>
      <c r="I693" s="30"/>
      <c r="K693" s="30"/>
      <c r="M693" s="30"/>
    </row>
    <row r="694" spans="1:13" s="13" customFormat="1">
      <c r="A694" s="9"/>
      <c r="B694" s="9"/>
      <c r="C694" s="28"/>
      <c r="D694" s="9"/>
      <c r="E694" s="28"/>
      <c r="F694" s="9"/>
      <c r="G694" s="30"/>
      <c r="I694" s="30"/>
      <c r="K694" s="30"/>
      <c r="M694" s="30"/>
    </row>
    <row r="695" spans="1:13" s="13" customFormat="1">
      <c r="A695" s="9"/>
      <c r="B695" s="9"/>
      <c r="C695" s="28"/>
      <c r="D695" s="9"/>
      <c r="E695" s="28"/>
      <c r="F695" s="9"/>
      <c r="G695" s="30"/>
      <c r="I695" s="30"/>
      <c r="K695" s="30"/>
      <c r="M695" s="30"/>
    </row>
    <row r="696" spans="1:13" s="13" customFormat="1">
      <c r="A696" s="9"/>
      <c r="B696" s="9"/>
      <c r="C696" s="28"/>
      <c r="D696" s="9"/>
      <c r="E696" s="28"/>
      <c r="F696" s="9"/>
      <c r="G696" s="30"/>
      <c r="I696" s="30"/>
      <c r="K696" s="30"/>
      <c r="M696" s="30"/>
    </row>
    <row r="697" spans="1:13" s="13" customFormat="1">
      <c r="A697" s="9"/>
      <c r="B697" s="9"/>
      <c r="C697" s="28"/>
      <c r="D697" s="9"/>
      <c r="E697" s="28"/>
      <c r="F697" s="9"/>
      <c r="G697" s="30"/>
      <c r="I697" s="30"/>
      <c r="K697" s="30"/>
      <c r="M697" s="30"/>
    </row>
    <row r="698" spans="1:13" s="13" customFormat="1">
      <c r="A698" s="9"/>
      <c r="B698" s="9"/>
      <c r="C698" s="28"/>
      <c r="D698" s="9"/>
      <c r="E698" s="28"/>
      <c r="F698" s="9"/>
      <c r="G698" s="30"/>
      <c r="I698" s="30"/>
      <c r="K698" s="30"/>
      <c r="M698" s="30"/>
    </row>
    <row r="699" spans="1:13" s="13" customFormat="1">
      <c r="A699" s="9"/>
      <c r="B699" s="9"/>
      <c r="C699" s="28"/>
      <c r="D699" s="9"/>
      <c r="E699" s="28"/>
      <c r="F699" s="9"/>
      <c r="G699" s="30"/>
      <c r="I699" s="30"/>
      <c r="K699" s="30"/>
      <c r="M699" s="30"/>
    </row>
    <row r="700" spans="1:13" s="13" customFormat="1">
      <c r="A700" s="9"/>
      <c r="B700" s="9"/>
      <c r="C700" s="28"/>
      <c r="D700" s="9"/>
      <c r="E700" s="28"/>
      <c r="F700" s="9"/>
      <c r="G700" s="30"/>
      <c r="I700" s="30"/>
      <c r="K700" s="30"/>
      <c r="M700" s="30"/>
    </row>
    <row r="701" spans="1:13" s="13" customFormat="1">
      <c r="A701" s="9"/>
      <c r="B701" s="9"/>
      <c r="C701" s="28"/>
      <c r="D701" s="9"/>
      <c r="E701" s="28"/>
      <c r="F701" s="9"/>
      <c r="G701" s="30"/>
      <c r="I701" s="30"/>
      <c r="K701" s="30"/>
      <c r="M701" s="30"/>
    </row>
    <row r="702" spans="1:13" s="13" customFormat="1">
      <c r="A702" s="9"/>
      <c r="B702" s="9"/>
      <c r="C702" s="28"/>
      <c r="D702" s="9"/>
      <c r="E702" s="28"/>
      <c r="F702" s="9"/>
      <c r="G702" s="30"/>
      <c r="I702" s="30"/>
      <c r="K702" s="30"/>
      <c r="M702" s="30"/>
    </row>
    <row r="703" spans="1:13" s="13" customFormat="1">
      <c r="A703" s="9"/>
      <c r="B703" s="9"/>
      <c r="C703" s="28"/>
      <c r="D703" s="9"/>
      <c r="E703" s="28"/>
      <c r="F703" s="9"/>
      <c r="G703" s="30"/>
      <c r="I703" s="30"/>
      <c r="K703" s="30"/>
      <c r="M703" s="30"/>
    </row>
    <row r="704" spans="1:13" s="13" customFormat="1">
      <c r="A704" s="9"/>
      <c r="B704" s="9"/>
      <c r="C704" s="28"/>
      <c r="D704" s="9"/>
      <c r="E704" s="28"/>
      <c r="F704" s="9"/>
      <c r="G704" s="30"/>
      <c r="I704" s="30"/>
      <c r="K704" s="30"/>
      <c r="M704" s="30"/>
    </row>
    <row r="705" spans="1:13" s="13" customFormat="1">
      <c r="A705" s="9"/>
      <c r="B705" s="9"/>
      <c r="C705" s="28"/>
      <c r="D705" s="9"/>
      <c r="E705" s="28"/>
      <c r="F705" s="9"/>
      <c r="G705" s="30"/>
      <c r="I705" s="30"/>
      <c r="K705" s="30"/>
      <c r="M705" s="30"/>
    </row>
    <row r="706" spans="1:13" s="13" customFormat="1">
      <c r="A706" s="9"/>
      <c r="B706" s="9"/>
      <c r="C706" s="28"/>
      <c r="D706" s="9"/>
      <c r="E706" s="28"/>
      <c r="F706" s="9"/>
      <c r="G706" s="30"/>
      <c r="I706" s="30"/>
      <c r="K706" s="30"/>
      <c r="M706" s="30"/>
    </row>
    <row r="707" spans="1:13" s="13" customFormat="1">
      <c r="A707" s="9"/>
      <c r="B707" s="9"/>
      <c r="C707" s="28"/>
      <c r="D707" s="9"/>
      <c r="E707" s="28"/>
      <c r="F707" s="9"/>
      <c r="G707" s="30"/>
      <c r="I707" s="30"/>
      <c r="K707" s="30"/>
      <c r="M707" s="30"/>
    </row>
    <row r="708" spans="1:13" s="13" customFormat="1">
      <c r="A708" s="9"/>
      <c r="B708" s="9"/>
      <c r="C708" s="28"/>
      <c r="D708" s="9"/>
      <c r="E708" s="28"/>
      <c r="F708" s="9"/>
      <c r="G708" s="30"/>
      <c r="I708" s="30"/>
      <c r="K708" s="30"/>
      <c r="M708" s="30"/>
    </row>
    <row r="709" spans="1:13" s="13" customFormat="1">
      <c r="A709" s="9"/>
      <c r="B709" s="9"/>
      <c r="C709" s="28"/>
      <c r="D709" s="9"/>
      <c r="E709" s="28"/>
      <c r="F709" s="9"/>
      <c r="G709" s="30"/>
      <c r="I709" s="30"/>
      <c r="K709" s="30"/>
      <c r="M709" s="30"/>
    </row>
    <row r="710" spans="1:13" s="13" customFormat="1">
      <c r="A710" s="9"/>
      <c r="B710" s="9"/>
      <c r="C710" s="28"/>
      <c r="D710" s="9"/>
      <c r="E710" s="28"/>
      <c r="F710" s="9"/>
      <c r="G710" s="30"/>
      <c r="I710" s="30"/>
      <c r="K710" s="30"/>
      <c r="M710" s="30"/>
    </row>
    <row r="711" spans="1:13" s="13" customFormat="1">
      <c r="A711" s="9"/>
      <c r="B711" s="9"/>
      <c r="C711" s="28"/>
      <c r="D711" s="9"/>
      <c r="E711" s="28"/>
      <c r="F711" s="9"/>
      <c r="G711" s="30"/>
      <c r="I711" s="30"/>
      <c r="K711" s="30"/>
      <c r="M711" s="30"/>
    </row>
    <row r="712" spans="1:13" s="13" customFormat="1">
      <c r="A712" s="9"/>
      <c r="B712" s="9"/>
      <c r="C712" s="28"/>
      <c r="D712" s="9"/>
      <c r="E712" s="28"/>
      <c r="F712" s="9"/>
      <c r="G712" s="30"/>
      <c r="I712" s="30"/>
      <c r="K712" s="30"/>
      <c r="M712" s="30"/>
    </row>
    <row r="713" spans="1:13" s="13" customFormat="1">
      <c r="A713" s="9"/>
      <c r="B713" s="9"/>
      <c r="C713" s="28"/>
      <c r="D713" s="9"/>
      <c r="E713" s="28"/>
      <c r="F713" s="9"/>
      <c r="G713" s="30"/>
      <c r="I713" s="30"/>
      <c r="K713" s="30"/>
      <c r="M713" s="30"/>
    </row>
    <row r="714" spans="1:13" s="13" customFormat="1">
      <c r="A714" s="9"/>
      <c r="B714" s="9"/>
      <c r="C714" s="28"/>
      <c r="D714" s="9"/>
      <c r="E714" s="28"/>
      <c r="F714" s="9"/>
      <c r="G714" s="30"/>
      <c r="I714" s="30"/>
      <c r="K714" s="30"/>
      <c r="M714" s="30"/>
    </row>
    <row r="715" spans="1:13" s="13" customFormat="1">
      <c r="A715" s="9"/>
      <c r="B715" s="9"/>
      <c r="C715" s="28"/>
      <c r="D715" s="9"/>
      <c r="E715" s="28"/>
      <c r="F715" s="9"/>
      <c r="G715" s="30"/>
      <c r="I715" s="30"/>
      <c r="K715" s="30"/>
      <c r="M715" s="30"/>
    </row>
    <row r="716" spans="1:13" s="13" customFormat="1">
      <c r="A716" s="9"/>
      <c r="B716" s="9"/>
      <c r="C716" s="28"/>
      <c r="D716" s="9"/>
      <c r="E716" s="28"/>
      <c r="F716" s="9"/>
      <c r="G716" s="30"/>
      <c r="I716" s="30"/>
      <c r="K716" s="30"/>
      <c r="M716" s="30"/>
    </row>
    <row r="717" spans="1:13" s="13" customFormat="1">
      <c r="A717" s="9"/>
      <c r="B717" s="9"/>
      <c r="C717" s="28"/>
      <c r="D717" s="9"/>
      <c r="E717" s="28"/>
      <c r="F717" s="9"/>
      <c r="G717" s="30"/>
      <c r="I717" s="30"/>
      <c r="K717" s="30"/>
      <c r="M717" s="30"/>
    </row>
    <row r="718" spans="1:13" s="13" customFormat="1">
      <c r="A718" s="9"/>
      <c r="B718" s="9"/>
      <c r="C718" s="28"/>
      <c r="D718" s="9"/>
      <c r="E718" s="28"/>
      <c r="F718" s="9"/>
      <c r="G718" s="30"/>
      <c r="I718" s="30"/>
      <c r="K718" s="30"/>
      <c r="M718" s="30"/>
    </row>
    <row r="719" spans="1:13" s="13" customFormat="1">
      <c r="A719" s="9"/>
      <c r="B719" s="9"/>
      <c r="C719" s="28"/>
      <c r="D719" s="9"/>
      <c r="E719" s="28"/>
      <c r="F719" s="9"/>
      <c r="G719" s="30"/>
      <c r="I719" s="30"/>
      <c r="K719" s="30"/>
      <c r="M719" s="30"/>
    </row>
    <row r="720" spans="1:13" s="13" customFormat="1">
      <c r="A720" s="9"/>
      <c r="B720" s="9"/>
      <c r="C720" s="28"/>
      <c r="D720" s="9"/>
      <c r="E720" s="28"/>
      <c r="F720" s="9"/>
      <c r="G720" s="30"/>
      <c r="I720" s="30"/>
      <c r="K720" s="30"/>
      <c r="M720" s="30"/>
    </row>
    <row r="721" spans="1:13" s="13" customFormat="1">
      <c r="A721" s="9"/>
      <c r="B721" s="9"/>
      <c r="C721" s="28"/>
      <c r="D721" s="9"/>
      <c r="E721" s="28"/>
      <c r="F721" s="9"/>
      <c r="G721" s="30"/>
      <c r="I721" s="30"/>
      <c r="K721" s="30"/>
      <c r="M721" s="30"/>
    </row>
    <row r="722" spans="1:13" s="13" customFormat="1">
      <c r="A722" s="9"/>
      <c r="B722" s="9"/>
      <c r="C722" s="28"/>
      <c r="D722" s="9"/>
      <c r="E722" s="28"/>
      <c r="F722" s="9"/>
      <c r="G722" s="30"/>
      <c r="I722" s="30"/>
      <c r="K722" s="30"/>
      <c r="M722" s="30"/>
    </row>
    <row r="723" spans="1:13" s="13" customFormat="1">
      <c r="A723" s="9"/>
      <c r="B723" s="9"/>
      <c r="C723" s="28"/>
      <c r="D723" s="9"/>
      <c r="E723" s="28"/>
      <c r="F723" s="9"/>
      <c r="G723" s="30"/>
      <c r="I723" s="30"/>
      <c r="K723" s="30"/>
      <c r="M723" s="30"/>
    </row>
    <row r="724" spans="1:13" s="13" customFormat="1">
      <c r="A724" s="9"/>
      <c r="B724" s="9"/>
      <c r="C724" s="28"/>
      <c r="D724" s="9"/>
      <c r="E724" s="28"/>
      <c r="F724" s="9"/>
      <c r="G724" s="30"/>
      <c r="I724" s="30"/>
      <c r="K724" s="30"/>
      <c r="M724" s="30"/>
    </row>
    <row r="725" spans="1:13" s="13" customFormat="1">
      <c r="A725" s="9"/>
      <c r="B725" s="9"/>
      <c r="C725" s="28"/>
      <c r="D725" s="9"/>
      <c r="E725" s="28"/>
      <c r="F725" s="9"/>
      <c r="G725" s="30"/>
      <c r="I725" s="30"/>
      <c r="K725" s="30"/>
      <c r="M725" s="30"/>
    </row>
    <row r="726" spans="1:13" s="13" customFormat="1">
      <c r="A726" s="9"/>
      <c r="B726" s="9"/>
      <c r="C726" s="28"/>
      <c r="D726" s="9"/>
      <c r="E726" s="28"/>
      <c r="F726" s="9"/>
      <c r="G726" s="30"/>
      <c r="I726" s="30"/>
      <c r="K726" s="30"/>
      <c r="M726" s="30"/>
    </row>
    <row r="727" spans="1:13" s="13" customFormat="1">
      <c r="A727" s="9"/>
      <c r="B727" s="9"/>
      <c r="C727" s="28"/>
      <c r="D727" s="9"/>
      <c r="E727" s="28"/>
      <c r="F727" s="9"/>
      <c r="G727" s="30"/>
      <c r="I727" s="30"/>
      <c r="K727" s="30"/>
      <c r="M727" s="30"/>
    </row>
    <row r="728" spans="1:13" s="13" customFormat="1">
      <c r="A728" s="9"/>
      <c r="B728" s="9"/>
      <c r="C728" s="28"/>
      <c r="D728" s="9"/>
      <c r="E728" s="28"/>
      <c r="F728" s="9"/>
      <c r="G728" s="30"/>
      <c r="I728" s="30"/>
      <c r="K728" s="30"/>
      <c r="M728" s="30"/>
    </row>
    <row r="729" spans="1:13" s="13" customFormat="1">
      <c r="A729" s="9"/>
      <c r="B729" s="9"/>
      <c r="C729" s="28"/>
      <c r="D729" s="9"/>
      <c r="E729" s="28"/>
      <c r="F729" s="9"/>
      <c r="G729" s="30"/>
      <c r="I729" s="30"/>
      <c r="K729" s="30"/>
      <c r="M729" s="30"/>
    </row>
    <row r="730" spans="1:13" s="13" customFormat="1">
      <c r="A730" s="9"/>
      <c r="B730" s="9"/>
      <c r="C730" s="28"/>
      <c r="D730" s="9"/>
      <c r="E730" s="28"/>
      <c r="F730" s="9"/>
      <c r="G730" s="30"/>
      <c r="I730" s="30"/>
      <c r="K730" s="30"/>
      <c r="M730" s="30"/>
    </row>
    <row r="731" spans="1:13" s="13" customFormat="1">
      <c r="A731" s="9"/>
      <c r="B731" s="9"/>
      <c r="C731" s="28"/>
      <c r="D731" s="9"/>
      <c r="E731" s="28"/>
      <c r="F731" s="9"/>
      <c r="G731" s="30"/>
      <c r="I731" s="30"/>
      <c r="K731" s="30"/>
      <c r="M731" s="30"/>
    </row>
    <row r="732" spans="1:13" s="13" customFormat="1">
      <c r="A732" s="9"/>
      <c r="B732" s="9"/>
      <c r="C732" s="28"/>
      <c r="D732" s="9"/>
      <c r="E732" s="28"/>
      <c r="F732" s="9"/>
      <c r="G732" s="30"/>
      <c r="I732" s="30"/>
      <c r="K732" s="30"/>
      <c r="M732" s="30"/>
    </row>
    <row r="733" spans="1:13" s="13" customFormat="1">
      <c r="A733" s="9"/>
      <c r="B733" s="9"/>
      <c r="C733" s="28"/>
      <c r="D733" s="9"/>
      <c r="E733" s="28"/>
      <c r="F733" s="9"/>
      <c r="G733" s="30"/>
      <c r="I733" s="30"/>
      <c r="K733" s="30"/>
      <c r="M733" s="30"/>
    </row>
    <row r="734" spans="1:13" s="13" customFormat="1">
      <c r="A734" s="9"/>
      <c r="B734" s="9"/>
      <c r="C734" s="28"/>
      <c r="D734" s="9"/>
      <c r="E734" s="28"/>
      <c r="F734" s="9"/>
      <c r="G734" s="30"/>
      <c r="I734" s="30"/>
      <c r="K734" s="30"/>
      <c r="M734" s="30"/>
    </row>
    <row r="735" spans="1:13" s="13" customFormat="1">
      <c r="A735" s="9"/>
      <c r="B735" s="9"/>
      <c r="C735" s="28"/>
      <c r="D735" s="9"/>
      <c r="E735" s="28"/>
      <c r="F735" s="9"/>
      <c r="G735" s="30"/>
      <c r="I735" s="30"/>
      <c r="K735" s="30"/>
      <c r="M735" s="30"/>
    </row>
    <row r="736" spans="1:13" s="13" customFormat="1">
      <c r="A736" s="9"/>
      <c r="B736" s="9"/>
      <c r="C736" s="28"/>
      <c r="D736" s="9"/>
      <c r="E736" s="28"/>
      <c r="F736" s="9"/>
      <c r="G736" s="30"/>
      <c r="I736" s="30"/>
      <c r="K736" s="30"/>
      <c r="M736" s="30"/>
    </row>
    <row r="737" spans="1:13" s="13" customFormat="1">
      <c r="A737" s="9"/>
      <c r="B737" s="9"/>
      <c r="C737" s="28"/>
      <c r="D737" s="9"/>
      <c r="E737" s="28"/>
      <c r="F737" s="9"/>
      <c r="G737" s="30"/>
      <c r="I737" s="30"/>
      <c r="K737" s="30"/>
      <c r="M737" s="30"/>
    </row>
    <row r="738" spans="1:13" s="13" customFormat="1">
      <c r="A738" s="9"/>
      <c r="B738" s="9"/>
      <c r="C738" s="28"/>
      <c r="D738" s="9"/>
      <c r="E738" s="28"/>
      <c r="F738" s="9"/>
      <c r="G738" s="30"/>
      <c r="I738" s="30"/>
      <c r="K738" s="30"/>
      <c r="M738" s="30"/>
    </row>
    <row r="739" spans="1:13" s="13" customFormat="1">
      <c r="A739" s="9"/>
      <c r="B739" s="9"/>
      <c r="C739" s="28"/>
      <c r="D739" s="9"/>
      <c r="E739" s="28"/>
      <c r="F739" s="9"/>
      <c r="G739" s="30"/>
      <c r="I739" s="30"/>
      <c r="K739" s="30"/>
      <c r="M739" s="30"/>
    </row>
    <row r="740" spans="1:13" s="13" customFormat="1">
      <c r="A740" s="9"/>
      <c r="B740" s="9"/>
      <c r="C740" s="28"/>
      <c r="D740" s="9"/>
      <c r="E740" s="28"/>
      <c r="F740" s="9"/>
      <c r="G740" s="30"/>
      <c r="I740" s="30"/>
      <c r="K740" s="30"/>
      <c r="M740" s="30"/>
    </row>
    <row r="741" spans="1:13" s="13" customFormat="1">
      <c r="A741" s="9"/>
      <c r="B741" s="9"/>
      <c r="C741" s="28"/>
      <c r="D741" s="9"/>
      <c r="E741" s="28"/>
      <c r="F741" s="9"/>
      <c r="G741" s="30"/>
      <c r="I741" s="30"/>
      <c r="K741" s="30"/>
      <c r="M741" s="30"/>
    </row>
    <row r="742" spans="1:13" s="13" customFormat="1">
      <c r="A742" s="9"/>
      <c r="B742" s="9"/>
      <c r="C742" s="28"/>
      <c r="D742" s="9"/>
      <c r="E742" s="28"/>
      <c r="F742" s="9"/>
      <c r="G742" s="30"/>
      <c r="I742" s="30"/>
      <c r="K742" s="30"/>
      <c r="M742" s="30"/>
    </row>
    <row r="743" spans="1:13" s="13" customFormat="1">
      <c r="A743" s="9"/>
      <c r="B743" s="9"/>
      <c r="C743" s="28"/>
      <c r="D743" s="9"/>
      <c r="E743" s="28"/>
      <c r="F743" s="9"/>
      <c r="G743" s="30"/>
      <c r="I743" s="30"/>
      <c r="K743" s="30"/>
      <c r="M743" s="30"/>
    </row>
    <row r="744" spans="1:13" s="13" customFormat="1">
      <c r="A744" s="9"/>
      <c r="B744" s="9"/>
      <c r="C744" s="28"/>
      <c r="D744" s="9"/>
      <c r="E744" s="28"/>
      <c r="F744" s="9"/>
      <c r="G744" s="30"/>
      <c r="I744" s="30"/>
      <c r="K744" s="30"/>
      <c r="M744" s="30"/>
    </row>
    <row r="745" spans="1:13" s="13" customFormat="1">
      <c r="A745" s="9"/>
      <c r="B745" s="9"/>
      <c r="C745" s="28"/>
      <c r="D745" s="9"/>
      <c r="E745" s="28"/>
      <c r="F745" s="9"/>
      <c r="G745" s="30"/>
      <c r="I745" s="30"/>
      <c r="K745" s="30"/>
      <c r="M745" s="30"/>
    </row>
    <row r="746" spans="1:13" s="13" customFormat="1">
      <c r="A746" s="9"/>
      <c r="B746" s="9"/>
      <c r="C746" s="28"/>
      <c r="D746" s="9"/>
      <c r="E746" s="28"/>
      <c r="F746" s="9"/>
      <c r="G746" s="30"/>
      <c r="I746" s="30"/>
      <c r="K746" s="30"/>
      <c r="M746" s="30"/>
    </row>
    <row r="747" spans="1:13" s="13" customFormat="1">
      <c r="A747" s="9"/>
      <c r="B747" s="9"/>
      <c r="C747" s="28"/>
      <c r="D747" s="9"/>
      <c r="E747" s="28"/>
      <c r="F747" s="9"/>
      <c r="G747" s="30"/>
      <c r="I747" s="30"/>
      <c r="K747" s="30"/>
      <c r="M747" s="30"/>
    </row>
    <row r="748" spans="1:13" s="13" customFormat="1">
      <c r="A748" s="9"/>
      <c r="B748" s="9"/>
      <c r="C748" s="28"/>
      <c r="D748" s="9"/>
      <c r="E748" s="28"/>
      <c r="F748" s="9"/>
      <c r="G748" s="30"/>
      <c r="I748" s="30"/>
      <c r="K748" s="30"/>
      <c r="M748" s="30"/>
    </row>
    <row r="749" spans="1:13" s="13" customFormat="1">
      <c r="A749" s="9"/>
      <c r="B749" s="9"/>
      <c r="C749" s="28"/>
      <c r="D749" s="9"/>
      <c r="E749" s="28"/>
      <c r="F749" s="9"/>
      <c r="G749" s="30"/>
      <c r="I749" s="30"/>
      <c r="K749" s="30"/>
      <c r="M749" s="30"/>
    </row>
    <row r="750" spans="1:13" s="13" customFormat="1">
      <c r="A750" s="9"/>
      <c r="B750" s="9"/>
      <c r="C750" s="28"/>
      <c r="D750" s="9"/>
      <c r="E750" s="28"/>
      <c r="F750" s="9"/>
      <c r="G750" s="30"/>
      <c r="I750" s="30"/>
      <c r="K750" s="30"/>
      <c r="M750" s="30"/>
    </row>
    <row r="751" spans="1:13" s="13" customFormat="1">
      <c r="A751" s="9"/>
      <c r="B751" s="9"/>
      <c r="C751" s="28"/>
      <c r="D751" s="9"/>
      <c r="E751" s="28"/>
      <c r="F751" s="9"/>
      <c r="G751" s="30"/>
      <c r="I751" s="30"/>
      <c r="K751" s="30"/>
      <c r="M751" s="30"/>
    </row>
    <row r="752" spans="1:13" s="13" customFormat="1">
      <c r="A752" s="9"/>
      <c r="B752" s="9"/>
      <c r="C752" s="28"/>
      <c r="D752" s="9"/>
      <c r="E752" s="28"/>
      <c r="F752" s="9"/>
      <c r="G752" s="30"/>
      <c r="I752" s="30"/>
      <c r="K752" s="30"/>
      <c r="M752" s="30"/>
    </row>
    <row r="753" spans="1:13" s="13" customFormat="1">
      <c r="A753" s="9"/>
      <c r="B753" s="9"/>
      <c r="C753" s="28"/>
      <c r="D753" s="9"/>
      <c r="E753" s="28"/>
      <c r="F753" s="9"/>
      <c r="G753" s="30"/>
      <c r="I753" s="30"/>
      <c r="K753" s="30"/>
      <c r="M753" s="30"/>
    </row>
    <row r="754" spans="1:13" s="13" customFormat="1">
      <c r="A754" s="9"/>
      <c r="B754" s="9"/>
      <c r="C754" s="28"/>
      <c r="D754" s="9"/>
      <c r="E754" s="28"/>
      <c r="F754" s="9"/>
      <c r="G754" s="30"/>
      <c r="I754" s="30"/>
      <c r="K754" s="30"/>
      <c r="M754" s="30"/>
    </row>
    <row r="755" spans="1:13" s="13" customFormat="1">
      <c r="A755" s="9"/>
      <c r="B755" s="9"/>
      <c r="C755" s="28"/>
      <c r="D755" s="9"/>
      <c r="E755" s="28"/>
      <c r="F755" s="9"/>
      <c r="G755" s="30"/>
      <c r="I755" s="30"/>
      <c r="K755" s="30"/>
      <c r="M755" s="30"/>
    </row>
    <row r="756" spans="1:13" s="13" customFormat="1">
      <c r="A756" s="9"/>
      <c r="B756" s="9"/>
      <c r="C756" s="28"/>
      <c r="D756" s="9"/>
      <c r="E756" s="28"/>
      <c r="F756" s="9"/>
      <c r="G756" s="30"/>
      <c r="I756" s="30"/>
      <c r="K756" s="30"/>
      <c r="M756" s="30"/>
    </row>
    <row r="757" spans="1:13" s="13" customFormat="1">
      <c r="A757" s="9"/>
      <c r="B757" s="9"/>
      <c r="C757" s="28"/>
      <c r="D757" s="9"/>
      <c r="E757" s="28"/>
      <c r="F757" s="9"/>
      <c r="G757" s="30"/>
      <c r="I757" s="30"/>
      <c r="K757" s="30"/>
      <c r="M757" s="30"/>
    </row>
    <row r="758" spans="1:13" s="13" customFormat="1">
      <c r="A758" s="9"/>
      <c r="B758" s="9"/>
      <c r="C758" s="28"/>
      <c r="D758" s="9"/>
      <c r="E758" s="28"/>
      <c r="F758" s="9"/>
      <c r="G758" s="30"/>
      <c r="I758" s="30"/>
      <c r="K758" s="30"/>
      <c r="M758" s="30"/>
    </row>
    <row r="759" spans="1:13" s="13" customFormat="1">
      <c r="A759" s="9"/>
      <c r="B759" s="9"/>
      <c r="C759" s="28"/>
      <c r="D759" s="9"/>
      <c r="E759" s="28"/>
      <c r="F759" s="9"/>
      <c r="G759" s="30"/>
      <c r="I759" s="30"/>
      <c r="K759" s="30"/>
      <c r="M759" s="30"/>
    </row>
    <row r="760" spans="1:13" s="13" customFormat="1">
      <c r="A760" s="9"/>
      <c r="B760" s="9"/>
      <c r="C760" s="28"/>
      <c r="D760" s="9"/>
      <c r="E760" s="28"/>
      <c r="F760" s="9"/>
      <c r="G760" s="30"/>
      <c r="I760" s="30"/>
      <c r="K760" s="30"/>
      <c r="M760" s="30"/>
    </row>
    <row r="761" spans="1:13" s="13" customFormat="1">
      <c r="A761" s="9"/>
      <c r="B761" s="9"/>
      <c r="C761" s="28"/>
      <c r="D761" s="9"/>
      <c r="E761" s="28"/>
      <c r="F761" s="9"/>
      <c r="G761" s="30"/>
      <c r="I761" s="30"/>
      <c r="K761" s="30"/>
      <c r="M761" s="30"/>
    </row>
    <row r="762" spans="1:13" s="13" customFormat="1">
      <c r="A762" s="9"/>
      <c r="B762" s="9"/>
      <c r="C762" s="28"/>
      <c r="D762" s="9"/>
      <c r="E762" s="28"/>
      <c r="F762" s="9"/>
      <c r="G762" s="30"/>
      <c r="I762" s="30"/>
      <c r="K762" s="30"/>
      <c r="M762" s="30"/>
    </row>
    <row r="763" spans="1:13" s="13" customFormat="1">
      <c r="A763" s="9"/>
      <c r="B763" s="9"/>
      <c r="C763" s="28"/>
      <c r="D763" s="9"/>
      <c r="E763" s="28"/>
      <c r="F763" s="9"/>
      <c r="G763" s="30"/>
      <c r="I763" s="30"/>
      <c r="K763" s="30"/>
      <c r="M763" s="30"/>
    </row>
    <row r="764" spans="1:13" s="13" customFormat="1">
      <c r="A764" s="9"/>
      <c r="B764" s="9"/>
      <c r="C764" s="28"/>
      <c r="D764" s="9"/>
      <c r="E764" s="28"/>
      <c r="F764" s="9"/>
      <c r="G764" s="30"/>
      <c r="I764" s="30"/>
      <c r="K764" s="30"/>
      <c r="M764" s="30"/>
    </row>
    <row r="765" spans="1:13" s="13" customFormat="1">
      <c r="A765" s="9"/>
      <c r="B765" s="9"/>
      <c r="C765" s="28"/>
      <c r="D765" s="9"/>
      <c r="E765" s="28"/>
      <c r="F765" s="9"/>
      <c r="G765" s="30"/>
      <c r="I765" s="30"/>
      <c r="K765" s="30"/>
      <c r="M765" s="30"/>
    </row>
    <row r="766" spans="1:13" s="13" customFormat="1">
      <c r="A766" s="9"/>
      <c r="B766" s="9"/>
      <c r="C766" s="28"/>
      <c r="D766" s="9"/>
      <c r="E766" s="28"/>
      <c r="F766" s="9"/>
      <c r="G766" s="30"/>
      <c r="I766" s="30"/>
      <c r="K766" s="30"/>
      <c r="M766" s="30"/>
    </row>
    <row r="767" spans="1:13" s="13" customFormat="1">
      <c r="A767" s="9"/>
      <c r="B767" s="9"/>
      <c r="C767" s="28"/>
      <c r="D767" s="9"/>
      <c r="E767" s="28"/>
      <c r="F767" s="9"/>
      <c r="G767" s="30"/>
      <c r="I767" s="30"/>
      <c r="K767" s="30"/>
      <c r="M767" s="30"/>
    </row>
    <row r="768" spans="1:13" s="13" customFormat="1">
      <c r="A768" s="9"/>
      <c r="B768" s="9"/>
      <c r="C768" s="28"/>
      <c r="D768" s="9"/>
      <c r="E768" s="28"/>
      <c r="F768" s="9"/>
      <c r="G768" s="30"/>
      <c r="I768" s="30"/>
      <c r="K768" s="30"/>
      <c r="M768" s="30"/>
    </row>
    <row r="769" spans="1:13" s="13" customFormat="1">
      <c r="A769" s="9"/>
      <c r="B769" s="9"/>
      <c r="C769" s="28"/>
      <c r="D769" s="9"/>
      <c r="E769" s="28"/>
      <c r="F769" s="9"/>
      <c r="G769" s="30"/>
      <c r="I769" s="30"/>
      <c r="K769" s="30"/>
      <c r="M769" s="30"/>
    </row>
    <row r="770" spans="1:13" s="13" customFormat="1">
      <c r="A770" s="9"/>
      <c r="B770" s="9"/>
      <c r="C770" s="28"/>
      <c r="D770" s="9"/>
      <c r="E770" s="28"/>
      <c r="F770" s="9"/>
      <c r="G770" s="30"/>
      <c r="I770" s="30"/>
      <c r="K770" s="30"/>
      <c r="M770" s="30"/>
    </row>
    <row r="771" spans="1:13" s="13" customFormat="1">
      <c r="A771" s="9"/>
      <c r="B771" s="9"/>
      <c r="C771" s="28"/>
      <c r="D771" s="9"/>
      <c r="E771" s="28"/>
      <c r="F771" s="9"/>
      <c r="G771" s="30"/>
      <c r="I771" s="30"/>
      <c r="K771" s="30"/>
      <c r="M771" s="30"/>
    </row>
    <row r="772" spans="1:13" s="13" customFormat="1">
      <c r="A772" s="9"/>
      <c r="B772" s="9"/>
      <c r="C772" s="28"/>
      <c r="D772" s="9"/>
      <c r="E772" s="28"/>
      <c r="F772" s="9"/>
      <c r="G772" s="30"/>
      <c r="I772" s="30"/>
      <c r="K772" s="30"/>
      <c r="M772" s="30"/>
    </row>
    <row r="773" spans="1:13" s="13" customFormat="1">
      <c r="A773" s="9"/>
      <c r="B773" s="9"/>
      <c r="C773" s="28"/>
      <c r="D773" s="9"/>
      <c r="E773" s="28"/>
      <c r="F773" s="9"/>
      <c r="G773" s="30"/>
      <c r="I773" s="30"/>
      <c r="K773" s="30"/>
      <c r="M773" s="30"/>
    </row>
    <row r="774" spans="1:13" s="13" customFormat="1">
      <c r="A774" s="9"/>
      <c r="B774" s="9"/>
      <c r="C774" s="28"/>
      <c r="D774" s="9"/>
      <c r="E774" s="28"/>
      <c r="F774" s="9"/>
      <c r="G774" s="30"/>
      <c r="I774" s="30"/>
      <c r="K774" s="30"/>
      <c r="M774" s="30"/>
    </row>
    <row r="775" spans="1:13" s="13" customFormat="1">
      <c r="A775" s="9"/>
      <c r="B775" s="9"/>
      <c r="C775" s="28"/>
      <c r="D775" s="9"/>
      <c r="E775" s="28"/>
      <c r="F775" s="9"/>
      <c r="G775" s="30"/>
      <c r="I775" s="30"/>
      <c r="K775" s="30"/>
      <c r="M775" s="30"/>
    </row>
    <row r="776" spans="1:13" s="13" customFormat="1">
      <c r="A776" s="9"/>
      <c r="B776" s="9"/>
      <c r="C776" s="28"/>
      <c r="D776" s="9"/>
      <c r="E776" s="28"/>
      <c r="F776" s="9"/>
      <c r="G776" s="30"/>
      <c r="I776" s="30"/>
      <c r="K776" s="30"/>
      <c r="M776" s="30"/>
    </row>
    <row r="777" spans="1:13" s="13" customFormat="1">
      <c r="A777" s="9"/>
      <c r="B777" s="9"/>
      <c r="C777" s="28"/>
      <c r="D777" s="9"/>
      <c r="E777" s="28"/>
      <c r="F777" s="9"/>
      <c r="G777" s="30"/>
      <c r="I777" s="30"/>
      <c r="K777" s="30"/>
      <c r="M777" s="30"/>
    </row>
    <row r="778" spans="1:13" s="13" customFormat="1">
      <c r="A778" s="9"/>
      <c r="B778" s="9"/>
      <c r="C778" s="28"/>
      <c r="D778" s="9"/>
      <c r="E778" s="28"/>
      <c r="F778" s="9"/>
      <c r="G778" s="30"/>
      <c r="I778" s="30"/>
      <c r="K778" s="30"/>
      <c r="M778" s="30"/>
    </row>
    <row r="779" spans="1:13" s="13" customFormat="1">
      <c r="A779" s="9"/>
      <c r="B779" s="9"/>
      <c r="C779" s="28"/>
      <c r="D779" s="9"/>
      <c r="E779" s="28"/>
      <c r="F779" s="9"/>
      <c r="G779" s="30"/>
      <c r="I779" s="30"/>
      <c r="K779" s="30"/>
      <c r="M779" s="30"/>
    </row>
    <row r="780" spans="1:13" s="13" customFormat="1">
      <c r="A780" s="9"/>
      <c r="B780" s="9"/>
      <c r="C780" s="28"/>
      <c r="D780" s="9"/>
      <c r="E780" s="28"/>
      <c r="F780" s="9"/>
      <c r="G780" s="30"/>
      <c r="I780" s="30"/>
      <c r="K780" s="30"/>
      <c r="M780" s="30"/>
    </row>
    <row r="781" spans="1:13" s="13" customFormat="1">
      <c r="A781" s="9"/>
      <c r="B781" s="9"/>
      <c r="C781" s="28"/>
      <c r="D781" s="9"/>
      <c r="E781" s="28"/>
      <c r="F781" s="9"/>
      <c r="G781" s="30"/>
      <c r="I781" s="30"/>
      <c r="K781" s="30"/>
      <c r="M781" s="30"/>
    </row>
    <row r="782" spans="1:13" s="13" customFormat="1">
      <c r="A782" s="9"/>
      <c r="B782" s="9"/>
      <c r="C782" s="28"/>
      <c r="D782" s="9"/>
      <c r="E782" s="28"/>
      <c r="F782" s="9"/>
      <c r="G782" s="30"/>
      <c r="I782" s="30"/>
      <c r="K782" s="30"/>
      <c r="M782" s="30"/>
    </row>
    <row r="783" spans="1:13" s="13" customFormat="1">
      <c r="A783" s="9"/>
      <c r="B783" s="9"/>
      <c r="C783" s="28"/>
      <c r="D783" s="9"/>
      <c r="E783" s="28"/>
      <c r="F783" s="9"/>
      <c r="G783" s="30"/>
      <c r="I783" s="30"/>
      <c r="K783" s="30"/>
      <c r="M783" s="30"/>
    </row>
    <row r="784" spans="1:13" s="13" customFormat="1">
      <c r="A784" s="9"/>
      <c r="B784" s="9"/>
      <c r="C784" s="28"/>
      <c r="D784" s="9"/>
      <c r="E784" s="28"/>
      <c r="F784" s="9"/>
      <c r="G784" s="30"/>
      <c r="I784" s="30"/>
      <c r="K784" s="30"/>
      <c r="M784" s="30"/>
    </row>
    <row r="785" spans="1:13" s="13" customFormat="1">
      <c r="A785" s="9"/>
      <c r="B785" s="9"/>
      <c r="C785" s="28"/>
      <c r="D785" s="9"/>
      <c r="E785" s="28"/>
      <c r="F785" s="9"/>
      <c r="G785" s="30"/>
      <c r="I785" s="30"/>
      <c r="K785" s="30"/>
      <c r="M785" s="30"/>
    </row>
    <row r="786" spans="1:13" s="13" customFormat="1">
      <c r="A786" s="9"/>
      <c r="B786" s="9"/>
      <c r="C786" s="28"/>
      <c r="D786" s="9"/>
      <c r="E786" s="28"/>
      <c r="F786" s="9"/>
      <c r="G786" s="30"/>
      <c r="I786" s="30"/>
      <c r="K786" s="30"/>
      <c r="M786" s="30"/>
    </row>
    <row r="787" spans="1:13" s="13" customFormat="1">
      <c r="A787" s="9"/>
      <c r="B787" s="9"/>
      <c r="C787" s="28"/>
      <c r="D787" s="9"/>
      <c r="E787" s="28"/>
      <c r="F787" s="9"/>
      <c r="G787" s="30"/>
      <c r="I787" s="30"/>
      <c r="K787" s="30"/>
      <c r="M787" s="30"/>
    </row>
    <row r="788" spans="1:13" s="13" customFormat="1">
      <c r="A788" s="9"/>
      <c r="B788" s="9"/>
      <c r="C788" s="28"/>
      <c r="D788" s="9"/>
      <c r="E788" s="28"/>
      <c r="F788" s="9"/>
      <c r="G788" s="30"/>
      <c r="I788" s="30"/>
      <c r="K788" s="30"/>
      <c r="M788" s="30"/>
    </row>
    <row r="789" spans="1:13" s="13" customFormat="1">
      <c r="A789" s="9"/>
      <c r="B789" s="9"/>
      <c r="C789" s="28"/>
      <c r="D789" s="9"/>
      <c r="E789" s="28"/>
      <c r="F789" s="9"/>
      <c r="G789" s="30"/>
      <c r="I789" s="30"/>
      <c r="K789" s="30"/>
      <c r="M789" s="30"/>
    </row>
    <row r="790" spans="1:13" s="13" customFormat="1">
      <c r="A790" s="9"/>
      <c r="B790" s="9"/>
      <c r="C790" s="28"/>
      <c r="D790" s="9"/>
      <c r="E790" s="28"/>
      <c r="F790" s="9"/>
      <c r="G790" s="30"/>
      <c r="I790" s="30"/>
      <c r="K790" s="30"/>
      <c r="M790" s="30"/>
    </row>
    <row r="791" spans="1:13" s="13" customFormat="1">
      <c r="A791" s="9"/>
      <c r="B791" s="9"/>
      <c r="C791" s="28"/>
      <c r="D791" s="9"/>
      <c r="E791" s="28"/>
      <c r="F791" s="9"/>
      <c r="G791" s="30"/>
      <c r="I791" s="30"/>
      <c r="K791" s="30"/>
      <c r="M791" s="30"/>
    </row>
    <row r="792" spans="1:13" s="13" customFormat="1">
      <c r="A792" s="9"/>
      <c r="B792" s="9"/>
      <c r="C792" s="28"/>
      <c r="D792" s="9"/>
      <c r="E792" s="28"/>
      <c r="F792" s="9"/>
      <c r="G792" s="30"/>
      <c r="I792" s="30"/>
      <c r="K792" s="30"/>
      <c r="M792" s="30"/>
    </row>
    <row r="793" spans="1:13" s="13" customFormat="1">
      <c r="A793" s="9"/>
      <c r="B793" s="9"/>
      <c r="C793" s="28"/>
      <c r="D793" s="9"/>
      <c r="E793" s="28"/>
      <c r="F793" s="9"/>
      <c r="G793" s="30"/>
      <c r="I793" s="30"/>
      <c r="K793" s="30"/>
      <c r="M793" s="30"/>
    </row>
    <row r="794" spans="1:13" s="13" customFormat="1">
      <c r="A794" s="9"/>
      <c r="B794" s="9"/>
      <c r="C794" s="28"/>
      <c r="D794" s="9"/>
      <c r="E794" s="28"/>
      <c r="F794" s="9"/>
      <c r="G794" s="30"/>
      <c r="I794" s="30"/>
      <c r="K794" s="30"/>
      <c r="M794" s="30"/>
    </row>
    <row r="795" spans="1:13" s="13" customFormat="1">
      <c r="A795" s="9"/>
      <c r="B795" s="9"/>
      <c r="C795" s="28"/>
      <c r="D795" s="9"/>
      <c r="E795" s="28"/>
      <c r="F795" s="9"/>
      <c r="G795" s="30"/>
      <c r="I795" s="30"/>
      <c r="K795" s="30"/>
      <c r="M795" s="30"/>
    </row>
    <row r="796" spans="1:13" s="13" customFormat="1">
      <c r="A796" s="9"/>
      <c r="B796" s="9"/>
      <c r="C796" s="28"/>
      <c r="D796" s="9"/>
      <c r="E796" s="28"/>
      <c r="F796" s="9"/>
      <c r="G796" s="30"/>
      <c r="I796" s="30"/>
      <c r="K796" s="30"/>
      <c r="M796" s="30"/>
    </row>
    <row r="797" spans="1:13" s="13" customFormat="1">
      <c r="A797" s="9"/>
      <c r="B797" s="9"/>
      <c r="C797" s="28"/>
      <c r="D797" s="9"/>
      <c r="E797" s="28"/>
      <c r="F797" s="9"/>
      <c r="G797" s="30"/>
      <c r="I797" s="30"/>
      <c r="K797" s="30"/>
      <c r="M797" s="30"/>
    </row>
    <row r="798" spans="1:13" s="13" customFormat="1">
      <c r="A798" s="9"/>
      <c r="B798" s="9"/>
      <c r="C798" s="28"/>
      <c r="D798" s="9"/>
      <c r="E798" s="28"/>
      <c r="F798" s="9"/>
      <c r="G798" s="30"/>
      <c r="I798" s="30"/>
      <c r="K798" s="30"/>
      <c r="M798" s="30"/>
    </row>
    <row r="799" spans="1:13" s="13" customFormat="1">
      <c r="A799" s="9"/>
      <c r="B799" s="9"/>
      <c r="C799" s="28"/>
      <c r="D799" s="9"/>
      <c r="E799" s="28"/>
      <c r="F799" s="9"/>
      <c r="G799" s="30"/>
      <c r="I799" s="30"/>
      <c r="K799" s="30"/>
      <c r="M799" s="30"/>
    </row>
    <row r="800" spans="1:13" s="13" customFormat="1">
      <c r="A800" s="9"/>
      <c r="B800" s="9"/>
      <c r="C800" s="28"/>
      <c r="D800" s="9"/>
      <c r="E800" s="28"/>
      <c r="F800" s="9"/>
      <c r="G800" s="30"/>
      <c r="I800" s="30"/>
      <c r="K800" s="30"/>
      <c r="M800" s="30"/>
    </row>
    <row r="801" spans="1:13" s="13" customFormat="1">
      <c r="A801" s="9"/>
      <c r="B801" s="9"/>
      <c r="C801" s="28"/>
      <c r="D801" s="9"/>
      <c r="E801" s="28"/>
      <c r="F801" s="9"/>
      <c r="G801" s="30"/>
      <c r="I801" s="30"/>
      <c r="K801" s="30"/>
      <c r="M801" s="30"/>
    </row>
    <row r="802" spans="1:13" s="13" customFormat="1">
      <c r="A802" s="9"/>
      <c r="B802" s="9"/>
      <c r="C802" s="28"/>
      <c r="D802" s="9"/>
      <c r="E802" s="28"/>
      <c r="F802" s="9"/>
      <c r="G802" s="30"/>
      <c r="I802" s="30"/>
      <c r="K802" s="30"/>
      <c r="M802" s="30"/>
    </row>
    <row r="803" spans="1:13" s="13" customFormat="1">
      <c r="A803" s="9"/>
      <c r="B803" s="9"/>
      <c r="C803" s="28"/>
      <c r="D803" s="9"/>
      <c r="E803" s="28"/>
      <c r="F803" s="9"/>
      <c r="G803" s="30"/>
      <c r="I803" s="30"/>
      <c r="K803" s="30"/>
      <c r="M803" s="30"/>
    </row>
    <row r="804" spans="1:13" s="13" customFormat="1">
      <c r="A804" s="9"/>
      <c r="B804" s="9"/>
      <c r="C804" s="28"/>
      <c r="D804" s="9"/>
      <c r="E804" s="28"/>
      <c r="F804" s="9"/>
      <c r="G804" s="30"/>
      <c r="I804" s="30"/>
      <c r="K804" s="30"/>
      <c r="M804" s="30"/>
    </row>
    <row r="805" spans="1:13" s="13" customFormat="1">
      <c r="A805" s="9"/>
      <c r="B805" s="9"/>
      <c r="C805" s="28"/>
      <c r="D805" s="9"/>
      <c r="E805" s="28"/>
      <c r="F805" s="9"/>
      <c r="G805" s="30"/>
      <c r="I805" s="30"/>
      <c r="K805" s="30"/>
      <c r="M805" s="30"/>
    </row>
    <row r="806" spans="1:13" s="13" customFormat="1">
      <c r="A806" s="9"/>
      <c r="B806" s="9"/>
      <c r="C806" s="28"/>
      <c r="D806" s="9"/>
      <c r="E806" s="28"/>
      <c r="F806" s="9"/>
      <c r="G806" s="30"/>
      <c r="I806" s="30"/>
      <c r="K806" s="30"/>
      <c r="M806" s="30"/>
    </row>
    <row r="807" spans="1:13" s="13" customFormat="1">
      <c r="A807" s="9"/>
      <c r="B807" s="9"/>
      <c r="C807" s="28"/>
      <c r="D807" s="9"/>
      <c r="E807" s="28"/>
      <c r="F807" s="9"/>
      <c r="G807" s="30"/>
      <c r="I807" s="30"/>
      <c r="K807" s="30"/>
      <c r="M807" s="30"/>
    </row>
    <row r="808" spans="1:13" s="13" customFormat="1">
      <c r="A808" s="9"/>
      <c r="B808" s="9"/>
      <c r="C808" s="28"/>
      <c r="D808" s="9"/>
      <c r="E808" s="28"/>
      <c r="F808" s="9"/>
      <c r="G808" s="30"/>
      <c r="I808" s="30"/>
      <c r="K808" s="30"/>
      <c r="M808" s="30"/>
    </row>
    <row r="809" spans="1:13" s="13" customFormat="1">
      <c r="A809" s="9"/>
      <c r="B809" s="9"/>
      <c r="C809" s="28"/>
      <c r="D809" s="9"/>
      <c r="E809" s="28"/>
      <c r="F809" s="9"/>
      <c r="G809" s="30"/>
      <c r="I809" s="30"/>
      <c r="K809" s="30"/>
      <c r="M809" s="30"/>
    </row>
    <row r="810" spans="1:13" s="13" customFormat="1">
      <c r="A810" s="9"/>
      <c r="B810" s="9"/>
      <c r="C810" s="28"/>
      <c r="D810" s="9"/>
      <c r="E810" s="28"/>
      <c r="F810" s="9"/>
      <c r="G810" s="30"/>
      <c r="I810" s="30"/>
      <c r="K810" s="30"/>
      <c r="M810" s="30"/>
    </row>
    <row r="811" spans="1:13" s="13" customFormat="1">
      <c r="A811" s="9"/>
      <c r="B811" s="9"/>
      <c r="C811" s="28"/>
      <c r="D811" s="9"/>
      <c r="E811" s="28"/>
      <c r="F811" s="9"/>
      <c r="G811" s="30"/>
      <c r="I811" s="30"/>
      <c r="K811" s="30"/>
      <c r="M811" s="30"/>
    </row>
    <row r="812" spans="1:13" s="13" customFormat="1">
      <c r="A812" s="9"/>
      <c r="B812" s="9"/>
      <c r="C812" s="28"/>
      <c r="D812" s="9"/>
      <c r="E812" s="28"/>
      <c r="F812" s="9"/>
      <c r="G812" s="30"/>
      <c r="I812" s="30"/>
      <c r="K812" s="30"/>
      <c r="M812" s="30"/>
    </row>
    <row r="813" spans="1:13" s="13" customFormat="1">
      <c r="A813" s="9"/>
      <c r="B813" s="9"/>
      <c r="C813" s="28"/>
      <c r="D813" s="9"/>
      <c r="E813" s="28"/>
      <c r="F813" s="9"/>
      <c r="G813" s="30"/>
      <c r="I813" s="30"/>
      <c r="K813" s="30"/>
      <c r="M813" s="30"/>
    </row>
    <row r="814" spans="1:13" s="13" customFormat="1">
      <c r="A814" s="9"/>
      <c r="B814" s="9"/>
      <c r="C814" s="28"/>
      <c r="D814" s="9"/>
      <c r="E814" s="28"/>
      <c r="F814" s="9"/>
      <c r="G814" s="30"/>
      <c r="I814" s="30"/>
      <c r="K814" s="30"/>
      <c r="M814" s="30"/>
    </row>
    <row r="815" spans="1:13" s="13" customFormat="1">
      <c r="A815" s="9"/>
      <c r="B815" s="9"/>
      <c r="C815" s="28"/>
      <c r="D815" s="9"/>
      <c r="E815" s="28"/>
      <c r="F815" s="9"/>
      <c r="G815" s="30"/>
      <c r="I815" s="30"/>
      <c r="K815" s="30"/>
      <c r="M815" s="30"/>
    </row>
    <row r="816" spans="1:13" s="13" customFormat="1">
      <c r="A816" s="9"/>
      <c r="B816" s="9"/>
      <c r="C816" s="28"/>
      <c r="D816" s="9"/>
      <c r="E816" s="28"/>
      <c r="F816" s="9"/>
      <c r="G816" s="30"/>
      <c r="I816" s="30"/>
      <c r="K816" s="30"/>
      <c r="M816" s="30"/>
    </row>
    <row r="817" spans="1:13" s="13" customFormat="1">
      <c r="A817" s="9"/>
      <c r="B817" s="9"/>
      <c r="C817" s="28"/>
      <c r="D817" s="9"/>
      <c r="E817" s="28"/>
      <c r="F817" s="9"/>
      <c r="G817" s="30"/>
      <c r="I817" s="30"/>
      <c r="K817" s="30"/>
      <c r="M817" s="30"/>
    </row>
    <row r="818" spans="1:13" s="13" customFormat="1">
      <c r="A818" s="9"/>
      <c r="B818" s="9"/>
      <c r="C818" s="28"/>
      <c r="D818" s="9"/>
      <c r="E818" s="28"/>
      <c r="F818" s="9"/>
      <c r="G818" s="30"/>
      <c r="I818" s="30"/>
      <c r="K818" s="30"/>
      <c r="M818" s="30"/>
    </row>
    <row r="819" spans="1:13" s="13" customFormat="1">
      <c r="A819" s="9"/>
      <c r="B819" s="9"/>
      <c r="C819" s="28"/>
      <c r="D819" s="9"/>
      <c r="E819" s="28"/>
      <c r="F819" s="9"/>
      <c r="G819" s="30"/>
      <c r="I819" s="30"/>
      <c r="K819" s="30"/>
      <c r="M819" s="30"/>
    </row>
    <row r="820" spans="1:13" s="13" customFormat="1">
      <c r="A820" s="9"/>
      <c r="B820" s="9"/>
      <c r="C820" s="28"/>
      <c r="D820" s="9"/>
      <c r="E820" s="28"/>
      <c r="F820" s="9"/>
      <c r="G820" s="30"/>
      <c r="I820" s="30"/>
      <c r="K820" s="30"/>
      <c r="M820" s="30"/>
    </row>
    <row r="821" spans="1:13" s="13" customFormat="1">
      <c r="A821" s="9"/>
      <c r="B821" s="9"/>
      <c r="C821" s="28"/>
      <c r="D821" s="9"/>
      <c r="E821" s="28"/>
      <c r="F821" s="9"/>
      <c r="G821" s="30"/>
      <c r="I821" s="30"/>
      <c r="K821" s="30"/>
      <c r="M821" s="30"/>
    </row>
    <row r="822" spans="1:13" s="13" customFormat="1">
      <c r="A822" s="9"/>
      <c r="B822" s="9"/>
      <c r="C822" s="28"/>
      <c r="D822" s="9"/>
      <c r="E822" s="28"/>
      <c r="F822" s="9"/>
      <c r="G822" s="30"/>
      <c r="I822" s="30"/>
      <c r="K822" s="30"/>
      <c r="M822" s="30"/>
    </row>
    <row r="823" spans="1:13" s="13" customFormat="1">
      <c r="A823" s="9"/>
      <c r="B823" s="9"/>
      <c r="C823" s="28"/>
      <c r="D823" s="9"/>
      <c r="E823" s="28"/>
      <c r="F823" s="9"/>
      <c r="G823" s="30"/>
      <c r="I823" s="30"/>
      <c r="K823" s="30"/>
      <c r="M823" s="30"/>
    </row>
    <row r="824" spans="1:13" s="13" customFormat="1">
      <c r="A824" s="9"/>
      <c r="B824" s="9"/>
      <c r="C824" s="28"/>
      <c r="D824" s="9"/>
      <c r="E824" s="28"/>
      <c r="F824" s="9"/>
      <c r="G824" s="30"/>
      <c r="I824" s="30"/>
      <c r="K824" s="30"/>
      <c r="M824" s="30"/>
    </row>
    <row r="825" spans="1:13" s="13" customFormat="1">
      <c r="A825" s="9"/>
      <c r="B825" s="9"/>
      <c r="C825" s="28"/>
      <c r="D825" s="9"/>
      <c r="E825" s="28"/>
      <c r="F825" s="9"/>
      <c r="G825" s="30"/>
      <c r="I825" s="30"/>
      <c r="K825" s="30"/>
      <c r="M825" s="30"/>
    </row>
    <row r="826" spans="1:13" s="13" customFormat="1">
      <c r="A826" s="9"/>
      <c r="B826" s="9"/>
      <c r="C826" s="28"/>
      <c r="D826" s="9"/>
      <c r="E826" s="28"/>
      <c r="F826" s="9"/>
      <c r="G826" s="30"/>
      <c r="I826" s="30"/>
      <c r="K826" s="30"/>
      <c r="M826" s="30"/>
    </row>
    <row r="827" spans="1:13" s="13" customFormat="1">
      <c r="A827" s="9"/>
      <c r="B827" s="9"/>
      <c r="C827" s="28"/>
      <c r="D827" s="9"/>
      <c r="E827" s="28"/>
      <c r="F827" s="9"/>
      <c r="G827" s="30"/>
      <c r="I827" s="30"/>
      <c r="K827" s="30"/>
      <c r="M827" s="30"/>
    </row>
    <row r="828" spans="1:13" s="13" customFormat="1">
      <c r="A828" s="9"/>
      <c r="B828" s="9"/>
      <c r="C828" s="28"/>
      <c r="D828" s="9"/>
      <c r="E828" s="28"/>
      <c r="F828" s="9"/>
      <c r="G828" s="30"/>
      <c r="I828" s="30"/>
      <c r="K828" s="30"/>
      <c r="M828" s="30"/>
    </row>
    <row r="829" spans="1:13" s="13" customFormat="1">
      <c r="A829" s="9"/>
      <c r="B829" s="9"/>
      <c r="C829" s="28"/>
      <c r="D829" s="9"/>
      <c r="E829" s="28"/>
      <c r="F829" s="9"/>
      <c r="G829" s="30"/>
      <c r="I829" s="30"/>
      <c r="K829" s="30"/>
      <c r="M829" s="30"/>
    </row>
    <row r="830" spans="1:13" s="13" customFormat="1">
      <c r="A830" s="9"/>
      <c r="B830" s="9"/>
      <c r="C830" s="28"/>
      <c r="D830" s="9"/>
      <c r="E830" s="28"/>
      <c r="F830" s="9"/>
      <c r="G830" s="30"/>
      <c r="I830" s="30"/>
      <c r="K830" s="30"/>
      <c r="M830" s="30"/>
    </row>
    <row r="831" spans="1:13" s="13" customFormat="1">
      <c r="A831" s="9"/>
      <c r="B831" s="9"/>
      <c r="C831" s="28"/>
      <c r="D831" s="9"/>
      <c r="E831" s="28"/>
      <c r="F831" s="9"/>
      <c r="G831" s="30"/>
      <c r="I831" s="30"/>
      <c r="K831" s="30"/>
      <c r="M831" s="30"/>
    </row>
    <row r="832" spans="1:13" s="13" customFormat="1">
      <c r="A832" s="9"/>
      <c r="B832" s="9"/>
      <c r="C832" s="28"/>
      <c r="D832" s="9"/>
      <c r="E832" s="28"/>
      <c r="F832" s="9"/>
      <c r="G832" s="30"/>
      <c r="I832" s="30"/>
      <c r="K832" s="30"/>
      <c r="M832" s="30"/>
    </row>
    <row r="833" spans="1:13" s="13" customFormat="1">
      <c r="A833" s="9"/>
      <c r="B833" s="9"/>
      <c r="C833" s="28"/>
      <c r="D833" s="9"/>
      <c r="E833" s="28"/>
      <c r="F833" s="9"/>
      <c r="G833" s="30"/>
      <c r="I833" s="30"/>
      <c r="K833" s="30"/>
      <c r="M833" s="30"/>
    </row>
    <row r="834" spans="1:13" s="13" customFormat="1">
      <c r="A834" s="9"/>
      <c r="B834" s="9"/>
      <c r="C834" s="28"/>
      <c r="D834" s="9"/>
      <c r="E834" s="28"/>
      <c r="F834" s="9"/>
      <c r="G834" s="30"/>
      <c r="I834" s="30"/>
      <c r="K834" s="30"/>
      <c r="M834" s="30"/>
    </row>
    <row r="835" spans="1:13" s="13" customFormat="1">
      <c r="A835" s="9"/>
      <c r="B835" s="9"/>
      <c r="C835" s="28"/>
      <c r="D835" s="9"/>
      <c r="E835" s="28"/>
      <c r="F835" s="9"/>
      <c r="G835" s="30"/>
      <c r="I835" s="30"/>
      <c r="K835" s="30"/>
      <c r="M835" s="30"/>
    </row>
    <row r="836" spans="1:13" s="13" customFormat="1">
      <c r="A836" s="9"/>
      <c r="B836" s="9"/>
      <c r="C836" s="28"/>
      <c r="D836" s="9"/>
      <c r="E836" s="28"/>
      <c r="F836" s="9"/>
      <c r="G836" s="30"/>
      <c r="I836" s="30"/>
      <c r="K836" s="30"/>
      <c r="M836" s="30"/>
    </row>
    <row r="837" spans="1:13" s="13" customFormat="1">
      <c r="A837" s="9"/>
      <c r="B837" s="9"/>
      <c r="C837" s="28"/>
      <c r="D837" s="9"/>
      <c r="E837" s="28"/>
      <c r="F837" s="9"/>
      <c r="G837" s="30"/>
      <c r="I837" s="30"/>
      <c r="K837" s="30"/>
      <c r="M837" s="30"/>
    </row>
    <row r="838" spans="1:13" s="13" customFormat="1">
      <c r="A838" s="9"/>
      <c r="B838" s="9"/>
      <c r="C838" s="28"/>
      <c r="D838" s="9"/>
      <c r="E838" s="28"/>
      <c r="F838" s="9"/>
      <c r="G838" s="30"/>
      <c r="I838" s="30"/>
      <c r="K838" s="30"/>
      <c r="M838" s="30"/>
    </row>
    <row r="839" spans="1:13" s="13" customFormat="1">
      <c r="A839" s="9"/>
      <c r="B839" s="9"/>
      <c r="C839" s="28"/>
      <c r="D839" s="9"/>
      <c r="E839" s="28"/>
      <c r="F839" s="9"/>
      <c r="G839" s="30"/>
      <c r="I839" s="30"/>
      <c r="K839" s="30"/>
      <c r="M839" s="30"/>
    </row>
    <row r="840" spans="1:13" s="13" customFormat="1">
      <c r="A840" s="9"/>
      <c r="B840" s="9"/>
      <c r="C840" s="28"/>
      <c r="D840" s="9"/>
      <c r="E840" s="28"/>
      <c r="F840" s="9"/>
      <c r="G840" s="30"/>
      <c r="I840" s="30"/>
      <c r="K840" s="30"/>
      <c r="M840" s="30"/>
    </row>
    <row r="841" spans="1:13" s="13" customFormat="1">
      <c r="A841" s="9"/>
      <c r="B841" s="9"/>
      <c r="C841" s="28"/>
      <c r="D841" s="9"/>
      <c r="E841" s="28"/>
      <c r="F841" s="9"/>
      <c r="G841" s="30"/>
      <c r="I841" s="30"/>
      <c r="K841" s="30"/>
      <c r="M841" s="30"/>
    </row>
    <row r="842" spans="1:13" s="13" customFormat="1">
      <c r="A842" s="9"/>
      <c r="B842" s="9"/>
      <c r="C842" s="28"/>
      <c r="D842" s="9"/>
      <c r="E842" s="28"/>
      <c r="F842" s="9"/>
      <c r="G842" s="30"/>
      <c r="I842" s="30"/>
      <c r="K842" s="30"/>
      <c r="M842" s="30"/>
    </row>
    <row r="843" spans="1:13" s="13" customFormat="1">
      <c r="A843" s="9"/>
      <c r="B843" s="9"/>
      <c r="C843" s="28"/>
      <c r="D843" s="9"/>
      <c r="E843" s="28"/>
      <c r="F843" s="9"/>
      <c r="G843" s="30"/>
      <c r="I843" s="30"/>
      <c r="K843" s="30"/>
      <c r="M843" s="30"/>
    </row>
    <row r="844" spans="1:13" s="13" customFormat="1">
      <c r="A844" s="9"/>
      <c r="B844" s="9"/>
      <c r="C844" s="28"/>
      <c r="D844" s="9"/>
      <c r="E844" s="28"/>
      <c r="F844" s="9"/>
      <c r="G844" s="30"/>
      <c r="I844" s="30"/>
      <c r="K844" s="30"/>
      <c r="M844" s="30"/>
    </row>
    <row r="845" spans="1:13" s="13" customFormat="1">
      <c r="A845" s="9"/>
      <c r="B845" s="9"/>
      <c r="C845" s="28"/>
      <c r="D845" s="9"/>
      <c r="E845" s="28"/>
      <c r="F845" s="9"/>
      <c r="G845" s="30"/>
      <c r="I845" s="30"/>
      <c r="K845" s="30"/>
      <c r="M845" s="30"/>
    </row>
    <row r="846" spans="1:13" s="13" customFormat="1">
      <c r="A846" s="9"/>
      <c r="B846" s="9"/>
      <c r="C846" s="28"/>
      <c r="D846" s="9"/>
      <c r="E846" s="28"/>
      <c r="F846" s="9"/>
      <c r="G846" s="30"/>
      <c r="I846" s="30"/>
      <c r="K846" s="30"/>
      <c r="M846" s="30"/>
    </row>
    <row r="847" spans="1:13" s="13" customFormat="1">
      <c r="A847" s="9"/>
      <c r="B847" s="9"/>
      <c r="C847" s="28"/>
      <c r="D847" s="9"/>
      <c r="E847" s="28"/>
      <c r="F847" s="9"/>
      <c r="G847" s="30"/>
      <c r="I847" s="30"/>
      <c r="K847" s="30"/>
      <c r="M847" s="30"/>
    </row>
    <row r="848" spans="1:13" s="13" customFormat="1">
      <c r="A848" s="9"/>
      <c r="B848" s="9"/>
      <c r="C848" s="28"/>
      <c r="D848" s="9"/>
      <c r="E848" s="28"/>
      <c r="F848" s="9"/>
      <c r="G848" s="30"/>
      <c r="I848" s="30"/>
      <c r="K848" s="30"/>
      <c r="M848" s="30"/>
    </row>
    <row r="849" spans="1:13" s="13" customFormat="1">
      <c r="A849" s="9"/>
      <c r="B849" s="9"/>
      <c r="C849" s="28"/>
      <c r="D849" s="9"/>
      <c r="E849" s="28"/>
      <c r="F849" s="9"/>
      <c r="G849" s="30"/>
      <c r="I849" s="30"/>
      <c r="K849" s="30"/>
      <c r="M849" s="30"/>
    </row>
    <row r="850" spans="1:13" s="13" customFormat="1">
      <c r="A850" s="9"/>
      <c r="B850" s="9"/>
      <c r="C850" s="28"/>
      <c r="D850" s="9"/>
      <c r="E850" s="28"/>
      <c r="F850" s="9"/>
      <c r="G850" s="30"/>
      <c r="I850" s="30"/>
      <c r="K850" s="30"/>
      <c r="M850" s="30"/>
    </row>
    <row r="851" spans="1:13" s="13" customFormat="1">
      <c r="A851" s="9"/>
      <c r="B851" s="9"/>
      <c r="C851" s="28"/>
      <c r="D851" s="9"/>
      <c r="E851" s="28"/>
      <c r="F851" s="9"/>
      <c r="G851" s="30"/>
      <c r="I851" s="30"/>
      <c r="K851" s="30"/>
      <c r="M851" s="30"/>
    </row>
    <row r="852" spans="1:13" s="13" customFormat="1">
      <c r="A852" s="9"/>
      <c r="B852" s="9"/>
      <c r="C852" s="28"/>
      <c r="D852" s="9"/>
      <c r="E852" s="28"/>
      <c r="F852" s="9"/>
      <c r="G852" s="30"/>
      <c r="I852" s="30"/>
      <c r="K852" s="30"/>
      <c r="M852" s="30"/>
    </row>
    <row r="853" spans="1:13" s="13" customFormat="1">
      <c r="A853" s="9"/>
      <c r="B853" s="9"/>
      <c r="C853" s="28"/>
      <c r="D853" s="9"/>
      <c r="E853" s="28"/>
      <c r="F853" s="9"/>
      <c r="G853" s="30"/>
      <c r="I853" s="30"/>
      <c r="K853" s="30"/>
      <c r="M853" s="30"/>
    </row>
    <row r="854" spans="1:13" s="13" customFormat="1">
      <c r="A854" s="9"/>
      <c r="B854" s="9"/>
      <c r="C854" s="28"/>
      <c r="D854" s="9"/>
      <c r="E854" s="28"/>
      <c r="F854" s="9"/>
      <c r="G854" s="30"/>
      <c r="I854" s="30"/>
      <c r="K854" s="30"/>
      <c r="M854" s="30"/>
    </row>
    <row r="855" spans="1:13" s="13" customFormat="1">
      <c r="A855" s="9"/>
      <c r="B855" s="9"/>
      <c r="C855" s="28"/>
      <c r="D855" s="9"/>
      <c r="E855" s="28"/>
      <c r="F855" s="9"/>
      <c r="G855" s="30"/>
      <c r="I855" s="30"/>
      <c r="K855" s="30"/>
      <c r="M855" s="30"/>
    </row>
    <row r="856" spans="1:13" s="13" customFormat="1">
      <c r="A856" s="9"/>
      <c r="B856" s="9"/>
      <c r="C856" s="28"/>
      <c r="D856" s="9"/>
      <c r="E856" s="28"/>
      <c r="F856" s="9"/>
      <c r="G856" s="30"/>
      <c r="I856" s="30"/>
      <c r="K856" s="30"/>
      <c r="M856" s="30"/>
    </row>
    <row r="857" spans="1:13" s="13" customFormat="1">
      <c r="A857" s="9"/>
      <c r="B857" s="9"/>
      <c r="C857" s="28"/>
      <c r="D857" s="9"/>
      <c r="E857" s="28"/>
      <c r="F857" s="9"/>
      <c r="G857" s="30"/>
      <c r="I857" s="30"/>
      <c r="K857" s="30"/>
      <c r="M857" s="30"/>
    </row>
    <row r="858" spans="1:13" s="13" customFormat="1">
      <c r="A858" s="9"/>
      <c r="B858" s="9"/>
      <c r="C858" s="28"/>
      <c r="D858" s="9"/>
      <c r="E858" s="28"/>
      <c r="F858" s="9"/>
      <c r="G858" s="30"/>
      <c r="I858" s="30"/>
      <c r="K858" s="30"/>
      <c r="M858" s="30"/>
    </row>
    <row r="859" spans="1:13" s="13" customFormat="1">
      <c r="A859" s="9"/>
      <c r="B859" s="9"/>
      <c r="C859" s="28"/>
      <c r="D859" s="9"/>
      <c r="E859" s="28"/>
      <c r="F859" s="9"/>
      <c r="G859" s="30"/>
      <c r="I859" s="30"/>
      <c r="K859" s="30"/>
      <c r="M859" s="30"/>
    </row>
    <row r="860" spans="1:13" s="13" customFormat="1">
      <c r="A860" s="9"/>
      <c r="B860" s="9"/>
      <c r="C860" s="28"/>
      <c r="D860" s="9"/>
      <c r="E860" s="28"/>
      <c r="F860" s="9"/>
      <c r="G860" s="30"/>
      <c r="I860" s="30"/>
      <c r="K860" s="30"/>
      <c r="M860" s="30"/>
    </row>
    <row r="861" spans="1:13" s="13" customFormat="1">
      <c r="A861" s="9"/>
      <c r="B861" s="9"/>
      <c r="C861" s="28"/>
      <c r="D861" s="9"/>
      <c r="E861" s="28"/>
      <c r="F861" s="9"/>
      <c r="G861" s="30"/>
      <c r="I861" s="30"/>
      <c r="K861" s="30"/>
      <c r="M861" s="30"/>
    </row>
    <row r="862" spans="1:13" s="13" customFormat="1">
      <c r="A862" s="9"/>
      <c r="B862" s="9"/>
      <c r="C862" s="28"/>
      <c r="D862" s="9"/>
      <c r="E862" s="28"/>
      <c r="F862" s="9"/>
      <c r="G862" s="30"/>
      <c r="I862" s="30"/>
      <c r="K862" s="30"/>
      <c r="M862" s="30"/>
    </row>
    <row r="863" spans="1:13" s="13" customFormat="1">
      <c r="A863" s="9"/>
      <c r="B863" s="9"/>
      <c r="C863" s="28"/>
      <c r="D863" s="9"/>
      <c r="E863" s="28"/>
      <c r="F863" s="9"/>
      <c r="G863" s="30"/>
      <c r="I863" s="30"/>
      <c r="K863" s="30"/>
      <c r="M863" s="30"/>
    </row>
    <row r="864" spans="1:13" s="13" customFormat="1">
      <c r="A864" s="9"/>
      <c r="B864" s="9"/>
      <c r="C864" s="28"/>
      <c r="D864" s="9"/>
      <c r="E864" s="28"/>
      <c r="F864" s="9"/>
      <c r="G864" s="30"/>
      <c r="I864" s="30"/>
      <c r="K864" s="30"/>
      <c r="M864" s="30"/>
    </row>
    <row r="865" spans="1:13" s="13" customFormat="1">
      <c r="A865" s="9"/>
      <c r="B865" s="9"/>
      <c r="C865" s="28"/>
      <c r="D865" s="9"/>
      <c r="E865" s="28"/>
      <c r="F865" s="9"/>
      <c r="G865" s="30"/>
      <c r="I865" s="30"/>
      <c r="K865" s="30"/>
      <c r="M865" s="30"/>
    </row>
    <row r="866" spans="1:13" s="13" customFormat="1">
      <c r="A866" s="9"/>
      <c r="B866" s="9"/>
      <c r="C866" s="28"/>
      <c r="D866" s="9"/>
      <c r="E866" s="28"/>
      <c r="F866" s="9"/>
      <c r="G866" s="30"/>
      <c r="I866" s="30"/>
      <c r="K866" s="30"/>
      <c r="M866" s="30"/>
    </row>
    <row r="867" spans="1:13" s="13" customFormat="1">
      <c r="A867" s="9"/>
      <c r="B867" s="9"/>
      <c r="C867" s="28"/>
      <c r="D867" s="9"/>
      <c r="E867" s="28"/>
      <c r="F867" s="9"/>
      <c r="G867" s="30"/>
      <c r="I867" s="30"/>
      <c r="K867" s="30"/>
      <c r="M867" s="30"/>
    </row>
    <row r="868" spans="1:13" s="13" customFormat="1">
      <c r="A868" s="9"/>
      <c r="B868" s="9"/>
      <c r="C868" s="28"/>
      <c r="D868" s="9"/>
      <c r="E868" s="28"/>
      <c r="F868" s="9"/>
      <c r="G868" s="30"/>
      <c r="I868" s="30"/>
      <c r="K868" s="30"/>
      <c r="M868" s="30"/>
    </row>
    <row r="869" spans="1:13" s="13" customFormat="1">
      <c r="A869" s="9"/>
      <c r="B869" s="9"/>
      <c r="C869" s="28"/>
      <c r="D869" s="9"/>
      <c r="E869" s="28"/>
      <c r="F869" s="9"/>
      <c r="G869" s="30"/>
      <c r="I869" s="30"/>
      <c r="K869" s="30"/>
      <c r="M869" s="30"/>
    </row>
    <row r="870" spans="1:13" s="13" customFormat="1">
      <c r="A870" s="9"/>
      <c r="B870" s="9"/>
      <c r="C870" s="28"/>
      <c r="D870" s="9"/>
      <c r="E870" s="28"/>
      <c r="F870" s="9"/>
      <c r="G870" s="30"/>
      <c r="I870" s="30"/>
      <c r="K870" s="30"/>
      <c r="M870" s="30"/>
    </row>
    <row r="871" spans="1:13" s="13" customFormat="1">
      <c r="A871" s="9"/>
      <c r="B871" s="9"/>
      <c r="C871" s="28"/>
      <c r="D871" s="9"/>
      <c r="E871" s="28"/>
      <c r="F871" s="9"/>
      <c r="G871" s="30"/>
      <c r="I871" s="30"/>
      <c r="K871" s="30"/>
      <c r="M871" s="30"/>
    </row>
    <row r="872" spans="1:13" s="13" customFormat="1">
      <c r="A872" s="9"/>
      <c r="B872" s="9"/>
      <c r="C872" s="28"/>
      <c r="D872" s="9"/>
      <c r="E872" s="28"/>
      <c r="F872" s="9"/>
      <c r="G872" s="30"/>
      <c r="I872" s="30"/>
      <c r="K872" s="30"/>
      <c r="M872" s="30"/>
    </row>
    <row r="873" spans="1:13" s="13" customFormat="1">
      <c r="A873" s="9"/>
      <c r="B873" s="9"/>
      <c r="C873" s="28"/>
      <c r="D873" s="9"/>
      <c r="E873" s="28"/>
      <c r="F873" s="9"/>
      <c r="G873" s="30"/>
      <c r="I873" s="30"/>
      <c r="K873" s="30"/>
      <c r="M873" s="30"/>
    </row>
    <row r="874" spans="1:13" s="13" customFormat="1">
      <c r="A874" s="9"/>
      <c r="B874" s="9"/>
      <c r="C874" s="28"/>
      <c r="D874" s="9"/>
      <c r="E874" s="28"/>
      <c r="F874" s="9"/>
      <c r="G874" s="30"/>
      <c r="I874" s="30"/>
      <c r="K874" s="30"/>
      <c r="M874" s="30"/>
    </row>
    <row r="875" spans="1:13" s="13" customFormat="1">
      <c r="A875" s="9"/>
      <c r="B875" s="9"/>
      <c r="C875" s="28"/>
      <c r="D875" s="9"/>
      <c r="E875" s="28"/>
      <c r="F875" s="9"/>
      <c r="G875" s="30"/>
      <c r="I875" s="30"/>
      <c r="K875" s="30"/>
      <c r="M875" s="30"/>
    </row>
    <row r="876" spans="1:13" s="13" customFormat="1">
      <c r="A876" s="9"/>
      <c r="B876" s="9"/>
      <c r="C876" s="28"/>
      <c r="D876" s="9"/>
      <c r="E876" s="28"/>
      <c r="F876" s="9"/>
      <c r="G876" s="30"/>
      <c r="I876" s="30"/>
      <c r="K876" s="30"/>
      <c r="M876" s="30"/>
    </row>
    <row r="877" spans="1:13" s="13" customFormat="1">
      <c r="A877" s="9"/>
      <c r="B877" s="9"/>
      <c r="C877" s="28"/>
      <c r="D877" s="9"/>
      <c r="E877" s="28"/>
      <c r="F877" s="9"/>
      <c r="G877" s="30"/>
      <c r="I877" s="30"/>
      <c r="K877" s="30"/>
      <c r="M877" s="30"/>
    </row>
    <row r="878" spans="1:13" s="13" customFormat="1">
      <c r="A878" s="9"/>
      <c r="B878" s="9"/>
      <c r="C878" s="28"/>
      <c r="D878" s="9"/>
      <c r="E878" s="28"/>
      <c r="F878" s="9"/>
      <c r="G878" s="30"/>
      <c r="I878" s="30"/>
      <c r="K878" s="30"/>
      <c r="M878" s="30"/>
    </row>
    <row r="879" spans="1:13" s="13" customFormat="1">
      <c r="A879" s="9"/>
      <c r="B879" s="9"/>
      <c r="C879" s="28"/>
      <c r="D879" s="9"/>
      <c r="E879" s="28"/>
      <c r="F879" s="9"/>
      <c r="G879" s="30"/>
      <c r="I879" s="30"/>
      <c r="K879" s="30"/>
      <c r="M879" s="30"/>
    </row>
    <row r="880" spans="1:13" s="13" customFormat="1">
      <c r="A880" s="9"/>
      <c r="B880" s="9"/>
      <c r="C880" s="28"/>
      <c r="D880" s="9"/>
      <c r="E880" s="28"/>
      <c r="F880" s="9"/>
      <c r="G880" s="30"/>
      <c r="I880" s="30"/>
      <c r="K880" s="30"/>
      <c r="M880" s="30"/>
    </row>
    <row r="881" spans="1:13" s="13" customFormat="1">
      <c r="A881" s="9"/>
      <c r="B881" s="9"/>
      <c r="C881" s="28"/>
      <c r="D881" s="9"/>
      <c r="E881" s="28"/>
      <c r="F881" s="9"/>
      <c r="G881" s="30"/>
      <c r="I881" s="30"/>
      <c r="K881" s="30"/>
      <c r="M881" s="30"/>
    </row>
    <row r="882" spans="1:13" s="13" customFormat="1">
      <c r="A882" s="9"/>
      <c r="B882" s="9"/>
      <c r="C882" s="28"/>
      <c r="D882" s="9"/>
      <c r="E882" s="28"/>
      <c r="F882" s="9"/>
      <c r="G882" s="30"/>
      <c r="I882" s="30"/>
      <c r="K882" s="30"/>
      <c r="M882" s="30"/>
    </row>
    <row r="883" spans="1:13" s="13" customFormat="1">
      <c r="A883" s="9"/>
      <c r="B883" s="9"/>
      <c r="C883" s="28"/>
      <c r="D883" s="9"/>
      <c r="E883" s="28"/>
      <c r="F883" s="9"/>
      <c r="G883" s="30"/>
      <c r="I883" s="30"/>
      <c r="K883" s="30"/>
      <c r="M883" s="30"/>
    </row>
    <row r="884" spans="1:13" s="13" customFormat="1">
      <c r="A884" s="9"/>
      <c r="B884" s="9"/>
      <c r="C884" s="28"/>
      <c r="D884" s="9"/>
      <c r="E884" s="28"/>
      <c r="F884" s="9"/>
      <c r="G884" s="30"/>
      <c r="I884" s="30"/>
      <c r="K884" s="30"/>
      <c r="M884" s="30"/>
    </row>
    <row r="885" spans="1:13" s="13" customFormat="1">
      <c r="A885" s="9"/>
      <c r="B885" s="9"/>
      <c r="C885" s="28"/>
      <c r="D885" s="9"/>
      <c r="E885" s="28"/>
      <c r="F885" s="9"/>
      <c r="G885" s="30"/>
      <c r="I885" s="30"/>
      <c r="K885" s="30"/>
      <c r="M885" s="30"/>
    </row>
    <row r="886" spans="1:13" s="13" customFormat="1">
      <c r="A886" s="9"/>
      <c r="B886" s="9"/>
      <c r="C886" s="28"/>
      <c r="D886" s="9"/>
      <c r="E886" s="28"/>
      <c r="F886" s="9"/>
      <c r="G886" s="30"/>
      <c r="I886" s="30"/>
      <c r="K886" s="30"/>
      <c r="M886" s="30"/>
    </row>
    <row r="887" spans="1:13" s="13" customFormat="1">
      <c r="A887" s="9"/>
      <c r="B887" s="9"/>
      <c r="C887" s="28"/>
      <c r="D887" s="9"/>
      <c r="E887" s="28"/>
      <c r="F887" s="9"/>
      <c r="G887" s="30"/>
      <c r="I887" s="30"/>
      <c r="K887" s="30"/>
      <c r="M887" s="30"/>
    </row>
    <row r="888" spans="1:13" s="13" customFormat="1">
      <c r="A888" s="9"/>
      <c r="B888" s="9"/>
      <c r="C888" s="28"/>
      <c r="D888" s="9"/>
      <c r="E888" s="28"/>
      <c r="F888" s="9"/>
      <c r="G888" s="30"/>
      <c r="I888" s="30"/>
      <c r="K888" s="30"/>
      <c r="M888" s="30"/>
    </row>
    <row r="889" spans="1:13" s="13" customFormat="1">
      <c r="A889" s="9"/>
      <c r="B889" s="9"/>
      <c r="C889" s="28"/>
      <c r="D889" s="9"/>
      <c r="E889" s="28"/>
      <c r="F889" s="9"/>
      <c r="G889" s="30"/>
      <c r="I889" s="30"/>
      <c r="K889" s="30"/>
      <c r="M889" s="30"/>
    </row>
    <row r="890" spans="1:13" s="13" customFormat="1">
      <c r="A890" s="9"/>
      <c r="B890" s="9"/>
      <c r="C890" s="28"/>
      <c r="D890" s="9"/>
      <c r="E890" s="28"/>
      <c r="F890" s="9"/>
      <c r="G890" s="30"/>
      <c r="I890" s="30"/>
      <c r="K890" s="30"/>
      <c r="M890" s="30"/>
    </row>
    <row r="891" spans="1:13" s="13" customFormat="1">
      <c r="A891" s="9"/>
      <c r="B891" s="9"/>
      <c r="C891" s="28"/>
      <c r="D891" s="9"/>
      <c r="E891" s="28"/>
      <c r="F891" s="9"/>
      <c r="G891" s="30"/>
      <c r="I891" s="30"/>
      <c r="K891" s="30"/>
      <c r="M891" s="30"/>
    </row>
    <row r="892" spans="1:13" s="13" customFormat="1">
      <c r="A892" s="9"/>
      <c r="B892" s="9"/>
      <c r="C892" s="28"/>
      <c r="D892" s="9"/>
      <c r="E892" s="28"/>
      <c r="F892" s="9"/>
      <c r="G892" s="30"/>
      <c r="I892" s="30"/>
      <c r="K892" s="30"/>
      <c r="M892" s="30"/>
    </row>
    <row r="893" spans="1:13" s="13" customFormat="1">
      <c r="A893" s="9"/>
      <c r="B893" s="9"/>
      <c r="C893" s="28"/>
      <c r="D893" s="9"/>
      <c r="E893" s="28"/>
      <c r="F893" s="9"/>
      <c r="G893" s="30"/>
      <c r="I893" s="30"/>
      <c r="K893" s="30"/>
      <c r="M893" s="30"/>
    </row>
    <row r="894" spans="1:13" s="13" customFormat="1">
      <c r="A894" s="9"/>
      <c r="B894" s="9"/>
      <c r="C894" s="28"/>
      <c r="D894" s="9"/>
      <c r="E894" s="28"/>
      <c r="F894" s="9"/>
      <c r="G894" s="30"/>
      <c r="I894" s="30"/>
      <c r="K894" s="30"/>
      <c r="M894" s="30"/>
    </row>
    <row r="895" spans="1:13" s="13" customFormat="1">
      <c r="A895" s="9"/>
      <c r="B895" s="9"/>
      <c r="C895" s="28"/>
      <c r="D895" s="9"/>
      <c r="E895" s="28"/>
      <c r="F895" s="9"/>
      <c r="G895" s="30"/>
      <c r="I895" s="30"/>
      <c r="K895" s="30"/>
      <c r="M895" s="30"/>
    </row>
    <row r="896" spans="1:13" s="13" customFormat="1">
      <c r="A896" s="9"/>
      <c r="B896" s="9"/>
      <c r="C896" s="28"/>
      <c r="D896" s="9"/>
      <c r="E896" s="28"/>
      <c r="F896" s="9"/>
      <c r="G896" s="30"/>
      <c r="I896" s="30"/>
      <c r="K896" s="30"/>
      <c r="M896" s="30"/>
    </row>
    <row r="897" spans="1:13" s="13" customFormat="1">
      <c r="A897" s="9"/>
      <c r="B897" s="9"/>
      <c r="C897" s="28"/>
      <c r="D897" s="9"/>
      <c r="E897" s="28"/>
      <c r="F897" s="9"/>
      <c r="G897" s="30"/>
      <c r="I897" s="30"/>
      <c r="K897" s="30"/>
      <c r="M897" s="30"/>
    </row>
    <row r="898" spans="1:13" s="13" customFormat="1">
      <c r="A898" s="9"/>
      <c r="B898" s="9"/>
      <c r="C898" s="28"/>
      <c r="D898" s="9"/>
      <c r="E898" s="28"/>
      <c r="F898" s="9"/>
      <c r="G898" s="30"/>
      <c r="I898" s="30"/>
      <c r="K898" s="30"/>
      <c r="M898" s="30"/>
    </row>
    <row r="899" spans="1:13" s="13" customFormat="1">
      <c r="A899" s="9"/>
      <c r="B899" s="9"/>
      <c r="C899" s="28"/>
      <c r="D899" s="9"/>
      <c r="E899" s="28"/>
      <c r="F899" s="9"/>
      <c r="G899" s="30"/>
      <c r="I899" s="30"/>
      <c r="K899" s="30"/>
      <c r="M899" s="30"/>
    </row>
    <row r="900" spans="1:13" s="13" customFormat="1">
      <c r="A900" s="9"/>
      <c r="B900" s="9"/>
      <c r="C900" s="28"/>
      <c r="D900" s="9"/>
      <c r="E900" s="28"/>
      <c r="F900" s="9"/>
      <c r="G900" s="30"/>
      <c r="I900" s="30"/>
      <c r="K900" s="30"/>
      <c r="M900" s="30"/>
    </row>
    <row r="901" spans="1:13" s="13" customFormat="1">
      <c r="A901" s="9"/>
      <c r="B901" s="9"/>
      <c r="C901" s="28"/>
      <c r="D901" s="9"/>
      <c r="E901" s="28"/>
      <c r="F901" s="9"/>
      <c r="G901" s="30"/>
      <c r="I901" s="30"/>
      <c r="K901" s="30"/>
      <c r="M901" s="30"/>
    </row>
    <row r="902" spans="1:13" s="13" customFormat="1">
      <c r="A902" s="9"/>
      <c r="B902" s="9"/>
      <c r="C902" s="28"/>
      <c r="D902" s="9"/>
      <c r="E902" s="28"/>
      <c r="F902" s="9"/>
      <c r="G902" s="30"/>
      <c r="I902" s="30"/>
      <c r="K902" s="30"/>
      <c r="M902" s="30"/>
    </row>
    <row r="903" spans="1:13" s="13" customFormat="1">
      <c r="A903" s="9"/>
      <c r="B903" s="9"/>
      <c r="C903" s="28"/>
      <c r="D903" s="9"/>
      <c r="E903" s="28"/>
      <c r="F903" s="9"/>
      <c r="G903" s="30"/>
      <c r="I903" s="30"/>
      <c r="K903" s="30"/>
      <c r="M903" s="30"/>
    </row>
    <row r="904" spans="1:13" s="13" customFormat="1">
      <c r="A904" s="9"/>
      <c r="B904" s="9"/>
      <c r="C904" s="28"/>
      <c r="D904" s="9"/>
      <c r="E904" s="28"/>
      <c r="F904" s="9"/>
      <c r="G904" s="30"/>
      <c r="I904" s="30"/>
      <c r="K904" s="30"/>
      <c r="M904" s="30"/>
    </row>
    <row r="905" spans="1:13" s="13" customFormat="1">
      <c r="A905" s="9"/>
      <c r="B905" s="9"/>
      <c r="C905" s="28"/>
      <c r="D905" s="9"/>
      <c r="E905" s="28"/>
      <c r="F905" s="9"/>
      <c r="G905" s="30"/>
      <c r="I905" s="30"/>
      <c r="K905" s="30"/>
      <c r="M905" s="30"/>
    </row>
    <row r="906" spans="1:13" s="13" customFormat="1">
      <c r="A906" s="9"/>
      <c r="B906" s="9"/>
      <c r="C906" s="28"/>
      <c r="D906" s="9"/>
      <c r="E906" s="28"/>
      <c r="F906" s="9"/>
      <c r="G906" s="30"/>
      <c r="I906" s="30"/>
      <c r="K906" s="30"/>
      <c r="M906" s="30"/>
    </row>
    <row r="907" spans="1:13" s="13" customFormat="1">
      <c r="A907" s="9"/>
      <c r="B907" s="9"/>
      <c r="C907" s="28"/>
      <c r="D907" s="9"/>
      <c r="E907" s="28"/>
      <c r="F907" s="9"/>
      <c r="G907" s="30"/>
      <c r="I907" s="30"/>
      <c r="K907" s="30"/>
      <c r="M907" s="30"/>
    </row>
    <row r="908" spans="1:13" s="13" customFormat="1">
      <c r="A908" s="9"/>
      <c r="B908" s="9"/>
      <c r="C908" s="28"/>
      <c r="D908" s="9"/>
      <c r="E908" s="28"/>
      <c r="F908" s="9"/>
      <c r="G908" s="30"/>
      <c r="I908" s="30"/>
      <c r="K908" s="30"/>
      <c r="M908" s="30"/>
    </row>
    <row r="909" spans="1:13" s="13" customFormat="1">
      <c r="A909" s="9"/>
      <c r="B909" s="9"/>
      <c r="C909" s="28"/>
      <c r="D909" s="9"/>
      <c r="E909" s="28"/>
      <c r="F909" s="9"/>
      <c r="G909" s="30"/>
      <c r="I909" s="30"/>
      <c r="K909" s="30"/>
      <c r="M909" s="30"/>
    </row>
    <row r="910" spans="1:13" s="13" customFormat="1">
      <c r="A910" s="9"/>
      <c r="B910" s="9"/>
      <c r="C910" s="28"/>
      <c r="D910" s="9"/>
      <c r="E910" s="28"/>
      <c r="F910" s="9"/>
      <c r="G910" s="30"/>
      <c r="I910" s="30"/>
      <c r="K910" s="30"/>
      <c r="M910" s="30"/>
    </row>
    <row r="911" spans="1:13" s="13" customFormat="1">
      <c r="A911" s="9"/>
      <c r="B911" s="9"/>
      <c r="C911" s="28"/>
      <c r="D911" s="9"/>
      <c r="E911" s="28"/>
      <c r="F911" s="9"/>
      <c r="G911" s="30"/>
      <c r="I911" s="30"/>
      <c r="K911" s="30"/>
      <c r="M911" s="30"/>
    </row>
    <row r="912" spans="1:13" s="13" customFormat="1">
      <c r="A912" s="9"/>
      <c r="B912" s="9"/>
      <c r="C912" s="28"/>
      <c r="D912" s="9"/>
      <c r="E912" s="28"/>
      <c r="F912" s="9"/>
      <c r="G912" s="30"/>
      <c r="I912" s="30"/>
      <c r="K912" s="30"/>
      <c r="M912" s="30"/>
    </row>
    <row r="913" spans="1:13" s="13" customFormat="1">
      <c r="A913" s="9"/>
      <c r="B913" s="9"/>
      <c r="C913" s="28"/>
      <c r="D913" s="9"/>
      <c r="E913" s="28"/>
      <c r="F913" s="9"/>
      <c r="G913" s="30"/>
      <c r="I913" s="30"/>
      <c r="K913" s="30"/>
      <c r="M913" s="30"/>
    </row>
    <row r="914" spans="1:13" s="13" customFormat="1">
      <c r="A914" s="9"/>
      <c r="B914" s="9"/>
      <c r="C914" s="28"/>
      <c r="D914" s="9"/>
      <c r="E914" s="28"/>
      <c r="F914" s="9"/>
      <c r="G914" s="30"/>
      <c r="I914" s="30"/>
      <c r="K914" s="30"/>
      <c r="M914" s="30"/>
    </row>
    <row r="915" spans="1:13" s="13" customFormat="1">
      <c r="A915" s="9"/>
      <c r="B915" s="9"/>
      <c r="C915" s="28"/>
      <c r="D915" s="9"/>
      <c r="E915" s="28"/>
      <c r="F915" s="9"/>
      <c r="G915" s="30"/>
      <c r="I915" s="30"/>
      <c r="K915" s="30"/>
      <c r="M915" s="30"/>
    </row>
    <row r="916" spans="1:13" s="13" customFormat="1">
      <c r="A916" s="9"/>
      <c r="B916" s="9"/>
      <c r="C916" s="28"/>
      <c r="D916" s="9"/>
      <c r="E916" s="28"/>
      <c r="F916" s="9"/>
      <c r="G916" s="30"/>
      <c r="I916" s="30"/>
      <c r="K916" s="30"/>
      <c r="M916" s="30"/>
    </row>
    <row r="917" spans="1:13" s="13" customFormat="1">
      <c r="A917" s="9"/>
      <c r="B917" s="9"/>
      <c r="C917" s="28"/>
      <c r="D917" s="9"/>
      <c r="E917" s="28"/>
      <c r="F917" s="9"/>
      <c r="G917" s="30"/>
      <c r="I917" s="30"/>
      <c r="K917" s="30"/>
      <c r="M917" s="30"/>
    </row>
    <row r="918" spans="1:13" s="13" customFormat="1">
      <c r="A918" s="9"/>
      <c r="B918" s="9"/>
      <c r="C918" s="28"/>
      <c r="D918" s="9"/>
      <c r="E918" s="28"/>
      <c r="F918" s="9"/>
      <c r="G918" s="30"/>
      <c r="I918" s="30"/>
      <c r="K918" s="30"/>
      <c r="M918" s="30"/>
    </row>
    <row r="919" spans="1:13" s="13" customFormat="1">
      <c r="A919" s="9"/>
      <c r="B919" s="9"/>
      <c r="C919" s="28"/>
      <c r="D919" s="9"/>
      <c r="E919" s="28"/>
      <c r="F919" s="9"/>
      <c r="G919" s="30"/>
      <c r="I919" s="30"/>
      <c r="K919" s="30"/>
      <c r="M919" s="30"/>
    </row>
    <row r="920" spans="1:13" s="13" customFormat="1">
      <c r="A920" s="9"/>
      <c r="B920" s="9"/>
      <c r="C920" s="28"/>
      <c r="D920" s="9"/>
      <c r="E920" s="28"/>
      <c r="F920" s="9"/>
      <c r="G920" s="30"/>
      <c r="I920" s="30"/>
      <c r="K920" s="30"/>
      <c r="M920" s="30"/>
    </row>
    <row r="921" spans="1:13" s="13" customFormat="1">
      <c r="A921" s="9"/>
      <c r="B921" s="9"/>
      <c r="C921" s="28"/>
      <c r="D921" s="9"/>
      <c r="E921" s="28"/>
      <c r="F921" s="9"/>
      <c r="G921" s="30"/>
      <c r="I921" s="30"/>
      <c r="K921" s="30"/>
      <c r="M921" s="30"/>
    </row>
    <row r="922" spans="1:13" s="13" customFormat="1">
      <c r="A922" s="9"/>
      <c r="B922" s="9"/>
      <c r="C922" s="28"/>
      <c r="D922" s="9"/>
      <c r="E922" s="28"/>
      <c r="F922" s="9"/>
      <c r="G922" s="30"/>
      <c r="I922" s="30"/>
      <c r="K922" s="30"/>
      <c r="M922" s="30"/>
    </row>
    <row r="923" spans="1:13" s="13" customFormat="1">
      <c r="A923" s="9"/>
      <c r="B923" s="9"/>
      <c r="C923" s="28"/>
      <c r="D923" s="9"/>
      <c r="E923" s="28"/>
      <c r="F923" s="9"/>
      <c r="G923" s="30"/>
      <c r="I923" s="30"/>
      <c r="K923" s="30"/>
      <c r="M923" s="30"/>
    </row>
    <row r="924" spans="1:13" s="13" customFormat="1">
      <c r="A924" s="9"/>
      <c r="B924" s="9"/>
      <c r="C924" s="28"/>
      <c r="D924" s="9"/>
      <c r="E924" s="28"/>
      <c r="F924" s="9"/>
      <c r="G924" s="30"/>
      <c r="I924" s="30"/>
      <c r="K924" s="30"/>
      <c r="M924" s="30"/>
    </row>
    <row r="925" spans="1:13" s="13" customFormat="1">
      <c r="A925" s="9"/>
      <c r="B925" s="9"/>
      <c r="C925" s="28"/>
      <c r="D925" s="9"/>
      <c r="E925" s="28"/>
      <c r="F925" s="9"/>
      <c r="G925" s="30"/>
      <c r="I925" s="30"/>
      <c r="K925" s="30"/>
      <c r="M925" s="30"/>
    </row>
    <row r="926" spans="1:13" s="13" customFormat="1">
      <c r="A926" s="9"/>
      <c r="B926" s="9"/>
      <c r="C926" s="28"/>
      <c r="D926" s="9"/>
      <c r="E926" s="28"/>
      <c r="F926" s="9"/>
      <c r="G926" s="30"/>
      <c r="I926" s="30"/>
      <c r="K926" s="30"/>
      <c r="M926" s="30"/>
    </row>
    <row r="927" spans="1:13" s="13" customFormat="1">
      <c r="A927" s="9"/>
      <c r="B927" s="9"/>
      <c r="C927" s="28"/>
      <c r="D927" s="9"/>
      <c r="E927" s="28"/>
      <c r="F927" s="9"/>
      <c r="G927" s="30"/>
      <c r="I927" s="30"/>
      <c r="K927" s="30"/>
      <c r="M927" s="30"/>
    </row>
    <row r="928" spans="1:13" s="13" customFormat="1">
      <c r="A928" s="9"/>
      <c r="B928" s="9"/>
      <c r="C928" s="28"/>
      <c r="D928" s="9"/>
      <c r="E928" s="28"/>
      <c r="F928" s="9"/>
      <c r="G928" s="30"/>
      <c r="I928" s="30"/>
      <c r="K928" s="30"/>
      <c r="M928" s="30"/>
    </row>
    <row r="929" spans="1:13" s="13" customFormat="1">
      <c r="A929" s="9"/>
      <c r="B929" s="9"/>
      <c r="C929" s="28"/>
      <c r="D929" s="9"/>
      <c r="E929" s="28"/>
      <c r="F929" s="9"/>
      <c r="G929" s="30"/>
      <c r="I929" s="30"/>
      <c r="K929" s="30"/>
      <c r="M929" s="30"/>
    </row>
    <row r="930" spans="1:13" s="13" customFormat="1">
      <c r="A930" s="9"/>
      <c r="B930" s="9"/>
      <c r="C930" s="28"/>
      <c r="D930" s="9"/>
      <c r="E930" s="28"/>
      <c r="F930" s="9"/>
      <c r="G930" s="30"/>
      <c r="I930" s="30"/>
      <c r="K930" s="30"/>
      <c r="M930" s="30"/>
    </row>
    <row r="931" spans="1:13" s="13" customFormat="1">
      <c r="A931" s="9"/>
      <c r="B931" s="9"/>
      <c r="C931" s="28"/>
      <c r="D931" s="9"/>
      <c r="E931" s="28"/>
      <c r="F931" s="9"/>
      <c r="G931" s="30"/>
      <c r="I931" s="30"/>
      <c r="K931" s="30"/>
      <c r="M931" s="30"/>
    </row>
    <row r="932" spans="1:13" s="13" customFormat="1">
      <c r="A932" s="9"/>
      <c r="B932" s="9"/>
      <c r="C932" s="28"/>
      <c r="D932" s="9"/>
      <c r="E932" s="28"/>
      <c r="F932" s="9"/>
      <c r="G932" s="30"/>
      <c r="I932" s="30"/>
      <c r="K932" s="30"/>
      <c r="M932" s="30"/>
    </row>
    <row r="933" spans="1:13" s="13" customFormat="1">
      <c r="A933" s="9"/>
      <c r="B933" s="9"/>
      <c r="C933" s="28"/>
      <c r="D933" s="9"/>
      <c r="E933" s="28"/>
      <c r="F933" s="9"/>
      <c r="G933" s="30"/>
      <c r="I933" s="30"/>
      <c r="K933" s="30"/>
      <c r="M933" s="30"/>
    </row>
    <row r="934" spans="1:13" s="13" customFormat="1">
      <c r="A934" s="9"/>
      <c r="B934" s="9"/>
      <c r="C934" s="28"/>
      <c r="D934" s="9"/>
      <c r="E934" s="28"/>
      <c r="F934" s="9"/>
      <c r="G934" s="30"/>
      <c r="I934" s="30"/>
      <c r="K934" s="30"/>
      <c r="M934" s="30"/>
    </row>
    <row r="935" spans="1:13" s="13" customFormat="1">
      <c r="A935" s="9"/>
      <c r="B935" s="9"/>
      <c r="C935" s="28"/>
      <c r="D935" s="9"/>
      <c r="E935" s="28"/>
      <c r="F935" s="9"/>
      <c r="G935" s="30"/>
      <c r="I935" s="30"/>
      <c r="K935" s="30"/>
      <c r="M935" s="30"/>
    </row>
    <row r="936" spans="1:13" s="13" customFormat="1">
      <c r="A936" s="9"/>
      <c r="B936" s="9"/>
      <c r="C936" s="28"/>
      <c r="D936" s="9"/>
      <c r="E936" s="28"/>
      <c r="F936" s="9"/>
      <c r="G936" s="30"/>
      <c r="I936" s="30"/>
      <c r="K936" s="30"/>
      <c r="M936" s="30"/>
    </row>
    <row r="937" spans="1:13" s="13" customFormat="1">
      <c r="A937" s="9"/>
      <c r="B937" s="9"/>
      <c r="C937" s="28"/>
      <c r="D937" s="9"/>
      <c r="E937" s="28"/>
      <c r="F937" s="9"/>
      <c r="G937" s="30"/>
      <c r="I937" s="30"/>
      <c r="K937" s="30"/>
      <c r="M937" s="30"/>
    </row>
    <row r="938" spans="1:13" s="13" customFormat="1">
      <c r="A938" s="9"/>
      <c r="B938" s="9"/>
      <c r="C938" s="28"/>
      <c r="D938" s="9"/>
      <c r="E938" s="28"/>
      <c r="F938" s="9"/>
      <c r="G938" s="30"/>
      <c r="I938" s="30"/>
      <c r="K938" s="30"/>
      <c r="M938" s="30"/>
    </row>
    <row r="939" spans="1:13" s="13" customFormat="1">
      <c r="A939" s="9"/>
      <c r="B939" s="9"/>
      <c r="C939" s="28"/>
      <c r="D939" s="9"/>
      <c r="E939" s="28"/>
      <c r="F939" s="9"/>
      <c r="G939" s="30"/>
      <c r="I939" s="30"/>
      <c r="K939" s="30"/>
      <c r="M939" s="30"/>
    </row>
    <row r="940" spans="1:13" s="13" customFormat="1">
      <c r="A940" s="9"/>
      <c r="B940" s="9"/>
      <c r="C940" s="28"/>
      <c r="D940" s="9"/>
      <c r="E940" s="28"/>
      <c r="F940" s="9"/>
      <c r="G940" s="30"/>
      <c r="I940" s="30"/>
      <c r="K940" s="30"/>
      <c r="M940" s="30"/>
    </row>
    <row r="941" spans="1:13" s="13" customFormat="1">
      <c r="A941" s="9"/>
      <c r="B941" s="9"/>
      <c r="C941" s="28"/>
      <c r="D941" s="9"/>
      <c r="E941" s="28"/>
      <c r="F941" s="9"/>
      <c r="G941" s="30"/>
      <c r="I941" s="30"/>
      <c r="K941" s="30"/>
      <c r="M941" s="30"/>
    </row>
    <row r="942" spans="1:13" s="13" customFormat="1">
      <c r="A942" s="9"/>
      <c r="B942" s="9"/>
      <c r="C942" s="28"/>
      <c r="D942" s="9"/>
      <c r="E942" s="28"/>
      <c r="F942" s="9"/>
      <c r="G942" s="30"/>
      <c r="I942" s="30"/>
      <c r="K942" s="30"/>
      <c r="M942" s="30"/>
    </row>
    <row r="943" spans="1:13" s="13" customFormat="1">
      <c r="A943" s="9"/>
      <c r="B943" s="9"/>
      <c r="C943" s="28"/>
      <c r="D943" s="9"/>
      <c r="E943" s="28"/>
      <c r="F943" s="9"/>
      <c r="G943" s="30"/>
      <c r="I943" s="30"/>
      <c r="K943" s="30"/>
      <c r="M943" s="30"/>
    </row>
    <row r="944" spans="1:13" s="13" customFormat="1">
      <c r="A944" s="9"/>
      <c r="B944" s="9"/>
      <c r="C944" s="28"/>
      <c r="D944" s="9"/>
      <c r="E944" s="28"/>
      <c r="F944" s="9"/>
      <c r="G944" s="30"/>
      <c r="I944" s="30"/>
      <c r="K944" s="30"/>
      <c r="M944" s="30"/>
    </row>
    <row r="945" spans="1:13" s="13" customFormat="1">
      <c r="A945" s="9"/>
      <c r="B945" s="9"/>
      <c r="C945" s="28"/>
      <c r="D945" s="9"/>
      <c r="E945" s="28"/>
      <c r="F945" s="9"/>
      <c r="G945" s="30"/>
      <c r="I945" s="30"/>
      <c r="K945" s="30"/>
      <c r="M945" s="30"/>
    </row>
    <row r="946" spans="1:13" s="13" customFormat="1">
      <c r="A946" s="9"/>
      <c r="B946" s="9"/>
      <c r="C946" s="28"/>
      <c r="D946" s="9"/>
      <c r="E946" s="28"/>
      <c r="F946" s="9"/>
      <c r="G946" s="30"/>
      <c r="I946" s="30"/>
      <c r="K946" s="30"/>
      <c r="M946" s="30"/>
    </row>
    <row r="947" spans="1:13" s="13" customFormat="1">
      <c r="A947" s="9"/>
      <c r="B947" s="9"/>
      <c r="C947" s="28"/>
      <c r="D947" s="9"/>
      <c r="E947" s="28"/>
      <c r="F947" s="9"/>
      <c r="G947" s="30"/>
      <c r="I947" s="30"/>
      <c r="K947" s="30"/>
      <c r="M947" s="30"/>
    </row>
    <row r="948" spans="1:13" s="13" customFormat="1">
      <c r="A948" s="9"/>
      <c r="B948" s="9"/>
      <c r="C948" s="28"/>
      <c r="D948" s="9"/>
      <c r="E948" s="28"/>
      <c r="F948" s="9"/>
      <c r="G948" s="30"/>
      <c r="I948" s="30"/>
      <c r="K948" s="30"/>
      <c r="M948" s="30"/>
    </row>
    <row r="949" spans="1:13" s="13" customFormat="1">
      <c r="A949" s="9"/>
      <c r="B949" s="9"/>
      <c r="C949" s="28"/>
      <c r="D949" s="9"/>
      <c r="E949" s="28"/>
      <c r="F949" s="9"/>
      <c r="G949" s="30"/>
      <c r="I949" s="30"/>
      <c r="K949" s="30"/>
      <c r="M949" s="30"/>
    </row>
    <row r="950" spans="1:13" s="13" customFormat="1">
      <c r="A950" s="9"/>
      <c r="B950" s="9"/>
      <c r="C950" s="28"/>
      <c r="D950" s="9"/>
      <c r="E950" s="28"/>
      <c r="F950" s="9"/>
      <c r="G950" s="30"/>
      <c r="I950" s="30"/>
      <c r="K950" s="30"/>
      <c r="M950" s="30"/>
    </row>
    <row r="951" spans="1:13" s="13" customFormat="1">
      <c r="A951" s="9"/>
      <c r="B951" s="9"/>
      <c r="C951" s="28"/>
      <c r="D951" s="9"/>
      <c r="E951" s="28"/>
      <c r="F951" s="9"/>
      <c r="G951" s="30"/>
      <c r="I951" s="30"/>
      <c r="K951" s="30"/>
      <c r="M951" s="30"/>
    </row>
    <row r="952" spans="1:13" s="13" customFormat="1">
      <c r="A952" s="9"/>
      <c r="B952" s="9"/>
      <c r="C952" s="28"/>
      <c r="D952" s="9"/>
      <c r="E952" s="28"/>
      <c r="F952" s="9"/>
      <c r="G952" s="30"/>
      <c r="I952" s="30"/>
      <c r="K952" s="30"/>
      <c r="M952" s="30"/>
    </row>
    <row r="953" spans="1:13" s="13" customFormat="1">
      <c r="A953" s="9"/>
      <c r="B953" s="9"/>
      <c r="C953" s="28"/>
      <c r="D953" s="9"/>
      <c r="E953" s="28"/>
      <c r="F953" s="9"/>
      <c r="G953" s="30"/>
      <c r="I953" s="30"/>
      <c r="K953" s="30"/>
      <c r="M953" s="30"/>
    </row>
    <row r="954" spans="1:13" s="13" customFormat="1">
      <c r="A954" s="9"/>
      <c r="B954" s="9"/>
      <c r="C954" s="28"/>
      <c r="D954" s="9"/>
      <c r="E954" s="28"/>
      <c r="F954" s="9"/>
      <c r="G954" s="30"/>
      <c r="I954" s="30"/>
      <c r="K954" s="30"/>
      <c r="M954" s="30"/>
    </row>
    <row r="955" spans="1:13" s="13" customFormat="1">
      <c r="A955" s="9"/>
      <c r="B955" s="9"/>
      <c r="C955" s="28"/>
      <c r="D955" s="9"/>
      <c r="E955" s="28"/>
      <c r="F955" s="9"/>
      <c r="G955" s="30"/>
      <c r="I955" s="30"/>
      <c r="K955" s="30"/>
      <c r="M955" s="30"/>
    </row>
    <row r="956" spans="1:13" s="13" customFormat="1">
      <c r="A956" s="9"/>
      <c r="B956" s="9"/>
      <c r="C956" s="28"/>
      <c r="D956" s="9"/>
      <c r="E956" s="28"/>
      <c r="F956" s="9"/>
      <c r="G956" s="30"/>
      <c r="I956" s="30"/>
      <c r="K956" s="30"/>
      <c r="M956" s="30"/>
    </row>
    <row r="957" spans="1:13" s="13" customFormat="1">
      <c r="A957" s="9"/>
      <c r="B957" s="9"/>
      <c r="C957" s="28"/>
      <c r="D957" s="9"/>
      <c r="E957" s="28"/>
      <c r="F957" s="9"/>
      <c r="G957" s="30"/>
      <c r="I957" s="30"/>
      <c r="K957" s="30"/>
      <c r="M957" s="30"/>
    </row>
    <row r="958" spans="1:13" s="13" customFormat="1">
      <c r="A958" s="9"/>
      <c r="B958" s="9"/>
      <c r="C958" s="28"/>
      <c r="D958" s="9"/>
      <c r="E958" s="28"/>
      <c r="F958" s="9"/>
      <c r="G958" s="30"/>
      <c r="I958" s="30"/>
      <c r="K958" s="30"/>
      <c r="M958" s="30"/>
    </row>
    <row r="959" spans="1:13" s="13" customFormat="1">
      <c r="A959" s="9"/>
      <c r="B959" s="9"/>
      <c r="C959" s="28"/>
      <c r="D959" s="9"/>
      <c r="E959" s="28"/>
      <c r="F959" s="9"/>
      <c r="G959" s="30"/>
      <c r="I959" s="30"/>
      <c r="K959" s="30"/>
      <c r="M959" s="30"/>
    </row>
    <row r="960" spans="1:13" s="13" customFormat="1">
      <c r="A960" s="9"/>
      <c r="B960" s="9"/>
      <c r="C960" s="28"/>
      <c r="D960" s="9"/>
      <c r="E960" s="28"/>
      <c r="F960" s="9"/>
      <c r="G960" s="30"/>
      <c r="I960" s="30"/>
      <c r="K960" s="30"/>
      <c r="M960" s="30"/>
    </row>
    <row r="961" spans="1:13" s="13" customFormat="1">
      <c r="A961" s="9"/>
      <c r="B961" s="9"/>
      <c r="C961" s="28"/>
      <c r="D961" s="9"/>
      <c r="E961" s="28"/>
      <c r="F961" s="9"/>
      <c r="G961" s="30"/>
      <c r="I961" s="30"/>
      <c r="K961" s="30"/>
      <c r="M961" s="30"/>
    </row>
    <row r="962" spans="1:13" s="13" customFormat="1">
      <c r="A962" s="9"/>
      <c r="B962" s="9"/>
      <c r="C962" s="28"/>
      <c r="D962" s="9"/>
      <c r="E962" s="28"/>
      <c r="F962" s="9"/>
      <c r="G962" s="30"/>
      <c r="I962" s="30"/>
      <c r="K962" s="30"/>
      <c r="M962" s="30"/>
    </row>
    <row r="963" spans="1:13" s="13" customFormat="1">
      <c r="A963" s="9"/>
      <c r="B963" s="9"/>
      <c r="C963" s="28"/>
      <c r="D963" s="9"/>
      <c r="E963" s="28"/>
      <c r="F963" s="9"/>
      <c r="G963" s="30"/>
      <c r="I963" s="30"/>
      <c r="K963" s="30"/>
      <c r="M963" s="30"/>
    </row>
    <row r="964" spans="1:13" s="13" customFormat="1">
      <c r="A964" s="9"/>
      <c r="B964" s="9"/>
      <c r="C964" s="28"/>
      <c r="D964" s="9"/>
      <c r="E964" s="28"/>
      <c r="F964" s="9"/>
      <c r="G964" s="30"/>
      <c r="I964" s="30"/>
      <c r="K964" s="30"/>
      <c r="M964" s="30"/>
    </row>
    <row r="965" spans="1:13" s="13" customFormat="1">
      <c r="A965" s="9"/>
      <c r="B965" s="9"/>
      <c r="C965" s="28"/>
      <c r="D965" s="9"/>
      <c r="E965" s="28"/>
      <c r="F965" s="9"/>
      <c r="G965" s="30"/>
      <c r="I965" s="30"/>
      <c r="K965" s="30"/>
      <c r="M965" s="30"/>
    </row>
    <row r="966" spans="1:13" s="13" customFormat="1">
      <c r="A966" s="9"/>
      <c r="B966" s="9"/>
      <c r="C966" s="28"/>
      <c r="D966" s="9"/>
      <c r="E966" s="28"/>
      <c r="F966" s="9"/>
      <c r="G966" s="30"/>
      <c r="I966" s="30"/>
      <c r="K966" s="30"/>
      <c r="M966" s="30"/>
    </row>
    <row r="967" spans="1:13" s="13" customFormat="1">
      <c r="A967" s="9"/>
      <c r="B967" s="9"/>
      <c r="C967" s="28"/>
      <c r="D967" s="9"/>
      <c r="E967" s="28"/>
      <c r="F967" s="9"/>
      <c r="G967" s="30"/>
      <c r="I967" s="30"/>
      <c r="K967" s="30"/>
      <c r="M967" s="30"/>
    </row>
    <row r="968" spans="1:13" s="13" customFormat="1">
      <c r="A968" s="9"/>
      <c r="B968" s="9"/>
      <c r="C968" s="28"/>
      <c r="D968" s="9"/>
      <c r="E968" s="28"/>
      <c r="F968" s="9"/>
      <c r="G968" s="30"/>
      <c r="I968" s="30"/>
      <c r="K968" s="30"/>
      <c r="M968" s="30"/>
    </row>
    <row r="969" spans="1:13" s="13" customFormat="1">
      <c r="A969" s="9"/>
      <c r="B969" s="9"/>
      <c r="C969" s="28"/>
      <c r="D969" s="9"/>
      <c r="E969" s="28"/>
      <c r="F969" s="9"/>
      <c r="G969" s="30"/>
      <c r="I969" s="30"/>
      <c r="K969" s="30"/>
      <c r="M969" s="30"/>
    </row>
    <row r="970" spans="1:13" s="13" customFormat="1">
      <c r="A970" s="9"/>
      <c r="B970" s="9"/>
      <c r="C970" s="28"/>
      <c r="D970" s="9"/>
      <c r="E970" s="28"/>
      <c r="F970" s="9"/>
      <c r="G970" s="30"/>
      <c r="I970" s="30"/>
      <c r="K970" s="30"/>
      <c r="M970" s="30"/>
    </row>
    <row r="971" spans="1:13" s="13" customFormat="1">
      <c r="A971" s="9"/>
      <c r="B971" s="9"/>
      <c r="C971" s="28"/>
      <c r="D971" s="9"/>
      <c r="E971" s="28"/>
      <c r="F971" s="9"/>
      <c r="G971" s="30"/>
      <c r="I971" s="30"/>
      <c r="K971" s="30"/>
      <c r="M971" s="30"/>
    </row>
    <row r="972" spans="1:13" s="13" customFormat="1">
      <c r="A972" s="9"/>
      <c r="B972" s="9"/>
      <c r="C972" s="28"/>
      <c r="D972" s="9"/>
      <c r="E972" s="28"/>
      <c r="F972" s="9"/>
      <c r="G972" s="30"/>
      <c r="I972" s="30"/>
      <c r="K972" s="30"/>
      <c r="M972" s="30"/>
    </row>
    <row r="973" spans="1:13" s="13" customFormat="1">
      <c r="A973" s="9"/>
      <c r="B973" s="9"/>
      <c r="C973" s="28"/>
      <c r="D973" s="9"/>
      <c r="E973" s="28"/>
      <c r="F973" s="9"/>
      <c r="G973" s="30"/>
      <c r="I973" s="30"/>
      <c r="K973" s="30"/>
      <c r="M973" s="30"/>
    </row>
    <row r="974" spans="1:13" s="13" customFormat="1">
      <c r="A974" s="9"/>
      <c r="B974" s="9"/>
      <c r="C974" s="28"/>
      <c r="D974" s="9"/>
      <c r="E974" s="28"/>
      <c r="F974" s="9"/>
      <c r="G974" s="30"/>
      <c r="I974" s="30"/>
      <c r="K974" s="30"/>
      <c r="M974" s="30"/>
    </row>
    <row r="975" spans="1:13" s="13" customFormat="1">
      <c r="A975" s="9"/>
      <c r="B975" s="9"/>
      <c r="C975" s="28"/>
      <c r="D975" s="9"/>
      <c r="E975" s="28"/>
      <c r="F975" s="9"/>
      <c r="G975" s="30"/>
      <c r="I975" s="30"/>
      <c r="K975" s="30"/>
      <c r="M975" s="30"/>
    </row>
    <row r="976" spans="1:13" s="13" customFormat="1">
      <c r="A976" s="9"/>
      <c r="B976" s="9"/>
      <c r="C976" s="28"/>
      <c r="D976" s="9"/>
      <c r="E976" s="28"/>
      <c r="F976" s="9"/>
      <c r="G976" s="30"/>
      <c r="I976" s="30"/>
      <c r="K976" s="30"/>
      <c r="M976" s="30"/>
    </row>
    <row r="977" spans="1:13" s="13" customFormat="1">
      <c r="A977" s="9"/>
      <c r="B977" s="9"/>
      <c r="C977" s="28"/>
      <c r="D977" s="9"/>
      <c r="E977" s="28"/>
      <c r="F977" s="9"/>
      <c r="G977" s="30"/>
      <c r="I977" s="30"/>
      <c r="K977" s="30"/>
      <c r="M977" s="30"/>
    </row>
    <row r="978" spans="1:13" s="13" customFormat="1">
      <c r="A978" s="9"/>
      <c r="B978" s="9"/>
      <c r="C978" s="28"/>
      <c r="D978" s="9"/>
      <c r="E978" s="28"/>
      <c r="F978" s="9"/>
      <c r="G978" s="30"/>
      <c r="I978" s="30"/>
      <c r="K978" s="30"/>
      <c r="M978" s="30"/>
    </row>
    <row r="979" spans="1:13" s="13" customFormat="1">
      <c r="A979" s="9"/>
      <c r="B979" s="9"/>
      <c r="C979" s="28"/>
      <c r="D979" s="9"/>
      <c r="E979" s="28"/>
      <c r="F979" s="9"/>
      <c r="G979" s="30"/>
      <c r="I979" s="30"/>
      <c r="K979" s="30"/>
      <c r="M979" s="30"/>
    </row>
    <row r="980" spans="1:13" s="13" customFormat="1">
      <c r="A980" s="9"/>
      <c r="B980" s="9"/>
      <c r="C980" s="28"/>
      <c r="D980" s="9"/>
      <c r="E980" s="28"/>
      <c r="F980" s="9"/>
      <c r="G980" s="30"/>
      <c r="I980" s="30"/>
      <c r="K980" s="30"/>
      <c r="M980" s="30"/>
    </row>
    <row r="981" spans="1:13" s="13" customFormat="1">
      <c r="A981" s="9"/>
      <c r="B981" s="9"/>
      <c r="C981" s="28"/>
      <c r="D981" s="9"/>
      <c r="E981" s="28"/>
      <c r="F981" s="9"/>
      <c r="G981" s="30"/>
      <c r="I981" s="30"/>
      <c r="K981" s="30"/>
      <c r="M981" s="30"/>
    </row>
    <row r="982" spans="1:13" s="13" customFormat="1">
      <c r="A982" s="9"/>
      <c r="B982" s="9"/>
      <c r="C982" s="28"/>
      <c r="D982" s="9"/>
      <c r="E982" s="28"/>
      <c r="F982" s="9"/>
      <c r="G982" s="30"/>
      <c r="I982" s="30"/>
      <c r="K982" s="30"/>
      <c r="M982" s="30"/>
    </row>
    <row r="983" spans="1:13" s="13" customFormat="1">
      <c r="A983" s="9"/>
      <c r="B983" s="9"/>
      <c r="C983" s="28"/>
      <c r="D983" s="9"/>
      <c r="E983" s="28"/>
      <c r="F983" s="9"/>
      <c r="G983" s="30"/>
      <c r="I983" s="30"/>
      <c r="K983" s="30"/>
      <c r="M983" s="30"/>
    </row>
    <row r="984" spans="1:13" s="13" customFormat="1">
      <c r="A984" s="9"/>
      <c r="B984" s="9"/>
      <c r="C984" s="28"/>
      <c r="D984" s="9"/>
      <c r="E984" s="28"/>
      <c r="F984" s="9"/>
      <c r="G984" s="30"/>
      <c r="I984" s="30"/>
      <c r="K984" s="30"/>
      <c r="M984" s="30"/>
    </row>
    <row r="985" spans="1:13" s="13" customFormat="1">
      <c r="A985" s="9"/>
      <c r="B985" s="9"/>
      <c r="C985" s="28"/>
      <c r="D985" s="9"/>
      <c r="E985" s="28"/>
      <c r="F985" s="9"/>
      <c r="G985" s="30"/>
      <c r="I985" s="30"/>
      <c r="K985" s="30"/>
      <c r="M985" s="30"/>
    </row>
    <row r="986" spans="1:13" s="13" customFormat="1">
      <c r="A986" s="9"/>
      <c r="B986" s="9"/>
      <c r="C986" s="28"/>
      <c r="D986" s="9"/>
      <c r="E986" s="28"/>
      <c r="F986" s="9"/>
      <c r="G986" s="30"/>
      <c r="I986" s="30"/>
      <c r="K986" s="30"/>
      <c r="M986" s="30"/>
    </row>
    <row r="987" spans="1:13" s="13" customFormat="1">
      <c r="A987" s="9"/>
      <c r="B987" s="9"/>
      <c r="C987" s="28"/>
      <c r="D987" s="9"/>
      <c r="E987" s="28"/>
      <c r="F987" s="9"/>
      <c r="G987" s="30"/>
      <c r="I987" s="30"/>
      <c r="K987" s="30"/>
      <c r="M987" s="30"/>
    </row>
    <row r="988" spans="1:13" s="13" customFormat="1">
      <c r="A988" s="9"/>
      <c r="B988" s="9"/>
      <c r="C988" s="28"/>
      <c r="D988" s="9"/>
      <c r="E988" s="28"/>
      <c r="F988" s="9"/>
      <c r="G988" s="30"/>
      <c r="I988" s="30"/>
      <c r="K988" s="30"/>
      <c r="M988" s="30"/>
    </row>
    <row r="989" spans="1:13" s="13" customFormat="1">
      <c r="A989" s="9"/>
      <c r="B989" s="9"/>
      <c r="C989" s="28"/>
      <c r="D989" s="9"/>
      <c r="E989" s="28"/>
      <c r="F989" s="9"/>
      <c r="G989" s="30"/>
      <c r="I989" s="30"/>
      <c r="K989" s="30"/>
      <c r="M989" s="30"/>
    </row>
    <row r="990" spans="1:13" s="13" customFormat="1">
      <c r="A990" s="9"/>
      <c r="B990" s="9"/>
      <c r="C990" s="28"/>
      <c r="D990" s="9"/>
      <c r="E990" s="28"/>
      <c r="F990" s="9"/>
      <c r="G990" s="30"/>
      <c r="I990" s="30"/>
      <c r="K990" s="30"/>
      <c r="M990" s="30"/>
    </row>
    <row r="991" spans="1:13" s="13" customFormat="1">
      <c r="A991" s="9"/>
      <c r="B991" s="9"/>
      <c r="C991" s="28"/>
      <c r="D991" s="9"/>
      <c r="E991" s="28"/>
      <c r="F991" s="9"/>
      <c r="G991" s="30"/>
      <c r="I991" s="30"/>
      <c r="K991" s="30"/>
      <c r="M991" s="30"/>
    </row>
    <row r="992" spans="1:13" s="13" customFormat="1">
      <c r="A992" s="9"/>
      <c r="B992" s="9"/>
      <c r="C992" s="28"/>
      <c r="D992" s="9"/>
      <c r="E992" s="28"/>
      <c r="F992" s="9"/>
      <c r="G992" s="30"/>
      <c r="I992" s="30"/>
      <c r="K992" s="30"/>
      <c r="M992" s="30"/>
    </row>
    <row r="993" spans="1:13" s="13" customFormat="1">
      <c r="A993" s="9"/>
      <c r="B993" s="9"/>
      <c r="C993" s="28"/>
      <c r="D993" s="9"/>
      <c r="E993" s="28"/>
      <c r="F993" s="9"/>
      <c r="G993" s="30"/>
      <c r="I993" s="30"/>
      <c r="K993" s="30"/>
      <c r="M993" s="30"/>
    </row>
    <row r="994" spans="1:13" s="13" customFormat="1">
      <c r="A994" s="9"/>
      <c r="B994" s="9"/>
      <c r="C994" s="28"/>
      <c r="D994" s="9"/>
      <c r="E994" s="28"/>
      <c r="F994" s="9"/>
      <c r="G994" s="30"/>
      <c r="I994" s="30"/>
      <c r="K994" s="30"/>
      <c r="M994" s="30"/>
    </row>
    <row r="995" spans="1:13" s="13" customFormat="1">
      <c r="A995" s="9"/>
      <c r="B995" s="9"/>
      <c r="C995" s="28"/>
      <c r="D995" s="9"/>
      <c r="E995" s="28"/>
      <c r="F995" s="9"/>
      <c r="G995" s="30"/>
      <c r="I995" s="30"/>
      <c r="K995" s="30"/>
      <c r="M995" s="30"/>
    </row>
    <row r="996" spans="1:13" s="13" customFormat="1">
      <c r="A996" s="9"/>
      <c r="B996" s="9"/>
      <c r="C996" s="28"/>
      <c r="D996" s="9"/>
      <c r="E996" s="28"/>
      <c r="F996" s="9"/>
      <c r="G996" s="30"/>
      <c r="I996" s="30"/>
      <c r="K996" s="30"/>
      <c r="M996" s="30"/>
    </row>
    <row r="997" spans="1:13" s="13" customFormat="1">
      <c r="A997" s="9"/>
      <c r="B997" s="9"/>
      <c r="C997" s="28"/>
      <c r="D997" s="9"/>
      <c r="E997" s="28"/>
      <c r="F997" s="9"/>
      <c r="G997" s="30"/>
      <c r="I997" s="30"/>
      <c r="K997" s="30"/>
      <c r="M997" s="30"/>
    </row>
    <row r="998" spans="1:13" s="13" customFormat="1">
      <c r="A998" s="9"/>
      <c r="B998" s="9"/>
      <c r="C998" s="28"/>
      <c r="D998" s="9"/>
      <c r="E998" s="28"/>
      <c r="F998" s="9"/>
      <c r="G998" s="30"/>
      <c r="I998" s="30"/>
      <c r="K998" s="30"/>
      <c r="M998" s="30"/>
    </row>
    <row r="999" spans="1:13" s="13" customFormat="1">
      <c r="A999" s="9"/>
      <c r="B999" s="9"/>
      <c r="C999" s="28"/>
      <c r="D999" s="9"/>
      <c r="E999" s="28"/>
      <c r="F999" s="9"/>
      <c r="G999" s="30"/>
      <c r="I999" s="30"/>
      <c r="K999" s="30"/>
      <c r="M999" s="30"/>
    </row>
    <row r="1000" spans="1:13" s="13" customFormat="1">
      <c r="A1000" s="9"/>
      <c r="B1000" s="9"/>
      <c r="C1000" s="28"/>
      <c r="D1000" s="9"/>
      <c r="E1000" s="28"/>
      <c r="F1000" s="9"/>
      <c r="G1000" s="30"/>
      <c r="I1000" s="30"/>
      <c r="K1000" s="30"/>
      <c r="M1000" s="30"/>
    </row>
    <row r="1001" spans="1:13" s="13" customFormat="1">
      <c r="A1001" s="9"/>
      <c r="B1001" s="9"/>
      <c r="C1001" s="28"/>
      <c r="D1001" s="9"/>
      <c r="E1001" s="28"/>
      <c r="F1001" s="9"/>
      <c r="G1001" s="30"/>
      <c r="I1001" s="30"/>
      <c r="K1001" s="30"/>
      <c r="M1001" s="30"/>
    </row>
    <row r="1002" spans="1:13" s="13" customFormat="1">
      <c r="A1002" s="9"/>
      <c r="B1002" s="9"/>
      <c r="C1002" s="28"/>
      <c r="D1002" s="9"/>
      <c r="E1002" s="28"/>
      <c r="F1002" s="9"/>
      <c r="G1002" s="30"/>
      <c r="I1002" s="30"/>
      <c r="K1002" s="30"/>
      <c r="M1002" s="30"/>
    </row>
    <row r="1003" spans="1:13" s="13" customFormat="1">
      <c r="A1003" s="9"/>
      <c r="B1003" s="9"/>
      <c r="C1003" s="28"/>
      <c r="D1003" s="9"/>
      <c r="E1003" s="28"/>
      <c r="F1003" s="9"/>
      <c r="G1003" s="30"/>
      <c r="I1003" s="30"/>
      <c r="K1003" s="30"/>
      <c r="M1003" s="30"/>
    </row>
    <row r="1004" spans="1:13" s="13" customFormat="1">
      <c r="A1004" s="9"/>
      <c r="B1004" s="9"/>
      <c r="C1004" s="28"/>
      <c r="D1004" s="9"/>
      <c r="E1004" s="28"/>
      <c r="F1004" s="9"/>
      <c r="G1004" s="30"/>
      <c r="I1004" s="30"/>
      <c r="K1004" s="30"/>
      <c r="M1004" s="30"/>
    </row>
    <row r="1005" spans="1:13" s="13" customFormat="1">
      <c r="A1005" s="9"/>
      <c r="B1005" s="9"/>
      <c r="C1005" s="28"/>
      <c r="D1005" s="9"/>
      <c r="E1005" s="28"/>
      <c r="F1005" s="9"/>
      <c r="G1005" s="30"/>
      <c r="I1005" s="30"/>
      <c r="K1005" s="30"/>
      <c r="M1005" s="30"/>
    </row>
    <row r="1006" spans="1:13" s="13" customFormat="1">
      <c r="A1006" s="9"/>
      <c r="B1006" s="9"/>
      <c r="C1006" s="28"/>
      <c r="D1006" s="9"/>
      <c r="E1006" s="28"/>
      <c r="F1006" s="9"/>
      <c r="G1006" s="30"/>
      <c r="I1006" s="30"/>
      <c r="K1006" s="30"/>
      <c r="M1006" s="30"/>
    </row>
    <row r="1007" spans="1:13" s="13" customFormat="1">
      <c r="A1007" s="9"/>
      <c r="B1007" s="9"/>
      <c r="C1007" s="28"/>
      <c r="D1007" s="9"/>
      <c r="E1007" s="28"/>
      <c r="F1007" s="9"/>
      <c r="G1007" s="30"/>
      <c r="I1007" s="30"/>
      <c r="K1007" s="30"/>
      <c r="M1007" s="30"/>
    </row>
    <row r="1008" spans="1:13" s="13" customFormat="1">
      <c r="A1008" s="9"/>
      <c r="B1008" s="9"/>
      <c r="C1008" s="28"/>
      <c r="D1008" s="9"/>
      <c r="E1008" s="28"/>
      <c r="F1008" s="9"/>
      <c r="G1008" s="30"/>
      <c r="I1008" s="30"/>
      <c r="K1008" s="30"/>
      <c r="M1008" s="30"/>
    </row>
    <row r="1009" spans="1:13" s="13" customFormat="1">
      <c r="A1009" s="9"/>
      <c r="B1009" s="9"/>
      <c r="C1009" s="28"/>
      <c r="D1009" s="9"/>
      <c r="E1009" s="28"/>
      <c r="F1009" s="9"/>
      <c r="G1009" s="30"/>
      <c r="I1009" s="30"/>
      <c r="K1009" s="30"/>
      <c r="M1009" s="30"/>
    </row>
    <row r="1010" spans="1:13" s="13" customFormat="1">
      <c r="A1010" s="9"/>
      <c r="B1010" s="9"/>
      <c r="C1010" s="28"/>
      <c r="D1010" s="9"/>
      <c r="E1010" s="28"/>
      <c r="F1010" s="9"/>
      <c r="G1010" s="30"/>
      <c r="I1010" s="30"/>
      <c r="K1010" s="30"/>
      <c r="M1010" s="30"/>
    </row>
    <row r="1011" spans="1:13" s="13" customFormat="1">
      <c r="A1011" s="9"/>
      <c r="B1011" s="9"/>
      <c r="C1011" s="28"/>
      <c r="D1011" s="9"/>
      <c r="E1011" s="28"/>
      <c r="F1011" s="9"/>
      <c r="G1011" s="30"/>
      <c r="I1011" s="30"/>
      <c r="K1011" s="30"/>
      <c r="M1011" s="30"/>
    </row>
    <row r="1012" spans="1:13" s="13" customFormat="1">
      <c r="A1012" s="9"/>
      <c r="B1012" s="9"/>
      <c r="C1012" s="28"/>
      <c r="D1012" s="9"/>
      <c r="E1012" s="28"/>
      <c r="F1012" s="9"/>
      <c r="G1012" s="30"/>
      <c r="I1012" s="30"/>
      <c r="K1012" s="30"/>
      <c r="M1012" s="30"/>
    </row>
    <row r="1013" spans="1:13" s="13" customFormat="1">
      <c r="A1013" s="9"/>
      <c r="B1013" s="9"/>
      <c r="C1013" s="28"/>
      <c r="D1013" s="9"/>
      <c r="E1013" s="28"/>
      <c r="F1013" s="9"/>
      <c r="G1013" s="30"/>
      <c r="I1013" s="30"/>
      <c r="K1013" s="30"/>
      <c r="M1013" s="30"/>
    </row>
  </sheetData>
  <mergeCells count="20">
    <mergeCell ref="A67:A69"/>
    <mergeCell ref="A3:A5"/>
    <mergeCell ref="A1:O1"/>
    <mergeCell ref="N3:O4"/>
    <mergeCell ref="A65:O65"/>
    <mergeCell ref="N67:O68"/>
    <mergeCell ref="B67:C68"/>
    <mergeCell ref="D67:I67"/>
    <mergeCell ref="J67:K68"/>
    <mergeCell ref="L67:M68"/>
    <mergeCell ref="D68:E68"/>
    <mergeCell ref="B3:C4"/>
    <mergeCell ref="D3:I3"/>
    <mergeCell ref="J3:K4"/>
    <mergeCell ref="L3:M4"/>
    <mergeCell ref="D4:E4"/>
    <mergeCell ref="F4:G4"/>
    <mergeCell ref="H4:I4"/>
    <mergeCell ref="F68:G68"/>
    <mergeCell ref="H68:I68"/>
  </mergeCells>
  <phoneticPr fontId="0" type="noConversion"/>
  <printOptions horizontalCentered="1"/>
  <pageMargins left="0.54" right="0" top="0" bottom="0" header="0" footer="0"/>
  <pageSetup paperSize="9" scale="86" firstPageNumber="60" orientation="landscape" useFirstPageNumber="1" r:id="rId1"/>
  <headerFooter alignWithMargins="0">
    <oddFooter>&amp;L&amp;Z&amp;F+&amp;F+&amp;A&amp;C&amp;P&amp;R&amp;D+&amp;T</oddFooter>
  </headerFooter>
  <ignoredErrors>
    <ignoredError sqref="F8:P8 H72:P102 F7 H7 J7:P7 F11:P12 F9 H9 F10 H10 F17:P18 F13:F16 H13:H16 F22:P23 F19:F21 H19 F28:P29 F24:F27 H24:H27 F33:P34 F30:F32 H30 F35:F38 H35:H38 J9:P9 J10:P10 J13:P16 H20:H21 J20:P21 J19:P19 J24:P27 H31:H32 J31:P32 J30:P30 J35:P38" formula="1"/>
  </ignoredErrors>
</worksheet>
</file>

<file path=xl/worksheets/sheet3.xml><?xml version="1.0" encoding="utf-8"?>
<worksheet xmlns="http://schemas.openxmlformats.org/spreadsheetml/2006/main" xmlns:r="http://schemas.openxmlformats.org/officeDocument/2006/relationships">
  <sheetPr codeName="Hoja4"/>
  <dimension ref="A1:I123"/>
  <sheetViews>
    <sheetView topLeftCell="A73" workbookViewId="0">
      <selection activeCell="B9" sqref="B9"/>
    </sheetView>
  </sheetViews>
  <sheetFormatPr baseColWidth="10" defaultRowHeight="11.25"/>
  <cols>
    <col min="1" max="1" width="21.83203125" style="1" customWidth="1"/>
    <col min="2" max="2" width="16.1640625" style="26" customWidth="1"/>
    <col min="3" max="3" width="16" style="26" customWidth="1"/>
    <col min="4" max="4" width="19.1640625" style="32" customWidth="1"/>
    <col min="5" max="5" width="14.6640625" style="32" customWidth="1"/>
    <col min="6" max="6" width="17.6640625" style="32" customWidth="1"/>
    <col min="7" max="7" width="21.1640625" style="32" customWidth="1"/>
    <col min="8" max="8" width="12.33203125" hidden="1" customWidth="1"/>
    <col min="9" max="9" width="12.1640625" bestFit="1" customWidth="1"/>
  </cols>
  <sheetData>
    <row r="1" spans="1:9" ht="21" customHeight="1">
      <c r="A1" s="193" t="s">
        <v>90</v>
      </c>
      <c r="B1" s="193"/>
      <c r="C1" s="193"/>
      <c r="D1" s="193"/>
      <c r="E1" s="193"/>
      <c r="F1" s="193"/>
      <c r="G1" s="193"/>
      <c r="H1" s="193"/>
      <c r="I1" s="1"/>
    </row>
    <row r="2" spans="1:9">
      <c r="A2" s="7"/>
      <c r="B2" s="34"/>
      <c r="C2" s="34"/>
      <c r="D2" s="34"/>
      <c r="E2" s="34"/>
      <c r="F2" s="34"/>
      <c r="G2" s="34"/>
      <c r="H2" s="1"/>
      <c r="I2" s="1"/>
    </row>
    <row r="3" spans="1:9">
      <c r="A3" s="208" t="s">
        <v>11</v>
      </c>
      <c r="B3" s="194" t="s">
        <v>13</v>
      </c>
      <c r="C3" s="194"/>
      <c r="D3" s="194"/>
      <c r="E3" s="194"/>
      <c r="F3" s="194"/>
      <c r="G3" s="194"/>
      <c r="H3" s="194"/>
      <c r="I3" s="1"/>
    </row>
    <row r="4" spans="1:9">
      <c r="A4" s="209"/>
      <c r="B4" s="195" t="s">
        <v>0</v>
      </c>
      <c r="C4" s="204" t="s">
        <v>9</v>
      </c>
      <c r="D4" s="204"/>
      <c r="E4" s="204"/>
      <c r="F4" s="195" t="s">
        <v>6</v>
      </c>
      <c r="G4" s="195" t="s">
        <v>10</v>
      </c>
      <c r="H4" s="195"/>
    </row>
    <row r="5" spans="1:9">
      <c r="A5" s="210"/>
      <c r="B5" s="203"/>
      <c r="C5" s="27" t="s">
        <v>0</v>
      </c>
      <c r="D5" s="27" t="s">
        <v>4</v>
      </c>
      <c r="E5" s="27" t="s">
        <v>5</v>
      </c>
      <c r="F5" s="196"/>
      <c r="G5" s="196"/>
      <c r="H5" s="196"/>
    </row>
    <row r="6" spans="1:9">
      <c r="A6" s="6"/>
      <c r="B6" s="35"/>
      <c r="C6" s="35"/>
      <c r="D6" s="35"/>
      <c r="E6" s="35"/>
      <c r="F6" s="35"/>
      <c r="G6" s="35"/>
      <c r="H6" s="1"/>
      <c r="I6" s="1"/>
    </row>
    <row r="7" spans="1:9" s="5" customFormat="1">
      <c r="A7" s="98" t="s">
        <v>97</v>
      </c>
      <c r="B7" s="150">
        <f>[1]InfJuv!J88</f>
        <v>8.0593284966297638</v>
      </c>
      <c r="C7" s="150">
        <f>[3]Sheet1!C38</f>
        <v>8.0240050536955376</v>
      </c>
      <c r="D7" s="150">
        <f>[1]InfJuv!K88</f>
        <v>9.3585355400663612</v>
      </c>
      <c r="E7" s="150">
        <f>[1]InfJuv!L88</f>
        <v>7.7834477575010492</v>
      </c>
      <c r="F7" s="150">
        <f>[1]InfJuv!M88</f>
        <v>8.2645823198593167</v>
      </c>
      <c r="G7" s="150">
        <f>[1]InfJuv!N88</f>
        <v>7.7493879451415593</v>
      </c>
      <c r="H7" s="70"/>
      <c r="I7" s="70"/>
    </row>
    <row r="8" spans="1:9">
      <c r="A8" s="101" t="s">
        <v>7</v>
      </c>
      <c r="B8" s="151"/>
      <c r="D8" s="152"/>
      <c r="E8" s="152"/>
      <c r="F8" s="152"/>
      <c r="G8" s="152"/>
      <c r="H8" s="71"/>
      <c r="I8" s="1"/>
    </row>
    <row r="9" spans="1:9">
      <c r="A9" s="23" t="s">
        <v>110</v>
      </c>
      <c r="B9" s="153">
        <f>[1]InfJuv!J89</f>
        <v>7.6737330702758708</v>
      </c>
      <c r="C9" s="183">
        <f>[3]Sheet1!C39</f>
        <v>7.435499207606977</v>
      </c>
      <c r="D9" s="153">
        <f>[1]InfJuv!K89</f>
        <v>8.7695644344476982</v>
      </c>
      <c r="E9" s="153">
        <f>[1]InfJuv!L89</f>
        <v>7.2297475395105311</v>
      </c>
      <c r="F9" s="153">
        <f>[1]InfJuv!M89</f>
        <v>8.0027673844191778</v>
      </c>
      <c r="G9" s="153">
        <f>[1]InfJuv!N89</f>
        <v>8.0958504106083211</v>
      </c>
      <c r="H9" s="1"/>
      <c r="I9" s="1"/>
    </row>
    <row r="10" spans="1:9">
      <c r="A10" s="23" t="s">
        <v>111</v>
      </c>
      <c r="B10" s="153">
        <f>[1]InfJuv!J90</f>
        <v>8.4224420171312655</v>
      </c>
      <c r="C10" s="183">
        <f>[3]Sheet1!C40</f>
        <v>9.188833124215801</v>
      </c>
      <c r="D10" s="153">
        <f>[1]InfJuv!K90</f>
        <v>10.054410134198941</v>
      </c>
      <c r="E10" s="153">
        <f>[1]InfJuv!L90</f>
        <v>8.9797938449990404</v>
      </c>
      <c r="F10" s="153">
        <f>[1]InfJuv!M90</f>
        <v>8.4782139208813039</v>
      </c>
      <c r="G10" s="153">
        <f>[1]InfJuv!N90</f>
        <v>7.6697726185632833</v>
      </c>
      <c r="H10" s="1"/>
      <c r="I10" s="1"/>
    </row>
    <row r="11" spans="1:9">
      <c r="A11" s="99"/>
      <c r="B11" s="153"/>
      <c r="D11" s="153"/>
      <c r="E11" s="153"/>
      <c r="F11" s="153"/>
      <c r="G11" s="153"/>
      <c r="H11" s="1"/>
      <c r="I11" s="1"/>
    </row>
    <row r="12" spans="1:9">
      <c r="A12" s="104" t="s">
        <v>8</v>
      </c>
      <c r="B12" s="150"/>
      <c r="C12" s="150"/>
      <c r="D12" s="150"/>
      <c r="E12" s="150"/>
      <c r="F12" s="150"/>
      <c r="G12" s="150"/>
      <c r="H12" s="71"/>
    </row>
    <row r="13" spans="1:9">
      <c r="A13" s="102" t="s">
        <v>100</v>
      </c>
      <c r="B13" s="153">
        <f>[1]InfJuv!J96</f>
        <v>5.7886817745508692</v>
      </c>
      <c r="C13" s="183">
        <f>[3]Sheet1!C41</f>
        <v>5.395989974937347</v>
      </c>
      <c r="D13" s="153">
        <f>[1]InfJuv!K96</f>
        <v>5.7396997691550178</v>
      </c>
      <c r="E13" s="153">
        <f>[1]InfJuv!L96</f>
        <v>5.0832685127928121</v>
      </c>
      <c r="F13" s="153">
        <f>[1]InfJuv!M96</f>
        <v>5.9340596786553084</v>
      </c>
      <c r="G13" s="153">
        <f>[1]InfJuv!N96</f>
        <v>5.5593096919754732</v>
      </c>
      <c r="H13" s="1"/>
      <c r="I13" s="1"/>
    </row>
    <row r="14" spans="1:9">
      <c r="A14" s="102" t="s">
        <v>101</v>
      </c>
      <c r="B14" s="153">
        <f>[1]InfJuv!J97</f>
        <v>7.9166176380448325</v>
      </c>
      <c r="C14" s="183">
        <f>[3]Sheet1!C42</f>
        <v>7.0957854406130307</v>
      </c>
      <c r="D14" s="153">
        <f>[1]InfJuv!K97</f>
        <v>8.6479433466091074</v>
      </c>
      <c r="E14" s="153">
        <f>[1]InfJuv!L97</f>
        <v>6.5788202106685914</v>
      </c>
      <c r="F14" s="153">
        <f>[1]InfJuv!M97</f>
        <v>9.2079103809036944</v>
      </c>
      <c r="G14" s="153">
        <f>[1]InfJuv!N97</f>
        <v>7.2651276913537997</v>
      </c>
      <c r="H14" s="1"/>
      <c r="I14" s="1"/>
    </row>
    <row r="15" spans="1:9">
      <c r="A15" s="102" t="s">
        <v>102</v>
      </c>
      <c r="B15" s="153">
        <f>[1]InfJuv!J98</f>
        <v>9.1551741916236704</v>
      </c>
      <c r="C15" s="183">
        <f>[3]Sheet1!C43</f>
        <v>8.7384305835010139</v>
      </c>
      <c r="D15" s="153">
        <f>[1]InfJuv!K98</f>
        <v>11.846610435847481</v>
      </c>
      <c r="E15" s="153">
        <f>[1]InfJuv!L98</f>
        <v>8.2216975475509759</v>
      </c>
      <c r="F15" s="153">
        <f>[1]InfJuv!M98</f>
        <v>12.879230642647707</v>
      </c>
      <c r="G15" s="153">
        <f>[1]InfJuv!N98</f>
        <v>8.3894158221325092</v>
      </c>
      <c r="H15" s="1"/>
      <c r="I15" s="1"/>
    </row>
    <row r="16" spans="1:9">
      <c r="A16" s="102" t="s">
        <v>103</v>
      </c>
      <c r="B16" s="153">
        <f>[1]InfJuv!J99</f>
        <v>8.8447763168385976</v>
      </c>
      <c r="C16" s="183">
        <f>[3]Sheet1!C44</f>
        <v>8.7927927927927811</v>
      </c>
      <c r="D16" s="153">
        <f>[1]InfJuv!K99</f>
        <v>12.683511918913446</v>
      </c>
      <c r="E16" s="153">
        <f>[1]InfJuv!L99</f>
        <v>8.5321198003036223</v>
      </c>
      <c r="F16" s="153">
        <f>[1]InfJuv!M99</f>
        <v>13.254193904513791</v>
      </c>
      <c r="G16" s="153">
        <f>[1]InfJuv!N99</f>
        <v>8.1862429897672229</v>
      </c>
      <c r="H16" s="1"/>
      <c r="I16" s="1"/>
    </row>
    <row r="17" spans="1:9">
      <c r="A17" s="98"/>
      <c r="B17" s="153"/>
      <c r="D17" s="153"/>
      <c r="E17" s="153"/>
      <c r="F17" s="153"/>
      <c r="G17" s="153"/>
      <c r="H17" s="1"/>
      <c r="I17" s="1"/>
    </row>
    <row r="18" spans="1:9">
      <c r="A18" s="98" t="s">
        <v>19</v>
      </c>
      <c r="B18" s="150">
        <f>[1]InfJuv!J100</f>
        <v>9.1507614902965049</v>
      </c>
      <c r="C18" s="150">
        <f>[3]Sheet1!C45</f>
        <v>9.5561972456686046</v>
      </c>
      <c r="D18" s="150">
        <f>[1]InfJuv!K100</f>
        <v>10.510671550515468</v>
      </c>
      <c r="E18" s="150">
        <f>[1]InfJuv!L100</f>
        <v>9.1579843629950144</v>
      </c>
      <c r="F18" s="150">
        <f>[1]InfJuv!M100</f>
        <v>8.8619853020729042</v>
      </c>
      <c r="G18" s="150">
        <f>[1]InfJuv!N100</f>
        <v>8.9323884328690948</v>
      </c>
      <c r="H18" s="70"/>
      <c r="I18" s="1"/>
    </row>
    <row r="19" spans="1:9">
      <c r="A19" s="101" t="s">
        <v>7</v>
      </c>
      <c r="B19" s="151"/>
      <c r="D19" s="152"/>
      <c r="E19" s="152"/>
      <c r="F19" s="152"/>
      <c r="G19" s="152"/>
      <c r="H19" s="71"/>
      <c r="I19" s="1"/>
    </row>
    <row r="20" spans="1:9">
      <c r="A20" s="23" t="s">
        <v>110</v>
      </c>
      <c r="B20" s="153">
        <f>[1]InfJuv!J101</f>
        <v>8.8014208623204002</v>
      </c>
      <c r="C20" s="183">
        <f>[3]Sheet1!C46</f>
        <v>9.1014717273431227</v>
      </c>
      <c r="D20" s="153">
        <f>[1]InfJuv!K101</f>
        <v>10.222850600339104</v>
      </c>
      <c r="E20" s="153">
        <f>[1]InfJuv!L101</f>
        <v>8.6731249815936664</v>
      </c>
      <c r="F20" s="153">
        <f>[1]InfJuv!M101</f>
        <v>8.5410928340994321</v>
      </c>
      <c r="G20" s="153">
        <f>[1]InfJuv!N101</f>
        <v>8.6830058493578939</v>
      </c>
      <c r="H20" s="1"/>
      <c r="I20" s="1"/>
    </row>
    <row r="21" spans="1:9">
      <c r="A21" s="23" t="s">
        <v>111</v>
      </c>
      <c r="B21" s="153">
        <f>[1]InfJuv!J102</f>
        <v>9.4565680407798762</v>
      </c>
      <c r="C21" s="183">
        <f>[3]Sheet1!C47</f>
        <v>10.167708333333323</v>
      </c>
      <c r="D21" s="153">
        <f>[1]InfJuv!K102</f>
        <v>10.782837939542299</v>
      </c>
      <c r="E21" s="153">
        <f>[1]InfJuv!L102</f>
        <v>9.8769110787596848</v>
      </c>
      <c r="F21" s="153">
        <f>[1]InfJuv!M102</f>
        <v>9.1317556466440273</v>
      </c>
      <c r="G21" s="153">
        <f>[1]InfJuv!N102</f>
        <v>9.0251942811064403</v>
      </c>
      <c r="H21" s="1"/>
      <c r="I21" s="1"/>
    </row>
    <row r="22" spans="1:9">
      <c r="A22" s="100"/>
      <c r="B22" s="153"/>
      <c r="D22" s="153"/>
      <c r="E22" s="153"/>
      <c r="F22" s="153"/>
      <c r="G22" s="153"/>
      <c r="H22" s="1"/>
      <c r="I22" s="1"/>
    </row>
    <row r="23" spans="1:9">
      <c r="A23" s="101" t="s">
        <v>8</v>
      </c>
      <c r="B23" s="150"/>
      <c r="C23" s="150"/>
      <c r="D23" s="150"/>
      <c r="E23" s="150"/>
      <c r="F23" s="150"/>
      <c r="G23" s="150"/>
      <c r="H23" s="71"/>
      <c r="I23" s="1"/>
    </row>
    <row r="24" spans="1:9">
      <c r="A24" s="102" t="s">
        <v>100</v>
      </c>
      <c r="B24" s="153">
        <f>[1]InfJuv!J108</f>
        <v>6.0794275837805412</v>
      </c>
      <c r="C24" s="183">
        <f>[3]Sheet1!C48</f>
        <v>5.6020408163265323</v>
      </c>
      <c r="D24" s="153">
        <f>[1]InfJuv!K108</f>
        <v>6.0303401171214448</v>
      </c>
      <c r="E24" s="153">
        <f>[1]InfJuv!L108</f>
        <v>4.723146670999971</v>
      </c>
      <c r="F24" s="153">
        <f>[1]InfJuv!M108</f>
        <v>6.1561781583826436</v>
      </c>
      <c r="G24" s="153">
        <f>[1]InfJuv!N108</f>
        <v>5.8507389146561515</v>
      </c>
      <c r="H24" s="1"/>
      <c r="I24" s="1"/>
    </row>
    <row r="25" spans="1:9">
      <c r="A25" s="102" t="s">
        <v>101</v>
      </c>
      <c r="B25" s="153">
        <f>[1]InfJuv!J109</f>
        <v>8.7826899972276227</v>
      </c>
      <c r="C25" s="183">
        <f>[3]Sheet1!C49</f>
        <v>8.2125279642058171</v>
      </c>
      <c r="D25" s="153">
        <f>[1]InfJuv!K109</f>
        <v>9.1784751516582048</v>
      </c>
      <c r="E25" s="153">
        <f>[1]InfJuv!L109</f>
        <v>7.3917089296838334</v>
      </c>
      <c r="F25" s="153">
        <f>[1]InfJuv!M109</f>
        <v>9.4315191552723245</v>
      </c>
      <c r="G25" s="153">
        <f>[1]InfJuv!N109</f>
        <v>8.1603390230648944</v>
      </c>
      <c r="H25" s="1"/>
      <c r="I25" s="1"/>
    </row>
    <row r="26" spans="1:9">
      <c r="A26" s="102" t="s">
        <v>102</v>
      </c>
      <c r="B26" s="153">
        <f>[1]InfJuv!J110</f>
        <v>10.334516338918736</v>
      </c>
      <c r="C26" s="183">
        <f>[3]Sheet1!C50</f>
        <v>9.9211514392991269</v>
      </c>
      <c r="D26" s="153">
        <f>[1]InfJuv!K110</f>
        <v>12.182679491014131</v>
      </c>
      <c r="E26" s="153">
        <f>[1]InfJuv!L110</f>
        <v>9.2310497163029837</v>
      </c>
      <c r="F26" s="153">
        <f>[1]InfJuv!M110</f>
        <v>12.937345134518283</v>
      </c>
      <c r="G26" s="153">
        <f>[1]InfJuv!N110</f>
        <v>9.4302101497265713</v>
      </c>
      <c r="H26" s="1"/>
      <c r="I26" s="1"/>
    </row>
    <row r="27" spans="1:9">
      <c r="A27" s="102" t="s">
        <v>103</v>
      </c>
      <c r="B27" s="153">
        <f>[1]InfJuv!J111</f>
        <v>10.276085655759339</v>
      </c>
      <c r="C27" s="183">
        <f>[3]Sheet1!C51</f>
        <v>10.324145534729869</v>
      </c>
      <c r="D27" s="153">
        <f>[1]InfJuv!K111</f>
        <v>13.349423750361003</v>
      </c>
      <c r="E27" s="153">
        <f>[1]InfJuv!L111</f>
        <v>9.8875713681748021</v>
      </c>
      <c r="F27" s="153">
        <f>[1]InfJuv!M111</f>
        <v>14.199754993601671</v>
      </c>
      <c r="G27" s="153">
        <f>[1]InfJuv!N111</f>
        <v>9.4879543594320612</v>
      </c>
      <c r="H27" s="1"/>
      <c r="I27" s="1"/>
    </row>
    <row r="28" spans="1:9">
      <c r="A28" s="103"/>
      <c r="B28" s="153"/>
      <c r="D28" s="153"/>
      <c r="E28" s="153"/>
      <c r="F28" s="153"/>
      <c r="G28" s="153"/>
      <c r="H28" s="1"/>
      <c r="I28" s="1"/>
    </row>
    <row r="29" spans="1:9">
      <c r="A29" s="98" t="s">
        <v>20</v>
      </c>
      <c r="B29" s="150">
        <f>[1]InfJuv!J112</f>
        <v>6.733794180377811</v>
      </c>
      <c r="C29" s="150">
        <f>[3]Sheet1!C52</f>
        <v>6.6433146517213713</v>
      </c>
      <c r="D29" s="150">
        <f>[1]InfJuv!K112</f>
        <v>7.4707721914842447</v>
      </c>
      <c r="E29" s="150">
        <f>[1]InfJuv!L112</f>
        <v>6.557161016949153</v>
      </c>
      <c r="F29" s="150">
        <f>[1]InfJuv!M112</f>
        <v>6.9817395482940858</v>
      </c>
      <c r="G29" s="150">
        <f>[1]InfJuv!N112</f>
        <v>6.6310104529616716</v>
      </c>
      <c r="H29" s="70"/>
      <c r="I29" s="1"/>
    </row>
    <row r="30" spans="1:9">
      <c r="A30" s="101" t="s">
        <v>7</v>
      </c>
      <c r="B30" s="151"/>
      <c r="D30" s="152"/>
      <c r="E30" s="152"/>
      <c r="F30" s="152"/>
      <c r="G30" s="152"/>
      <c r="H30" s="71"/>
      <c r="I30" s="1"/>
    </row>
    <row r="31" spans="1:9">
      <c r="A31" s="23" t="s">
        <v>110</v>
      </c>
      <c r="B31" s="153">
        <f>[1]InfJuv!J113</f>
        <v>6.413083480416101</v>
      </c>
      <c r="C31" s="183">
        <f>[3]Sheet1!C53</f>
        <v>6.2816523605150243</v>
      </c>
      <c r="D31" s="153">
        <f>[1]InfJuv!K113</f>
        <v>6.9403041825095038</v>
      </c>
      <c r="E31" s="153">
        <f>[1]InfJuv!L113</f>
        <v>6.2187500000000044</v>
      </c>
      <c r="F31" s="153">
        <f>[1]InfJuv!M113</f>
        <v>6.7847006651884696</v>
      </c>
      <c r="G31" s="153">
        <f>[1]InfJuv!N113</f>
        <v>6.6903057905009771</v>
      </c>
      <c r="H31" s="1"/>
      <c r="I31" s="1"/>
    </row>
    <row r="32" spans="1:9">
      <c r="A32" s="23" t="s">
        <v>111</v>
      </c>
      <c r="B32" s="153">
        <f>[1]InfJuv!J114</f>
        <v>7.0637484062898501</v>
      </c>
      <c r="C32" s="183">
        <f>[3]Sheet1!C54</f>
        <v>7.7066246056782326</v>
      </c>
      <c r="D32" s="153">
        <f>[1]InfJuv!K114</f>
        <v>8.3844138834315647</v>
      </c>
      <c r="E32" s="153">
        <f>[1]InfJuv!L114</f>
        <v>7.632790368271956</v>
      </c>
      <c r="F32" s="153">
        <f>[1]InfJuv!M114</f>
        <v>7.1324851569126402</v>
      </c>
      <c r="G32" s="153">
        <f>[1]InfJuv!N114</f>
        <v>6.6238976039959327</v>
      </c>
      <c r="H32" s="1"/>
      <c r="I32" s="1"/>
    </row>
    <row r="33" spans="1:9">
      <c r="A33" s="99"/>
      <c r="B33" s="153"/>
      <c r="D33" s="153"/>
      <c r="E33" s="153"/>
      <c r="F33" s="153"/>
      <c r="G33" s="153"/>
      <c r="H33" s="1"/>
      <c r="I33" s="1"/>
    </row>
    <row r="34" spans="1:9">
      <c r="A34" s="101" t="s">
        <v>8</v>
      </c>
      <c r="B34" s="150"/>
      <c r="C34" s="150"/>
      <c r="D34" s="150"/>
      <c r="E34" s="150"/>
      <c r="F34" s="150"/>
      <c r="G34" s="150"/>
      <c r="H34" s="71"/>
      <c r="I34" s="1"/>
    </row>
    <row r="35" spans="1:9">
      <c r="A35" s="102" t="s">
        <v>100</v>
      </c>
      <c r="B35" s="153">
        <f>[1]InfJuv!J120</f>
        <v>5.5160773136189611</v>
      </c>
      <c r="C35" s="183">
        <f>[3]Sheet1!C55</f>
        <v>5.3289036544850541</v>
      </c>
      <c r="D35" s="153">
        <f>[1]InfJuv!K120</f>
        <v>5.5710610932475859</v>
      </c>
      <c r="E35" s="153">
        <f>[1]InfJuv!L120</f>
        <v>5.15625</v>
      </c>
      <c r="F35" s="153">
        <f>[1]InfJuv!M120</f>
        <v>5.6207571801566596</v>
      </c>
      <c r="G35" s="153">
        <f>[1]InfJuv!N120</f>
        <v>5.4581497797356811</v>
      </c>
      <c r="H35" s="1"/>
      <c r="I35" s="1"/>
    </row>
    <row r="36" spans="1:9">
      <c r="A36" s="102" t="s">
        <v>101</v>
      </c>
      <c r="B36" s="153">
        <f>[1]InfJuv!J121</f>
        <v>6.985825536444616</v>
      </c>
      <c r="C36" s="183">
        <f>[3]Sheet1!C56</f>
        <v>6.5139860139860097</v>
      </c>
      <c r="D36" s="153">
        <f>[1]InfJuv!K121</f>
        <v>7.944140197152243</v>
      </c>
      <c r="E36" s="153">
        <f>[1]InfJuv!L121</f>
        <v>6.2082076832306186</v>
      </c>
      <c r="F36" s="153">
        <f>[1]InfJuv!M121</f>
        <v>8.6401807068828127</v>
      </c>
      <c r="G36" s="153">
        <f>[1]InfJuv!N121</f>
        <v>6.5445715519102139</v>
      </c>
      <c r="H36" s="1"/>
      <c r="I36" s="1"/>
    </row>
    <row r="37" spans="1:9">
      <c r="A37" s="102" t="s">
        <v>102</v>
      </c>
      <c r="B37" s="153">
        <f>[1]InfJuv!J122</f>
        <v>7.4620580055621879</v>
      </c>
      <c r="C37" s="183">
        <f>[3]Sheet1!C57</f>
        <v>7.3728323699422056</v>
      </c>
      <c r="D37" s="153">
        <f>[1]InfJuv!K122</f>
        <v>10.164444444444444</v>
      </c>
      <c r="E37" s="153">
        <f>[1]InfJuv!L122</f>
        <v>7.1969365426695822</v>
      </c>
      <c r="F37" s="153">
        <f>[1]InfJuv!M122</f>
        <v>12.379220779220777</v>
      </c>
      <c r="G37" s="153">
        <f>[1]InfJuv!N122</f>
        <v>7.198287516899506</v>
      </c>
      <c r="H37" s="1"/>
      <c r="I37" s="1"/>
    </row>
    <row r="38" spans="1:9">
      <c r="A38" s="102" t="s">
        <v>103</v>
      </c>
      <c r="B38" s="1">
        <f>[1]InfJuv!J123</f>
        <v>6.7344945166344106</v>
      </c>
      <c r="C38" s="183">
        <f>[3]Sheet1!C58</f>
        <v>6.6460587326120626</v>
      </c>
      <c r="D38" s="1">
        <f>[1]InfJuv!K123</f>
        <v>10.162576687116564</v>
      </c>
      <c r="E38" s="1">
        <f>[1]InfJuv!L123</f>
        <v>6.6154622818404718</v>
      </c>
      <c r="F38" s="1">
        <f>[1]InfJuv!M123</f>
        <v>7.1472868217054257</v>
      </c>
      <c r="G38" s="1">
        <f>[1]InfJuv!N123</f>
        <v>6.6347097892001132</v>
      </c>
      <c r="H38" s="1"/>
      <c r="I38" s="1"/>
    </row>
    <row r="39" spans="1:9">
      <c r="A39" s="96"/>
      <c r="B39" s="95"/>
      <c r="C39" s="95"/>
      <c r="D39" s="97"/>
      <c r="E39" s="97"/>
      <c r="F39" s="97"/>
      <c r="G39" s="97"/>
      <c r="H39" s="1"/>
      <c r="I39" s="1"/>
    </row>
    <row r="40" spans="1:9">
      <c r="A40" s="64" t="str">
        <f>'C01'!A40</f>
        <v>Fuente: Instituto Nacional de Estadística (INE). L Encuesta Permanente de Hogares de Propósitos Múltiples, Junio 2015.</v>
      </c>
      <c r="B40" s="28"/>
      <c r="C40" s="28"/>
      <c r="D40" s="30"/>
      <c r="E40" s="30"/>
      <c r="F40" s="30"/>
      <c r="G40" s="30"/>
      <c r="H40" s="1"/>
      <c r="I40" s="1"/>
    </row>
    <row r="41" spans="1:9">
      <c r="A41" s="64"/>
      <c r="B41" s="28"/>
      <c r="C41" s="28"/>
      <c r="D41" s="30"/>
      <c r="E41" s="30"/>
      <c r="F41" s="30"/>
      <c r="G41" s="30"/>
      <c r="H41" s="1"/>
      <c r="I41" s="1"/>
    </row>
    <row r="42" spans="1:9">
      <c r="A42" s="64"/>
      <c r="B42" s="28"/>
      <c r="C42" s="28"/>
      <c r="D42" s="30"/>
      <c r="E42" s="30"/>
      <c r="F42" s="30"/>
      <c r="G42" s="30"/>
      <c r="H42" s="1"/>
      <c r="I42" s="1"/>
    </row>
    <row r="43" spans="1:9">
      <c r="A43" s="64"/>
      <c r="B43" s="28"/>
      <c r="C43" s="28"/>
      <c r="D43" s="30"/>
      <c r="E43" s="30"/>
      <c r="F43" s="30"/>
      <c r="G43" s="30"/>
      <c r="H43" s="1"/>
      <c r="I43" s="1"/>
    </row>
    <row r="44" spans="1:9">
      <c r="A44" s="64"/>
      <c r="B44" s="28"/>
      <c r="C44" s="28"/>
      <c r="D44" s="30"/>
      <c r="E44" s="30"/>
      <c r="F44" s="30"/>
      <c r="G44" s="30"/>
      <c r="H44" s="1"/>
      <c r="I44" s="1"/>
    </row>
    <row r="45" spans="1:9">
      <c r="A45" s="64"/>
      <c r="B45" s="28"/>
      <c r="C45" s="28"/>
      <c r="D45" s="30"/>
      <c r="E45" s="30"/>
      <c r="F45" s="30"/>
      <c r="G45" s="30"/>
      <c r="H45" s="1"/>
      <c r="I45" s="1"/>
    </row>
    <row r="46" spans="1:9">
      <c r="A46" s="64"/>
      <c r="B46" s="28"/>
      <c r="C46" s="28"/>
      <c r="D46" s="30"/>
      <c r="E46" s="30"/>
      <c r="F46" s="30"/>
      <c r="G46" s="30"/>
      <c r="H46" s="1"/>
      <c r="I46" s="1"/>
    </row>
    <row r="47" spans="1:9">
      <c r="A47" s="64"/>
      <c r="B47" s="28"/>
      <c r="C47" s="28"/>
      <c r="D47" s="30"/>
      <c r="E47" s="30"/>
      <c r="F47" s="30"/>
      <c r="G47" s="30"/>
      <c r="H47" s="1"/>
      <c r="I47" s="1"/>
    </row>
    <row r="48" spans="1:9">
      <c r="A48" s="64"/>
      <c r="B48" s="28"/>
      <c r="C48" s="28"/>
      <c r="D48" s="30"/>
      <c r="E48" s="30"/>
      <c r="F48" s="30"/>
      <c r="G48" s="30"/>
      <c r="H48" s="1"/>
      <c r="I48" s="1"/>
    </row>
    <row r="49" spans="1:9">
      <c r="A49" s="64"/>
      <c r="B49" s="28"/>
      <c r="C49" s="28"/>
      <c r="D49" s="30"/>
      <c r="E49" s="30"/>
      <c r="F49" s="30"/>
      <c r="G49" s="30"/>
      <c r="H49" s="1"/>
      <c r="I49" s="1"/>
    </row>
    <row r="50" spans="1:9">
      <c r="A50" s="64"/>
      <c r="B50" s="28"/>
      <c r="C50" s="28"/>
      <c r="D50" s="30"/>
      <c r="E50" s="30"/>
      <c r="F50" s="30"/>
      <c r="G50" s="30"/>
      <c r="H50" s="1"/>
      <c r="I50" s="1"/>
    </row>
    <row r="51" spans="1:9">
      <c r="A51" s="64"/>
      <c r="B51" s="28"/>
      <c r="C51" s="28"/>
      <c r="D51" s="30"/>
      <c r="E51" s="30"/>
      <c r="F51" s="30"/>
      <c r="G51" s="30"/>
      <c r="H51" s="1"/>
      <c r="I51" s="1"/>
    </row>
    <row r="52" spans="1:9">
      <c r="A52" s="64"/>
      <c r="B52" s="28"/>
      <c r="C52" s="28"/>
      <c r="D52" s="30"/>
      <c r="E52" s="30"/>
      <c r="F52" s="30"/>
      <c r="G52" s="30"/>
      <c r="H52" s="1"/>
      <c r="I52" s="1"/>
    </row>
    <row r="53" spans="1:9">
      <c r="A53" s="64"/>
      <c r="B53" s="28"/>
      <c r="C53" s="28"/>
      <c r="D53" s="30"/>
      <c r="E53" s="30"/>
      <c r="F53" s="30"/>
      <c r="G53" s="30"/>
      <c r="H53" s="1"/>
      <c r="I53" s="1"/>
    </row>
    <row r="54" spans="1:9">
      <c r="A54" s="64"/>
      <c r="B54" s="28"/>
      <c r="C54" s="28"/>
      <c r="D54" s="30"/>
      <c r="E54" s="30"/>
      <c r="F54" s="30"/>
      <c r="G54" s="30"/>
      <c r="H54" s="1"/>
      <c r="I54" s="1"/>
    </row>
    <row r="55" spans="1:9">
      <c r="A55" s="64"/>
      <c r="B55" s="28"/>
      <c r="C55" s="28"/>
      <c r="D55" s="30"/>
      <c r="E55" s="30"/>
      <c r="F55" s="30"/>
      <c r="G55" s="30"/>
      <c r="H55" s="1"/>
      <c r="I55" s="1"/>
    </row>
    <row r="56" spans="1:9">
      <c r="A56" s="64"/>
      <c r="B56" s="28"/>
      <c r="C56" s="28"/>
      <c r="D56" s="30"/>
      <c r="E56" s="30"/>
      <c r="F56" s="30"/>
      <c r="G56" s="30"/>
      <c r="H56" s="1"/>
      <c r="I56" s="1"/>
    </row>
    <row r="57" spans="1:9">
      <c r="A57" s="64"/>
      <c r="B57" s="28"/>
      <c r="C57" s="28"/>
      <c r="D57" s="30"/>
      <c r="E57" s="30"/>
      <c r="F57" s="30"/>
      <c r="G57" s="30"/>
      <c r="H57" s="1"/>
      <c r="I57" s="1"/>
    </row>
    <row r="58" spans="1:9">
      <c r="A58" s="64"/>
      <c r="B58" s="28"/>
      <c r="C58" s="28"/>
      <c r="D58" s="30"/>
      <c r="E58" s="30"/>
      <c r="F58" s="30"/>
      <c r="G58" s="30"/>
      <c r="H58" s="1"/>
      <c r="I58" s="1"/>
    </row>
    <row r="59" spans="1:9">
      <c r="A59" s="64"/>
      <c r="B59" s="28"/>
      <c r="C59" s="28"/>
      <c r="D59" s="30"/>
      <c r="E59" s="30"/>
      <c r="F59" s="30"/>
      <c r="G59" s="30"/>
      <c r="H59" s="1"/>
      <c r="I59" s="1"/>
    </row>
    <row r="60" spans="1:9">
      <c r="A60" s="64"/>
      <c r="B60" s="28"/>
      <c r="C60" s="28"/>
      <c r="D60" s="30"/>
      <c r="E60" s="30"/>
      <c r="F60" s="30"/>
      <c r="G60" s="30"/>
      <c r="H60" s="1"/>
      <c r="I60" s="1"/>
    </row>
    <row r="61" spans="1:9">
      <c r="A61" s="64"/>
      <c r="B61" s="28"/>
      <c r="C61" s="28"/>
      <c r="D61" s="30"/>
      <c r="E61" s="30"/>
      <c r="F61" s="30"/>
      <c r="G61" s="30"/>
      <c r="H61" s="1"/>
      <c r="I61" s="1"/>
    </row>
    <row r="62" spans="1:9">
      <c r="A62" s="48"/>
      <c r="B62" s="154"/>
      <c r="C62" s="154"/>
      <c r="D62" s="155"/>
      <c r="E62" s="155"/>
      <c r="F62" s="155"/>
      <c r="G62" s="155"/>
      <c r="H62" s="153"/>
      <c r="I62" s="1"/>
    </row>
    <row r="63" spans="1:9" ht="23.25" customHeight="1">
      <c r="A63" s="197" t="s">
        <v>90</v>
      </c>
      <c r="B63" s="197"/>
      <c r="C63" s="197"/>
      <c r="D63" s="197"/>
      <c r="E63" s="197"/>
      <c r="F63" s="197"/>
      <c r="G63" s="197"/>
      <c r="H63" s="197"/>
      <c r="I63" s="1"/>
    </row>
    <row r="64" spans="1:9">
      <c r="A64" s="148" t="s">
        <v>94</v>
      </c>
      <c r="B64" s="156" t="s">
        <v>94</v>
      </c>
      <c r="C64" s="156"/>
      <c r="D64" s="156"/>
      <c r="E64" s="156"/>
      <c r="F64" s="156"/>
      <c r="G64" s="156"/>
      <c r="H64" s="153"/>
      <c r="I64" s="1"/>
    </row>
    <row r="65" spans="1:9">
      <c r="A65" s="200" t="s">
        <v>11</v>
      </c>
      <c r="B65" s="205" t="s">
        <v>13</v>
      </c>
      <c r="C65" s="205"/>
      <c r="D65" s="205"/>
      <c r="E65" s="205"/>
      <c r="F65" s="205"/>
      <c r="G65" s="205"/>
      <c r="H65" s="205"/>
      <c r="I65" s="1"/>
    </row>
    <row r="66" spans="1:9">
      <c r="A66" s="201"/>
      <c r="B66" s="198" t="s">
        <v>0</v>
      </c>
      <c r="C66" s="207" t="s">
        <v>9</v>
      </c>
      <c r="D66" s="207"/>
      <c r="E66" s="207"/>
      <c r="F66" s="198" t="s">
        <v>6</v>
      </c>
      <c r="G66" s="198" t="s">
        <v>10</v>
      </c>
      <c r="H66" s="198"/>
      <c r="I66" s="1"/>
    </row>
    <row r="67" spans="1:9">
      <c r="A67" s="202"/>
      <c r="B67" s="206"/>
      <c r="C67" s="157" t="s">
        <v>0</v>
      </c>
      <c r="D67" s="157" t="s">
        <v>4</v>
      </c>
      <c r="E67" s="157" t="s">
        <v>5</v>
      </c>
      <c r="F67" s="199"/>
      <c r="G67" s="199"/>
      <c r="H67" s="199"/>
      <c r="I67" s="1"/>
    </row>
    <row r="68" spans="1:9">
      <c r="A68" s="158"/>
      <c r="B68" s="159"/>
      <c r="C68" s="156"/>
      <c r="D68" s="156"/>
      <c r="E68" s="156"/>
      <c r="F68" s="160"/>
      <c r="G68" s="160"/>
      <c r="H68" s="153"/>
      <c r="I68" s="1"/>
    </row>
    <row r="69" spans="1:9">
      <c r="A69" s="161" t="s">
        <v>1</v>
      </c>
      <c r="B69" s="150">
        <f>[1]InfJuv!J124</f>
        <v>10.153480746594921</v>
      </c>
      <c r="C69" s="150">
        <f>[3]Sheet1!C106</f>
        <v>10.307359307359313</v>
      </c>
      <c r="D69" s="150">
        <f>[1]InfJuv!K124</f>
        <v>11.228332119446469</v>
      </c>
      <c r="E69" s="150">
        <f>[1]InfJuv!L124</f>
        <v>10.229477899276134</v>
      </c>
      <c r="F69" s="150">
        <f>[1]InfJuv!M124</f>
        <v>9.9865987949303978</v>
      </c>
      <c r="G69" s="150">
        <f>[1]InfJuv!N124</f>
        <v>9.7800121876904313</v>
      </c>
      <c r="H69" s="150"/>
      <c r="I69" s="1"/>
    </row>
    <row r="70" spans="1:9">
      <c r="A70" s="162" t="s">
        <v>7</v>
      </c>
      <c r="B70" s="151"/>
      <c r="D70" s="152"/>
      <c r="E70" s="152"/>
      <c r="F70" s="152"/>
      <c r="G70" s="152"/>
      <c r="H70" s="150"/>
      <c r="I70" s="1"/>
    </row>
    <row r="71" spans="1:9">
      <c r="A71" s="163" t="s">
        <v>98</v>
      </c>
      <c r="B71" s="153">
        <f>[1]InfJuv!J125</f>
        <v>9.7601681747555222</v>
      </c>
      <c r="C71" s="183">
        <f>[3]Sheet1!C107</f>
        <v>9.9290953545232288</v>
      </c>
      <c r="D71" s="153">
        <f>[1]InfJuv!K125</f>
        <v>11.185929648241203</v>
      </c>
      <c r="E71" s="153">
        <f>[1]InfJuv!L125</f>
        <v>9.7538381472807671</v>
      </c>
      <c r="F71" s="153">
        <f>[1]InfJuv!M125</f>
        <v>9.3462287104622863</v>
      </c>
      <c r="G71" s="153">
        <f>[1]InfJuv!N125</f>
        <v>9.3703438395415528</v>
      </c>
      <c r="H71" s="153"/>
      <c r="I71" s="1"/>
    </row>
    <row r="72" spans="1:9">
      <c r="A72" s="163" t="s">
        <v>99</v>
      </c>
      <c r="B72" s="153">
        <f>[1]InfJuv!J126</f>
        <v>10.488440881139548</v>
      </c>
      <c r="C72" s="183">
        <f>[3]Sheet1!C108</f>
        <v>10.852112676056336</v>
      </c>
      <c r="D72" s="153">
        <f>[1]InfJuv!K126</f>
        <v>11.286828422876946</v>
      </c>
      <c r="E72" s="153">
        <f>[1]InfJuv!L126</f>
        <v>10.919245283018869</v>
      </c>
      <c r="F72" s="153">
        <f>[1]InfJuv!M126</f>
        <v>10.46374184191443</v>
      </c>
      <c r="G72" s="153">
        <f>[1]InfJuv!N126</f>
        <v>9.942160476325494</v>
      </c>
      <c r="H72" s="153"/>
      <c r="I72" s="1"/>
    </row>
    <row r="73" spans="1:9">
      <c r="A73" s="161"/>
      <c r="B73" s="153"/>
      <c r="D73" s="153"/>
      <c r="E73" s="153"/>
      <c r="F73" s="153"/>
      <c r="G73" s="153"/>
      <c r="H73" s="153"/>
      <c r="I73" s="1"/>
    </row>
    <row r="74" spans="1:9">
      <c r="A74" s="162" t="s">
        <v>8</v>
      </c>
      <c r="B74" s="150"/>
      <c r="C74" s="150"/>
      <c r="D74" s="150"/>
      <c r="E74" s="150"/>
      <c r="F74" s="150"/>
      <c r="G74" s="150"/>
      <c r="H74" s="150"/>
      <c r="I74" s="1"/>
    </row>
    <row r="75" spans="1:9">
      <c r="A75" s="164" t="s">
        <v>100</v>
      </c>
      <c r="B75" s="153">
        <f>[1]InfJuv!J132</f>
        <v>6.2356396866840749</v>
      </c>
      <c r="C75" s="183">
        <f>[3]Sheet1!C109</f>
        <v>5.6</v>
      </c>
      <c r="D75" s="153">
        <f>[1]InfJuv!K132</f>
        <v>6.1888888888888891</v>
      </c>
      <c r="E75" s="153">
        <f>[1]InfJuv!L132</f>
        <v>4.3661971830985919</v>
      </c>
      <c r="F75" s="153">
        <f>[1]InfJuv!M132</f>
        <v>6.2971716388996519</v>
      </c>
      <c r="G75" s="153">
        <f>[1]InfJuv!N132</f>
        <v>6.1594827586206886</v>
      </c>
      <c r="H75" s="153"/>
      <c r="I75" s="1"/>
    </row>
    <row r="76" spans="1:9">
      <c r="A76" s="164" t="s">
        <v>101</v>
      </c>
      <c r="B76" s="153">
        <f>[1]InfJuv!J133</f>
        <v>9.3357498867240647</v>
      </c>
      <c r="C76" s="183">
        <f>[3]Sheet1!C110</f>
        <v>8.263157894736846</v>
      </c>
      <c r="D76" s="153">
        <f>[1]InfJuv!K133</f>
        <v>8.5574614065180103</v>
      </c>
      <c r="E76" s="153">
        <f>[1]InfJuv!L133</f>
        <v>7.7625368731563418</v>
      </c>
      <c r="F76" s="153">
        <f>[1]InfJuv!M133</f>
        <v>9.8567348881485071</v>
      </c>
      <c r="G76" s="153">
        <f>[1]InfJuv!N133</f>
        <v>8.7582037996545807</v>
      </c>
      <c r="H76" s="153"/>
      <c r="I76" s="1"/>
    </row>
    <row r="77" spans="1:9">
      <c r="A77" s="164" t="s">
        <v>102</v>
      </c>
      <c r="B77" s="153">
        <f>[1]InfJuv!J134</f>
        <v>11.373498746205627</v>
      </c>
      <c r="C77" s="183">
        <f>[3]Sheet1!C111</f>
        <v>10.617187500000002</v>
      </c>
      <c r="D77" s="153">
        <f>[1]InfJuv!K134</f>
        <v>12.253694581280792</v>
      </c>
      <c r="E77" s="153">
        <f>[1]InfJuv!L134</f>
        <v>10.136181575433914</v>
      </c>
      <c r="F77" s="153">
        <f>[1]InfJuv!M134</f>
        <v>13.17875647668394</v>
      </c>
      <c r="G77" s="153">
        <f>[1]InfJuv!N134</f>
        <v>9.9966592427616909</v>
      </c>
      <c r="H77" s="153"/>
      <c r="I77" s="1"/>
    </row>
    <row r="78" spans="1:9">
      <c r="A78" s="164" t="s">
        <v>103</v>
      </c>
      <c r="B78" s="153">
        <f>[1]InfJuv!J135</f>
        <v>11.40606803555011</v>
      </c>
      <c r="C78" s="183">
        <f>[3]Sheet1!C112</f>
        <v>10.95652173913043</v>
      </c>
      <c r="D78" s="153">
        <f>[1]InfJuv!K135</f>
        <v>12.816993464052286</v>
      </c>
      <c r="E78" s="153">
        <f>[1]InfJuv!L135</f>
        <v>10.886760080068631</v>
      </c>
      <c r="F78" s="153">
        <f>[1]InfJuv!M135</f>
        <v>15.062618595825427</v>
      </c>
      <c r="G78" s="153">
        <f>[1]InfJuv!N135</f>
        <v>10.72078295912493</v>
      </c>
      <c r="H78" s="153"/>
      <c r="I78" s="1"/>
    </row>
    <row r="79" spans="1:9">
      <c r="A79" s="165"/>
      <c r="B79" s="153"/>
      <c r="D79" s="153"/>
      <c r="E79" s="153"/>
      <c r="F79" s="153"/>
      <c r="G79" s="153"/>
      <c r="H79" s="153"/>
      <c r="I79" s="1"/>
    </row>
    <row r="80" spans="1:9">
      <c r="A80" s="161" t="s">
        <v>2</v>
      </c>
      <c r="B80" s="150">
        <f>[1]InfJuv!J136</f>
        <v>9.3995581625657056</v>
      </c>
      <c r="C80" s="150">
        <f>[3]Sheet1!C113</f>
        <v>9.8365019011406822</v>
      </c>
      <c r="D80" s="150">
        <f>[1]InfJuv!K136</f>
        <v>10.809750297265163</v>
      </c>
      <c r="E80" s="150">
        <f>[1]InfJuv!L136</f>
        <v>9.6460778258184021</v>
      </c>
      <c r="F80" s="150">
        <f>[1]InfJuv!M136</f>
        <v>8.7845810609816546</v>
      </c>
      <c r="G80" s="150">
        <f>[1]InfJuv!N136</f>
        <v>8.9733750978856701</v>
      </c>
      <c r="H80" s="150"/>
      <c r="I80" s="1"/>
    </row>
    <row r="81" spans="1:9">
      <c r="A81" s="162" t="s">
        <v>7</v>
      </c>
      <c r="B81" s="151"/>
      <c r="D81" s="152"/>
      <c r="E81" s="152"/>
      <c r="F81" s="152"/>
      <c r="G81" s="152"/>
      <c r="H81" s="150"/>
      <c r="I81" s="1"/>
    </row>
    <row r="82" spans="1:9">
      <c r="A82" s="164" t="s">
        <v>98</v>
      </c>
      <c r="B82" s="153">
        <f>[1]InfJuv!J137</f>
        <v>9.1126670910248428</v>
      </c>
      <c r="C82" s="183">
        <f>[3]Sheet1!C114</f>
        <v>9.3920863309352551</v>
      </c>
      <c r="D82" s="153">
        <f>[1]InfJuv!K137</f>
        <v>10.542895442359249</v>
      </c>
      <c r="E82" s="153">
        <f>[1]InfJuv!L137</f>
        <v>9.1054628224582732</v>
      </c>
      <c r="F82" s="153">
        <f>[1]InfJuv!M137</f>
        <v>8.8017282765242353</v>
      </c>
      <c r="G82" s="153">
        <f>[1]InfJuv!N137</f>
        <v>8.6239316239316253</v>
      </c>
      <c r="H82" s="153"/>
      <c r="I82" s="1"/>
    </row>
    <row r="83" spans="1:9">
      <c r="A83" s="164" t="s">
        <v>99</v>
      </c>
      <c r="B83" s="153">
        <f>[1]InfJuv!J138</f>
        <v>9.6630132982609975</v>
      </c>
      <c r="C83" s="183">
        <f>[3]Sheet1!C115</f>
        <v>10.33467741935484</v>
      </c>
      <c r="D83" s="153">
        <f>[1]InfJuv!K138</f>
        <v>11.022435897435896</v>
      </c>
      <c r="E83" s="153">
        <f>[1]InfJuv!L138</f>
        <v>10.287708239531744</v>
      </c>
      <c r="F83" s="153">
        <f>[1]InfJuv!M138</f>
        <v>8.7662737057919067</v>
      </c>
      <c r="G83" s="153">
        <f>[1]InfJuv!N138</f>
        <v>9.1383285302593649</v>
      </c>
      <c r="H83" s="153"/>
      <c r="I83" s="1"/>
    </row>
    <row r="84" spans="1:9">
      <c r="A84" s="165"/>
      <c r="B84" s="153"/>
      <c r="D84" s="153"/>
      <c r="E84" s="153"/>
      <c r="F84" s="153"/>
      <c r="G84" s="153"/>
      <c r="H84" s="153"/>
      <c r="I84" s="1"/>
    </row>
    <row r="85" spans="1:9">
      <c r="A85" s="162" t="s">
        <v>8</v>
      </c>
      <c r="B85" s="150"/>
      <c r="C85" s="150"/>
      <c r="D85" s="150"/>
      <c r="E85" s="150"/>
      <c r="F85" s="150"/>
      <c r="G85" s="150"/>
      <c r="H85" s="150"/>
      <c r="I85" s="1"/>
    </row>
    <row r="86" spans="1:9">
      <c r="A86" s="164" t="s">
        <v>100</v>
      </c>
      <c r="B86" s="153">
        <f>[1]InfJuv!J144</f>
        <v>5.8907520325203278</v>
      </c>
      <c r="C86" s="183">
        <f>[3]Sheet1!C116</f>
        <v>5.4583333333333339</v>
      </c>
      <c r="D86" s="153">
        <f>[1]InfJuv!K144</f>
        <v>5.3839662447257384</v>
      </c>
      <c r="E86" s="153">
        <f>[1]InfJuv!L144</f>
        <v>4.8888888888888893</v>
      </c>
      <c r="F86" s="153">
        <f>[1]InfJuv!M144</f>
        <v>6.0362929358392741</v>
      </c>
      <c r="G86" s="153">
        <f>[1]InfJuv!N144</f>
        <v>5.8314606741573041</v>
      </c>
      <c r="H86" s="153"/>
      <c r="I86" s="1"/>
    </row>
    <row r="87" spans="1:9">
      <c r="A87" s="164" t="s">
        <v>101</v>
      </c>
      <c r="B87" s="153">
        <f>[1]InfJuv!J145</f>
        <v>9.1040145985401519</v>
      </c>
      <c r="C87" s="183">
        <f>[3]Sheet1!C117</f>
        <v>8.9000000000000021</v>
      </c>
      <c r="D87" s="153">
        <f>[1]InfJuv!K145</f>
        <v>10.041791044776117</v>
      </c>
      <c r="E87" s="153">
        <f>[1]InfJuv!L145</f>
        <v>7.862068965517242</v>
      </c>
      <c r="F87" s="153">
        <f>[1]InfJuv!M145</f>
        <v>9.3948237885462635</v>
      </c>
      <c r="G87" s="153">
        <f>[1]InfJuv!N145</f>
        <v>8.5131414267834771</v>
      </c>
      <c r="H87" s="153"/>
      <c r="I87" s="1"/>
    </row>
    <row r="88" spans="1:9">
      <c r="A88" s="164" t="s">
        <v>102</v>
      </c>
      <c r="B88" s="153">
        <f>[1]InfJuv!J146</f>
        <v>10.488659793814433</v>
      </c>
      <c r="C88" s="183">
        <f>[3]Sheet1!C118</f>
        <v>9.9949238578680166</v>
      </c>
      <c r="D88" s="153">
        <f>[1]InfJuv!K146</f>
        <v>12.680933852140079</v>
      </c>
      <c r="E88" s="153">
        <f>[1]InfJuv!L146</f>
        <v>9.4997341839447138</v>
      </c>
      <c r="F88" s="153">
        <f>[1]InfJuv!M146</f>
        <v>13.586956521739131</v>
      </c>
      <c r="G88" s="153">
        <f>[1]InfJuv!N146</f>
        <v>9.6363636363636367</v>
      </c>
      <c r="H88" s="153"/>
      <c r="I88" s="1"/>
    </row>
    <row r="89" spans="1:9">
      <c r="A89" s="164" t="s">
        <v>103</v>
      </c>
      <c r="B89" s="153">
        <f>[1]InfJuv!J147</f>
        <v>10.507115887307576</v>
      </c>
      <c r="C89" s="183">
        <f>[3]Sheet1!C119</f>
        <v>10.65365853658537</v>
      </c>
      <c r="D89" s="153">
        <f>[1]InfJuv!K147</f>
        <v>14.022988505747124</v>
      </c>
      <c r="E89" s="153">
        <f>[1]InfJuv!L147</f>
        <v>10.38950988822012</v>
      </c>
      <c r="F89" s="153">
        <f>[1]InfJuv!M147</f>
        <v>12.940828402366865</v>
      </c>
      <c r="G89" s="153">
        <f>[1]InfJuv!N147</f>
        <v>8.9708879184861683</v>
      </c>
      <c r="H89" s="153"/>
      <c r="I89" s="1"/>
    </row>
    <row r="90" spans="1:9">
      <c r="A90" s="165"/>
      <c r="B90" s="153"/>
      <c r="D90" s="153"/>
      <c r="E90" s="153"/>
      <c r="F90" s="153"/>
      <c r="G90" s="153"/>
      <c r="H90" s="153"/>
      <c r="I90" s="1"/>
    </row>
    <row r="91" spans="1:9">
      <c r="A91" s="161" t="s">
        <v>104</v>
      </c>
      <c r="B91" s="150">
        <f>[1]InfJuv!J148</f>
        <v>8.6997053872053982</v>
      </c>
      <c r="C91" s="150">
        <f>[3]Sheet1!C120</f>
        <v>8.9089147286821664</v>
      </c>
      <c r="D91" s="150">
        <f>[1]InfJuv!K148</f>
        <v>10.086785714285716</v>
      </c>
      <c r="E91" s="150">
        <f>[1]InfJuv!L148</f>
        <v>8.6965601965601884</v>
      </c>
      <c r="F91" s="150">
        <f>[1]InfJuv!M148</f>
        <v>8.3582782824112343</v>
      </c>
      <c r="G91" s="150">
        <f>[1]InfJuv!N148</f>
        <v>8.6125319693094706</v>
      </c>
      <c r="H91" s="150"/>
      <c r="I91" s="1"/>
    </row>
    <row r="92" spans="1:9">
      <c r="A92" s="162" t="s">
        <v>7</v>
      </c>
      <c r="B92" s="151"/>
      <c r="D92" s="152"/>
      <c r="E92" s="152"/>
      <c r="F92" s="152"/>
      <c r="G92" s="152"/>
      <c r="H92" s="150"/>
      <c r="I92" s="1"/>
    </row>
    <row r="93" spans="1:9">
      <c r="A93" s="163" t="s">
        <v>98</v>
      </c>
      <c r="B93" s="153">
        <f>[1]InfJuv!J149</f>
        <v>8.3553868130215694</v>
      </c>
      <c r="C93" s="183">
        <f>[3]Sheet1!C121</f>
        <v>8.4072847682119178</v>
      </c>
      <c r="D93" s="153">
        <f>[1]InfJuv!K149</f>
        <v>9.5645035183737281</v>
      </c>
      <c r="E93" s="153">
        <f>[1]InfJuv!L149</f>
        <v>8.2485394758804915</v>
      </c>
      <c r="F93" s="153">
        <f>[1]InfJuv!M149</f>
        <v>8.1275395033859983</v>
      </c>
      <c r="G93" s="153">
        <f>[1]InfJuv!N149</f>
        <v>8.4197376639600225</v>
      </c>
      <c r="H93" s="153"/>
      <c r="I93" s="1"/>
    </row>
    <row r="94" spans="1:9">
      <c r="A94" s="163" t="s">
        <v>99</v>
      </c>
      <c r="B94" s="153">
        <f>[1]InfJuv!J150</f>
        <v>9.0007889027677308</v>
      </c>
      <c r="C94" s="183">
        <f>[3]Sheet1!C122</f>
        <v>9.6168224299065468</v>
      </c>
      <c r="D94" s="153">
        <f>[1]InfJuv!K150</f>
        <v>10.52596975673899</v>
      </c>
      <c r="E94" s="153">
        <f>[1]InfJuv!L150</f>
        <v>9.4072014826581967</v>
      </c>
      <c r="F94" s="153">
        <f>[1]InfJuv!M150</f>
        <v>8.5526816279954243</v>
      </c>
      <c r="G94" s="153">
        <f>[1]InfJuv!N150</f>
        <v>8.6788399570354375</v>
      </c>
      <c r="H94" s="153"/>
      <c r="I94" s="1"/>
    </row>
    <row r="95" spans="1:9">
      <c r="A95" s="165"/>
      <c r="B95" s="153"/>
      <c r="D95" s="153"/>
      <c r="E95" s="153"/>
      <c r="F95" s="153"/>
      <c r="G95" s="153"/>
      <c r="H95" s="153"/>
      <c r="I95" s="1"/>
    </row>
    <row r="96" spans="1:9">
      <c r="A96" s="162" t="s">
        <v>8</v>
      </c>
      <c r="B96" s="150"/>
      <c r="C96" s="150"/>
      <c r="D96" s="150"/>
      <c r="E96" s="150"/>
      <c r="F96" s="150"/>
      <c r="G96" s="150"/>
      <c r="H96" s="150"/>
      <c r="I96" s="1"/>
    </row>
    <row r="97" spans="1:9">
      <c r="A97" s="164" t="s">
        <v>100</v>
      </c>
      <c r="B97" s="153">
        <f>[1]InfJuv!J156</f>
        <v>6.0746068277713858</v>
      </c>
      <c r="C97" s="183">
        <f>[3]Sheet1!C123</f>
        <v>5.6666666666666661</v>
      </c>
      <c r="D97" s="153">
        <f>[1]InfJuv!K156</f>
        <v>6.1826280623608021</v>
      </c>
      <c r="E97" s="153">
        <f>[1]InfJuv!L156</f>
        <v>4.7411764705882362</v>
      </c>
      <c r="F97" s="153">
        <f>[1]InfJuv!M156</f>
        <v>6.1396270396270385</v>
      </c>
      <c r="G97" s="153">
        <f>[1]InfJuv!N156</f>
        <v>5.744262295081966</v>
      </c>
      <c r="H97" s="153"/>
      <c r="I97" s="1"/>
    </row>
    <row r="98" spans="1:9">
      <c r="A98" s="164" t="s">
        <v>101</v>
      </c>
      <c r="B98" s="153">
        <f>[1]InfJuv!J157</f>
        <v>8.5166010129431502</v>
      </c>
      <c r="C98" s="183">
        <f>[3]Sheet1!C124</f>
        <v>7.9206349206349209</v>
      </c>
      <c r="D98" s="153">
        <f>[1]InfJuv!K157</f>
        <v>9.0560911481156889</v>
      </c>
      <c r="E98" s="153">
        <f>[1]InfJuv!L157</f>
        <v>7.2594510616260983</v>
      </c>
      <c r="F98" s="153">
        <f>[1]InfJuv!M157</f>
        <v>9.2348297977306295</v>
      </c>
      <c r="G98" s="153">
        <f>[1]InfJuv!N157</f>
        <v>7.8914155770324035</v>
      </c>
      <c r="H98" s="153"/>
      <c r="I98" s="1"/>
    </row>
    <row r="99" spans="1:9">
      <c r="A99" s="164" t="s">
        <v>102</v>
      </c>
      <c r="B99" s="153">
        <f>[1]InfJuv!J158</f>
        <v>9.8097618734377079</v>
      </c>
      <c r="C99" s="183">
        <f>[3]Sheet1!C125</f>
        <v>9.3641618497109871</v>
      </c>
      <c r="D99" s="153">
        <f>[1]InfJuv!K158</f>
        <v>11.962686567164173</v>
      </c>
      <c r="E99" s="153">
        <f>[1]InfJuv!L158</f>
        <v>8.8701837581505654</v>
      </c>
      <c r="F99" s="153">
        <f>[1]InfJuv!M158</f>
        <v>12.530345471521944</v>
      </c>
      <c r="G99" s="153">
        <f>[1]InfJuv!N158</f>
        <v>9.1828231292516946</v>
      </c>
      <c r="H99" s="153"/>
      <c r="I99" s="1"/>
    </row>
    <row r="100" spans="1:9">
      <c r="A100" s="164" t="s">
        <v>103</v>
      </c>
      <c r="B100" s="153">
        <f>[1]InfJuv!J159</f>
        <v>9.7091896652965346</v>
      </c>
      <c r="C100" s="183">
        <f>[3]Sheet1!C126</f>
        <v>9.6105263157894587</v>
      </c>
      <c r="D100" s="153">
        <f>[1]InfJuv!K159</f>
        <v>13.586206896551726</v>
      </c>
      <c r="E100" s="153">
        <f>[1]InfJuv!L159</f>
        <v>9.3631493128348442</v>
      </c>
      <c r="F100" s="153">
        <f>[1]InfJuv!M159</f>
        <v>13.838827838827841</v>
      </c>
      <c r="G100" s="153">
        <f>[1]InfJuv!N159</f>
        <v>9.0483695652173921</v>
      </c>
      <c r="H100" s="153"/>
      <c r="I100" s="1"/>
    </row>
    <row r="101" spans="1:9">
      <c r="A101" s="166"/>
      <c r="B101" s="167"/>
      <c r="C101" s="167"/>
      <c r="D101" s="167"/>
      <c r="E101" s="167"/>
      <c r="F101" s="167"/>
      <c r="G101" s="167"/>
      <c r="H101" s="153"/>
      <c r="I101" s="1"/>
    </row>
    <row r="102" spans="1:9">
      <c r="A102" s="64" t="str">
        <f>$A$40</f>
        <v>Fuente: Instituto Nacional de Estadística (INE). L Encuesta Permanente de Hogares de Propósitos Múltiples, Junio 2015.</v>
      </c>
      <c r="B102" s="168"/>
      <c r="C102" s="168"/>
      <c r="D102" s="168"/>
      <c r="E102" s="168"/>
      <c r="F102" s="168"/>
      <c r="G102" s="168"/>
      <c r="H102" s="153"/>
      <c r="I102" s="1"/>
    </row>
    <row r="103" spans="1:9">
      <c r="A103" s="48"/>
      <c r="B103" s="168"/>
      <c r="C103" s="168"/>
      <c r="D103" s="169"/>
      <c r="E103" s="168"/>
      <c r="F103" s="168"/>
      <c r="G103" s="168"/>
      <c r="H103" s="153"/>
      <c r="I103" s="1"/>
    </row>
    <row r="104" spans="1:9">
      <c r="A104" s="6"/>
      <c r="B104" s="74"/>
      <c r="C104" s="74"/>
      <c r="D104" s="74"/>
      <c r="E104" s="74"/>
      <c r="F104" s="74"/>
      <c r="G104" s="74"/>
      <c r="H104" s="1"/>
      <c r="I104" s="1"/>
    </row>
    <row r="105" spans="1:9">
      <c r="A105" s="6"/>
      <c r="B105" s="74"/>
      <c r="C105" s="74"/>
      <c r="D105" s="74"/>
      <c r="E105" s="74"/>
      <c r="F105" s="74"/>
      <c r="G105" s="74"/>
      <c r="H105" s="1"/>
      <c r="I105" s="1"/>
    </row>
    <row r="106" spans="1:9">
      <c r="A106" s="6"/>
      <c r="B106" s="74"/>
      <c r="C106" s="74"/>
      <c r="D106" s="74"/>
      <c r="E106" s="74"/>
      <c r="F106" s="74"/>
      <c r="G106" s="74"/>
      <c r="H106" s="1"/>
      <c r="I106" s="1"/>
    </row>
    <row r="107" spans="1:9">
      <c r="A107" s="6"/>
      <c r="B107" s="74"/>
      <c r="C107" s="74"/>
      <c r="D107" s="74"/>
      <c r="E107" s="74"/>
      <c r="F107" s="74"/>
      <c r="G107" s="74"/>
      <c r="H107" s="1"/>
      <c r="I107" s="1"/>
    </row>
    <row r="108" spans="1:9">
      <c r="A108" s="6"/>
      <c r="B108" s="74"/>
      <c r="C108" s="74"/>
      <c r="D108" s="74"/>
      <c r="E108" s="74"/>
      <c r="F108" s="74"/>
      <c r="G108" s="74"/>
      <c r="H108" s="1"/>
      <c r="I108" s="1"/>
    </row>
    <row r="109" spans="1:9">
      <c r="A109" s="6"/>
      <c r="B109" s="74"/>
      <c r="C109" s="74"/>
      <c r="D109" s="74"/>
      <c r="E109" s="74"/>
      <c r="F109" s="74"/>
      <c r="G109" s="74"/>
      <c r="H109" s="1"/>
      <c r="I109" s="1"/>
    </row>
    <row r="110" spans="1:9">
      <c r="A110" s="6"/>
      <c r="B110" s="74"/>
      <c r="C110" s="74"/>
      <c r="D110" s="74"/>
      <c r="E110" s="74"/>
      <c r="F110" s="74"/>
      <c r="G110" s="74"/>
      <c r="H110" s="1"/>
      <c r="I110" s="1"/>
    </row>
    <row r="111" spans="1:9">
      <c r="A111" s="6"/>
      <c r="B111" s="74"/>
      <c r="C111" s="74"/>
      <c r="D111" s="74"/>
      <c r="E111" s="74"/>
      <c r="F111" s="74"/>
      <c r="G111" s="74"/>
      <c r="H111" s="1"/>
      <c r="I111" s="1"/>
    </row>
    <row r="112" spans="1:9">
      <c r="A112" s="73"/>
      <c r="B112" s="74"/>
      <c r="C112" s="74"/>
      <c r="D112" s="74"/>
      <c r="E112" s="74"/>
      <c r="F112" s="74"/>
      <c r="G112" s="74"/>
      <c r="H112" s="1"/>
      <c r="I112" s="1"/>
    </row>
    <row r="113" spans="1:9">
      <c r="A113" s="73"/>
      <c r="B113" s="74"/>
      <c r="C113" s="74"/>
      <c r="D113" s="74"/>
      <c r="E113" s="74"/>
      <c r="F113" s="74"/>
      <c r="G113" s="74"/>
      <c r="H113" s="1"/>
      <c r="I113" s="1"/>
    </row>
    <row r="114" spans="1:9">
      <c r="A114" s="75"/>
      <c r="B114" s="28"/>
      <c r="C114" s="28"/>
      <c r="D114" s="28"/>
      <c r="E114" s="28"/>
      <c r="F114" s="28"/>
      <c r="G114" s="28"/>
      <c r="H114" s="1"/>
      <c r="I114" s="1"/>
    </row>
    <row r="115" spans="1:9">
      <c r="A115" s="6"/>
      <c r="B115" s="28"/>
      <c r="C115" s="28"/>
      <c r="D115" s="28"/>
      <c r="E115" s="28"/>
      <c r="F115" s="28"/>
      <c r="G115" s="28"/>
      <c r="H115" s="1"/>
      <c r="I115" s="1"/>
    </row>
    <row r="116" spans="1:9">
      <c r="A116" s="8"/>
      <c r="B116" s="28"/>
      <c r="C116" s="28"/>
      <c r="D116" s="30"/>
      <c r="E116" s="30"/>
      <c r="F116" s="30"/>
      <c r="G116" s="30"/>
    </row>
    <row r="123" spans="1:9">
      <c r="C123" s="76"/>
      <c r="D123" s="76"/>
    </row>
  </sheetData>
  <mergeCells count="16">
    <mergeCell ref="A1:H1"/>
    <mergeCell ref="B3:H3"/>
    <mergeCell ref="H4:H5"/>
    <mergeCell ref="A63:H63"/>
    <mergeCell ref="F66:F67"/>
    <mergeCell ref="G66:G67"/>
    <mergeCell ref="A65:A67"/>
    <mergeCell ref="B4:B5"/>
    <mergeCell ref="C4:E4"/>
    <mergeCell ref="F4:F5"/>
    <mergeCell ref="G4:G5"/>
    <mergeCell ref="B65:H65"/>
    <mergeCell ref="H66:H67"/>
    <mergeCell ref="B66:B67"/>
    <mergeCell ref="C66:E66"/>
    <mergeCell ref="A3:A5"/>
  </mergeCells>
  <phoneticPr fontId="0" type="noConversion"/>
  <printOptions horizontalCentered="1"/>
  <pageMargins left="0.54" right="0" top="0" bottom="0" header="0" footer="0"/>
  <pageSetup paperSize="9" scale="87" firstPageNumber="64" orientation="landscape" useFirstPageNumber="1" r:id="rId1"/>
  <headerFooter alignWithMargins="0">
    <oddFooter>&amp;L&amp;Z&amp;F+&amp;F+&amp;A&amp;C&amp;P&amp;R&amp;D+&amp;T</oddFooter>
  </headerFooter>
</worksheet>
</file>

<file path=xl/worksheets/sheet4.xml><?xml version="1.0" encoding="utf-8"?>
<worksheet xmlns="http://schemas.openxmlformats.org/spreadsheetml/2006/main" xmlns:r="http://schemas.openxmlformats.org/officeDocument/2006/relationships">
  <sheetPr codeName="Hoja5"/>
  <dimension ref="A1:I657"/>
  <sheetViews>
    <sheetView workbookViewId="0">
      <selection activeCell="L48" sqref="L48"/>
    </sheetView>
  </sheetViews>
  <sheetFormatPr baseColWidth="10" defaultRowHeight="11.25"/>
  <cols>
    <col min="1" max="1" width="29.1640625" customWidth="1"/>
    <col min="2" max="2" width="15.83203125" hidden="1" customWidth="1"/>
    <col min="3" max="3" width="13.33203125" customWidth="1"/>
    <col min="4" max="5" width="14.5" customWidth="1"/>
    <col min="6" max="6" width="9.1640625" hidden="1" customWidth="1"/>
    <col min="7" max="7" width="13" hidden="1" customWidth="1"/>
    <col min="8" max="8" width="12" hidden="1" customWidth="1"/>
    <col min="9" max="9" width="0" hidden="1" customWidth="1"/>
  </cols>
  <sheetData>
    <row r="1" spans="1:8" ht="21.75" customHeight="1">
      <c r="A1" s="214" t="s">
        <v>105</v>
      </c>
      <c r="B1" s="214"/>
      <c r="C1" s="214"/>
      <c r="D1" s="214"/>
      <c r="E1" s="214"/>
      <c r="F1" s="214"/>
      <c r="G1" s="214"/>
      <c r="H1" s="214"/>
    </row>
    <row r="2" spans="1:8">
      <c r="A2" s="1"/>
      <c r="B2" s="1"/>
      <c r="C2" s="8"/>
      <c r="D2" s="8"/>
      <c r="E2" s="8"/>
    </row>
    <row r="3" spans="1:8">
      <c r="A3" s="212" t="s">
        <v>11</v>
      </c>
      <c r="B3" s="212" t="s">
        <v>0</v>
      </c>
      <c r="C3" s="211" t="s">
        <v>15</v>
      </c>
      <c r="D3" s="211"/>
      <c r="E3" s="211"/>
      <c r="F3" s="211" t="s">
        <v>22</v>
      </c>
      <c r="G3" s="211" t="s">
        <v>28</v>
      </c>
      <c r="H3" s="211"/>
    </row>
    <row r="4" spans="1:8" ht="22.5">
      <c r="A4" s="211"/>
      <c r="B4" s="213"/>
      <c r="C4" s="49" t="s">
        <v>0</v>
      </c>
      <c r="D4" s="49" t="s">
        <v>4</v>
      </c>
      <c r="E4" s="49" t="s">
        <v>5</v>
      </c>
      <c r="F4" s="211"/>
      <c r="G4" s="211"/>
      <c r="H4" s="211"/>
    </row>
    <row r="5" spans="1:8">
      <c r="A5" s="16"/>
      <c r="B5" s="16"/>
      <c r="C5" s="22"/>
      <c r="D5" s="21"/>
      <c r="E5" s="21"/>
    </row>
    <row r="6" spans="1:8">
      <c r="A6" s="108" t="s">
        <v>97</v>
      </c>
      <c r="B6" s="77"/>
      <c r="C6" s="170">
        <f>[3]Sheet1!D38</f>
        <v>4421.4784220280571</v>
      </c>
      <c r="D6" s="170">
        <f>[1]InfJuv!K169</f>
        <v>5080.2528136485198</v>
      </c>
      <c r="E6" s="170">
        <f>[1]InfJuv!L169</f>
        <v>4465.2009173083616</v>
      </c>
      <c r="F6" s="77"/>
      <c r="G6" s="77"/>
      <c r="H6" s="78"/>
    </row>
    <row r="7" spans="1:8">
      <c r="A7" s="110" t="s">
        <v>106</v>
      </c>
      <c r="B7" s="53">
        <f>[1]InfJuv!J169</f>
        <v>4504.5015781410857</v>
      </c>
      <c r="D7" s="45"/>
      <c r="E7" s="45"/>
      <c r="F7" s="53">
        <f>[1]InfJuv!M169</f>
        <v>3909.6129301797191</v>
      </c>
      <c r="G7" s="53">
        <f>[1]InfJuv!N169</f>
        <v>2835.7555990403857</v>
      </c>
      <c r="H7" s="53"/>
    </row>
    <row r="8" spans="1:8">
      <c r="A8" s="23" t="s">
        <v>110</v>
      </c>
      <c r="B8" s="82">
        <f>[1]InfJuv!J170</f>
        <v>4425.6473825283565</v>
      </c>
      <c r="C8" s="184">
        <f>[3]Sheet1!D39</f>
        <v>4288.3211621515584</v>
      </c>
      <c r="D8" s="82">
        <f>[1]InfJuv!K170</f>
        <v>5079.0759251223953</v>
      </c>
      <c r="E8" s="82">
        <f>[1]InfJuv!L170</f>
        <v>4383.2039156629344</v>
      </c>
      <c r="F8" s="82">
        <f>[1]InfJuv!M170</f>
        <v>3155.1998493690476</v>
      </c>
      <c r="G8" s="82">
        <f>[1]InfJuv!N170</f>
        <v>3143.708588810046</v>
      </c>
      <c r="H8" s="88"/>
    </row>
    <row r="9" spans="1:8">
      <c r="A9" s="23" t="s">
        <v>111</v>
      </c>
      <c r="B9" s="80">
        <f>[1]InfJuv!J171</f>
        <v>4656.176289678041</v>
      </c>
      <c r="C9" s="184">
        <f>[3]Sheet1!D40</f>
        <v>4697.2113821138209</v>
      </c>
      <c r="D9" s="82">
        <f>[1]InfJuv!K171</f>
        <v>5081.4942114689175</v>
      </c>
      <c r="E9" s="82">
        <f>[1]InfJuv!L171</f>
        <v>4644.7808749384349</v>
      </c>
      <c r="F9" s="80">
        <f>[1]InfJuv!M171</f>
        <v>5514.6499202966552</v>
      </c>
      <c r="G9" s="80">
        <f>[1]InfJuv!N171</f>
        <v>2411.0051985474424</v>
      </c>
      <c r="H9" s="2"/>
    </row>
    <row r="10" spans="1:8">
      <c r="A10" s="107"/>
      <c r="B10" s="2"/>
      <c r="D10" s="171"/>
      <c r="E10" s="171"/>
      <c r="F10" s="2"/>
      <c r="G10" s="2"/>
      <c r="H10" s="2"/>
    </row>
    <row r="11" spans="1:8">
      <c r="A11" s="110" t="s">
        <v>107</v>
      </c>
      <c r="B11" s="53">
        <f>[1]InfJuv!J176</f>
        <v>4504.5015781410857</v>
      </c>
      <c r="C11" s="170"/>
      <c r="D11" s="170"/>
      <c r="E11" s="170"/>
      <c r="F11" s="53">
        <f>[1]InfJuv!M176</f>
        <v>3909.6129301797191</v>
      </c>
      <c r="G11" s="53">
        <f>[1]InfJuv!N176</f>
        <v>2835.7555990403857</v>
      </c>
      <c r="H11" s="53"/>
    </row>
    <row r="12" spans="1:8">
      <c r="A12" s="111" t="s">
        <v>100</v>
      </c>
      <c r="B12" s="80">
        <f>[1]InfJuv!J177</f>
        <v>1341.6649078901639</v>
      </c>
      <c r="C12" s="184">
        <f>[3]Sheet1!D41</f>
        <v>1376.8717948717949</v>
      </c>
      <c r="D12" s="82">
        <f>[1]InfJuv!K177</f>
        <v>1069.2311771034647</v>
      </c>
      <c r="E12" s="82">
        <f>[1]InfJuv!L177</f>
        <v>1498.9442216398309</v>
      </c>
      <c r="F12" s="80">
        <f>[1]InfJuv!M177</f>
        <v>200</v>
      </c>
      <c r="G12" s="80">
        <f>[1]InfJuv!N177</f>
        <v>1200</v>
      </c>
      <c r="H12" s="11"/>
    </row>
    <row r="13" spans="1:8">
      <c r="A13" s="111" t="s">
        <v>101</v>
      </c>
      <c r="B13" s="81">
        <f>[1]InfJuv!J178</f>
        <v>2464.4376582613345</v>
      </c>
      <c r="C13" s="184">
        <f>[3]Sheet1!D42</f>
        <v>2370.2284263959386</v>
      </c>
      <c r="D13" s="172">
        <f>[1]InfJuv!K178</f>
        <v>2630.2974323415888</v>
      </c>
      <c r="E13" s="172">
        <f>[1]InfJuv!L178</f>
        <v>2442.8143464554591</v>
      </c>
      <c r="F13" s="81">
        <f>[1]InfJuv!M178</f>
        <v>1647.118783630666</v>
      </c>
      <c r="G13" s="81">
        <f>[1]InfJuv!N178</f>
        <v>2098.5244823359121</v>
      </c>
      <c r="H13" s="2"/>
    </row>
    <row r="14" spans="1:8">
      <c r="A14" s="111" t="s">
        <v>102</v>
      </c>
      <c r="B14" s="82">
        <f>[1]InfJuv!J179</f>
        <v>4570.2859793117186</v>
      </c>
      <c r="C14" s="184">
        <f>[3]Sheet1!D43</f>
        <v>4549.0231343283549</v>
      </c>
      <c r="D14" s="82">
        <f>[1]InfJuv!K179</f>
        <v>6107.535681510868</v>
      </c>
      <c r="E14" s="82">
        <f>[1]InfJuv!L179</f>
        <v>4346.892360111282</v>
      </c>
      <c r="F14" s="79">
        <f>[1]InfJuv!M179</f>
        <v>5763.3059898060392</v>
      </c>
      <c r="G14" s="79">
        <f>[1]InfJuv!N179</f>
        <v>2797.2273079244992</v>
      </c>
      <c r="H14" s="2"/>
    </row>
    <row r="15" spans="1:8">
      <c r="A15" s="111" t="s">
        <v>103</v>
      </c>
      <c r="B15" s="82">
        <f>[1]InfJuv!J180</f>
        <v>5784.5073182742362</v>
      </c>
      <c r="C15" s="184">
        <f>[3]Sheet1!D44</f>
        <v>5597.5189295039117</v>
      </c>
      <c r="D15" s="82">
        <f>[1]InfJuv!K180</f>
        <v>8116.0192650913032</v>
      </c>
      <c r="E15" s="82">
        <f>[1]InfJuv!L180</f>
        <v>5607.7262572122345</v>
      </c>
      <c r="F15" s="79">
        <f>[1]InfJuv!M180</f>
        <v>9729.72972972973</v>
      </c>
      <c r="G15" s="79">
        <f>[1]InfJuv!N180</f>
        <v>3730.2397010417699</v>
      </c>
      <c r="H15" s="2"/>
    </row>
    <row r="16" spans="1:8">
      <c r="A16" s="109"/>
      <c r="B16" s="2"/>
      <c r="D16" s="171"/>
      <c r="E16" s="171"/>
      <c r="F16" s="2"/>
      <c r="G16" s="2"/>
      <c r="H16" s="2"/>
    </row>
    <row r="17" spans="1:9">
      <c r="A17" s="108" t="s">
        <v>19</v>
      </c>
      <c r="B17" s="77"/>
      <c r="C17" s="170">
        <f>[3]Sheet1!D45</f>
        <v>5889.9280648429594</v>
      </c>
      <c r="D17" s="170">
        <f>[1]InfJuv!K181</f>
        <v>5607.0478439507569</v>
      </c>
      <c r="E17" s="170">
        <f>[1]InfJuv!L181</f>
        <v>5830.5948696229361</v>
      </c>
      <c r="F17" s="77"/>
      <c r="G17" s="77"/>
      <c r="H17" s="77"/>
    </row>
    <row r="18" spans="1:9">
      <c r="A18" s="110" t="s">
        <v>108</v>
      </c>
      <c r="B18" s="53">
        <f>[1]InfJuv!J181</f>
        <v>5698.9183404578616</v>
      </c>
      <c r="D18" s="45"/>
      <c r="E18" s="45"/>
      <c r="F18" s="53">
        <f>[1]InfJuv!M181</f>
        <v>4738.0366432365399</v>
      </c>
      <c r="G18" s="53">
        <f>[1]InfJuv!N181</f>
        <v>3414.3999249560034</v>
      </c>
      <c r="H18" s="53"/>
    </row>
    <row r="19" spans="1:9">
      <c r="A19" s="23" t="s">
        <v>110</v>
      </c>
      <c r="B19" s="80">
        <f>[1]InfJuv!J182</f>
        <v>5925.3336667038175</v>
      </c>
      <c r="C19" s="184">
        <f>[3]Sheet1!D46</f>
        <v>6124.6008510638312</v>
      </c>
      <c r="D19" s="82">
        <f>[1]InfJuv!K182</f>
        <v>5813.1007836049803</v>
      </c>
      <c r="E19" s="82">
        <f>[1]InfJuv!L182</f>
        <v>6056.5014018443599</v>
      </c>
      <c r="F19" s="80">
        <f>[1]InfJuv!M182</f>
        <v>3911.0798816667125</v>
      </c>
      <c r="G19" s="80">
        <f>[1]InfJuv!N182</f>
        <v>3715.171512435305</v>
      </c>
      <c r="H19" s="80"/>
    </row>
    <row r="20" spans="1:9">
      <c r="A20" s="23" t="s">
        <v>111</v>
      </c>
      <c r="B20" s="80">
        <f>[1]InfJuv!J183</f>
        <v>5374.1051026847081</v>
      </c>
      <c r="C20" s="184">
        <f>[3]Sheet1!D47</f>
        <v>5544.8210262828507</v>
      </c>
      <c r="D20" s="82">
        <f>[1]InfJuv!K183</f>
        <v>5405.560609949267</v>
      </c>
      <c r="E20" s="82">
        <f>[1]InfJuv!L183</f>
        <v>5472.0400830658591</v>
      </c>
      <c r="F20" s="80">
        <f>[1]InfJuv!M183</f>
        <v>6509.4736842105267</v>
      </c>
      <c r="G20" s="80">
        <f>[1]InfJuv!N183</f>
        <v>2989.2971139274728</v>
      </c>
      <c r="H20" s="80"/>
    </row>
    <row r="21" spans="1:9">
      <c r="A21" s="107"/>
      <c r="B21" s="2"/>
      <c r="D21" s="171"/>
      <c r="E21" s="171"/>
      <c r="F21" s="2"/>
      <c r="G21" s="2"/>
      <c r="H21" s="2"/>
    </row>
    <row r="22" spans="1:9">
      <c r="A22" s="110" t="s">
        <v>107</v>
      </c>
      <c r="B22" s="53">
        <f>[1]InfJuv!J188</f>
        <v>5698.9183404578616</v>
      </c>
      <c r="C22" s="170"/>
      <c r="D22" s="170"/>
      <c r="E22" s="170"/>
      <c r="F22" s="53"/>
      <c r="G22" s="53"/>
      <c r="H22" s="53"/>
    </row>
    <row r="23" spans="1:9">
      <c r="A23" s="111" t="s">
        <v>100</v>
      </c>
      <c r="B23" s="80">
        <f>[1]InfJuv!J189</f>
        <v>1499.6218211108094</v>
      </c>
      <c r="C23" s="184">
        <f>[3]Sheet1!D48</f>
        <v>1683.7804878048776</v>
      </c>
      <c r="D23" s="82">
        <f>[1]InfJuv!K189</f>
        <v>1286.1867730280828</v>
      </c>
      <c r="E23" s="82">
        <f>[1]InfJuv!L189</f>
        <v>1775.2658965607829</v>
      </c>
      <c r="F23" s="80">
        <f>[1]InfJuv!M189</f>
        <v>200</v>
      </c>
      <c r="G23" s="80">
        <f>[1]InfJuv!N189</f>
        <v>1200</v>
      </c>
      <c r="H23" s="80"/>
    </row>
    <row r="24" spans="1:9">
      <c r="A24" s="111" t="s">
        <v>101</v>
      </c>
      <c r="B24" s="80">
        <f>[1]InfJuv!J190</f>
        <v>3094.4880883443452</v>
      </c>
      <c r="C24" s="184">
        <f>[3]Sheet1!D49</f>
        <v>3168.3701298701299</v>
      </c>
      <c r="D24" s="82">
        <f>[1]InfJuv!K190</f>
        <v>2986.5695616152466</v>
      </c>
      <c r="E24" s="82">
        <f>[1]InfJuv!L190</f>
        <v>3221.5775698548578</v>
      </c>
      <c r="F24" s="80">
        <f>[1]InfJuv!M190</f>
        <v>1956.5373151597041</v>
      </c>
      <c r="G24" s="80">
        <f>[1]InfJuv!N190</f>
        <v>2467.2579314798895</v>
      </c>
      <c r="H24" s="80"/>
    </row>
    <row r="25" spans="1:9">
      <c r="A25" s="111" t="s">
        <v>102</v>
      </c>
      <c r="B25" s="83">
        <f>[1]InfJuv!J191</f>
        <v>5553.5188807780887</v>
      </c>
      <c r="C25" s="184">
        <f>[3]Sheet1!D50</f>
        <v>5725.316507503414</v>
      </c>
      <c r="D25" s="82">
        <f>[1]InfJuv!K191</f>
        <v>6265.0929560090935</v>
      </c>
      <c r="E25" s="82">
        <f>[1]InfJuv!L191</f>
        <v>5447.5542780800661</v>
      </c>
      <c r="F25" s="80">
        <f>[1]InfJuv!M191</f>
        <v>5763.3059898060392</v>
      </c>
      <c r="G25" s="80">
        <f>[1]InfJuv!N191</f>
        <v>3430.6716994533285</v>
      </c>
      <c r="H25" s="80"/>
    </row>
    <row r="26" spans="1:9">
      <c r="A26" s="111" t="s">
        <v>103</v>
      </c>
      <c r="B26" s="83">
        <f>[1]InfJuv!J192</f>
        <v>7059.3890850822081</v>
      </c>
      <c r="C26" s="184">
        <f>[3]Sheet1!D51</f>
        <v>7158.2600896860949</v>
      </c>
      <c r="D26" s="82">
        <f>[1]InfJuv!K192</f>
        <v>8491.8373199433536</v>
      </c>
      <c r="E26" s="82">
        <f>[1]InfJuv!L192</f>
        <v>6942.0019162429944</v>
      </c>
      <c r="F26" s="80">
        <f>[1]InfJuv!M192</f>
        <v>9729.72972972973</v>
      </c>
      <c r="G26" s="80">
        <f>[1]InfJuv!N192</f>
        <v>4332.7707241195894</v>
      </c>
      <c r="H26" s="80"/>
    </row>
    <row r="27" spans="1:9">
      <c r="A27" s="109"/>
      <c r="B27" s="2"/>
      <c r="D27" s="171"/>
      <c r="E27" s="171"/>
      <c r="F27" s="2"/>
      <c r="G27" s="2"/>
      <c r="H27" s="2"/>
    </row>
    <row r="28" spans="1:9">
      <c r="A28" s="108" t="s">
        <v>20</v>
      </c>
      <c r="B28" s="77"/>
      <c r="C28" s="170">
        <f>[3]Sheet1!D52</f>
        <v>2813.7581808097643</v>
      </c>
      <c r="D28" s="170">
        <f>[1]InfJuv!K193</f>
        <v>3454.5461922596742</v>
      </c>
      <c r="E28" s="170">
        <f>[1]InfJuv!L193</f>
        <v>2988.9056025429959</v>
      </c>
      <c r="F28" s="77"/>
      <c r="G28" s="77"/>
      <c r="H28" s="77"/>
    </row>
    <row r="29" spans="1:9">
      <c r="A29" s="110" t="s">
        <v>108</v>
      </c>
      <c r="B29" s="53">
        <f>[1]InfJuv!J193</f>
        <v>2994.8755697356464</v>
      </c>
      <c r="D29" s="45"/>
      <c r="E29" s="45"/>
      <c r="F29" s="53">
        <f>[1]InfJuv!M193</f>
        <v>1351.3513513513512</v>
      </c>
      <c r="G29" s="53">
        <f>[1]InfJuv!N193</f>
        <v>1830.7755102040815</v>
      </c>
      <c r="H29" s="53"/>
      <c r="I29" s="2"/>
    </row>
    <row r="30" spans="1:9">
      <c r="A30" s="23" t="s">
        <v>110</v>
      </c>
      <c r="B30" s="80">
        <f>[1]InfJuv!J194</f>
        <v>2925.9609003127889</v>
      </c>
      <c r="C30" s="184">
        <f>[3]Sheet1!D53</f>
        <v>2715.7055393586074</v>
      </c>
      <c r="D30" s="82">
        <f>[1]InfJuv!K194</f>
        <v>3120.432314410481</v>
      </c>
      <c r="E30" s="82">
        <f>[1]InfJuv!L194</f>
        <v>2933.3075040782956</v>
      </c>
      <c r="F30" s="80">
        <f>[1]InfJuv!M194</f>
        <v>800</v>
      </c>
      <c r="G30" s="80">
        <f>[1]InfJuv!N194</f>
        <v>2122.8673835125442</v>
      </c>
      <c r="H30" s="80"/>
    </row>
    <row r="31" spans="1:9">
      <c r="A31" s="23" t="s">
        <v>111</v>
      </c>
      <c r="B31" s="80">
        <f>[1]InfJuv!J195</f>
        <v>3195.958730158728</v>
      </c>
      <c r="C31" s="184">
        <f>[3]Sheet1!D54</f>
        <v>3125.8886310904873</v>
      </c>
      <c r="D31" s="82">
        <f>[1]InfJuv!K195</f>
        <v>3900.6807580174927</v>
      </c>
      <c r="E31" s="82">
        <f>[1]InfJuv!L195</f>
        <v>3170.4103122730562</v>
      </c>
      <c r="F31" s="80">
        <f>[1]InfJuv!M195</f>
        <v>2500</v>
      </c>
      <c r="G31" s="80">
        <f>[1]InfJuv!N195</f>
        <v>1444.5497630331754</v>
      </c>
      <c r="H31" s="80"/>
    </row>
    <row r="32" spans="1:9">
      <c r="A32" s="107"/>
      <c r="B32" s="2"/>
      <c r="D32" s="171"/>
      <c r="E32" s="171"/>
      <c r="F32" s="2"/>
      <c r="G32" s="2"/>
      <c r="H32" s="2"/>
    </row>
    <row r="33" spans="1:8">
      <c r="A33" s="110" t="s">
        <v>109</v>
      </c>
      <c r="B33" s="53">
        <f>[1]InfJuv!J200</f>
        <v>2994.8755697356464</v>
      </c>
      <c r="C33" s="170"/>
      <c r="D33" s="170"/>
      <c r="E33" s="170"/>
      <c r="F33" s="53">
        <f>[1]InfJuv!M200</f>
        <v>1351.3513513513512</v>
      </c>
      <c r="G33" s="53">
        <f>[1]InfJuv!N200</f>
        <v>1830.7755102040815</v>
      </c>
      <c r="H33" s="53"/>
    </row>
    <row r="34" spans="1:8">
      <c r="A34" s="111" t="s">
        <v>100</v>
      </c>
      <c r="B34" s="80">
        <f>[1]InfJuv!J201</f>
        <v>1233.9103362391033</v>
      </c>
      <c r="C34" s="184">
        <f>[3]Sheet1!D55</f>
        <v>1211.302631578948</v>
      </c>
      <c r="D34" s="82">
        <f>[1]InfJuv!K201</f>
        <v>782.39361702127644</v>
      </c>
      <c r="E34" s="82">
        <f>[1]InfJuv!L201</f>
        <v>1374.7768595041327</v>
      </c>
      <c r="F34" s="80">
        <f>[1]InfJuv!M201</f>
        <v>0</v>
      </c>
      <c r="G34" s="80">
        <f>[1]InfJuv!N201</f>
        <v>1200</v>
      </c>
      <c r="H34" s="80"/>
    </row>
    <row r="35" spans="1:8">
      <c r="A35" s="111" t="s">
        <v>101</v>
      </c>
      <c r="B35" s="80">
        <f>[1]InfJuv!J202</f>
        <v>1945.5313556139683</v>
      </c>
      <c r="C35" s="184">
        <f>[3]Sheet1!D56</f>
        <v>1858.0875000000015</v>
      </c>
      <c r="D35" s="80">
        <f>[1]InfJuv!K202</f>
        <v>1926.0965986394554</v>
      </c>
      <c r="E35" s="80">
        <f>[1]InfJuv!L202</f>
        <v>1966.4618731394551</v>
      </c>
      <c r="F35" s="80">
        <f>[1]InfJuv!M202</f>
        <v>1351.3513513513512</v>
      </c>
      <c r="G35" s="80">
        <f>[1]InfJuv!N202</f>
        <v>1650.6951871657755</v>
      </c>
      <c r="H35" s="80"/>
    </row>
    <row r="36" spans="1:8">
      <c r="A36" s="111" t="s">
        <v>102</v>
      </c>
      <c r="B36" s="80">
        <f>[1]InfJuv!J203</f>
        <v>3243.2300751879743</v>
      </c>
      <c r="C36" s="184">
        <f>[3]Sheet1!D57</f>
        <v>3128.5568369027965</v>
      </c>
      <c r="D36" s="80">
        <f>[1]InfJuv!K203</f>
        <v>5270.2645502645491</v>
      </c>
      <c r="E36" s="80">
        <f>[1]InfJuv!L203</f>
        <v>3165.0097975179629</v>
      </c>
      <c r="F36" s="80">
        <f>[1]InfJuv!M203</f>
        <v>0</v>
      </c>
      <c r="G36" s="80">
        <f>[1]InfJuv!N203</f>
        <v>1302.7027027027025</v>
      </c>
      <c r="H36" s="80"/>
    </row>
    <row r="37" spans="1:8">
      <c r="A37" s="111" t="s">
        <v>103</v>
      </c>
      <c r="B37" s="80">
        <f>[1]InfJuv!J204</f>
        <v>3762.9687096311181</v>
      </c>
      <c r="C37" s="184">
        <f>[3]Sheet1!D58</f>
        <v>3422.2359375000019</v>
      </c>
      <c r="D37" s="80">
        <f>[1]InfJuv!K204</f>
        <v>6575.5880398671106</v>
      </c>
      <c r="E37" s="80">
        <f>[1]InfJuv!L204</f>
        <v>3657.9897255022229</v>
      </c>
      <c r="F37" s="80">
        <f>[1]InfJuv!M204</f>
        <v>0</v>
      </c>
      <c r="G37" s="80">
        <f>[1]InfJuv!N204</f>
        <v>2645.5172413793102</v>
      </c>
      <c r="H37" s="80"/>
    </row>
    <row r="38" spans="1:8">
      <c r="A38" s="105"/>
      <c r="B38" s="112"/>
      <c r="C38" s="106"/>
      <c r="D38" s="112"/>
      <c r="E38" s="112"/>
      <c r="F38" s="112"/>
      <c r="G38" s="112"/>
    </row>
    <row r="39" spans="1:8">
      <c r="A39" s="64" t="str">
        <f>'C01'!A40</f>
        <v>Fuente: Instituto Nacional de Estadística (INE). L Encuesta Permanente de Hogares de Propósitos Múltiples, Junio 2015.</v>
      </c>
      <c r="B39" s="64"/>
      <c r="C39" s="17"/>
      <c r="D39" s="17"/>
      <c r="E39" s="17"/>
    </row>
    <row r="40" spans="1:8">
      <c r="A40" s="64"/>
      <c r="B40" s="64"/>
      <c r="C40" s="17"/>
      <c r="D40" s="17"/>
      <c r="E40" s="17"/>
    </row>
    <row r="41" spans="1:8">
      <c r="A41" s="64"/>
      <c r="B41" s="64"/>
      <c r="C41" s="17"/>
      <c r="D41" s="17"/>
      <c r="E41" s="17"/>
    </row>
    <row r="42" spans="1:8">
      <c r="A42" s="64"/>
      <c r="B42" s="64"/>
      <c r="C42" s="17"/>
      <c r="D42" s="17"/>
      <c r="E42" s="17"/>
    </row>
    <row r="43" spans="1:8">
      <c r="A43" s="66"/>
      <c r="B43" s="66"/>
      <c r="C43" s="17"/>
      <c r="D43" s="17"/>
      <c r="E43" s="17"/>
    </row>
    <row r="44" spans="1:8" ht="22.5" customHeight="1">
      <c r="A44" s="193" t="str">
        <f>$A$1</f>
        <v>Cuadro No. 3. Ingreso promedio de la población de 12 a 30 años por condición de trabajo, según dominio,  sexo y rango de edad</v>
      </c>
      <c r="B44" s="193"/>
      <c r="C44" s="193"/>
      <c r="D44" s="193"/>
      <c r="E44" s="193"/>
      <c r="F44" s="193"/>
      <c r="G44" s="193"/>
      <c r="H44" s="193"/>
    </row>
    <row r="45" spans="1:8">
      <c r="A45" s="8" t="s">
        <v>95</v>
      </c>
      <c r="B45" s="8"/>
      <c r="C45" s="8"/>
      <c r="D45" s="8"/>
      <c r="E45" s="8"/>
    </row>
    <row r="46" spans="1:8">
      <c r="A46" s="212" t="s">
        <v>11</v>
      </c>
      <c r="B46" s="212" t="s">
        <v>0</v>
      </c>
      <c r="C46" s="211" t="s">
        <v>15</v>
      </c>
      <c r="D46" s="211"/>
      <c r="E46" s="211"/>
      <c r="F46" s="211" t="s">
        <v>22</v>
      </c>
      <c r="G46" s="211" t="s">
        <v>28</v>
      </c>
      <c r="H46" s="211"/>
    </row>
    <row r="47" spans="1:8" ht="22.5">
      <c r="A47" s="211"/>
      <c r="B47" s="213"/>
      <c r="C47" s="49" t="s">
        <v>0</v>
      </c>
      <c r="D47" s="49" t="s">
        <v>4</v>
      </c>
      <c r="E47" s="49" t="s">
        <v>5</v>
      </c>
      <c r="F47" s="211"/>
      <c r="G47" s="211"/>
      <c r="H47" s="211"/>
    </row>
    <row r="48" spans="1:8">
      <c r="A48" s="16"/>
      <c r="B48" s="16"/>
      <c r="C48" s="22"/>
      <c r="D48" s="21"/>
      <c r="E48" s="21"/>
    </row>
    <row r="49" spans="1:8">
      <c r="A49" s="115" t="s">
        <v>1</v>
      </c>
      <c r="B49" s="77"/>
      <c r="C49" s="170">
        <f>[3]Sheet1!D106</f>
        <v>6679.5447154471549</v>
      </c>
      <c r="D49" s="170">
        <f>[1]InfJuv!K205</f>
        <v>6684.854120758042</v>
      </c>
      <c r="E49" s="170">
        <f>[1]InfJuv!L205</f>
        <v>7180.2751396648009</v>
      </c>
      <c r="F49" s="77"/>
      <c r="G49" s="77"/>
      <c r="H49" s="77"/>
    </row>
    <row r="50" spans="1:8">
      <c r="A50" s="117" t="s">
        <v>7</v>
      </c>
      <c r="B50" s="53">
        <f>[1]InfJuv!J205</f>
        <v>6914.2895775996203</v>
      </c>
      <c r="D50" s="45"/>
      <c r="E50" s="45"/>
      <c r="F50" s="53">
        <f>[1]InfJuv!M205</f>
        <v>5388.1481481481478</v>
      </c>
      <c r="G50" s="53">
        <f>[1]InfJuv!N205</f>
        <v>3762.4659498207889</v>
      </c>
      <c r="H50" s="53"/>
    </row>
    <row r="51" spans="1:8">
      <c r="A51" s="119" t="s">
        <v>98</v>
      </c>
      <c r="B51" s="84">
        <f>[1]InfJuv!J206</f>
        <v>7368.4521601893875</v>
      </c>
      <c r="C51" s="184">
        <f>[3]Sheet1!D107</f>
        <v>7101.3936170212746</v>
      </c>
      <c r="D51" s="84">
        <f>[1]InfJuv!K206</f>
        <v>6970.7363770250349</v>
      </c>
      <c r="E51" s="84">
        <f>[1]InfJuv!L206</f>
        <v>7715.2632177373462</v>
      </c>
      <c r="F51" s="84">
        <f>[1]InfJuv!M206</f>
        <v>2725</v>
      </c>
      <c r="G51" s="84">
        <f>[1]InfJuv!N206</f>
        <v>4004.3076923076924</v>
      </c>
      <c r="H51" s="84"/>
    </row>
    <row r="52" spans="1:8">
      <c r="A52" s="119" t="s">
        <v>99</v>
      </c>
      <c r="B52" s="80">
        <f>[1]InfJuv!J207</f>
        <v>6214.1222627737216</v>
      </c>
      <c r="C52" s="184">
        <f>[3]Sheet1!D108</f>
        <v>6015.8828451882873</v>
      </c>
      <c r="D52" s="84">
        <f>[1]InfJuv!K207</f>
        <v>6258.6981339187705</v>
      </c>
      <c r="E52" s="84">
        <f>[1]InfJuv!L207</f>
        <v>6328.6515837104071</v>
      </c>
      <c r="F52" s="84">
        <f>[1]InfJuv!M207</f>
        <v>6509.4736842105267</v>
      </c>
      <c r="G52" s="84">
        <f>[1]InfJuv!N207</f>
        <v>3390.909090909091</v>
      </c>
      <c r="H52" s="84"/>
    </row>
    <row r="53" spans="1:8">
      <c r="A53" s="16"/>
      <c r="B53" s="2"/>
      <c r="D53" s="171"/>
      <c r="E53" s="171"/>
      <c r="F53" s="2"/>
      <c r="G53" s="2"/>
      <c r="H53" s="2"/>
    </row>
    <row r="54" spans="1:8">
      <c r="A54" s="117" t="s">
        <v>8</v>
      </c>
      <c r="B54" s="53">
        <f>[1]InfJuv!J212</f>
        <v>6914.2895775996203</v>
      </c>
      <c r="C54" s="170"/>
      <c r="D54" s="170"/>
      <c r="E54" s="170"/>
      <c r="F54" s="53"/>
      <c r="G54" s="53"/>
      <c r="H54" s="53"/>
    </row>
    <row r="55" spans="1:8">
      <c r="A55" s="118" t="s">
        <v>100</v>
      </c>
      <c r="B55" s="80">
        <f>[1]InfJuv!J213</f>
        <v>1931.6981132075473</v>
      </c>
      <c r="C55" s="184">
        <f>[3]Sheet1!D109</f>
        <v>2080</v>
      </c>
      <c r="D55" s="82">
        <f>[1]InfJuv!K213</f>
        <v>1551.9047619047617</v>
      </c>
      <c r="E55" s="82">
        <f>[1]InfJuv!L213</f>
        <v>3381.818181818182</v>
      </c>
      <c r="F55" s="80">
        <f>[1]InfJuv!M213</f>
        <v>0</v>
      </c>
      <c r="G55" s="80">
        <f>[1]InfJuv!N213</f>
        <v>0</v>
      </c>
      <c r="H55" s="80"/>
    </row>
    <row r="56" spans="1:8">
      <c r="A56" s="118" t="s">
        <v>101</v>
      </c>
      <c r="B56" s="9">
        <f>[1]InfJuv!J214</f>
        <v>3079.96087456847</v>
      </c>
      <c r="C56" s="184">
        <f>[3]Sheet1!D110</f>
        <v>3263.0185185185187</v>
      </c>
      <c r="D56" s="82">
        <f>[1]InfJuv!K214</f>
        <v>2620.1107011070112</v>
      </c>
      <c r="E56" s="82">
        <f>[1]InfJuv!L214</f>
        <v>3644.7023554603861</v>
      </c>
      <c r="F56" s="80">
        <f>[1]InfJuv!M214</f>
        <v>1737.2727272727275</v>
      </c>
      <c r="G56" s="80">
        <f>[1]InfJuv!N214</f>
        <v>2160</v>
      </c>
      <c r="H56" s="80"/>
    </row>
    <row r="57" spans="1:8">
      <c r="A57" s="118" t="s">
        <v>102</v>
      </c>
      <c r="B57" s="79">
        <f>[1]InfJuv!J215</f>
        <v>6706.7957433291003</v>
      </c>
      <c r="C57" s="184">
        <f>[3]Sheet1!D111</f>
        <v>6380.5611814345984</v>
      </c>
      <c r="D57" s="82">
        <f>[1]InfJuv!K215</f>
        <v>7199.3549517966694</v>
      </c>
      <c r="E57" s="82">
        <f>[1]InfJuv!L215</f>
        <v>6463.4645464025025</v>
      </c>
      <c r="F57" s="80">
        <f>[1]InfJuv!M215</f>
        <v>0</v>
      </c>
      <c r="G57" s="80">
        <f>[1]InfJuv!N215</f>
        <v>5636</v>
      </c>
      <c r="H57" s="80"/>
    </row>
    <row r="58" spans="1:8">
      <c r="A58" s="118" t="s">
        <v>103</v>
      </c>
      <c r="B58" s="79">
        <f>[1]InfJuv!J216</f>
        <v>7980.2737364194618</v>
      </c>
      <c r="C58" s="184">
        <f>[3]Sheet1!D112</f>
        <v>7604.0632911392395</v>
      </c>
      <c r="D58" s="82">
        <f>[1]InfJuv!K216</f>
        <v>7908.227684346698</v>
      </c>
      <c r="E58" s="82">
        <f>[1]InfJuv!L216</f>
        <v>8116.5959048479408</v>
      </c>
      <c r="F58" s="80">
        <f>[1]InfJuv!M216</f>
        <v>9729.72972972973</v>
      </c>
      <c r="G58" s="80">
        <f>[1]InfJuv!N216</f>
        <v>3497.1262135922329</v>
      </c>
      <c r="H58" s="80"/>
    </row>
    <row r="59" spans="1:8">
      <c r="A59" s="116"/>
      <c r="B59" s="2"/>
      <c r="D59" s="171"/>
      <c r="E59" s="171"/>
      <c r="F59" s="2"/>
      <c r="G59" s="2"/>
      <c r="H59" s="2"/>
    </row>
    <row r="60" spans="1:8">
      <c r="A60" s="115" t="s">
        <v>2</v>
      </c>
      <c r="B60" s="77"/>
      <c r="C60" s="170">
        <f>[3]Sheet1!D113</f>
        <v>6852.1752136752139</v>
      </c>
      <c r="D60" s="170">
        <f>[1]InfJuv!K217</f>
        <v>7469.5105633802787</v>
      </c>
      <c r="E60" s="170">
        <f>[1]InfJuv!L217</f>
        <v>7098.5740174672492</v>
      </c>
      <c r="F60" s="77"/>
      <c r="G60" s="77"/>
      <c r="H60" s="77"/>
    </row>
    <row r="61" spans="1:8">
      <c r="A61" s="117" t="s">
        <v>7</v>
      </c>
      <c r="B61" s="53">
        <f>[1]InfJuv!J217</f>
        <v>7081.321489289352</v>
      </c>
      <c r="D61" s="45"/>
      <c r="E61" s="45"/>
      <c r="F61" s="53">
        <f>[1]InfJuv!M217</f>
        <v>2909.090909090909</v>
      </c>
      <c r="G61" s="53">
        <f>[1]InfJuv!N217</f>
        <v>4107.6388888888896</v>
      </c>
      <c r="H61" s="53"/>
    </row>
    <row r="62" spans="1:8">
      <c r="A62" s="119" t="s">
        <v>98</v>
      </c>
      <c r="B62" s="80">
        <f>[1]InfJuv!J218</f>
        <v>7178.4349619289324</v>
      </c>
      <c r="C62" s="184">
        <f>[3]Sheet1!D114</f>
        <v>7012.9305019304984</v>
      </c>
      <c r="D62" s="82">
        <f>[1]InfJuv!K218</f>
        <v>7097.7375000000011</v>
      </c>
      <c r="E62" s="82">
        <f>[1]InfJuv!L218</f>
        <v>7317.8730828220869</v>
      </c>
      <c r="F62" s="80">
        <f>[1]InfJuv!M218</f>
        <v>2909.090909090909</v>
      </c>
      <c r="G62" s="80">
        <f>[1]InfJuv!N218</f>
        <v>1678.5714285714287</v>
      </c>
      <c r="H62" s="80"/>
    </row>
    <row r="63" spans="1:8">
      <c r="A63" s="119" t="s">
        <v>99</v>
      </c>
      <c r="B63" s="80">
        <f>[1]InfJuv!J219</f>
        <v>6969.1963369963387</v>
      </c>
      <c r="C63" s="184">
        <f>[3]Sheet1!D115</f>
        <v>6652.9617224880385</v>
      </c>
      <c r="D63" s="82">
        <f>[1]InfJuv!K219</f>
        <v>7741.5396341463411</v>
      </c>
      <c r="E63" s="82">
        <f>[1]InfJuv!L219</f>
        <v>6808.5476673427993</v>
      </c>
      <c r="F63" s="80">
        <f>[1]InfJuv!M219</f>
        <v>0</v>
      </c>
      <c r="G63" s="80">
        <f>[1]InfJuv!N219</f>
        <v>5107.843137254903</v>
      </c>
      <c r="H63" s="80"/>
    </row>
    <row r="64" spans="1:8">
      <c r="A64" s="16"/>
      <c r="B64" s="2"/>
      <c r="D64" s="171"/>
      <c r="E64" s="171"/>
      <c r="F64" s="2"/>
      <c r="G64" s="2"/>
      <c r="H64" s="2"/>
    </row>
    <row r="65" spans="1:8">
      <c r="A65" s="117" t="s">
        <v>8</v>
      </c>
      <c r="B65" s="53">
        <f>[1]InfJuv!J224</f>
        <v>7081.321489289352</v>
      </c>
      <c r="C65" s="170"/>
      <c r="D65" s="170"/>
      <c r="E65" s="170"/>
      <c r="F65" s="53">
        <f>[1]InfJuv!M224</f>
        <v>2909.090909090909</v>
      </c>
      <c r="G65" s="53">
        <f>[1]InfJuv!N224</f>
        <v>4107.6388888888896</v>
      </c>
      <c r="H65" s="53"/>
    </row>
    <row r="66" spans="1:8">
      <c r="A66" s="118" t="s">
        <v>100</v>
      </c>
      <c r="B66" s="11">
        <f>[1]InfJuv!J225</f>
        <v>3401.9801980198017</v>
      </c>
      <c r="C66" s="184">
        <f>[3]Sheet1!D116</f>
        <v>3232.5</v>
      </c>
      <c r="D66" s="85">
        <f>[1]InfJuv!K225</f>
        <v>3413.636363636364</v>
      </c>
      <c r="E66" s="85">
        <f>[1]InfJuv!L225</f>
        <v>3392.9824561403511</v>
      </c>
      <c r="F66" s="11">
        <f>[1]InfJuv!M225</f>
        <v>0</v>
      </c>
      <c r="G66" s="11">
        <f>[1]InfJuv!N225</f>
        <v>0</v>
      </c>
      <c r="H66" s="11"/>
    </row>
    <row r="67" spans="1:8">
      <c r="A67" s="118" t="s">
        <v>101</v>
      </c>
      <c r="B67" s="80">
        <f>[1]InfJuv!J226</f>
        <v>4387.9847991313763</v>
      </c>
      <c r="C67" s="184">
        <f>[3]Sheet1!D117</f>
        <v>4064.7027027027029</v>
      </c>
      <c r="D67" s="85">
        <f>[1]InfJuv!K226</f>
        <v>4452.4125326370759</v>
      </c>
      <c r="E67" s="85">
        <f>[1]InfJuv!L226</f>
        <v>4362.2633744855984</v>
      </c>
      <c r="F67" s="11">
        <f>[1]InfJuv!M226</f>
        <v>2800</v>
      </c>
      <c r="G67" s="11">
        <f>[1]InfJuv!N226</f>
        <v>4476.1904761904761</v>
      </c>
      <c r="H67" s="11"/>
    </row>
    <row r="68" spans="1:8">
      <c r="A68" s="118" t="s">
        <v>102</v>
      </c>
      <c r="B68" s="85">
        <f>[1]InfJuv!J227</f>
        <v>6587.3612791702672</v>
      </c>
      <c r="C68" s="184">
        <f>[3]Sheet1!D118</f>
        <v>6451.6149732620315</v>
      </c>
      <c r="D68" s="85">
        <f>[1]InfJuv!K227</f>
        <v>9062.8406466512679</v>
      </c>
      <c r="E68" s="85">
        <f>[1]InfJuv!L227</f>
        <v>6103.5975810885111</v>
      </c>
      <c r="F68" s="11">
        <f>[1]InfJuv!M227</f>
        <v>3000</v>
      </c>
      <c r="G68" s="11">
        <f>[1]InfJuv!N227</f>
        <v>3610</v>
      </c>
      <c r="H68" s="11"/>
    </row>
    <row r="69" spans="1:8">
      <c r="A69" s="118" t="s">
        <v>103</v>
      </c>
      <c r="B69" s="85">
        <f>[1]InfJuv!J228</f>
        <v>8650.5282796543652</v>
      </c>
      <c r="C69" s="184">
        <f>[3]Sheet1!D119</f>
        <v>8410.6432160804034</v>
      </c>
      <c r="D69" s="85">
        <f>[1]InfJuv!K228</f>
        <v>9803.188405797102</v>
      </c>
      <c r="E69" s="85">
        <f>[1]InfJuv!L228</f>
        <v>8609.3620378719552</v>
      </c>
      <c r="F69" s="11">
        <f>[1]InfJuv!M228</f>
        <v>0</v>
      </c>
      <c r="G69" s="11">
        <f>[1]InfJuv!N228</f>
        <v>4288.461538461539</v>
      </c>
      <c r="H69" s="11"/>
    </row>
    <row r="70" spans="1:8">
      <c r="A70" s="120"/>
      <c r="B70" s="2"/>
      <c r="D70" s="171"/>
      <c r="E70" s="171"/>
      <c r="F70" s="2"/>
      <c r="G70" s="2"/>
      <c r="H70" s="2"/>
    </row>
    <row r="71" spans="1:8">
      <c r="A71" s="115" t="s">
        <v>104</v>
      </c>
      <c r="B71" s="77"/>
      <c r="C71" s="170">
        <f>[3]Sheet1!D120</f>
        <v>4839.4837261503862</v>
      </c>
      <c r="D71" s="170">
        <f>[1]InfJuv!K229</f>
        <v>4443.3099025141128</v>
      </c>
      <c r="E71" s="170">
        <f>[1]InfJuv!L229</f>
        <v>5069.714512832159</v>
      </c>
      <c r="F71" s="53">
        <f>[1]InfJuv!M229</f>
        <v>4647.0588235294117</v>
      </c>
      <c r="G71" s="53">
        <f>[1]InfJuv!N229</f>
        <v>3177.0602409638554</v>
      </c>
      <c r="H71" s="53"/>
    </row>
    <row r="72" spans="1:8">
      <c r="A72" s="117" t="s">
        <v>7</v>
      </c>
      <c r="B72" s="53">
        <f>[1]InfJuv!J229</f>
        <v>4889.3606747590138</v>
      </c>
      <c r="D72" s="45"/>
      <c r="E72" s="45"/>
    </row>
    <row r="73" spans="1:8">
      <c r="A73" s="119" t="s">
        <v>98</v>
      </c>
      <c r="B73" s="80">
        <f>[1]InfJuv!J230</f>
        <v>5102.2909579230072</v>
      </c>
      <c r="C73" s="184">
        <f>[3]Sheet1!D121</f>
        <v>5018.394444444446</v>
      </c>
      <c r="D73" s="82">
        <f>[1]InfJuv!K230</f>
        <v>4629.5830546265324</v>
      </c>
      <c r="E73" s="82">
        <f>[1]InfJuv!L230</f>
        <v>5244.1717501815492</v>
      </c>
      <c r="F73" s="80">
        <f>[1]InfJuv!M230</f>
        <v>4647.0588235294117</v>
      </c>
      <c r="G73" s="80">
        <f>[1]InfJuv!N230</f>
        <v>3801.9771863117876</v>
      </c>
      <c r="H73" s="80"/>
    </row>
    <row r="74" spans="1:8">
      <c r="A74" s="119" t="s">
        <v>99</v>
      </c>
      <c r="B74" s="80">
        <f>[1]InfJuv!J231</f>
        <v>4572.3773878276315</v>
      </c>
      <c r="C74" s="184">
        <f>[3]Sheet1!D122</f>
        <v>4564.2364672364674</v>
      </c>
      <c r="D74" s="82">
        <f>[1]InfJuv!K231</f>
        <v>4284.4819391634983</v>
      </c>
      <c r="E74" s="82">
        <f>[1]InfJuv!L231</f>
        <v>4778.3529411764694</v>
      </c>
      <c r="F74" s="80">
        <f>[1]InfJuv!M231</f>
        <v>0</v>
      </c>
      <c r="G74" s="80">
        <f>[1]InfJuv!N231</f>
        <v>2095.7894736842109</v>
      </c>
      <c r="H74" s="80"/>
    </row>
    <row r="75" spans="1:8">
      <c r="A75" s="16"/>
      <c r="B75" s="2"/>
      <c r="D75" s="171"/>
      <c r="E75" s="171"/>
      <c r="F75" s="2"/>
      <c r="G75" s="2"/>
      <c r="H75" s="2"/>
    </row>
    <row r="76" spans="1:8">
      <c r="A76" s="117" t="s">
        <v>8</v>
      </c>
      <c r="B76" s="53">
        <f>[1]InfJuv!J236</f>
        <v>4889.3606747590138</v>
      </c>
      <c r="C76" s="170"/>
      <c r="D76" s="170"/>
      <c r="E76" s="170"/>
      <c r="F76" s="53">
        <f>[1]InfJuv!M236</f>
        <v>4647.0588235294117</v>
      </c>
      <c r="G76" s="53">
        <f>[1]InfJuv!N236</f>
        <v>3177.0602409638554</v>
      </c>
      <c r="H76" s="53"/>
    </row>
    <row r="77" spans="1:8">
      <c r="A77" s="118" t="s">
        <v>100</v>
      </c>
      <c r="B77" s="80">
        <f>[1]InfJuv!J237</f>
        <v>1082.7946127946129</v>
      </c>
      <c r="C77" s="184">
        <f>[3]Sheet1!D123</f>
        <v>1061.3999999999999</v>
      </c>
      <c r="D77" s="82">
        <f>[1]InfJuv!K237</f>
        <v>779.32773109243681</v>
      </c>
      <c r="E77" s="82">
        <f>[1]InfJuv!L237</f>
        <v>1359.8101265822784</v>
      </c>
      <c r="F77" s="80">
        <f>[1]InfJuv!M237</f>
        <v>200</v>
      </c>
      <c r="G77" s="80">
        <f>[1]InfJuv!N237</f>
        <v>1200</v>
      </c>
      <c r="H77" s="80"/>
    </row>
    <row r="78" spans="1:8">
      <c r="A78" s="118" t="s">
        <v>101</v>
      </c>
      <c r="B78" s="80">
        <f>[1]InfJuv!J238</f>
        <v>2821.9376353399753</v>
      </c>
      <c r="C78" s="184">
        <f>[3]Sheet1!D124</f>
        <v>2771.4833333333345</v>
      </c>
      <c r="D78" s="80">
        <f>[1]InfJuv!K238</f>
        <v>2640.3967168262657</v>
      </c>
      <c r="E78" s="80">
        <f>[1]InfJuv!L238</f>
        <v>2958.7281355932205</v>
      </c>
      <c r="F78" s="80">
        <f>[1]InfJuv!M238</f>
        <v>0</v>
      </c>
      <c r="G78" s="80">
        <f>[1]InfJuv!N238</f>
        <v>2151.4563106796113</v>
      </c>
      <c r="H78" s="80"/>
    </row>
    <row r="79" spans="1:8">
      <c r="A79" s="118" t="s">
        <v>102</v>
      </c>
      <c r="B79" s="80">
        <f>[1]InfJuv!J239</f>
        <v>4784.0173710137433</v>
      </c>
      <c r="C79" s="184">
        <f>[3]Sheet1!D125</f>
        <v>4783.210355987062</v>
      </c>
      <c r="D79" s="80">
        <f>[1]InfJuv!K239</f>
        <v>4644.0297872340425</v>
      </c>
      <c r="E79" s="80">
        <f>[1]InfJuv!L239</f>
        <v>4922.357701462086</v>
      </c>
      <c r="F79" s="80">
        <f>[1]InfJuv!M239</f>
        <v>6500</v>
      </c>
      <c r="G79" s="80">
        <f>[1]InfJuv!N239</f>
        <v>2915.8288770053473</v>
      </c>
      <c r="H79" s="80"/>
    </row>
    <row r="80" spans="1:8">
      <c r="A80" s="118" t="s">
        <v>103</v>
      </c>
      <c r="B80" s="80">
        <f>[1]InfJuv!J240</f>
        <v>6220.4172115587453</v>
      </c>
      <c r="C80" s="184">
        <f>[3]Sheet1!D126</f>
        <v>6123.5172413793116</v>
      </c>
      <c r="D80" s="80">
        <f>[1]InfJuv!K240</f>
        <v>8535.7868020304577</v>
      </c>
      <c r="E80" s="80">
        <f>[1]InfJuv!L240</f>
        <v>6046.3794896030231</v>
      </c>
      <c r="F80" s="80">
        <f>[1]InfJuv!M240</f>
        <v>0</v>
      </c>
      <c r="G80" s="80">
        <f>[1]InfJuv!N240</f>
        <v>4692.347826086956</v>
      </c>
      <c r="H80" s="80"/>
    </row>
    <row r="81" spans="1:7">
      <c r="A81" s="105"/>
      <c r="B81" s="94"/>
      <c r="C81" s="94"/>
      <c r="D81" s="94"/>
      <c r="E81" s="94"/>
      <c r="F81" s="112"/>
      <c r="G81" s="112"/>
    </row>
    <row r="82" spans="1:7">
      <c r="A82" s="64" t="str">
        <f>A39</f>
        <v>Fuente: Instituto Nacional de Estadística (INE). L Encuesta Permanente de Hogares de Propósitos Múltiples, Junio 2015.</v>
      </c>
      <c r="B82" s="64"/>
      <c r="C82" s="9"/>
      <c r="D82" s="9"/>
      <c r="E82" s="9"/>
    </row>
    <row r="83" spans="1:7">
      <c r="A83" s="86"/>
      <c r="B83" s="86"/>
      <c r="C83" s="9"/>
      <c r="D83" s="9"/>
      <c r="E83" s="9"/>
    </row>
    <row r="84" spans="1:7">
      <c r="A84" s="17"/>
      <c r="B84" s="17"/>
      <c r="C84" s="87"/>
      <c r="D84" s="17"/>
      <c r="E84" s="17"/>
    </row>
    <row r="85" spans="1:7">
      <c r="A85" s="17"/>
      <c r="B85" s="17"/>
      <c r="C85" s="17"/>
      <c r="D85" s="17"/>
      <c r="E85" s="17"/>
    </row>
    <row r="86" spans="1:7">
      <c r="A86" s="17"/>
      <c r="B86" s="17"/>
      <c r="C86" s="17"/>
      <c r="D86" s="17"/>
      <c r="E86" s="17"/>
    </row>
    <row r="87" spans="1:7">
      <c r="A87" s="17"/>
      <c r="B87" s="17"/>
      <c r="C87" s="17"/>
      <c r="D87" s="17"/>
      <c r="E87" s="17"/>
    </row>
    <row r="88" spans="1:7">
      <c r="A88" s="17"/>
      <c r="B88" s="17"/>
      <c r="C88" s="17"/>
      <c r="D88" s="17"/>
      <c r="E88" s="17"/>
    </row>
    <row r="89" spans="1:7">
      <c r="A89" s="17"/>
      <c r="B89" s="17"/>
      <c r="C89" s="17"/>
      <c r="D89" s="17"/>
      <c r="E89" s="17"/>
    </row>
    <row r="90" spans="1:7">
      <c r="A90" s="17"/>
      <c r="B90" s="17"/>
      <c r="C90" s="17"/>
      <c r="D90" s="17"/>
      <c r="E90" s="17"/>
    </row>
    <row r="91" spans="1:7">
      <c r="A91" s="17"/>
      <c r="B91" s="17"/>
      <c r="C91" s="17"/>
      <c r="D91" s="17"/>
      <c r="E91" s="17"/>
    </row>
    <row r="92" spans="1:7">
      <c r="A92" s="17"/>
      <c r="B92" s="17"/>
      <c r="C92" s="17"/>
      <c r="D92" s="17"/>
      <c r="E92" s="17"/>
    </row>
    <row r="93" spans="1:7">
      <c r="A93" s="17"/>
      <c r="B93" s="17"/>
      <c r="C93" s="17"/>
      <c r="D93" s="17"/>
      <c r="E93" s="17"/>
    </row>
    <row r="94" spans="1:7">
      <c r="A94" s="17"/>
      <c r="B94" s="17"/>
      <c r="C94" s="17"/>
      <c r="D94" s="17"/>
      <c r="E94" s="17"/>
    </row>
    <row r="95" spans="1:7">
      <c r="A95" s="17"/>
      <c r="B95" s="17"/>
      <c r="C95" s="17"/>
      <c r="D95" s="17"/>
      <c r="E95" s="17"/>
    </row>
    <row r="96" spans="1:7">
      <c r="A96" s="17"/>
      <c r="B96" s="17"/>
      <c r="C96" s="17"/>
      <c r="D96" s="17"/>
      <c r="E96" s="17"/>
    </row>
    <row r="97" spans="1:5">
      <c r="A97" s="17"/>
      <c r="B97" s="17"/>
      <c r="C97" s="17"/>
      <c r="D97" s="17"/>
      <c r="E97" s="17"/>
    </row>
    <row r="98" spans="1:5">
      <c r="A98" s="17"/>
      <c r="B98" s="17"/>
      <c r="C98" s="17"/>
      <c r="D98" s="17"/>
      <c r="E98" s="17"/>
    </row>
    <row r="99" spans="1:5">
      <c r="A99" s="17"/>
      <c r="B99" s="17"/>
      <c r="C99" s="17"/>
      <c r="D99" s="17"/>
      <c r="E99" s="17"/>
    </row>
    <row r="100" spans="1:5">
      <c r="A100" s="17"/>
      <c r="B100" s="17"/>
      <c r="C100" s="17"/>
      <c r="D100" s="17"/>
      <c r="E100" s="17"/>
    </row>
    <row r="101" spans="1:5">
      <c r="A101" s="17"/>
      <c r="B101" s="17"/>
      <c r="C101" s="17"/>
      <c r="D101" s="17"/>
      <c r="E101" s="17"/>
    </row>
    <row r="102" spans="1:5">
      <c r="A102" s="17"/>
      <c r="B102" s="17"/>
      <c r="C102" s="17"/>
      <c r="D102" s="17"/>
      <c r="E102" s="17"/>
    </row>
    <row r="103" spans="1:5">
      <c r="A103" s="17"/>
      <c r="B103" s="17"/>
      <c r="C103" s="17"/>
      <c r="D103" s="17"/>
      <c r="E103" s="17"/>
    </row>
    <row r="104" spans="1:5">
      <c r="A104" s="17"/>
      <c r="B104" s="17"/>
      <c r="C104" s="17"/>
      <c r="D104" s="17"/>
      <c r="E104" s="17"/>
    </row>
    <row r="105" spans="1:5">
      <c r="A105" s="17"/>
      <c r="B105" s="17"/>
      <c r="C105" s="17"/>
      <c r="D105" s="17"/>
      <c r="E105" s="17"/>
    </row>
    <row r="106" spans="1:5">
      <c r="A106" s="17"/>
      <c r="B106" s="17"/>
      <c r="C106" s="17"/>
      <c r="D106" s="17"/>
      <c r="E106" s="17"/>
    </row>
    <row r="107" spans="1:5">
      <c r="A107" s="17"/>
      <c r="B107" s="17"/>
      <c r="C107" s="17"/>
      <c r="D107" s="17"/>
      <c r="E107" s="17"/>
    </row>
    <row r="108" spans="1:5">
      <c r="A108" s="17"/>
      <c r="B108" s="17"/>
      <c r="C108" s="17"/>
      <c r="D108" s="17"/>
      <c r="E108" s="17"/>
    </row>
    <row r="109" spans="1:5">
      <c r="A109" s="17"/>
      <c r="B109" s="17"/>
      <c r="C109" s="17"/>
      <c r="D109" s="17"/>
      <c r="E109" s="17"/>
    </row>
    <row r="110" spans="1:5">
      <c r="A110" s="17"/>
      <c r="B110" s="17"/>
      <c r="C110" s="17"/>
      <c r="D110" s="17"/>
      <c r="E110" s="17"/>
    </row>
    <row r="111" spans="1:5">
      <c r="A111" s="17"/>
      <c r="B111" s="17"/>
      <c r="C111" s="17"/>
      <c r="D111" s="17"/>
      <c r="E111" s="17"/>
    </row>
    <row r="112" spans="1:5">
      <c r="A112" s="17"/>
      <c r="B112" s="17"/>
      <c r="C112" s="17"/>
      <c r="D112" s="17"/>
      <c r="E112" s="17"/>
    </row>
    <row r="113" spans="1:5">
      <c r="A113" s="17"/>
      <c r="B113" s="17"/>
      <c r="C113" s="17"/>
      <c r="D113" s="17"/>
      <c r="E113" s="17"/>
    </row>
    <row r="114" spans="1:5">
      <c r="A114" s="17"/>
      <c r="B114" s="17"/>
      <c r="C114" s="17"/>
      <c r="D114" s="17"/>
      <c r="E114" s="17"/>
    </row>
    <row r="115" spans="1:5">
      <c r="A115" s="17"/>
      <c r="B115" s="17"/>
      <c r="C115" s="17"/>
      <c r="D115" s="17"/>
      <c r="E115" s="17"/>
    </row>
    <row r="116" spans="1:5">
      <c r="A116" s="17"/>
      <c r="B116" s="17"/>
      <c r="C116" s="17"/>
      <c r="D116" s="17"/>
      <c r="E116" s="17"/>
    </row>
    <row r="117" spans="1:5">
      <c r="A117" s="17"/>
      <c r="B117" s="17"/>
      <c r="C117" s="17"/>
      <c r="D117" s="17"/>
      <c r="E117" s="17"/>
    </row>
    <row r="118" spans="1:5">
      <c r="A118" s="17"/>
      <c r="B118" s="17"/>
      <c r="C118" s="17"/>
      <c r="D118" s="17"/>
      <c r="E118" s="17"/>
    </row>
    <row r="119" spans="1:5">
      <c r="A119" s="17"/>
      <c r="B119" s="17"/>
      <c r="C119" s="17"/>
      <c r="D119" s="17"/>
      <c r="E119" s="17"/>
    </row>
    <row r="120" spans="1:5">
      <c r="A120" s="17"/>
      <c r="B120" s="17"/>
      <c r="C120" s="17"/>
      <c r="D120" s="17"/>
      <c r="E120" s="17"/>
    </row>
    <row r="121" spans="1:5">
      <c r="A121" s="17"/>
      <c r="B121" s="17"/>
      <c r="C121" s="17"/>
      <c r="D121" s="17"/>
      <c r="E121" s="17"/>
    </row>
    <row r="122" spans="1:5">
      <c r="A122" s="17"/>
      <c r="B122" s="17"/>
      <c r="C122" s="17"/>
      <c r="D122" s="17"/>
      <c r="E122" s="17"/>
    </row>
    <row r="123" spans="1:5">
      <c r="A123" s="17"/>
      <c r="B123" s="17"/>
      <c r="C123" s="17"/>
      <c r="D123" s="17"/>
      <c r="E123" s="17"/>
    </row>
    <row r="124" spans="1:5">
      <c r="A124" s="17"/>
      <c r="B124" s="17"/>
      <c r="C124" s="17"/>
      <c r="D124" s="17"/>
      <c r="E124" s="17"/>
    </row>
    <row r="125" spans="1:5">
      <c r="A125" s="17"/>
      <c r="B125" s="17"/>
      <c r="C125" s="17"/>
      <c r="D125" s="17"/>
      <c r="E125" s="17"/>
    </row>
    <row r="126" spans="1:5">
      <c r="A126" s="17"/>
      <c r="B126" s="17"/>
      <c r="C126" s="17"/>
      <c r="D126" s="17"/>
      <c r="E126" s="17"/>
    </row>
    <row r="127" spans="1:5">
      <c r="A127" s="17"/>
      <c r="B127" s="17"/>
      <c r="C127" s="17"/>
      <c r="D127" s="17"/>
      <c r="E127" s="17"/>
    </row>
    <row r="128" spans="1:5">
      <c r="A128" s="17"/>
      <c r="B128" s="17"/>
      <c r="C128" s="17"/>
      <c r="D128" s="17"/>
      <c r="E128" s="17"/>
    </row>
    <row r="129" spans="1:5">
      <c r="A129" s="17"/>
      <c r="B129" s="17"/>
      <c r="C129" s="17"/>
      <c r="D129" s="17"/>
      <c r="E129" s="17"/>
    </row>
    <row r="130" spans="1:5">
      <c r="A130" s="17"/>
      <c r="B130" s="17"/>
      <c r="C130" s="17"/>
      <c r="D130" s="17"/>
      <c r="E130" s="17"/>
    </row>
    <row r="131" spans="1:5">
      <c r="A131" s="17"/>
      <c r="B131" s="17"/>
      <c r="C131" s="17"/>
      <c r="D131" s="17"/>
      <c r="E131" s="17"/>
    </row>
    <row r="132" spans="1:5">
      <c r="A132" s="17"/>
      <c r="B132" s="17"/>
      <c r="C132" s="17"/>
      <c r="D132" s="17"/>
      <c r="E132" s="17"/>
    </row>
    <row r="133" spans="1:5">
      <c r="A133" s="17"/>
      <c r="B133" s="17"/>
      <c r="C133" s="17"/>
      <c r="D133" s="17"/>
      <c r="E133" s="17"/>
    </row>
    <row r="134" spans="1:5">
      <c r="A134" s="17"/>
      <c r="B134" s="17"/>
      <c r="C134" s="17"/>
      <c r="D134" s="17"/>
      <c r="E134" s="17"/>
    </row>
    <row r="135" spans="1:5">
      <c r="A135" s="17"/>
      <c r="B135" s="17"/>
      <c r="C135" s="17"/>
      <c r="D135" s="17"/>
      <c r="E135" s="17"/>
    </row>
    <row r="136" spans="1:5">
      <c r="A136" s="17"/>
      <c r="B136" s="17"/>
      <c r="C136" s="17"/>
      <c r="D136" s="17"/>
      <c r="E136" s="17"/>
    </row>
    <row r="137" spans="1:5">
      <c r="A137" s="17"/>
      <c r="B137" s="17"/>
      <c r="C137" s="17"/>
      <c r="D137" s="17"/>
      <c r="E137" s="17"/>
    </row>
    <row r="138" spans="1:5">
      <c r="A138" s="17"/>
      <c r="B138" s="17"/>
      <c r="C138" s="17"/>
      <c r="D138" s="17"/>
      <c r="E138" s="17"/>
    </row>
    <row r="139" spans="1:5">
      <c r="A139" s="17"/>
      <c r="B139" s="17"/>
      <c r="C139" s="17"/>
      <c r="D139" s="17"/>
      <c r="E139" s="17"/>
    </row>
    <row r="140" spans="1:5">
      <c r="A140" s="17"/>
      <c r="B140" s="17"/>
      <c r="C140" s="17"/>
      <c r="D140" s="17"/>
      <c r="E140" s="17"/>
    </row>
    <row r="141" spans="1:5">
      <c r="A141" s="17"/>
      <c r="B141" s="17"/>
      <c r="C141" s="17"/>
      <c r="D141" s="17"/>
      <c r="E141" s="17"/>
    </row>
    <row r="142" spans="1:5">
      <c r="A142" s="17"/>
      <c r="B142" s="17"/>
      <c r="C142" s="17"/>
      <c r="D142" s="17"/>
      <c r="E142" s="17"/>
    </row>
    <row r="143" spans="1:5">
      <c r="A143" s="17"/>
      <c r="B143" s="17"/>
      <c r="C143" s="17"/>
      <c r="D143" s="17"/>
      <c r="E143" s="17"/>
    </row>
    <row r="144" spans="1:5">
      <c r="A144" s="17"/>
      <c r="B144" s="17"/>
      <c r="C144" s="17"/>
      <c r="D144" s="17"/>
      <c r="E144" s="17"/>
    </row>
    <row r="145" spans="1:5">
      <c r="A145" s="17"/>
      <c r="B145" s="17"/>
      <c r="C145" s="17"/>
      <c r="D145" s="17"/>
      <c r="E145" s="17"/>
    </row>
    <row r="146" spans="1:5">
      <c r="A146" s="17"/>
      <c r="B146" s="17"/>
      <c r="C146" s="17"/>
      <c r="D146" s="17"/>
      <c r="E146" s="17"/>
    </row>
    <row r="147" spans="1:5">
      <c r="A147" s="17"/>
      <c r="B147" s="17"/>
      <c r="C147" s="17"/>
      <c r="D147" s="17"/>
      <c r="E147" s="17"/>
    </row>
    <row r="148" spans="1:5">
      <c r="A148" s="17"/>
      <c r="B148" s="17"/>
      <c r="C148" s="17"/>
      <c r="D148" s="17"/>
      <c r="E148" s="17"/>
    </row>
    <row r="149" spans="1:5">
      <c r="A149" s="17"/>
      <c r="B149" s="17"/>
      <c r="C149" s="17"/>
      <c r="D149" s="17"/>
      <c r="E149" s="17"/>
    </row>
    <row r="150" spans="1:5">
      <c r="A150" s="17"/>
      <c r="B150" s="17"/>
      <c r="C150" s="17"/>
      <c r="D150" s="17"/>
      <c r="E150" s="17"/>
    </row>
    <row r="151" spans="1:5">
      <c r="A151" s="17"/>
      <c r="B151" s="17"/>
      <c r="C151" s="17"/>
      <c r="D151" s="17"/>
      <c r="E151" s="17"/>
    </row>
    <row r="152" spans="1:5">
      <c r="A152" s="17"/>
      <c r="B152" s="17"/>
      <c r="C152" s="17"/>
      <c r="D152" s="17"/>
      <c r="E152" s="17"/>
    </row>
    <row r="153" spans="1:5">
      <c r="A153" s="17"/>
      <c r="B153" s="17"/>
      <c r="C153" s="17"/>
      <c r="D153" s="17"/>
      <c r="E153" s="17"/>
    </row>
    <row r="154" spans="1:5">
      <c r="A154" s="17"/>
      <c r="B154" s="17"/>
      <c r="C154" s="17"/>
      <c r="D154" s="17"/>
      <c r="E154" s="17"/>
    </row>
    <row r="155" spans="1:5">
      <c r="A155" s="17"/>
      <c r="B155" s="17"/>
      <c r="C155" s="17"/>
      <c r="D155" s="17"/>
      <c r="E155" s="17"/>
    </row>
    <row r="156" spans="1:5">
      <c r="A156" s="17"/>
      <c r="B156" s="17"/>
      <c r="C156" s="17"/>
      <c r="D156" s="17"/>
      <c r="E156" s="17"/>
    </row>
    <row r="157" spans="1:5">
      <c r="A157" s="17"/>
      <c r="B157" s="17"/>
      <c r="C157" s="17"/>
      <c r="D157" s="17"/>
      <c r="E157" s="17"/>
    </row>
    <row r="158" spans="1:5">
      <c r="A158" s="17"/>
      <c r="B158" s="17"/>
      <c r="C158" s="17"/>
      <c r="D158" s="17"/>
      <c r="E158" s="17"/>
    </row>
    <row r="159" spans="1:5">
      <c r="A159" s="17"/>
      <c r="B159" s="17"/>
      <c r="C159" s="17"/>
      <c r="D159" s="17"/>
      <c r="E159" s="17"/>
    </row>
    <row r="160" spans="1:5">
      <c r="A160" s="17"/>
      <c r="B160" s="17"/>
      <c r="C160" s="17"/>
      <c r="D160" s="17"/>
      <c r="E160" s="17"/>
    </row>
    <row r="161" spans="1:5">
      <c r="A161" s="17"/>
      <c r="B161" s="17"/>
      <c r="C161" s="17"/>
      <c r="D161" s="17"/>
      <c r="E161" s="17"/>
    </row>
    <row r="162" spans="1:5">
      <c r="A162" s="17"/>
      <c r="B162" s="17"/>
      <c r="C162" s="17"/>
      <c r="D162" s="17"/>
      <c r="E162" s="17"/>
    </row>
    <row r="163" spans="1:5">
      <c r="A163" s="17"/>
      <c r="B163" s="17"/>
      <c r="C163" s="17"/>
      <c r="D163" s="17"/>
      <c r="E163" s="17"/>
    </row>
    <row r="164" spans="1:5">
      <c r="A164" s="17"/>
      <c r="B164" s="17"/>
      <c r="C164" s="17"/>
      <c r="D164" s="17"/>
      <c r="E164" s="17"/>
    </row>
    <row r="165" spans="1:5">
      <c r="A165" s="17"/>
      <c r="B165" s="17"/>
      <c r="C165" s="17"/>
      <c r="D165" s="17"/>
      <c r="E165" s="17"/>
    </row>
    <row r="166" spans="1:5">
      <c r="A166" s="17"/>
      <c r="B166" s="17"/>
      <c r="C166" s="17"/>
      <c r="D166" s="17"/>
      <c r="E166" s="17"/>
    </row>
    <row r="167" spans="1:5">
      <c r="A167" s="17"/>
      <c r="B167" s="17"/>
      <c r="C167" s="17"/>
      <c r="D167" s="17"/>
      <c r="E167" s="17"/>
    </row>
    <row r="168" spans="1:5">
      <c r="A168" s="17"/>
      <c r="B168" s="17"/>
      <c r="C168" s="17"/>
      <c r="D168" s="17"/>
      <c r="E168" s="17"/>
    </row>
    <row r="169" spans="1:5">
      <c r="A169" s="17"/>
      <c r="B169" s="17"/>
      <c r="C169" s="17"/>
      <c r="D169" s="17"/>
      <c r="E169" s="17"/>
    </row>
    <row r="170" spans="1:5">
      <c r="A170" s="17"/>
      <c r="B170" s="17"/>
      <c r="C170" s="17"/>
      <c r="D170" s="17"/>
      <c r="E170" s="17"/>
    </row>
    <row r="171" spans="1:5">
      <c r="A171" s="17"/>
      <c r="B171" s="17"/>
      <c r="C171" s="17"/>
      <c r="D171" s="17"/>
      <c r="E171" s="17"/>
    </row>
    <row r="172" spans="1:5">
      <c r="A172" s="17"/>
      <c r="B172" s="17"/>
      <c r="C172" s="17"/>
      <c r="D172" s="17"/>
      <c r="E172" s="17"/>
    </row>
    <row r="173" spans="1:5">
      <c r="A173" s="17"/>
      <c r="B173" s="17"/>
      <c r="C173" s="17"/>
      <c r="D173" s="17"/>
      <c r="E173" s="17"/>
    </row>
    <row r="174" spans="1:5">
      <c r="A174" s="17"/>
      <c r="B174" s="17"/>
      <c r="C174" s="17"/>
      <c r="D174" s="17"/>
      <c r="E174" s="17"/>
    </row>
    <row r="175" spans="1:5">
      <c r="A175" s="17"/>
      <c r="B175" s="17"/>
      <c r="C175" s="17"/>
      <c r="D175" s="17"/>
      <c r="E175" s="17"/>
    </row>
    <row r="176" spans="1:5">
      <c r="A176" s="17"/>
      <c r="B176" s="17"/>
      <c r="C176" s="17"/>
      <c r="D176" s="17"/>
      <c r="E176" s="17"/>
    </row>
    <row r="177" spans="1:5">
      <c r="A177" s="17"/>
      <c r="B177" s="17"/>
      <c r="C177" s="17"/>
      <c r="D177" s="17"/>
      <c r="E177" s="17"/>
    </row>
    <row r="178" spans="1:5">
      <c r="A178" s="17"/>
      <c r="B178" s="17"/>
      <c r="C178" s="17"/>
      <c r="D178" s="17"/>
      <c r="E178" s="17"/>
    </row>
    <row r="179" spans="1:5">
      <c r="A179" s="17"/>
      <c r="B179" s="17"/>
      <c r="C179" s="17"/>
      <c r="D179" s="17"/>
      <c r="E179" s="17"/>
    </row>
    <row r="180" spans="1:5">
      <c r="A180" s="17"/>
      <c r="B180" s="17"/>
      <c r="C180" s="17"/>
      <c r="D180" s="17"/>
      <c r="E180" s="17"/>
    </row>
    <row r="181" spans="1:5">
      <c r="A181" s="17"/>
      <c r="B181" s="17"/>
      <c r="C181" s="17"/>
      <c r="D181" s="17"/>
      <c r="E181" s="17"/>
    </row>
    <row r="182" spans="1:5">
      <c r="A182" s="17"/>
      <c r="B182" s="17"/>
      <c r="C182" s="17"/>
      <c r="D182" s="17"/>
      <c r="E182" s="17"/>
    </row>
    <row r="183" spans="1:5">
      <c r="A183" s="17"/>
      <c r="B183" s="17"/>
      <c r="C183" s="17"/>
      <c r="D183" s="17"/>
      <c r="E183" s="17"/>
    </row>
    <row r="184" spans="1:5">
      <c r="A184" s="17"/>
      <c r="B184" s="17"/>
      <c r="C184" s="17"/>
      <c r="D184" s="17"/>
      <c r="E184" s="17"/>
    </row>
    <row r="185" spans="1:5">
      <c r="A185" s="17"/>
      <c r="B185" s="17"/>
      <c r="C185" s="17"/>
      <c r="D185" s="17"/>
      <c r="E185" s="17"/>
    </row>
    <row r="186" spans="1:5">
      <c r="A186" s="17"/>
      <c r="B186" s="17"/>
      <c r="C186" s="17"/>
      <c r="D186" s="17"/>
      <c r="E186" s="17"/>
    </row>
    <row r="187" spans="1:5">
      <c r="A187" s="17"/>
      <c r="B187" s="17"/>
      <c r="C187" s="17"/>
      <c r="D187" s="17"/>
      <c r="E187" s="17"/>
    </row>
    <row r="188" spans="1:5">
      <c r="A188" s="17"/>
      <c r="B188" s="17"/>
      <c r="C188" s="17"/>
      <c r="D188" s="17"/>
      <c r="E188" s="17"/>
    </row>
    <row r="189" spans="1:5">
      <c r="A189" s="17"/>
      <c r="B189" s="17"/>
      <c r="C189" s="17"/>
      <c r="D189" s="17"/>
      <c r="E189" s="17"/>
    </row>
    <row r="190" spans="1:5">
      <c r="A190" s="17"/>
      <c r="B190" s="17"/>
      <c r="C190" s="17"/>
      <c r="D190" s="17"/>
      <c r="E190" s="17"/>
    </row>
    <row r="191" spans="1:5">
      <c r="A191" s="17"/>
      <c r="B191" s="17"/>
      <c r="C191" s="17"/>
      <c r="D191" s="17"/>
      <c r="E191" s="17"/>
    </row>
    <row r="192" spans="1:5">
      <c r="A192" s="17"/>
      <c r="B192" s="17"/>
      <c r="C192" s="17"/>
      <c r="D192" s="17"/>
      <c r="E192" s="17"/>
    </row>
    <row r="193" spans="1:5">
      <c r="A193" s="17"/>
      <c r="B193" s="17"/>
      <c r="C193" s="17"/>
      <c r="D193" s="17"/>
      <c r="E193" s="17"/>
    </row>
    <row r="194" spans="1:5">
      <c r="A194" s="17"/>
      <c r="B194" s="17"/>
      <c r="C194" s="17"/>
      <c r="D194" s="17"/>
      <c r="E194" s="17"/>
    </row>
    <row r="195" spans="1:5">
      <c r="A195" s="17"/>
      <c r="B195" s="17"/>
      <c r="C195" s="17"/>
      <c r="D195" s="17"/>
      <c r="E195" s="17"/>
    </row>
    <row r="196" spans="1:5">
      <c r="A196" s="17"/>
      <c r="B196" s="17"/>
      <c r="C196" s="17"/>
      <c r="D196" s="17"/>
      <c r="E196" s="17"/>
    </row>
    <row r="197" spans="1:5">
      <c r="A197" s="17"/>
      <c r="B197" s="17"/>
      <c r="C197" s="17"/>
      <c r="D197" s="17"/>
      <c r="E197" s="17"/>
    </row>
    <row r="198" spans="1:5">
      <c r="A198" s="17"/>
      <c r="B198" s="17"/>
      <c r="C198" s="17"/>
      <c r="D198" s="17"/>
      <c r="E198" s="17"/>
    </row>
    <row r="199" spans="1:5">
      <c r="A199" s="17"/>
      <c r="B199" s="17"/>
      <c r="C199" s="17"/>
      <c r="D199" s="17"/>
      <c r="E199" s="17"/>
    </row>
    <row r="200" spans="1:5">
      <c r="A200" s="17"/>
      <c r="B200" s="17"/>
      <c r="C200" s="17"/>
      <c r="D200" s="17"/>
      <c r="E200" s="17"/>
    </row>
    <row r="201" spans="1:5">
      <c r="A201" s="17"/>
      <c r="B201" s="17"/>
      <c r="C201" s="17"/>
      <c r="D201" s="17"/>
      <c r="E201" s="17"/>
    </row>
    <row r="202" spans="1:5">
      <c r="A202" s="17"/>
      <c r="B202" s="17"/>
      <c r="C202" s="17"/>
      <c r="D202" s="17"/>
      <c r="E202" s="17"/>
    </row>
    <row r="203" spans="1:5">
      <c r="A203" s="17"/>
      <c r="B203" s="17"/>
      <c r="C203" s="17"/>
      <c r="D203" s="17"/>
      <c r="E203" s="17"/>
    </row>
    <row r="204" spans="1:5">
      <c r="A204" s="17"/>
      <c r="B204" s="17"/>
      <c r="C204" s="17"/>
      <c r="D204" s="17"/>
      <c r="E204" s="17"/>
    </row>
    <row r="205" spans="1:5">
      <c r="A205" s="17"/>
      <c r="B205" s="17"/>
      <c r="C205" s="17"/>
      <c r="D205" s="17"/>
      <c r="E205" s="17"/>
    </row>
    <row r="206" spans="1:5">
      <c r="A206" s="17"/>
      <c r="B206" s="17"/>
      <c r="C206" s="17"/>
      <c r="D206" s="17"/>
      <c r="E206" s="17"/>
    </row>
    <row r="207" spans="1:5">
      <c r="A207" s="17"/>
      <c r="B207" s="17"/>
      <c r="C207" s="17"/>
      <c r="D207" s="17"/>
      <c r="E207" s="17"/>
    </row>
    <row r="208" spans="1:5">
      <c r="A208" s="17"/>
      <c r="B208" s="17"/>
      <c r="C208" s="17"/>
      <c r="D208" s="17"/>
      <c r="E208" s="17"/>
    </row>
    <row r="209" spans="1:5">
      <c r="A209" s="17"/>
      <c r="B209" s="17"/>
      <c r="C209" s="17"/>
      <c r="D209" s="17"/>
      <c r="E209" s="17"/>
    </row>
    <row r="210" spans="1:5">
      <c r="A210" s="17"/>
      <c r="B210" s="17"/>
      <c r="C210" s="17"/>
      <c r="D210" s="17"/>
      <c r="E210" s="17"/>
    </row>
    <row r="211" spans="1:5">
      <c r="A211" s="17"/>
      <c r="B211" s="17"/>
      <c r="C211" s="17"/>
      <c r="D211" s="17"/>
      <c r="E211" s="17"/>
    </row>
    <row r="212" spans="1:5">
      <c r="A212" s="17"/>
      <c r="B212" s="17"/>
      <c r="C212" s="17"/>
      <c r="D212" s="17"/>
      <c r="E212" s="17"/>
    </row>
    <row r="213" spans="1:5">
      <c r="A213" s="17"/>
      <c r="B213" s="17"/>
      <c r="C213" s="17"/>
      <c r="D213" s="17"/>
      <c r="E213" s="17"/>
    </row>
    <row r="214" spans="1:5">
      <c r="A214" s="17"/>
      <c r="B214" s="17"/>
      <c r="C214" s="17"/>
      <c r="D214" s="17"/>
      <c r="E214" s="17"/>
    </row>
    <row r="215" spans="1:5">
      <c r="A215" s="17"/>
      <c r="B215" s="17"/>
      <c r="C215" s="17"/>
      <c r="D215" s="17"/>
      <c r="E215" s="17"/>
    </row>
    <row r="216" spans="1:5">
      <c r="A216" s="17"/>
      <c r="B216" s="17"/>
      <c r="C216" s="17"/>
      <c r="D216" s="17"/>
      <c r="E216" s="17"/>
    </row>
    <row r="217" spans="1:5">
      <c r="A217" s="17"/>
      <c r="B217" s="17"/>
      <c r="C217" s="17"/>
      <c r="D217" s="17"/>
      <c r="E217" s="17"/>
    </row>
    <row r="218" spans="1:5">
      <c r="A218" s="17"/>
      <c r="B218" s="17"/>
      <c r="C218" s="17"/>
      <c r="D218" s="17"/>
      <c r="E218" s="17"/>
    </row>
    <row r="219" spans="1:5">
      <c r="A219" s="17"/>
      <c r="B219" s="17"/>
      <c r="C219" s="17"/>
      <c r="D219" s="17"/>
      <c r="E219" s="17"/>
    </row>
    <row r="220" spans="1:5">
      <c r="A220" s="17"/>
      <c r="B220" s="17"/>
      <c r="C220" s="17"/>
      <c r="D220" s="17"/>
      <c r="E220" s="17"/>
    </row>
    <row r="221" spans="1:5">
      <c r="A221" s="17"/>
      <c r="B221" s="17"/>
      <c r="C221" s="17"/>
      <c r="D221" s="17"/>
      <c r="E221" s="17"/>
    </row>
    <row r="222" spans="1:5">
      <c r="A222" s="17"/>
      <c r="B222" s="17"/>
      <c r="C222" s="17"/>
      <c r="D222" s="17"/>
      <c r="E222" s="17"/>
    </row>
    <row r="223" spans="1:5">
      <c r="A223" s="17"/>
      <c r="B223" s="17"/>
      <c r="C223" s="17"/>
      <c r="D223" s="17"/>
      <c r="E223" s="17"/>
    </row>
    <row r="224" spans="1:5">
      <c r="A224" s="17"/>
      <c r="B224" s="17"/>
      <c r="C224" s="17"/>
      <c r="D224" s="17"/>
      <c r="E224" s="17"/>
    </row>
    <row r="225" spans="1:5">
      <c r="A225" s="17"/>
      <c r="B225" s="17"/>
      <c r="C225" s="17"/>
      <c r="D225" s="17"/>
      <c r="E225" s="17"/>
    </row>
    <row r="226" spans="1:5">
      <c r="A226" s="17"/>
      <c r="B226" s="17"/>
      <c r="C226" s="17"/>
      <c r="D226" s="17"/>
      <c r="E226" s="17"/>
    </row>
    <row r="227" spans="1:5">
      <c r="A227" s="17"/>
      <c r="B227" s="17"/>
      <c r="C227" s="17"/>
      <c r="D227" s="17"/>
      <c r="E227" s="17"/>
    </row>
    <row r="228" spans="1:5">
      <c r="A228" s="17"/>
      <c r="B228" s="17"/>
      <c r="C228" s="17"/>
      <c r="D228" s="17"/>
      <c r="E228" s="17"/>
    </row>
    <row r="229" spans="1:5">
      <c r="A229" s="17"/>
      <c r="B229" s="17"/>
      <c r="C229" s="17"/>
      <c r="D229" s="17"/>
      <c r="E229" s="17"/>
    </row>
    <row r="230" spans="1:5">
      <c r="A230" s="17"/>
      <c r="B230" s="17"/>
      <c r="C230" s="17"/>
      <c r="D230" s="17"/>
      <c r="E230" s="17"/>
    </row>
    <row r="231" spans="1:5">
      <c r="A231" s="17"/>
      <c r="B231" s="17"/>
      <c r="C231" s="17"/>
      <c r="D231" s="17"/>
      <c r="E231" s="17"/>
    </row>
    <row r="232" spans="1:5">
      <c r="A232" s="17"/>
      <c r="B232" s="17"/>
      <c r="C232" s="17"/>
      <c r="D232" s="17"/>
      <c r="E232" s="17"/>
    </row>
    <row r="233" spans="1:5">
      <c r="A233" s="17"/>
      <c r="B233" s="17"/>
      <c r="C233" s="17"/>
      <c r="D233" s="17"/>
      <c r="E233" s="17"/>
    </row>
    <row r="234" spans="1:5">
      <c r="A234" s="17"/>
      <c r="B234" s="17"/>
      <c r="C234" s="17"/>
      <c r="D234" s="17"/>
      <c r="E234" s="17"/>
    </row>
    <row r="235" spans="1:5">
      <c r="A235" s="17"/>
      <c r="B235" s="17"/>
      <c r="C235" s="17"/>
      <c r="D235" s="17"/>
      <c r="E235" s="17"/>
    </row>
    <row r="236" spans="1:5">
      <c r="A236" s="17"/>
      <c r="B236" s="17"/>
      <c r="C236" s="17"/>
      <c r="D236" s="17"/>
      <c r="E236" s="17"/>
    </row>
    <row r="237" spans="1:5">
      <c r="A237" s="17"/>
      <c r="B237" s="17"/>
      <c r="C237" s="17"/>
      <c r="D237" s="17"/>
      <c r="E237" s="17"/>
    </row>
    <row r="238" spans="1:5">
      <c r="A238" s="17"/>
      <c r="B238" s="17"/>
      <c r="C238" s="17"/>
      <c r="D238" s="17"/>
      <c r="E238" s="17"/>
    </row>
    <row r="239" spans="1:5">
      <c r="A239" s="17"/>
      <c r="B239" s="17"/>
      <c r="C239" s="17"/>
      <c r="D239" s="17"/>
      <c r="E239" s="17"/>
    </row>
    <row r="240" spans="1:5">
      <c r="A240" s="17"/>
      <c r="B240" s="17"/>
      <c r="C240" s="17"/>
      <c r="D240" s="17"/>
      <c r="E240" s="17"/>
    </row>
    <row r="241" spans="1:5">
      <c r="A241" s="17"/>
      <c r="B241" s="17"/>
      <c r="C241" s="17"/>
      <c r="D241" s="17"/>
      <c r="E241" s="17"/>
    </row>
    <row r="242" spans="1:5">
      <c r="A242" s="17"/>
      <c r="B242" s="17"/>
      <c r="C242" s="17"/>
      <c r="D242" s="17"/>
      <c r="E242" s="17"/>
    </row>
    <row r="243" spans="1:5">
      <c r="A243" s="17"/>
      <c r="B243" s="17"/>
      <c r="C243" s="17"/>
      <c r="D243" s="17"/>
      <c r="E243" s="17"/>
    </row>
    <row r="244" spans="1:5">
      <c r="A244" s="17"/>
      <c r="B244" s="17"/>
      <c r="C244" s="17"/>
      <c r="D244" s="17"/>
      <c r="E244" s="17"/>
    </row>
    <row r="245" spans="1:5">
      <c r="A245" s="17"/>
      <c r="B245" s="17"/>
      <c r="C245" s="17"/>
      <c r="D245" s="17"/>
      <c r="E245" s="17"/>
    </row>
    <row r="246" spans="1:5">
      <c r="A246" s="17"/>
      <c r="B246" s="17"/>
      <c r="C246" s="17"/>
      <c r="D246" s="17"/>
      <c r="E246" s="17"/>
    </row>
    <row r="247" spans="1:5">
      <c r="A247" s="17"/>
      <c r="B247" s="17"/>
      <c r="C247" s="17"/>
      <c r="D247" s="17"/>
      <c r="E247" s="17"/>
    </row>
    <row r="248" spans="1:5">
      <c r="A248" s="17"/>
      <c r="B248" s="17"/>
      <c r="C248" s="17"/>
      <c r="D248" s="17"/>
      <c r="E248" s="17"/>
    </row>
    <row r="249" spans="1:5">
      <c r="A249" s="17"/>
      <c r="B249" s="17"/>
      <c r="C249" s="17"/>
      <c r="D249" s="17"/>
      <c r="E249" s="17"/>
    </row>
    <row r="250" spans="1:5">
      <c r="A250" s="17"/>
      <c r="B250" s="17"/>
      <c r="C250" s="17"/>
      <c r="D250" s="17"/>
      <c r="E250" s="17"/>
    </row>
    <row r="251" spans="1:5">
      <c r="A251" s="17"/>
      <c r="B251" s="17"/>
      <c r="C251" s="17"/>
      <c r="D251" s="17"/>
      <c r="E251" s="17"/>
    </row>
    <row r="252" spans="1:5">
      <c r="A252" s="17"/>
      <c r="B252" s="17"/>
      <c r="C252" s="17"/>
      <c r="D252" s="17"/>
      <c r="E252" s="17"/>
    </row>
    <row r="253" spans="1:5">
      <c r="A253" s="17"/>
      <c r="B253" s="17"/>
      <c r="C253" s="17"/>
      <c r="D253" s="17"/>
      <c r="E253" s="17"/>
    </row>
    <row r="254" spans="1:5">
      <c r="A254" s="17"/>
      <c r="B254" s="17"/>
      <c r="C254" s="17"/>
      <c r="D254" s="17"/>
      <c r="E254" s="17"/>
    </row>
    <row r="255" spans="1:5">
      <c r="A255" s="17"/>
      <c r="B255" s="17"/>
      <c r="C255" s="17"/>
      <c r="D255" s="17"/>
      <c r="E255" s="17"/>
    </row>
    <row r="256" spans="1:5">
      <c r="A256" s="17"/>
      <c r="B256" s="17"/>
      <c r="C256" s="17"/>
      <c r="D256" s="17"/>
      <c r="E256" s="17"/>
    </row>
    <row r="257" spans="1:5">
      <c r="A257" s="17"/>
      <c r="B257" s="17"/>
      <c r="C257" s="17"/>
      <c r="D257" s="17"/>
      <c r="E257" s="17"/>
    </row>
    <row r="258" spans="1:5">
      <c r="A258" s="17"/>
      <c r="B258" s="17"/>
      <c r="C258" s="17"/>
      <c r="D258" s="17"/>
      <c r="E258" s="17"/>
    </row>
    <row r="259" spans="1:5">
      <c r="A259" s="17"/>
      <c r="B259" s="17"/>
      <c r="C259" s="17"/>
      <c r="D259" s="17"/>
      <c r="E259" s="17"/>
    </row>
    <row r="260" spans="1:5">
      <c r="A260" s="17"/>
      <c r="B260" s="17"/>
      <c r="C260" s="17"/>
      <c r="D260" s="17"/>
      <c r="E260" s="17"/>
    </row>
    <row r="261" spans="1:5">
      <c r="A261" s="17"/>
      <c r="B261" s="17"/>
      <c r="C261" s="17"/>
      <c r="D261" s="17"/>
      <c r="E261" s="17"/>
    </row>
    <row r="262" spans="1:5">
      <c r="A262" s="17"/>
      <c r="B262" s="17"/>
      <c r="C262" s="17"/>
      <c r="D262" s="17"/>
      <c r="E262" s="17"/>
    </row>
    <row r="263" spans="1:5">
      <c r="A263" s="17"/>
      <c r="B263" s="17"/>
      <c r="C263" s="17"/>
      <c r="D263" s="17"/>
      <c r="E263" s="17"/>
    </row>
    <row r="264" spans="1:5">
      <c r="A264" s="17"/>
      <c r="B264" s="17"/>
      <c r="C264" s="17"/>
      <c r="D264" s="17"/>
      <c r="E264" s="17"/>
    </row>
    <row r="265" spans="1:5">
      <c r="A265" s="17"/>
      <c r="B265" s="17"/>
      <c r="C265" s="17"/>
      <c r="D265" s="17"/>
      <c r="E265" s="17"/>
    </row>
    <row r="266" spans="1:5">
      <c r="A266" s="17"/>
      <c r="B266" s="17"/>
      <c r="C266" s="17"/>
      <c r="D266" s="17"/>
      <c r="E266" s="17"/>
    </row>
    <row r="267" spans="1:5">
      <c r="A267" s="17"/>
      <c r="B267" s="17"/>
      <c r="C267" s="17"/>
      <c r="D267" s="17"/>
      <c r="E267" s="17"/>
    </row>
    <row r="268" spans="1:5">
      <c r="A268" s="17"/>
      <c r="B268" s="17"/>
      <c r="C268" s="17"/>
      <c r="D268" s="17"/>
      <c r="E268" s="17"/>
    </row>
    <row r="269" spans="1:5">
      <c r="A269" s="17"/>
      <c r="B269" s="17"/>
      <c r="C269" s="17"/>
      <c r="D269" s="17"/>
      <c r="E269" s="17"/>
    </row>
    <row r="270" spans="1:5">
      <c r="A270" s="17"/>
      <c r="B270" s="17"/>
      <c r="C270" s="17"/>
      <c r="D270" s="17"/>
      <c r="E270" s="17"/>
    </row>
    <row r="271" spans="1:5">
      <c r="A271" s="17"/>
      <c r="B271" s="17"/>
      <c r="C271" s="17"/>
      <c r="D271" s="17"/>
      <c r="E271" s="17"/>
    </row>
    <row r="272" spans="1:5">
      <c r="A272" s="17"/>
      <c r="B272" s="17"/>
      <c r="C272" s="17"/>
      <c r="D272" s="17"/>
      <c r="E272" s="17"/>
    </row>
    <row r="273" spans="1:5">
      <c r="A273" s="17"/>
      <c r="B273" s="17"/>
      <c r="C273" s="17"/>
      <c r="D273" s="17"/>
      <c r="E273" s="17"/>
    </row>
    <row r="274" spans="1:5">
      <c r="A274" s="17"/>
      <c r="B274" s="17"/>
      <c r="C274" s="17"/>
      <c r="D274" s="17"/>
      <c r="E274" s="17"/>
    </row>
    <row r="275" spans="1:5">
      <c r="A275" s="17"/>
      <c r="B275" s="17"/>
      <c r="C275" s="17"/>
      <c r="D275" s="17"/>
      <c r="E275" s="17"/>
    </row>
    <row r="276" spans="1:5">
      <c r="A276" s="17"/>
      <c r="B276" s="17"/>
      <c r="C276" s="17"/>
      <c r="D276" s="17"/>
      <c r="E276" s="17"/>
    </row>
    <row r="277" spans="1:5">
      <c r="A277" s="17"/>
      <c r="B277" s="17"/>
      <c r="C277" s="17"/>
      <c r="D277" s="17"/>
      <c r="E277" s="17"/>
    </row>
    <row r="278" spans="1:5">
      <c r="A278" s="17"/>
      <c r="B278" s="17"/>
      <c r="C278" s="17"/>
      <c r="D278" s="17"/>
      <c r="E278" s="17"/>
    </row>
    <row r="279" spans="1:5">
      <c r="A279" s="17"/>
      <c r="B279" s="17"/>
      <c r="C279" s="17"/>
      <c r="D279" s="17"/>
      <c r="E279" s="17"/>
    </row>
    <row r="280" spans="1:5">
      <c r="A280" s="17"/>
      <c r="B280" s="17"/>
      <c r="C280" s="17"/>
      <c r="D280" s="17"/>
      <c r="E280" s="17"/>
    </row>
    <row r="281" spans="1:5">
      <c r="A281" s="17"/>
      <c r="B281" s="17"/>
      <c r="C281" s="17"/>
      <c r="D281" s="17"/>
      <c r="E281" s="17"/>
    </row>
    <row r="282" spans="1:5">
      <c r="A282" s="17"/>
      <c r="B282" s="17"/>
      <c r="C282" s="17"/>
      <c r="D282" s="17"/>
      <c r="E282" s="17"/>
    </row>
    <row r="283" spans="1:5">
      <c r="A283" s="17"/>
      <c r="B283" s="17"/>
      <c r="C283" s="17"/>
      <c r="D283" s="17"/>
      <c r="E283" s="17"/>
    </row>
    <row r="284" spans="1:5">
      <c r="A284" s="17"/>
      <c r="B284" s="17"/>
      <c r="C284" s="17"/>
      <c r="D284" s="17"/>
      <c r="E284" s="17"/>
    </row>
    <row r="285" spans="1:5">
      <c r="A285" s="17"/>
      <c r="B285" s="17"/>
      <c r="C285" s="17"/>
      <c r="D285" s="17"/>
      <c r="E285" s="17"/>
    </row>
    <row r="286" spans="1:5">
      <c r="A286" s="17"/>
      <c r="B286" s="17"/>
      <c r="C286" s="17"/>
      <c r="D286" s="17"/>
      <c r="E286" s="17"/>
    </row>
    <row r="287" spans="1:5">
      <c r="A287" s="17"/>
      <c r="B287" s="17"/>
      <c r="C287" s="17"/>
      <c r="D287" s="17"/>
      <c r="E287" s="17"/>
    </row>
    <row r="288" spans="1:5">
      <c r="A288" s="17"/>
      <c r="B288" s="17"/>
      <c r="C288" s="17"/>
      <c r="D288" s="17"/>
      <c r="E288" s="17"/>
    </row>
    <row r="289" spans="1:5">
      <c r="A289" s="17"/>
      <c r="B289" s="17"/>
      <c r="C289" s="17"/>
      <c r="D289" s="17"/>
      <c r="E289" s="17"/>
    </row>
    <row r="290" spans="1:5">
      <c r="A290" s="17"/>
      <c r="B290" s="17"/>
      <c r="C290" s="17"/>
      <c r="D290" s="17"/>
      <c r="E290" s="17"/>
    </row>
    <row r="291" spans="1:5">
      <c r="A291" s="17"/>
      <c r="B291" s="17"/>
      <c r="C291" s="17"/>
      <c r="D291" s="17"/>
      <c r="E291" s="17"/>
    </row>
    <row r="292" spans="1:5">
      <c r="A292" s="17"/>
      <c r="B292" s="17"/>
      <c r="C292" s="17"/>
      <c r="D292" s="17"/>
      <c r="E292" s="17"/>
    </row>
    <row r="293" spans="1:5">
      <c r="A293" s="17"/>
      <c r="B293" s="17"/>
      <c r="C293" s="17"/>
      <c r="D293" s="17"/>
      <c r="E293" s="17"/>
    </row>
    <row r="294" spans="1:5">
      <c r="A294" s="17"/>
      <c r="B294" s="17"/>
      <c r="C294" s="17"/>
      <c r="D294" s="17"/>
      <c r="E294" s="17"/>
    </row>
    <row r="295" spans="1:5">
      <c r="A295" s="17"/>
      <c r="B295" s="17"/>
      <c r="C295" s="17"/>
      <c r="D295" s="17"/>
      <c r="E295" s="17"/>
    </row>
    <row r="296" spans="1:5">
      <c r="A296" s="17"/>
      <c r="B296" s="17"/>
      <c r="C296" s="17"/>
      <c r="D296" s="17"/>
      <c r="E296" s="17"/>
    </row>
    <row r="297" spans="1:5">
      <c r="A297" s="17"/>
      <c r="B297" s="17"/>
      <c r="C297" s="17"/>
      <c r="D297" s="17"/>
      <c r="E297" s="17"/>
    </row>
    <row r="298" spans="1:5">
      <c r="A298" s="17"/>
      <c r="B298" s="17"/>
      <c r="C298" s="17"/>
      <c r="D298" s="17"/>
      <c r="E298" s="17"/>
    </row>
    <row r="299" spans="1:5">
      <c r="A299" s="17"/>
      <c r="B299" s="17"/>
      <c r="C299" s="17"/>
      <c r="D299" s="17"/>
      <c r="E299" s="17"/>
    </row>
    <row r="300" spans="1:5">
      <c r="A300" s="17"/>
      <c r="B300" s="17"/>
      <c r="C300" s="17"/>
      <c r="D300" s="17"/>
      <c r="E300" s="17"/>
    </row>
    <row r="301" spans="1:5">
      <c r="A301" s="17"/>
      <c r="B301" s="17"/>
      <c r="C301" s="17"/>
      <c r="D301" s="17"/>
      <c r="E301" s="17"/>
    </row>
    <row r="302" spans="1:5">
      <c r="A302" s="17"/>
      <c r="B302" s="17"/>
      <c r="C302" s="17"/>
      <c r="D302" s="17"/>
      <c r="E302" s="17"/>
    </row>
    <row r="303" spans="1:5">
      <c r="A303" s="17"/>
      <c r="B303" s="17"/>
      <c r="C303" s="17"/>
      <c r="D303" s="17"/>
      <c r="E303" s="17"/>
    </row>
    <row r="304" spans="1:5">
      <c r="A304" s="17"/>
      <c r="B304" s="17"/>
      <c r="C304" s="17"/>
      <c r="D304" s="17"/>
      <c r="E304" s="17"/>
    </row>
    <row r="305" spans="1:5">
      <c r="A305" s="17"/>
      <c r="B305" s="17"/>
      <c r="C305" s="17"/>
      <c r="D305" s="17"/>
      <c r="E305" s="17"/>
    </row>
    <row r="306" spans="1:5">
      <c r="A306" s="17"/>
      <c r="B306" s="17"/>
      <c r="C306" s="17"/>
      <c r="D306" s="17"/>
      <c r="E306" s="17"/>
    </row>
    <row r="307" spans="1:5">
      <c r="A307" s="17"/>
      <c r="B307" s="17"/>
      <c r="C307" s="17"/>
      <c r="D307" s="17"/>
      <c r="E307" s="17"/>
    </row>
    <row r="308" spans="1:5">
      <c r="A308" s="17"/>
      <c r="B308" s="17"/>
      <c r="C308" s="17"/>
      <c r="D308" s="17"/>
      <c r="E308" s="17"/>
    </row>
    <row r="309" spans="1:5">
      <c r="A309" s="17"/>
      <c r="B309" s="17"/>
      <c r="C309" s="17"/>
      <c r="D309" s="17"/>
      <c r="E309" s="17"/>
    </row>
    <row r="310" spans="1:5">
      <c r="A310" s="17"/>
      <c r="B310" s="17"/>
      <c r="C310" s="17"/>
      <c r="D310" s="17"/>
      <c r="E310" s="17"/>
    </row>
    <row r="311" spans="1:5">
      <c r="A311" s="17"/>
      <c r="B311" s="17"/>
      <c r="C311" s="17"/>
      <c r="D311" s="17"/>
      <c r="E311" s="17"/>
    </row>
    <row r="312" spans="1:5">
      <c r="A312" s="17"/>
      <c r="B312" s="17"/>
      <c r="C312" s="17"/>
      <c r="D312" s="17"/>
      <c r="E312" s="17"/>
    </row>
    <row r="313" spans="1:5">
      <c r="A313" s="17"/>
      <c r="B313" s="17"/>
      <c r="C313" s="17"/>
      <c r="D313" s="17"/>
      <c r="E313" s="17"/>
    </row>
    <row r="314" spans="1:5">
      <c r="A314" s="17"/>
      <c r="B314" s="17"/>
      <c r="C314" s="17"/>
      <c r="D314" s="17"/>
      <c r="E314" s="17"/>
    </row>
    <row r="315" spans="1:5">
      <c r="A315" s="17"/>
      <c r="B315" s="17"/>
      <c r="C315" s="17"/>
      <c r="D315" s="17"/>
      <c r="E315" s="17"/>
    </row>
    <row r="316" spans="1:5">
      <c r="A316" s="17"/>
      <c r="B316" s="17"/>
      <c r="C316" s="17"/>
      <c r="D316" s="17"/>
      <c r="E316" s="17"/>
    </row>
    <row r="317" spans="1:5">
      <c r="A317" s="17"/>
      <c r="B317" s="17"/>
      <c r="C317" s="17"/>
      <c r="D317" s="17"/>
      <c r="E317" s="17"/>
    </row>
    <row r="318" spans="1:5">
      <c r="A318" s="17"/>
      <c r="B318" s="17"/>
      <c r="C318" s="17"/>
      <c r="D318" s="17"/>
      <c r="E318" s="17"/>
    </row>
    <row r="319" spans="1:5">
      <c r="A319" s="17"/>
      <c r="B319" s="17"/>
      <c r="C319" s="17"/>
      <c r="D319" s="17"/>
      <c r="E319" s="17"/>
    </row>
    <row r="320" spans="1:5">
      <c r="A320" s="17"/>
      <c r="B320" s="17"/>
      <c r="C320" s="17"/>
      <c r="D320" s="17"/>
      <c r="E320" s="17"/>
    </row>
    <row r="321" spans="1:5">
      <c r="A321" s="17"/>
      <c r="B321" s="17"/>
      <c r="C321" s="17"/>
      <c r="D321" s="17"/>
      <c r="E321" s="17"/>
    </row>
    <row r="322" spans="1:5">
      <c r="A322" s="17"/>
      <c r="B322" s="17"/>
      <c r="C322" s="17"/>
      <c r="D322" s="17"/>
      <c r="E322" s="17"/>
    </row>
    <row r="323" spans="1:5">
      <c r="A323" s="17"/>
      <c r="B323" s="17"/>
      <c r="C323" s="17"/>
      <c r="D323" s="17"/>
      <c r="E323" s="17"/>
    </row>
    <row r="324" spans="1:5">
      <c r="A324" s="17"/>
      <c r="B324" s="17"/>
      <c r="C324" s="17"/>
      <c r="D324" s="17"/>
      <c r="E324" s="17"/>
    </row>
    <row r="325" spans="1:5">
      <c r="A325" s="17"/>
      <c r="B325" s="17"/>
      <c r="C325" s="17"/>
      <c r="D325" s="17"/>
      <c r="E325" s="17"/>
    </row>
    <row r="326" spans="1:5">
      <c r="A326" s="17"/>
      <c r="B326" s="17"/>
      <c r="C326" s="17"/>
      <c r="D326" s="17"/>
      <c r="E326" s="17"/>
    </row>
    <row r="327" spans="1:5">
      <c r="A327" s="17"/>
      <c r="B327" s="17"/>
      <c r="C327" s="17"/>
      <c r="D327" s="17"/>
      <c r="E327" s="17"/>
    </row>
    <row r="328" spans="1:5">
      <c r="A328" s="17"/>
      <c r="B328" s="17"/>
      <c r="C328" s="17"/>
      <c r="D328" s="17"/>
      <c r="E328" s="17"/>
    </row>
    <row r="329" spans="1:5">
      <c r="A329" s="17"/>
      <c r="B329" s="17"/>
      <c r="C329" s="17"/>
      <c r="D329" s="17"/>
      <c r="E329" s="17"/>
    </row>
    <row r="330" spans="1:5">
      <c r="A330" s="17"/>
      <c r="B330" s="17"/>
      <c r="C330" s="17"/>
      <c r="D330" s="17"/>
      <c r="E330" s="17"/>
    </row>
    <row r="331" spans="1:5">
      <c r="A331" s="17"/>
      <c r="B331" s="17"/>
      <c r="C331" s="17"/>
      <c r="D331" s="17"/>
      <c r="E331" s="17"/>
    </row>
    <row r="332" spans="1:5">
      <c r="A332" s="17"/>
      <c r="B332" s="17"/>
      <c r="C332" s="17"/>
      <c r="D332" s="17"/>
      <c r="E332" s="17"/>
    </row>
    <row r="333" spans="1:5">
      <c r="A333" s="17"/>
      <c r="B333" s="17"/>
      <c r="C333" s="17"/>
      <c r="D333" s="17"/>
      <c r="E333" s="17"/>
    </row>
    <row r="334" spans="1:5">
      <c r="A334" s="17"/>
      <c r="B334" s="17"/>
      <c r="C334" s="17"/>
      <c r="D334" s="17"/>
      <c r="E334" s="17"/>
    </row>
    <row r="335" spans="1:5">
      <c r="A335" s="17"/>
      <c r="B335" s="17"/>
      <c r="C335" s="17"/>
      <c r="D335" s="17"/>
      <c r="E335" s="17"/>
    </row>
    <row r="336" spans="1:5">
      <c r="A336" s="17"/>
      <c r="B336" s="17"/>
      <c r="C336" s="17"/>
      <c r="D336" s="17"/>
      <c r="E336" s="17"/>
    </row>
    <row r="337" spans="1:5">
      <c r="A337" s="17"/>
      <c r="B337" s="17"/>
      <c r="C337" s="17"/>
      <c r="D337" s="17"/>
      <c r="E337" s="17"/>
    </row>
    <row r="338" spans="1:5">
      <c r="A338" s="17"/>
      <c r="B338" s="17"/>
      <c r="C338" s="17"/>
      <c r="D338" s="17"/>
      <c r="E338" s="17"/>
    </row>
    <row r="339" spans="1:5">
      <c r="A339" s="17"/>
      <c r="B339" s="17"/>
      <c r="C339" s="17"/>
      <c r="D339" s="17"/>
      <c r="E339" s="17"/>
    </row>
    <row r="340" spans="1:5">
      <c r="A340" s="17"/>
      <c r="B340" s="17"/>
      <c r="C340" s="17"/>
      <c r="D340" s="17"/>
      <c r="E340" s="17"/>
    </row>
    <row r="341" spans="1:5">
      <c r="A341" s="17"/>
      <c r="B341" s="17"/>
      <c r="C341" s="17"/>
      <c r="D341" s="17"/>
      <c r="E341" s="17"/>
    </row>
    <row r="342" spans="1:5">
      <c r="A342" s="17"/>
      <c r="B342" s="17"/>
      <c r="C342" s="17"/>
      <c r="D342" s="17"/>
      <c r="E342" s="17"/>
    </row>
    <row r="343" spans="1:5">
      <c r="A343" s="17"/>
      <c r="B343" s="17"/>
      <c r="C343" s="17"/>
      <c r="D343" s="17"/>
      <c r="E343" s="17"/>
    </row>
    <row r="344" spans="1:5">
      <c r="A344" s="17"/>
      <c r="B344" s="17"/>
      <c r="C344" s="17"/>
      <c r="D344" s="17"/>
      <c r="E344" s="17"/>
    </row>
    <row r="345" spans="1:5">
      <c r="A345" s="17"/>
      <c r="B345" s="17"/>
      <c r="C345" s="17"/>
      <c r="D345" s="17"/>
      <c r="E345" s="17"/>
    </row>
    <row r="346" spans="1:5">
      <c r="A346" s="17"/>
      <c r="B346" s="17"/>
      <c r="C346" s="17"/>
      <c r="D346" s="17"/>
      <c r="E346" s="17"/>
    </row>
    <row r="347" spans="1:5">
      <c r="A347" s="17"/>
      <c r="B347" s="17"/>
      <c r="C347" s="17"/>
      <c r="D347" s="17"/>
      <c r="E347" s="17"/>
    </row>
    <row r="348" spans="1:5">
      <c r="A348" s="17"/>
      <c r="B348" s="17"/>
      <c r="C348" s="17"/>
      <c r="D348" s="17"/>
      <c r="E348" s="17"/>
    </row>
    <row r="349" spans="1:5">
      <c r="A349" s="17"/>
      <c r="B349" s="17"/>
      <c r="C349" s="17"/>
      <c r="D349" s="17"/>
      <c r="E349" s="17"/>
    </row>
    <row r="350" spans="1:5">
      <c r="A350" s="17"/>
      <c r="B350" s="17"/>
      <c r="C350" s="17"/>
      <c r="D350" s="17"/>
      <c r="E350" s="17"/>
    </row>
    <row r="351" spans="1:5">
      <c r="A351" s="17"/>
      <c r="B351" s="17"/>
      <c r="C351" s="17"/>
      <c r="D351" s="17"/>
      <c r="E351" s="17"/>
    </row>
    <row r="352" spans="1:5">
      <c r="A352" s="17"/>
      <c r="B352" s="17"/>
      <c r="C352" s="17"/>
      <c r="D352" s="17"/>
      <c r="E352" s="17"/>
    </row>
    <row r="353" spans="1:5">
      <c r="A353" s="17"/>
      <c r="B353" s="17"/>
      <c r="C353" s="17"/>
      <c r="D353" s="17"/>
      <c r="E353" s="17"/>
    </row>
    <row r="354" spans="1:5">
      <c r="A354" s="17"/>
      <c r="B354" s="17"/>
      <c r="C354" s="17"/>
      <c r="D354" s="17"/>
      <c r="E354" s="17"/>
    </row>
    <row r="355" spans="1:5">
      <c r="A355" s="17"/>
      <c r="B355" s="17"/>
      <c r="C355" s="17"/>
      <c r="D355" s="17"/>
      <c r="E355" s="17"/>
    </row>
    <row r="356" spans="1:5">
      <c r="A356" s="17"/>
      <c r="B356" s="17"/>
      <c r="C356" s="17"/>
      <c r="D356" s="17"/>
      <c r="E356" s="17"/>
    </row>
    <row r="357" spans="1:5">
      <c r="A357" s="17"/>
      <c r="B357" s="17"/>
      <c r="C357" s="17"/>
      <c r="D357" s="17"/>
      <c r="E357" s="17"/>
    </row>
    <row r="358" spans="1:5">
      <c r="A358" s="17"/>
      <c r="B358" s="17"/>
      <c r="C358" s="17"/>
      <c r="D358" s="17"/>
      <c r="E358" s="17"/>
    </row>
    <row r="359" spans="1:5">
      <c r="A359" s="17"/>
      <c r="B359" s="17"/>
      <c r="C359" s="17"/>
      <c r="D359" s="17"/>
      <c r="E359" s="17"/>
    </row>
    <row r="360" spans="1:5">
      <c r="A360" s="17"/>
      <c r="B360" s="17"/>
      <c r="C360" s="17"/>
      <c r="D360" s="17"/>
      <c r="E360" s="17"/>
    </row>
    <row r="361" spans="1:5">
      <c r="A361" s="17"/>
      <c r="B361" s="17"/>
      <c r="C361" s="17"/>
      <c r="D361" s="17"/>
      <c r="E361" s="17"/>
    </row>
    <row r="362" spans="1:5">
      <c r="A362" s="17"/>
      <c r="B362" s="17"/>
      <c r="C362" s="17"/>
      <c r="D362" s="17"/>
      <c r="E362" s="17"/>
    </row>
    <row r="363" spans="1:5">
      <c r="A363" s="17"/>
      <c r="B363" s="17"/>
      <c r="C363" s="17"/>
      <c r="D363" s="17"/>
      <c r="E363" s="17"/>
    </row>
    <row r="364" spans="1:5">
      <c r="A364" s="17"/>
      <c r="B364" s="17"/>
      <c r="C364" s="17"/>
      <c r="D364" s="17"/>
      <c r="E364" s="17"/>
    </row>
    <row r="365" spans="1:5">
      <c r="A365" s="17"/>
      <c r="B365" s="17"/>
      <c r="C365" s="17"/>
      <c r="D365" s="17"/>
      <c r="E365" s="17"/>
    </row>
    <row r="366" spans="1:5">
      <c r="A366" s="17"/>
      <c r="B366" s="17"/>
      <c r="C366" s="17"/>
      <c r="D366" s="17"/>
      <c r="E366" s="17"/>
    </row>
    <row r="367" spans="1:5">
      <c r="A367" s="17"/>
      <c r="B367" s="17"/>
      <c r="C367" s="17"/>
      <c r="D367" s="17"/>
      <c r="E367" s="17"/>
    </row>
    <row r="368" spans="1:5">
      <c r="A368" s="17"/>
      <c r="B368" s="17"/>
      <c r="C368" s="17"/>
      <c r="D368" s="17"/>
      <c r="E368" s="17"/>
    </row>
    <row r="369" spans="1:5">
      <c r="A369" s="17"/>
      <c r="B369" s="17"/>
      <c r="C369" s="17"/>
      <c r="D369" s="17"/>
      <c r="E369" s="17"/>
    </row>
    <row r="370" spans="1:5">
      <c r="A370" s="17"/>
      <c r="B370" s="17"/>
      <c r="C370" s="17"/>
      <c r="D370" s="17"/>
      <c r="E370" s="17"/>
    </row>
    <row r="371" spans="1:5">
      <c r="A371" s="17"/>
      <c r="B371" s="17"/>
      <c r="C371" s="17"/>
      <c r="D371" s="17"/>
      <c r="E371" s="17"/>
    </row>
    <row r="372" spans="1:5">
      <c r="A372" s="17"/>
      <c r="B372" s="17"/>
      <c r="C372" s="17"/>
      <c r="D372" s="17"/>
      <c r="E372" s="17"/>
    </row>
    <row r="373" spans="1:5">
      <c r="A373" s="17"/>
      <c r="B373" s="17"/>
      <c r="C373" s="17"/>
      <c r="D373" s="17"/>
      <c r="E373" s="17"/>
    </row>
    <row r="374" spans="1:5">
      <c r="A374" s="17"/>
      <c r="B374" s="17"/>
      <c r="C374" s="17"/>
      <c r="D374" s="17"/>
      <c r="E374" s="17"/>
    </row>
    <row r="375" spans="1:5">
      <c r="A375" s="17"/>
      <c r="B375" s="17"/>
      <c r="C375" s="17"/>
      <c r="D375" s="17"/>
      <c r="E375" s="17"/>
    </row>
    <row r="376" spans="1:5">
      <c r="A376" s="17"/>
      <c r="B376" s="17"/>
      <c r="C376" s="17"/>
      <c r="D376" s="17"/>
      <c r="E376" s="17"/>
    </row>
    <row r="377" spans="1:5">
      <c r="A377" s="17"/>
      <c r="B377" s="17"/>
      <c r="C377" s="17"/>
      <c r="D377" s="17"/>
      <c r="E377" s="17"/>
    </row>
    <row r="378" spans="1:5">
      <c r="A378" s="17"/>
      <c r="B378" s="17"/>
      <c r="C378" s="17"/>
      <c r="D378" s="17"/>
      <c r="E378" s="17"/>
    </row>
    <row r="379" spans="1:5">
      <c r="A379" s="17"/>
      <c r="B379" s="17"/>
      <c r="C379" s="17"/>
      <c r="D379" s="17"/>
      <c r="E379" s="17"/>
    </row>
    <row r="380" spans="1:5">
      <c r="A380" s="17"/>
      <c r="B380" s="17"/>
      <c r="C380" s="17"/>
      <c r="D380" s="17"/>
      <c r="E380" s="17"/>
    </row>
    <row r="381" spans="1:5">
      <c r="A381" s="17"/>
      <c r="B381" s="17"/>
      <c r="C381" s="17"/>
      <c r="D381" s="17"/>
      <c r="E381" s="17"/>
    </row>
    <row r="382" spans="1:5">
      <c r="A382" s="17"/>
      <c r="B382" s="17"/>
      <c r="C382" s="17"/>
      <c r="D382" s="17"/>
      <c r="E382" s="17"/>
    </row>
    <row r="383" spans="1:5">
      <c r="A383" s="17"/>
      <c r="B383" s="17"/>
      <c r="C383" s="17"/>
      <c r="D383" s="17"/>
      <c r="E383" s="17"/>
    </row>
    <row r="384" spans="1:5">
      <c r="A384" s="17"/>
      <c r="B384" s="17"/>
      <c r="C384" s="17"/>
      <c r="D384" s="17"/>
      <c r="E384" s="17"/>
    </row>
    <row r="385" spans="1:5">
      <c r="A385" s="17"/>
      <c r="B385" s="17"/>
      <c r="C385" s="17"/>
      <c r="D385" s="17"/>
      <c r="E385" s="17"/>
    </row>
    <row r="386" spans="1:5">
      <c r="A386" s="17"/>
      <c r="B386" s="17"/>
      <c r="C386" s="17"/>
      <c r="D386" s="17"/>
      <c r="E386" s="17"/>
    </row>
    <row r="387" spans="1:5">
      <c r="A387" s="17"/>
      <c r="B387" s="17"/>
      <c r="C387" s="17"/>
      <c r="D387" s="17"/>
      <c r="E387" s="17"/>
    </row>
    <row r="388" spans="1:5">
      <c r="A388" s="17"/>
      <c r="B388" s="17"/>
      <c r="C388" s="17"/>
      <c r="D388" s="17"/>
      <c r="E388" s="17"/>
    </row>
    <row r="389" spans="1:5">
      <c r="A389" s="17"/>
      <c r="B389" s="17"/>
      <c r="C389" s="17"/>
      <c r="D389" s="17"/>
      <c r="E389" s="17"/>
    </row>
    <row r="390" spans="1:5">
      <c r="A390" s="17"/>
      <c r="B390" s="17"/>
      <c r="C390" s="17"/>
      <c r="D390" s="17"/>
      <c r="E390" s="17"/>
    </row>
    <row r="391" spans="1:5">
      <c r="A391" s="17"/>
      <c r="B391" s="17"/>
      <c r="C391" s="17"/>
      <c r="D391" s="17"/>
      <c r="E391" s="17"/>
    </row>
    <row r="392" spans="1:5">
      <c r="A392" s="17"/>
      <c r="B392" s="17"/>
      <c r="C392" s="17"/>
      <c r="D392" s="17"/>
      <c r="E392" s="17"/>
    </row>
    <row r="393" spans="1:5">
      <c r="A393" s="17"/>
      <c r="B393" s="17"/>
      <c r="C393" s="17"/>
      <c r="D393" s="17"/>
      <c r="E393" s="17"/>
    </row>
    <row r="394" spans="1:5">
      <c r="A394" s="17"/>
      <c r="B394" s="17"/>
      <c r="C394" s="17"/>
      <c r="D394" s="17"/>
      <c r="E394" s="17"/>
    </row>
    <row r="395" spans="1:5">
      <c r="A395" s="17"/>
      <c r="B395" s="17"/>
      <c r="C395" s="17"/>
      <c r="D395" s="17"/>
      <c r="E395" s="17"/>
    </row>
    <row r="396" spans="1:5">
      <c r="A396" s="17"/>
      <c r="B396" s="17"/>
      <c r="C396" s="17"/>
      <c r="D396" s="17"/>
      <c r="E396" s="17"/>
    </row>
    <row r="397" spans="1:5">
      <c r="A397" s="17"/>
      <c r="B397" s="17"/>
      <c r="C397" s="17"/>
      <c r="D397" s="17"/>
      <c r="E397" s="17"/>
    </row>
    <row r="398" spans="1:5">
      <c r="A398" s="17"/>
      <c r="B398" s="17"/>
      <c r="C398" s="17"/>
      <c r="D398" s="17"/>
      <c r="E398" s="17"/>
    </row>
    <row r="399" spans="1:5">
      <c r="A399" s="17"/>
      <c r="B399" s="17"/>
      <c r="C399" s="17"/>
      <c r="D399" s="17"/>
      <c r="E399" s="17"/>
    </row>
    <row r="400" spans="1:5">
      <c r="A400" s="17"/>
      <c r="B400" s="17"/>
      <c r="C400" s="17"/>
      <c r="D400" s="17"/>
      <c r="E400" s="17"/>
    </row>
    <row r="401" spans="1:5">
      <c r="A401" s="17"/>
      <c r="B401" s="17"/>
      <c r="C401" s="17"/>
      <c r="D401" s="17"/>
      <c r="E401" s="17"/>
    </row>
    <row r="402" spans="1:5">
      <c r="A402" s="17"/>
      <c r="B402" s="17"/>
      <c r="C402" s="17"/>
      <c r="D402" s="17"/>
      <c r="E402" s="17"/>
    </row>
    <row r="403" spans="1:5">
      <c r="A403" s="17"/>
      <c r="B403" s="17"/>
      <c r="C403" s="17"/>
      <c r="D403" s="17"/>
      <c r="E403" s="17"/>
    </row>
    <row r="404" spans="1:5">
      <c r="A404" s="17"/>
      <c r="B404" s="17"/>
      <c r="C404" s="17"/>
      <c r="D404" s="17"/>
      <c r="E404" s="17"/>
    </row>
    <row r="405" spans="1:5">
      <c r="A405" s="17"/>
      <c r="B405" s="17"/>
      <c r="C405" s="17"/>
      <c r="D405" s="17"/>
      <c r="E405" s="17"/>
    </row>
    <row r="406" spans="1:5">
      <c r="A406" s="17"/>
      <c r="B406" s="17"/>
      <c r="C406" s="17"/>
      <c r="D406" s="17"/>
      <c r="E406" s="17"/>
    </row>
    <row r="407" spans="1:5">
      <c r="A407" s="17"/>
      <c r="B407" s="17"/>
      <c r="C407" s="17"/>
      <c r="D407" s="17"/>
      <c r="E407" s="17"/>
    </row>
    <row r="408" spans="1:5">
      <c r="A408" s="17"/>
      <c r="B408" s="17"/>
      <c r="C408" s="17"/>
      <c r="D408" s="17"/>
      <c r="E408" s="17"/>
    </row>
    <row r="409" spans="1:5">
      <c r="A409" s="17"/>
      <c r="B409" s="17"/>
      <c r="C409" s="17"/>
      <c r="D409" s="17"/>
      <c r="E409" s="17"/>
    </row>
    <row r="410" spans="1:5">
      <c r="A410" s="17"/>
      <c r="B410" s="17"/>
      <c r="C410" s="17"/>
      <c r="D410" s="17"/>
      <c r="E410" s="17"/>
    </row>
    <row r="411" spans="1:5">
      <c r="A411" s="17"/>
      <c r="B411" s="17"/>
      <c r="C411" s="17"/>
      <c r="D411" s="17"/>
      <c r="E411" s="17"/>
    </row>
    <row r="412" spans="1:5">
      <c r="A412" s="17"/>
      <c r="B412" s="17"/>
      <c r="C412" s="17"/>
      <c r="D412" s="17"/>
      <c r="E412" s="17"/>
    </row>
    <row r="413" spans="1:5">
      <c r="A413" s="17"/>
      <c r="B413" s="17"/>
      <c r="C413" s="17"/>
      <c r="D413" s="17"/>
      <c r="E413" s="17"/>
    </row>
    <row r="414" spans="1:5">
      <c r="A414" s="17"/>
      <c r="B414" s="17"/>
      <c r="C414" s="17"/>
      <c r="D414" s="17"/>
      <c r="E414" s="17"/>
    </row>
    <row r="415" spans="1:5">
      <c r="A415" s="17"/>
      <c r="B415" s="17"/>
      <c r="C415" s="17"/>
      <c r="D415" s="17"/>
      <c r="E415" s="17"/>
    </row>
    <row r="416" spans="1:5">
      <c r="A416" s="17"/>
      <c r="B416" s="17"/>
      <c r="C416" s="17"/>
      <c r="D416" s="17"/>
      <c r="E416" s="17"/>
    </row>
    <row r="417" spans="1:5">
      <c r="A417" s="17"/>
      <c r="B417" s="17"/>
      <c r="C417" s="17"/>
      <c r="D417" s="17"/>
      <c r="E417" s="17"/>
    </row>
    <row r="418" spans="1:5">
      <c r="A418" s="17"/>
      <c r="B418" s="17"/>
      <c r="C418" s="17"/>
      <c r="D418" s="17"/>
      <c r="E418" s="17"/>
    </row>
    <row r="419" spans="1:5">
      <c r="A419" s="17"/>
      <c r="B419" s="17"/>
      <c r="C419" s="17"/>
      <c r="D419" s="17"/>
      <c r="E419" s="17"/>
    </row>
    <row r="420" spans="1:5">
      <c r="A420" s="17"/>
      <c r="B420" s="17"/>
      <c r="C420" s="17"/>
      <c r="D420" s="17"/>
      <c r="E420" s="17"/>
    </row>
    <row r="421" spans="1:5">
      <c r="A421" s="17"/>
      <c r="B421" s="17"/>
      <c r="C421" s="17"/>
      <c r="D421" s="17"/>
      <c r="E421" s="17"/>
    </row>
    <row r="422" spans="1:5">
      <c r="A422" s="17"/>
      <c r="B422" s="17"/>
      <c r="C422" s="17"/>
      <c r="D422" s="17"/>
      <c r="E422" s="17"/>
    </row>
    <row r="423" spans="1:5">
      <c r="A423" s="17"/>
      <c r="B423" s="17"/>
      <c r="C423" s="17"/>
      <c r="D423" s="17"/>
      <c r="E423" s="17"/>
    </row>
    <row r="424" spans="1:5">
      <c r="A424" s="17"/>
      <c r="B424" s="17"/>
      <c r="C424" s="17"/>
      <c r="D424" s="17"/>
      <c r="E424" s="17"/>
    </row>
    <row r="425" spans="1:5">
      <c r="A425" s="17"/>
      <c r="B425" s="17"/>
      <c r="C425" s="17"/>
      <c r="D425" s="17"/>
      <c r="E425" s="17"/>
    </row>
    <row r="426" spans="1:5">
      <c r="A426" s="17"/>
      <c r="B426" s="17"/>
      <c r="C426" s="17"/>
      <c r="D426" s="17"/>
      <c r="E426" s="17"/>
    </row>
    <row r="427" spans="1:5">
      <c r="A427" s="17"/>
      <c r="B427" s="17"/>
      <c r="C427" s="17"/>
      <c r="D427" s="17"/>
      <c r="E427" s="17"/>
    </row>
    <row r="428" spans="1:5">
      <c r="A428" s="17"/>
      <c r="B428" s="17"/>
      <c r="C428" s="17"/>
      <c r="D428" s="17"/>
      <c r="E428" s="17"/>
    </row>
    <row r="429" spans="1:5">
      <c r="A429" s="17"/>
      <c r="B429" s="17"/>
      <c r="C429" s="17"/>
      <c r="D429" s="17"/>
      <c r="E429" s="17"/>
    </row>
    <row r="430" spans="1:5">
      <c r="A430" s="17"/>
      <c r="B430" s="17"/>
      <c r="C430" s="17"/>
      <c r="D430" s="17"/>
      <c r="E430" s="17"/>
    </row>
    <row r="431" spans="1:5">
      <c r="A431" s="17"/>
      <c r="B431" s="17"/>
      <c r="C431" s="17"/>
      <c r="D431" s="17"/>
      <c r="E431" s="17"/>
    </row>
    <row r="432" spans="1:5">
      <c r="A432" s="17"/>
      <c r="B432" s="17"/>
      <c r="C432" s="17"/>
      <c r="D432" s="17"/>
      <c r="E432" s="17"/>
    </row>
    <row r="433" spans="1:5">
      <c r="A433" s="17"/>
      <c r="B433" s="17"/>
      <c r="C433" s="17"/>
      <c r="D433" s="17"/>
      <c r="E433" s="17"/>
    </row>
    <row r="434" spans="1:5">
      <c r="A434" s="17"/>
      <c r="B434" s="17"/>
      <c r="C434" s="17"/>
      <c r="D434" s="17"/>
      <c r="E434" s="17"/>
    </row>
    <row r="435" spans="1:5">
      <c r="A435" s="17"/>
      <c r="B435" s="17"/>
      <c r="C435" s="17"/>
      <c r="D435" s="17"/>
      <c r="E435" s="17"/>
    </row>
    <row r="436" spans="1:5">
      <c r="A436" s="17"/>
      <c r="B436" s="17"/>
      <c r="C436" s="17"/>
      <c r="D436" s="17"/>
      <c r="E436" s="17"/>
    </row>
    <row r="437" spans="1:5">
      <c r="A437" s="17"/>
      <c r="B437" s="17"/>
      <c r="C437" s="17"/>
      <c r="D437" s="17"/>
      <c r="E437" s="17"/>
    </row>
    <row r="438" spans="1:5">
      <c r="A438" s="17"/>
      <c r="B438" s="17"/>
      <c r="C438" s="17"/>
      <c r="D438" s="17"/>
      <c r="E438" s="17"/>
    </row>
    <row r="439" spans="1:5">
      <c r="A439" s="17"/>
      <c r="B439" s="17"/>
      <c r="C439" s="17"/>
      <c r="D439" s="17"/>
      <c r="E439" s="17"/>
    </row>
    <row r="440" spans="1:5">
      <c r="A440" s="17"/>
      <c r="B440" s="17"/>
      <c r="C440" s="17"/>
      <c r="D440" s="17"/>
      <c r="E440" s="17"/>
    </row>
    <row r="441" spans="1:5">
      <c r="A441" s="17"/>
      <c r="B441" s="17"/>
      <c r="C441" s="17"/>
      <c r="D441" s="17"/>
      <c r="E441" s="17"/>
    </row>
    <row r="442" spans="1:5">
      <c r="A442" s="17"/>
      <c r="B442" s="17"/>
      <c r="C442" s="17"/>
      <c r="D442" s="17"/>
      <c r="E442" s="17"/>
    </row>
    <row r="443" spans="1:5">
      <c r="A443" s="17"/>
      <c r="B443" s="17"/>
      <c r="C443" s="17"/>
      <c r="D443" s="17"/>
      <c r="E443" s="17"/>
    </row>
    <row r="444" spans="1:5">
      <c r="A444" s="17"/>
      <c r="B444" s="17"/>
      <c r="C444" s="17"/>
      <c r="D444" s="17"/>
      <c r="E444" s="17"/>
    </row>
    <row r="445" spans="1:5">
      <c r="A445" s="17"/>
      <c r="B445" s="17"/>
      <c r="C445" s="17"/>
      <c r="D445" s="17"/>
      <c r="E445" s="17"/>
    </row>
    <row r="446" spans="1:5">
      <c r="A446" s="17"/>
      <c r="B446" s="17"/>
      <c r="C446" s="17"/>
      <c r="D446" s="17"/>
      <c r="E446" s="17"/>
    </row>
    <row r="447" spans="1:5">
      <c r="A447" s="17"/>
      <c r="B447" s="17"/>
      <c r="C447" s="17"/>
      <c r="D447" s="17"/>
      <c r="E447" s="17"/>
    </row>
    <row r="448" spans="1:5">
      <c r="A448" s="17"/>
      <c r="B448" s="17"/>
      <c r="C448" s="17"/>
      <c r="D448" s="17"/>
      <c r="E448" s="17"/>
    </row>
    <row r="449" spans="1:5">
      <c r="A449" s="17"/>
      <c r="B449" s="17"/>
      <c r="C449" s="17"/>
      <c r="D449" s="17"/>
      <c r="E449" s="17"/>
    </row>
    <row r="450" spans="1:5">
      <c r="A450" s="17"/>
      <c r="B450" s="17"/>
      <c r="C450" s="17"/>
      <c r="D450" s="17"/>
      <c r="E450" s="17"/>
    </row>
    <row r="451" spans="1:5">
      <c r="A451" s="17"/>
      <c r="B451" s="17"/>
      <c r="C451" s="17"/>
      <c r="D451" s="17"/>
      <c r="E451" s="17"/>
    </row>
    <row r="452" spans="1:5">
      <c r="A452" s="17"/>
      <c r="B452" s="17"/>
      <c r="C452" s="17"/>
      <c r="D452" s="17"/>
      <c r="E452" s="17"/>
    </row>
    <row r="453" spans="1:5">
      <c r="A453" s="17"/>
      <c r="B453" s="17"/>
      <c r="C453" s="17"/>
      <c r="D453" s="17"/>
      <c r="E453" s="17"/>
    </row>
    <row r="454" spans="1:5">
      <c r="A454" s="17"/>
      <c r="B454" s="17"/>
      <c r="C454" s="17"/>
      <c r="D454" s="17"/>
      <c r="E454" s="17"/>
    </row>
    <row r="455" spans="1:5">
      <c r="A455" s="17"/>
      <c r="B455" s="17"/>
      <c r="C455" s="17"/>
      <c r="D455" s="17"/>
      <c r="E455" s="17"/>
    </row>
    <row r="456" spans="1:5">
      <c r="A456" s="17"/>
      <c r="B456" s="17"/>
      <c r="C456" s="17"/>
      <c r="D456" s="17"/>
      <c r="E456" s="17"/>
    </row>
    <row r="457" spans="1:5">
      <c r="A457" s="17"/>
      <c r="B457" s="17"/>
      <c r="C457" s="17"/>
      <c r="D457" s="17"/>
      <c r="E457" s="17"/>
    </row>
    <row r="458" spans="1:5">
      <c r="A458" s="17"/>
      <c r="B458" s="17"/>
      <c r="C458" s="17"/>
      <c r="D458" s="17"/>
      <c r="E458" s="17"/>
    </row>
    <row r="459" spans="1:5">
      <c r="A459" s="17"/>
      <c r="B459" s="17"/>
      <c r="C459" s="17"/>
      <c r="D459" s="17"/>
      <c r="E459" s="17"/>
    </row>
    <row r="460" spans="1:5">
      <c r="A460" s="17"/>
      <c r="B460" s="17"/>
      <c r="C460" s="17"/>
      <c r="D460" s="17"/>
      <c r="E460" s="17"/>
    </row>
    <row r="461" spans="1:5">
      <c r="A461" s="17"/>
      <c r="B461" s="17"/>
      <c r="C461" s="17"/>
      <c r="D461" s="17"/>
      <c r="E461" s="17"/>
    </row>
    <row r="462" spans="1:5">
      <c r="A462" s="17"/>
      <c r="B462" s="17"/>
      <c r="C462" s="17"/>
      <c r="D462" s="17"/>
      <c r="E462" s="17"/>
    </row>
    <row r="463" spans="1:5">
      <c r="A463" s="17"/>
      <c r="B463" s="17"/>
      <c r="C463" s="17"/>
      <c r="D463" s="17"/>
      <c r="E463" s="17"/>
    </row>
    <row r="464" spans="1:5">
      <c r="A464" s="17"/>
      <c r="B464" s="17"/>
      <c r="C464" s="17"/>
      <c r="D464" s="17"/>
      <c r="E464" s="17"/>
    </row>
    <row r="465" spans="1:5">
      <c r="A465" s="17"/>
      <c r="B465" s="17"/>
      <c r="C465" s="17"/>
      <c r="D465" s="17"/>
      <c r="E465" s="17"/>
    </row>
    <row r="466" spans="1:5">
      <c r="A466" s="17"/>
      <c r="B466" s="17"/>
      <c r="C466" s="17"/>
      <c r="D466" s="17"/>
      <c r="E466" s="17"/>
    </row>
    <row r="467" spans="1:5">
      <c r="A467" s="17"/>
      <c r="B467" s="17"/>
      <c r="C467" s="17"/>
      <c r="D467" s="17"/>
      <c r="E467" s="17"/>
    </row>
    <row r="468" spans="1:5">
      <c r="A468" s="17"/>
      <c r="B468" s="17"/>
      <c r="C468" s="17"/>
      <c r="D468" s="17"/>
      <c r="E468" s="17"/>
    </row>
    <row r="469" spans="1:5">
      <c r="A469" s="17"/>
      <c r="B469" s="17"/>
      <c r="C469" s="17"/>
      <c r="D469" s="17"/>
      <c r="E469" s="17"/>
    </row>
    <row r="470" spans="1:5">
      <c r="A470" s="17"/>
      <c r="B470" s="17"/>
      <c r="C470" s="17"/>
      <c r="D470" s="17"/>
      <c r="E470" s="17"/>
    </row>
    <row r="471" spans="1:5">
      <c r="A471" s="17"/>
      <c r="B471" s="17"/>
      <c r="C471" s="17"/>
      <c r="D471" s="17"/>
      <c r="E471" s="17"/>
    </row>
    <row r="472" spans="1:5">
      <c r="A472" s="17"/>
      <c r="B472" s="17"/>
      <c r="C472" s="17"/>
      <c r="D472" s="17"/>
      <c r="E472" s="17"/>
    </row>
    <row r="473" spans="1:5">
      <c r="A473" s="17"/>
      <c r="B473" s="17"/>
      <c r="C473" s="17"/>
      <c r="D473" s="17"/>
      <c r="E473" s="17"/>
    </row>
    <row r="474" spans="1:5">
      <c r="A474" s="17"/>
      <c r="B474" s="17"/>
      <c r="C474" s="17"/>
      <c r="D474" s="17"/>
      <c r="E474" s="17"/>
    </row>
    <row r="475" spans="1:5">
      <c r="A475" s="17"/>
      <c r="B475" s="17"/>
      <c r="C475" s="17"/>
      <c r="D475" s="17"/>
      <c r="E475" s="17"/>
    </row>
    <row r="476" spans="1:5">
      <c r="A476" s="17"/>
      <c r="B476" s="17"/>
      <c r="C476" s="17"/>
      <c r="D476" s="17"/>
      <c r="E476" s="17"/>
    </row>
    <row r="477" spans="1:5">
      <c r="A477" s="17"/>
      <c r="B477" s="17"/>
      <c r="C477" s="17"/>
      <c r="D477" s="17"/>
      <c r="E477" s="17"/>
    </row>
    <row r="478" spans="1:5">
      <c r="A478" s="17"/>
      <c r="B478" s="17"/>
      <c r="C478" s="17"/>
      <c r="D478" s="17"/>
      <c r="E478" s="17"/>
    </row>
    <row r="479" spans="1:5">
      <c r="A479" s="17"/>
      <c r="B479" s="17"/>
      <c r="C479" s="17"/>
      <c r="D479" s="17"/>
      <c r="E479" s="17"/>
    </row>
    <row r="480" spans="1:5">
      <c r="A480" s="17"/>
      <c r="B480" s="17"/>
      <c r="C480" s="17"/>
      <c r="D480" s="17"/>
      <c r="E480" s="17"/>
    </row>
    <row r="481" spans="1:5">
      <c r="A481" s="17"/>
      <c r="B481" s="17"/>
      <c r="C481" s="17"/>
      <c r="D481" s="17"/>
      <c r="E481" s="17"/>
    </row>
    <row r="482" spans="1:5">
      <c r="A482" s="17"/>
      <c r="B482" s="17"/>
      <c r="C482" s="17"/>
      <c r="D482" s="17"/>
      <c r="E482" s="17"/>
    </row>
    <row r="483" spans="1:5">
      <c r="A483" s="17"/>
      <c r="B483" s="17"/>
      <c r="C483" s="17"/>
      <c r="D483" s="17"/>
      <c r="E483" s="17"/>
    </row>
    <row r="484" spans="1:5">
      <c r="A484" s="17"/>
      <c r="B484" s="17"/>
      <c r="C484" s="17"/>
      <c r="D484" s="17"/>
      <c r="E484" s="17"/>
    </row>
    <row r="485" spans="1:5">
      <c r="A485" s="17"/>
      <c r="B485" s="17"/>
      <c r="C485" s="17"/>
      <c r="D485" s="17"/>
      <c r="E485" s="17"/>
    </row>
    <row r="486" spans="1:5">
      <c r="A486" s="17"/>
      <c r="B486" s="17"/>
      <c r="C486" s="17"/>
      <c r="D486" s="17"/>
      <c r="E486" s="17"/>
    </row>
    <row r="487" spans="1:5">
      <c r="A487" s="17"/>
      <c r="B487" s="17"/>
      <c r="C487" s="17"/>
      <c r="D487" s="17"/>
      <c r="E487" s="17"/>
    </row>
    <row r="488" spans="1:5">
      <c r="A488" s="17"/>
      <c r="B488" s="17"/>
      <c r="C488" s="17"/>
      <c r="D488" s="17"/>
      <c r="E488" s="17"/>
    </row>
    <row r="489" spans="1:5">
      <c r="A489" s="17"/>
      <c r="B489" s="17"/>
      <c r="C489" s="17"/>
      <c r="D489" s="17"/>
      <c r="E489" s="17"/>
    </row>
    <row r="490" spans="1:5">
      <c r="A490" s="17"/>
      <c r="B490" s="17"/>
      <c r="C490" s="17"/>
      <c r="D490" s="17"/>
      <c r="E490" s="17"/>
    </row>
    <row r="491" spans="1:5">
      <c r="A491" s="17"/>
      <c r="B491" s="17"/>
      <c r="C491" s="17"/>
      <c r="D491" s="17"/>
      <c r="E491" s="17"/>
    </row>
    <row r="492" spans="1:5">
      <c r="A492" s="17"/>
      <c r="B492" s="17"/>
      <c r="C492" s="17"/>
      <c r="D492" s="17"/>
      <c r="E492" s="17"/>
    </row>
    <row r="493" spans="1:5">
      <c r="A493" s="17"/>
      <c r="B493" s="17"/>
      <c r="C493" s="17"/>
      <c r="D493" s="17"/>
      <c r="E493" s="17"/>
    </row>
    <row r="494" spans="1:5">
      <c r="A494" s="17"/>
      <c r="B494" s="17"/>
      <c r="C494" s="17"/>
      <c r="D494" s="17"/>
      <c r="E494" s="17"/>
    </row>
    <row r="495" spans="1:5">
      <c r="A495" s="17"/>
      <c r="B495" s="17"/>
      <c r="C495" s="17"/>
      <c r="D495" s="17"/>
      <c r="E495" s="17"/>
    </row>
    <row r="496" spans="1:5">
      <c r="A496" s="17"/>
      <c r="B496" s="17"/>
      <c r="C496" s="17"/>
      <c r="D496" s="17"/>
      <c r="E496" s="17"/>
    </row>
    <row r="497" spans="1:5">
      <c r="A497" s="17"/>
      <c r="B497" s="17"/>
      <c r="C497" s="17"/>
      <c r="D497" s="17"/>
      <c r="E497" s="17"/>
    </row>
    <row r="498" spans="1:5">
      <c r="A498" s="17"/>
      <c r="B498" s="17"/>
      <c r="C498" s="17"/>
      <c r="D498" s="17"/>
      <c r="E498" s="17"/>
    </row>
    <row r="499" spans="1:5">
      <c r="A499" s="17"/>
      <c r="B499" s="17"/>
      <c r="C499" s="17"/>
      <c r="D499" s="17"/>
      <c r="E499" s="17"/>
    </row>
    <row r="500" spans="1:5">
      <c r="A500" s="17"/>
      <c r="B500" s="17"/>
      <c r="C500" s="17"/>
      <c r="D500" s="17"/>
      <c r="E500" s="17"/>
    </row>
    <row r="501" spans="1:5">
      <c r="A501" s="17"/>
      <c r="B501" s="17"/>
      <c r="C501" s="17"/>
      <c r="D501" s="17"/>
      <c r="E501" s="17"/>
    </row>
    <row r="502" spans="1:5">
      <c r="A502" s="17"/>
      <c r="B502" s="17"/>
      <c r="C502" s="17"/>
      <c r="D502" s="17"/>
      <c r="E502" s="17"/>
    </row>
    <row r="503" spans="1:5">
      <c r="A503" s="17"/>
      <c r="B503" s="17"/>
      <c r="C503" s="17"/>
      <c r="D503" s="17"/>
      <c r="E503" s="17"/>
    </row>
    <row r="504" spans="1:5">
      <c r="A504" s="17"/>
      <c r="B504" s="17"/>
      <c r="C504" s="17"/>
      <c r="D504" s="17"/>
      <c r="E504" s="17"/>
    </row>
    <row r="505" spans="1:5">
      <c r="A505" s="17"/>
      <c r="B505" s="17"/>
      <c r="C505" s="17"/>
      <c r="D505" s="17"/>
      <c r="E505" s="17"/>
    </row>
    <row r="506" spans="1:5">
      <c r="A506" s="17"/>
      <c r="B506" s="17"/>
      <c r="C506" s="17"/>
      <c r="D506" s="17"/>
      <c r="E506" s="17"/>
    </row>
    <row r="507" spans="1:5">
      <c r="A507" s="17"/>
      <c r="B507" s="17"/>
      <c r="C507" s="17"/>
      <c r="D507" s="17"/>
      <c r="E507" s="17"/>
    </row>
    <row r="508" spans="1:5">
      <c r="A508" s="17"/>
      <c r="B508" s="17"/>
      <c r="C508" s="17"/>
      <c r="D508" s="17"/>
      <c r="E508" s="17"/>
    </row>
    <row r="509" spans="1:5">
      <c r="A509" s="17"/>
      <c r="B509" s="17"/>
      <c r="C509" s="17"/>
      <c r="D509" s="17"/>
      <c r="E509" s="17"/>
    </row>
    <row r="510" spans="1:5">
      <c r="A510" s="17"/>
      <c r="B510" s="17"/>
      <c r="C510" s="17"/>
      <c r="D510" s="17"/>
      <c r="E510" s="17"/>
    </row>
    <row r="511" spans="1:5">
      <c r="A511" s="17"/>
      <c r="B511" s="17"/>
      <c r="C511" s="17"/>
      <c r="D511" s="17"/>
      <c r="E511" s="17"/>
    </row>
    <row r="512" spans="1:5">
      <c r="A512" s="17"/>
      <c r="B512" s="17"/>
      <c r="C512" s="17"/>
      <c r="D512" s="17"/>
      <c r="E512" s="17"/>
    </row>
    <row r="513" spans="1:5">
      <c r="A513" s="17"/>
      <c r="B513" s="17"/>
      <c r="C513" s="17"/>
      <c r="D513" s="17"/>
      <c r="E513" s="17"/>
    </row>
    <row r="514" spans="1:5">
      <c r="A514" s="17"/>
      <c r="B514" s="17"/>
      <c r="C514" s="17"/>
      <c r="D514" s="17"/>
      <c r="E514" s="17"/>
    </row>
    <row r="515" spans="1:5">
      <c r="A515" s="17"/>
      <c r="B515" s="17"/>
      <c r="C515" s="17"/>
      <c r="D515" s="17"/>
      <c r="E515" s="17"/>
    </row>
    <row r="516" spans="1:5">
      <c r="A516" s="17"/>
      <c r="B516" s="17"/>
      <c r="C516" s="17"/>
      <c r="D516" s="17"/>
      <c r="E516" s="17"/>
    </row>
    <row r="517" spans="1:5">
      <c r="A517" s="17"/>
      <c r="B517" s="17"/>
      <c r="C517" s="17"/>
      <c r="D517" s="17"/>
      <c r="E517" s="17"/>
    </row>
    <row r="518" spans="1:5">
      <c r="A518" s="17"/>
      <c r="B518" s="17"/>
      <c r="C518" s="17"/>
      <c r="D518" s="17"/>
      <c r="E518" s="17"/>
    </row>
    <row r="519" spans="1:5">
      <c r="A519" s="17"/>
      <c r="B519" s="17"/>
      <c r="C519" s="17"/>
      <c r="D519" s="17"/>
      <c r="E519" s="17"/>
    </row>
    <row r="520" spans="1:5">
      <c r="A520" s="17"/>
      <c r="B520" s="17"/>
      <c r="C520" s="17"/>
      <c r="D520" s="17"/>
      <c r="E520" s="17"/>
    </row>
    <row r="521" spans="1:5">
      <c r="A521" s="17"/>
      <c r="B521" s="17"/>
      <c r="C521" s="17"/>
      <c r="D521" s="17"/>
      <c r="E521" s="17"/>
    </row>
    <row r="522" spans="1:5">
      <c r="A522" s="17"/>
      <c r="B522" s="17"/>
      <c r="C522" s="17"/>
      <c r="D522" s="17"/>
      <c r="E522" s="17"/>
    </row>
    <row r="523" spans="1:5">
      <c r="A523" s="17"/>
      <c r="B523" s="17"/>
      <c r="C523" s="17"/>
      <c r="D523" s="17"/>
      <c r="E523" s="17"/>
    </row>
    <row r="524" spans="1:5">
      <c r="A524" s="17"/>
      <c r="B524" s="17"/>
      <c r="C524" s="17"/>
      <c r="D524" s="17"/>
      <c r="E524" s="17"/>
    </row>
    <row r="525" spans="1:5">
      <c r="A525" s="17"/>
      <c r="B525" s="17"/>
      <c r="C525" s="17"/>
      <c r="D525" s="17"/>
      <c r="E525" s="17"/>
    </row>
    <row r="526" spans="1:5">
      <c r="A526" s="17"/>
      <c r="B526" s="17"/>
      <c r="C526" s="17"/>
      <c r="D526" s="17"/>
      <c r="E526" s="17"/>
    </row>
    <row r="527" spans="1:5">
      <c r="A527" s="17"/>
      <c r="B527" s="17"/>
      <c r="C527" s="17"/>
      <c r="D527" s="17"/>
      <c r="E527" s="17"/>
    </row>
    <row r="528" spans="1:5">
      <c r="A528" s="17"/>
      <c r="B528" s="17"/>
      <c r="C528" s="17"/>
      <c r="D528" s="17"/>
      <c r="E528" s="17"/>
    </row>
    <row r="529" spans="1:5">
      <c r="A529" s="17"/>
      <c r="B529" s="17"/>
      <c r="C529" s="17"/>
      <c r="D529" s="17"/>
      <c r="E529" s="17"/>
    </row>
    <row r="530" spans="1:5">
      <c r="A530" s="17"/>
      <c r="B530" s="17"/>
      <c r="C530" s="17"/>
      <c r="D530" s="17"/>
      <c r="E530" s="17"/>
    </row>
    <row r="531" spans="1:5">
      <c r="A531" s="17"/>
      <c r="B531" s="17"/>
      <c r="C531" s="17"/>
      <c r="D531" s="17"/>
      <c r="E531" s="17"/>
    </row>
    <row r="532" spans="1:5">
      <c r="A532" s="17"/>
      <c r="B532" s="17"/>
      <c r="C532" s="17"/>
      <c r="D532" s="17"/>
      <c r="E532" s="17"/>
    </row>
    <row r="533" spans="1:5">
      <c r="A533" s="17"/>
      <c r="B533" s="17"/>
      <c r="C533" s="17"/>
      <c r="D533" s="17"/>
      <c r="E533" s="17"/>
    </row>
    <row r="534" spans="1:5">
      <c r="A534" s="17"/>
      <c r="B534" s="17"/>
      <c r="C534" s="17"/>
      <c r="D534" s="17"/>
      <c r="E534" s="17"/>
    </row>
    <row r="535" spans="1:5">
      <c r="A535" s="17"/>
      <c r="B535" s="17"/>
      <c r="C535" s="17"/>
      <c r="D535" s="17"/>
      <c r="E535" s="17"/>
    </row>
    <row r="536" spans="1:5">
      <c r="A536" s="17"/>
      <c r="B536" s="17"/>
      <c r="C536" s="17"/>
      <c r="D536" s="17"/>
      <c r="E536" s="17"/>
    </row>
    <row r="537" spans="1:5">
      <c r="A537" s="17"/>
      <c r="B537" s="17"/>
      <c r="C537" s="17"/>
      <c r="D537" s="17"/>
      <c r="E537" s="17"/>
    </row>
    <row r="538" spans="1:5">
      <c r="A538" s="17"/>
      <c r="B538" s="17"/>
      <c r="C538" s="17"/>
      <c r="D538" s="17"/>
      <c r="E538" s="17"/>
    </row>
    <row r="539" spans="1:5">
      <c r="A539" s="17"/>
      <c r="B539" s="17"/>
      <c r="C539" s="17"/>
      <c r="D539" s="17"/>
      <c r="E539" s="17"/>
    </row>
    <row r="540" spans="1:5">
      <c r="A540" s="17"/>
      <c r="B540" s="17"/>
      <c r="C540" s="17"/>
      <c r="D540" s="17"/>
      <c r="E540" s="17"/>
    </row>
    <row r="541" spans="1:5">
      <c r="A541" s="17"/>
      <c r="B541" s="17"/>
      <c r="C541" s="17"/>
      <c r="D541" s="17"/>
      <c r="E541" s="17"/>
    </row>
    <row r="542" spans="1:5">
      <c r="A542" s="17"/>
      <c r="B542" s="17"/>
      <c r="C542" s="17"/>
      <c r="D542" s="17"/>
      <c r="E542" s="17"/>
    </row>
    <row r="543" spans="1:5">
      <c r="A543" s="17"/>
      <c r="B543" s="17"/>
      <c r="C543" s="17"/>
      <c r="D543" s="17"/>
      <c r="E543" s="17"/>
    </row>
    <row r="544" spans="1:5">
      <c r="A544" s="17"/>
      <c r="B544" s="17"/>
      <c r="C544" s="17"/>
      <c r="D544" s="17"/>
      <c r="E544" s="17"/>
    </row>
    <row r="545" spans="1:5">
      <c r="A545" s="17"/>
      <c r="B545" s="17"/>
      <c r="C545" s="17"/>
      <c r="D545" s="17"/>
      <c r="E545" s="17"/>
    </row>
    <row r="546" spans="1:5">
      <c r="A546" s="17"/>
      <c r="B546" s="17"/>
      <c r="C546" s="17"/>
      <c r="D546" s="17"/>
      <c r="E546" s="17"/>
    </row>
    <row r="547" spans="1:5">
      <c r="A547" s="17"/>
      <c r="B547" s="17"/>
      <c r="C547" s="17"/>
      <c r="D547" s="17"/>
      <c r="E547" s="17"/>
    </row>
    <row r="548" spans="1:5">
      <c r="A548" s="17"/>
      <c r="B548" s="17"/>
      <c r="C548" s="17"/>
      <c r="D548" s="17"/>
      <c r="E548" s="17"/>
    </row>
    <row r="549" spans="1:5">
      <c r="A549" s="17"/>
      <c r="B549" s="17"/>
      <c r="C549" s="17"/>
      <c r="D549" s="17"/>
      <c r="E549" s="17"/>
    </row>
    <row r="550" spans="1:5">
      <c r="A550" s="17"/>
      <c r="B550" s="17"/>
      <c r="C550" s="17"/>
      <c r="D550" s="17"/>
      <c r="E550" s="17"/>
    </row>
    <row r="551" spans="1:5">
      <c r="A551" s="17"/>
      <c r="B551" s="17"/>
      <c r="C551" s="17"/>
      <c r="D551" s="17"/>
      <c r="E551" s="17"/>
    </row>
    <row r="552" spans="1:5">
      <c r="A552" s="17"/>
      <c r="B552" s="17"/>
      <c r="C552" s="17"/>
      <c r="D552" s="17"/>
      <c r="E552" s="17"/>
    </row>
    <row r="553" spans="1:5">
      <c r="A553" s="17"/>
      <c r="B553" s="17"/>
      <c r="C553" s="17"/>
      <c r="D553" s="17"/>
      <c r="E553" s="17"/>
    </row>
    <row r="554" spans="1:5">
      <c r="A554" s="17"/>
      <c r="B554" s="17"/>
      <c r="C554" s="17"/>
      <c r="D554" s="17"/>
      <c r="E554" s="17"/>
    </row>
    <row r="555" spans="1:5">
      <c r="A555" s="17"/>
      <c r="B555" s="17"/>
      <c r="C555" s="17"/>
      <c r="D555" s="17"/>
      <c r="E555" s="17"/>
    </row>
    <row r="556" spans="1:5">
      <c r="A556" s="17"/>
      <c r="B556" s="17"/>
      <c r="C556" s="17"/>
      <c r="D556" s="17"/>
      <c r="E556" s="17"/>
    </row>
    <row r="557" spans="1:5">
      <c r="A557" s="17"/>
      <c r="B557" s="17"/>
      <c r="C557" s="17"/>
      <c r="D557" s="17"/>
      <c r="E557" s="17"/>
    </row>
    <row r="558" spans="1:5">
      <c r="A558" s="17"/>
      <c r="B558" s="17"/>
      <c r="C558" s="17"/>
      <c r="D558" s="17"/>
      <c r="E558" s="17"/>
    </row>
    <row r="559" spans="1:5">
      <c r="A559" s="17"/>
      <c r="B559" s="17"/>
      <c r="C559" s="17"/>
      <c r="D559" s="17"/>
      <c r="E559" s="17"/>
    </row>
    <row r="560" spans="1:5">
      <c r="A560" s="17"/>
      <c r="B560" s="17"/>
      <c r="C560" s="17"/>
      <c r="D560" s="17"/>
      <c r="E560" s="17"/>
    </row>
    <row r="561" spans="1:5">
      <c r="A561" s="17"/>
      <c r="B561" s="17"/>
      <c r="C561" s="17"/>
      <c r="D561" s="17"/>
      <c r="E561" s="17"/>
    </row>
    <row r="562" spans="1:5">
      <c r="A562" s="17"/>
      <c r="B562" s="17"/>
      <c r="C562" s="17"/>
      <c r="D562" s="17"/>
      <c r="E562" s="17"/>
    </row>
    <row r="563" spans="1:5">
      <c r="A563" s="17"/>
      <c r="B563" s="17"/>
      <c r="C563" s="17"/>
      <c r="D563" s="17"/>
      <c r="E563" s="17"/>
    </row>
    <row r="564" spans="1:5">
      <c r="A564" s="17"/>
      <c r="B564" s="17"/>
      <c r="C564" s="17"/>
      <c r="D564" s="17"/>
      <c r="E564" s="17"/>
    </row>
    <row r="565" spans="1:5">
      <c r="A565" s="17"/>
      <c r="B565" s="17"/>
      <c r="C565" s="17"/>
      <c r="D565" s="17"/>
      <c r="E565" s="17"/>
    </row>
    <row r="566" spans="1:5">
      <c r="A566" s="17"/>
      <c r="B566" s="17"/>
      <c r="C566" s="17"/>
      <c r="D566" s="17"/>
      <c r="E566" s="17"/>
    </row>
    <row r="567" spans="1:5">
      <c r="A567" s="17"/>
      <c r="B567" s="17"/>
      <c r="C567" s="17"/>
      <c r="D567" s="17"/>
      <c r="E567" s="17"/>
    </row>
    <row r="568" spans="1:5">
      <c r="A568" s="17"/>
      <c r="B568" s="17"/>
      <c r="C568" s="17"/>
      <c r="D568" s="17"/>
      <c r="E568" s="17"/>
    </row>
    <row r="569" spans="1:5">
      <c r="A569" s="17"/>
      <c r="B569" s="17"/>
      <c r="C569" s="17"/>
      <c r="D569" s="17"/>
      <c r="E569" s="17"/>
    </row>
    <row r="570" spans="1:5">
      <c r="A570" s="17"/>
      <c r="B570" s="17"/>
      <c r="C570" s="17"/>
      <c r="D570" s="17"/>
      <c r="E570" s="17"/>
    </row>
    <row r="571" spans="1:5">
      <c r="A571" s="17"/>
      <c r="B571" s="17"/>
      <c r="C571" s="17"/>
      <c r="D571" s="17"/>
      <c r="E571" s="17"/>
    </row>
    <row r="572" spans="1:5">
      <c r="A572" s="17"/>
      <c r="B572" s="17"/>
      <c r="C572" s="17"/>
      <c r="D572" s="17"/>
      <c r="E572" s="17"/>
    </row>
    <row r="573" spans="1:5">
      <c r="A573" s="17"/>
      <c r="B573" s="17"/>
      <c r="C573" s="17"/>
      <c r="D573" s="17"/>
      <c r="E573" s="17"/>
    </row>
    <row r="574" spans="1:5">
      <c r="A574" s="17"/>
      <c r="B574" s="17"/>
      <c r="C574" s="17"/>
      <c r="D574" s="17"/>
      <c r="E574" s="17"/>
    </row>
    <row r="575" spans="1:5">
      <c r="A575" s="17"/>
      <c r="B575" s="17"/>
      <c r="C575" s="17"/>
      <c r="D575" s="17"/>
      <c r="E575" s="17"/>
    </row>
    <row r="576" spans="1:5">
      <c r="A576" s="17"/>
      <c r="B576" s="17"/>
      <c r="C576" s="17"/>
      <c r="D576" s="17"/>
      <c r="E576" s="17"/>
    </row>
    <row r="577" spans="1:5">
      <c r="A577" s="17"/>
      <c r="B577" s="17"/>
      <c r="C577" s="17"/>
      <c r="D577" s="17"/>
      <c r="E577" s="17"/>
    </row>
    <row r="578" spans="1:5">
      <c r="A578" s="17"/>
      <c r="B578" s="17"/>
      <c r="C578" s="17"/>
      <c r="D578" s="17"/>
      <c r="E578" s="17"/>
    </row>
    <row r="579" spans="1:5">
      <c r="A579" s="17"/>
      <c r="B579" s="17"/>
      <c r="C579" s="17"/>
      <c r="D579" s="17"/>
      <c r="E579" s="17"/>
    </row>
    <row r="580" spans="1:5">
      <c r="A580" s="17"/>
      <c r="B580" s="17"/>
      <c r="C580" s="17"/>
      <c r="D580" s="17"/>
      <c r="E580" s="17"/>
    </row>
    <row r="581" spans="1:5">
      <c r="A581" s="17"/>
      <c r="B581" s="17"/>
      <c r="C581" s="17"/>
      <c r="D581" s="17"/>
      <c r="E581" s="17"/>
    </row>
    <row r="582" spans="1:5">
      <c r="A582" s="17"/>
      <c r="B582" s="17"/>
      <c r="C582" s="17"/>
      <c r="D582" s="17"/>
      <c r="E582" s="17"/>
    </row>
    <row r="583" spans="1:5">
      <c r="A583" s="17"/>
      <c r="B583" s="17"/>
      <c r="C583" s="17"/>
      <c r="D583" s="17"/>
      <c r="E583" s="17"/>
    </row>
    <row r="584" spans="1:5">
      <c r="A584" s="17"/>
      <c r="B584" s="17"/>
      <c r="C584" s="17"/>
      <c r="D584" s="17"/>
      <c r="E584" s="17"/>
    </row>
    <row r="585" spans="1:5">
      <c r="A585" s="17"/>
      <c r="B585" s="17"/>
      <c r="C585" s="17"/>
      <c r="D585" s="17"/>
      <c r="E585" s="17"/>
    </row>
    <row r="586" spans="1:5">
      <c r="A586" s="17"/>
      <c r="B586" s="17"/>
      <c r="C586" s="17"/>
      <c r="D586" s="17"/>
      <c r="E586" s="17"/>
    </row>
    <row r="587" spans="1:5">
      <c r="A587" s="17"/>
      <c r="B587" s="17"/>
      <c r="C587" s="17"/>
      <c r="D587" s="17"/>
      <c r="E587" s="17"/>
    </row>
    <row r="588" spans="1:5">
      <c r="A588" s="17"/>
      <c r="B588" s="17"/>
      <c r="C588" s="17"/>
      <c r="D588" s="17"/>
      <c r="E588" s="17"/>
    </row>
    <row r="589" spans="1:5">
      <c r="A589" s="17"/>
      <c r="B589" s="17"/>
      <c r="C589" s="17"/>
      <c r="D589" s="17"/>
      <c r="E589" s="17"/>
    </row>
    <row r="590" spans="1:5">
      <c r="A590" s="17"/>
      <c r="B590" s="17"/>
      <c r="C590" s="17"/>
      <c r="D590" s="17"/>
      <c r="E590" s="17"/>
    </row>
    <row r="591" spans="1:5">
      <c r="A591" s="17"/>
      <c r="B591" s="17"/>
      <c r="C591" s="17"/>
      <c r="D591" s="17"/>
      <c r="E591" s="17"/>
    </row>
    <row r="592" spans="1:5">
      <c r="A592" s="17"/>
      <c r="B592" s="17"/>
      <c r="C592" s="17"/>
      <c r="D592" s="17"/>
      <c r="E592" s="17"/>
    </row>
    <row r="593" spans="1:5">
      <c r="A593" s="17"/>
      <c r="B593" s="17"/>
      <c r="C593" s="17"/>
      <c r="D593" s="17"/>
      <c r="E593" s="17"/>
    </row>
    <row r="594" spans="1:5">
      <c r="A594" s="17"/>
      <c r="B594" s="17"/>
      <c r="C594" s="17"/>
      <c r="D594" s="17"/>
      <c r="E594" s="17"/>
    </row>
    <row r="595" spans="1:5">
      <c r="A595" s="17"/>
      <c r="B595" s="17"/>
      <c r="C595" s="17"/>
      <c r="D595" s="17"/>
      <c r="E595" s="17"/>
    </row>
    <row r="596" spans="1:5">
      <c r="A596" s="17"/>
      <c r="B596" s="17"/>
      <c r="C596" s="17"/>
      <c r="D596" s="17"/>
      <c r="E596" s="17"/>
    </row>
    <row r="597" spans="1:5">
      <c r="A597" s="17"/>
      <c r="B597" s="17"/>
      <c r="C597" s="17"/>
      <c r="D597" s="17"/>
      <c r="E597" s="17"/>
    </row>
    <row r="598" spans="1:5">
      <c r="A598" s="17"/>
      <c r="B598" s="17"/>
      <c r="C598" s="17"/>
      <c r="D598" s="17"/>
      <c r="E598" s="17"/>
    </row>
    <row r="599" spans="1:5">
      <c r="A599" s="17"/>
      <c r="B599" s="17"/>
      <c r="C599" s="17"/>
      <c r="D599" s="17"/>
      <c r="E599" s="17"/>
    </row>
    <row r="600" spans="1:5">
      <c r="A600" s="17"/>
      <c r="B600" s="17"/>
      <c r="C600" s="17"/>
      <c r="D600" s="17"/>
      <c r="E600" s="17"/>
    </row>
    <row r="601" spans="1:5">
      <c r="A601" s="17"/>
      <c r="B601" s="17"/>
      <c r="C601" s="17"/>
      <c r="D601" s="17"/>
      <c r="E601" s="17"/>
    </row>
    <row r="602" spans="1:5">
      <c r="A602" s="17"/>
      <c r="B602" s="17"/>
      <c r="C602" s="17"/>
      <c r="D602" s="17"/>
      <c r="E602" s="17"/>
    </row>
    <row r="603" spans="1:5">
      <c r="A603" s="17"/>
      <c r="B603" s="17"/>
      <c r="C603" s="17"/>
      <c r="D603" s="17"/>
      <c r="E603" s="17"/>
    </row>
    <row r="604" spans="1:5">
      <c r="A604" s="17"/>
      <c r="B604" s="17"/>
      <c r="C604" s="17"/>
      <c r="D604" s="17"/>
      <c r="E604" s="17"/>
    </row>
    <row r="605" spans="1:5">
      <c r="A605" s="17"/>
      <c r="B605" s="17"/>
      <c r="C605" s="17"/>
      <c r="D605" s="17"/>
      <c r="E605" s="17"/>
    </row>
    <row r="606" spans="1:5">
      <c r="A606" s="17"/>
      <c r="B606" s="17"/>
      <c r="C606" s="17"/>
      <c r="D606" s="17"/>
      <c r="E606" s="17"/>
    </row>
    <row r="607" spans="1:5">
      <c r="A607" s="17"/>
      <c r="B607" s="17"/>
      <c r="C607" s="17"/>
      <c r="D607" s="17"/>
      <c r="E607" s="17"/>
    </row>
    <row r="608" spans="1:5">
      <c r="A608" s="17"/>
      <c r="B608" s="17"/>
      <c r="C608" s="17"/>
      <c r="D608" s="17"/>
      <c r="E608" s="17"/>
    </row>
    <row r="609" spans="1:5">
      <c r="A609" s="17"/>
      <c r="B609" s="17"/>
      <c r="C609" s="17"/>
      <c r="D609" s="17"/>
      <c r="E609" s="17"/>
    </row>
    <row r="610" spans="1:5">
      <c r="A610" s="17"/>
      <c r="B610" s="17"/>
      <c r="C610" s="17"/>
      <c r="D610" s="17"/>
      <c r="E610" s="17"/>
    </row>
    <row r="611" spans="1:5">
      <c r="A611" s="17"/>
      <c r="B611" s="17"/>
      <c r="C611" s="17"/>
      <c r="D611" s="17"/>
      <c r="E611" s="17"/>
    </row>
    <row r="612" spans="1:5">
      <c r="A612" s="17"/>
      <c r="B612" s="17"/>
      <c r="C612" s="17"/>
      <c r="D612" s="17"/>
      <c r="E612" s="17"/>
    </row>
    <row r="613" spans="1:5">
      <c r="A613" s="17"/>
      <c r="B613" s="17"/>
      <c r="C613" s="17"/>
      <c r="D613" s="17"/>
      <c r="E613" s="17"/>
    </row>
    <row r="614" spans="1:5">
      <c r="A614" s="17"/>
      <c r="B614" s="17"/>
      <c r="C614" s="17"/>
      <c r="D614" s="17"/>
      <c r="E614" s="17"/>
    </row>
    <row r="615" spans="1:5">
      <c r="A615" s="17"/>
      <c r="B615" s="17"/>
      <c r="C615" s="17"/>
      <c r="D615" s="17"/>
      <c r="E615" s="17"/>
    </row>
    <row r="616" spans="1:5">
      <c r="A616" s="17"/>
      <c r="B616" s="17"/>
      <c r="C616" s="17"/>
      <c r="D616" s="17"/>
      <c r="E616" s="17"/>
    </row>
    <row r="617" spans="1:5">
      <c r="A617" s="17"/>
      <c r="B617" s="17"/>
      <c r="C617" s="17"/>
      <c r="D617" s="17"/>
      <c r="E617" s="17"/>
    </row>
    <row r="618" spans="1:5">
      <c r="A618" s="17"/>
      <c r="B618" s="17"/>
      <c r="C618" s="17"/>
      <c r="D618" s="17"/>
      <c r="E618" s="17"/>
    </row>
    <row r="619" spans="1:5">
      <c r="A619" s="17"/>
      <c r="B619" s="17"/>
      <c r="C619" s="17"/>
      <c r="D619" s="17"/>
      <c r="E619" s="17"/>
    </row>
    <row r="620" spans="1:5">
      <c r="A620" s="17"/>
      <c r="B620" s="17"/>
      <c r="C620" s="17"/>
      <c r="D620" s="17"/>
      <c r="E620" s="17"/>
    </row>
    <row r="621" spans="1:5">
      <c r="A621" s="17"/>
      <c r="B621" s="17"/>
      <c r="C621" s="17"/>
      <c r="D621" s="17"/>
      <c r="E621" s="17"/>
    </row>
    <row r="622" spans="1:5">
      <c r="A622" s="17"/>
      <c r="B622" s="17"/>
      <c r="C622" s="17"/>
      <c r="D622" s="17"/>
      <c r="E622" s="17"/>
    </row>
    <row r="623" spans="1:5">
      <c r="A623" s="17"/>
      <c r="B623" s="17"/>
      <c r="C623" s="17"/>
      <c r="D623" s="17"/>
      <c r="E623" s="17"/>
    </row>
    <row r="624" spans="1:5">
      <c r="A624" s="17"/>
      <c r="B624" s="17"/>
      <c r="C624" s="17"/>
      <c r="D624" s="17"/>
      <c r="E624" s="17"/>
    </row>
    <row r="625" spans="1:5">
      <c r="A625" s="17"/>
      <c r="B625" s="17"/>
      <c r="C625" s="17"/>
      <c r="D625" s="17"/>
      <c r="E625" s="17"/>
    </row>
    <row r="626" spans="1:5">
      <c r="A626" s="17"/>
      <c r="B626" s="17"/>
      <c r="C626" s="17"/>
      <c r="D626" s="17"/>
      <c r="E626" s="17"/>
    </row>
    <row r="627" spans="1:5">
      <c r="A627" s="17"/>
      <c r="B627" s="17"/>
      <c r="C627" s="17"/>
      <c r="D627" s="17"/>
      <c r="E627" s="17"/>
    </row>
    <row r="628" spans="1:5">
      <c r="A628" s="17"/>
      <c r="B628" s="17"/>
      <c r="C628" s="17"/>
      <c r="D628" s="17"/>
      <c r="E628" s="17"/>
    </row>
    <row r="629" spans="1:5">
      <c r="A629" s="17"/>
      <c r="B629" s="17"/>
      <c r="C629" s="17"/>
      <c r="D629" s="17"/>
      <c r="E629" s="17"/>
    </row>
    <row r="630" spans="1:5">
      <c r="A630" s="17"/>
      <c r="B630" s="17"/>
      <c r="C630" s="17"/>
      <c r="D630" s="17"/>
      <c r="E630" s="17"/>
    </row>
    <row r="631" spans="1:5">
      <c r="A631" s="17"/>
      <c r="B631" s="17"/>
      <c r="C631" s="17"/>
      <c r="D631" s="17"/>
      <c r="E631" s="17"/>
    </row>
    <row r="632" spans="1:5">
      <c r="A632" s="17"/>
      <c r="B632" s="17"/>
      <c r="C632" s="17"/>
      <c r="D632" s="17"/>
      <c r="E632" s="17"/>
    </row>
    <row r="633" spans="1:5">
      <c r="A633" s="17"/>
      <c r="B633" s="17"/>
      <c r="C633" s="17"/>
      <c r="D633" s="17"/>
      <c r="E633" s="17"/>
    </row>
    <row r="634" spans="1:5">
      <c r="A634" s="17"/>
      <c r="B634" s="17"/>
      <c r="C634" s="17"/>
      <c r="D634" s="17"/>
      <c r="E634" s="17"/>
    </row>
    <row r="635" spans="1:5">
      <c r="A635" s="17"/>
      <c r="B635" s="17"/>
      <c r="C635" s="17"/>
      <c r="D635" s="17"/>
      <c r="E635" s="17"/>
    </row>
    <row r="636" spans="1:5">
      <c r="A636" s="17"/>
      <c r="B636" s="17"/>
      <c r="C636" s="17"/>
      <c r="D636" s="17"/>
      <c r="E636" s="17"/>
    </row>
    <row r="637" spans="1:5">
      <c r="A637" s="17"/>
      <c r="B637" s="17"/>
      <c r="C637" s="17"/>
      <c r="D637" s="17"/>
      <c r="E637" s="17"/>
    </row>
    <row r="638" spans="1:5">
      <c r="A638" s="17"/>
      <c r="B638" s="17"/>
      <c r="C638" s="17"/>
      <c r="D638" s="17"/>
      <c r="E638" s="17"/>
    </row>
    <row r="639" spans="1:5">
      <c r="A639" s="17"/>
      <c r="B639" s="17"/>
      <c r="C639" s="17"/>
      <c r="D639" s="17"/>
      <c r="E639" s="17"/>
    </row>
    <row r="640" spans="1:5">
      <c r="A640" s="17"/>
      <c r="B640" s="17"/>
      <c r="C640" s="17"/>
      <c r="D640" s="17"/>
      <c r="E640" s="17"/>
    </row>
    <row r="641" spans="1:5">
      <c r="A641" s="17"/>
      <c r="B641" s="17"/>
      <c r="C641" s="17"/>
      <c r="D641" s="17"/>
      <c r="E641" s="17"/>
    </row>
    <row r="642" spans="1:5">
      <c r="A642" s="17"/>
      <c r="B642" s="17"/>
      <c r="C642" s="17"/>
      <c r="D642" s="17"/>
      <c r="E642" s="17"/>
    </row>
    <row r="643" spans="1:5">
      <c r="A643" s="17"/>
      <c r="B643" s="17"/>
      <c r="C643" s="17"/>
      <c r="D643" s="17"/>
      <c r="E643" s="17"/>
    </row>
    <row r="644" spans="1:5">
      <c r="A644" s="17"/>
      <c r="B644" s="17"/>
      <c r="C644" s="17"/>
      <c r="D644" s="17"/>
      <c r="E644" s="17"/>
    </row>
    <row r="645" spans="1:5">
      <c r="A645" s="17"/>
      <c r="B645" s="17"/>
      <c r="C645" s="17"/>
      <c r="D645" s="17"/>
      <c r="E645" s="17"/>
    </row>
    <row r="646" spans="1:5">
      <c r="A646" s="17"/>
      <c r="B646" s="17"/>
      <c r="C646" s="17"/>
      <c r="D646" s="17"/>
      <c r="E646" s="17"/>
    </row>
    <row r="647" spans="1:5">
      <c r="A647" s="17"/>
      <c r="B647" s="17"/>
      <c r="C647" s="17"/>
      <c r="D647" s="17"/>
      <c r="E647" s="17"/>
    </row>
    <row r="648" spans="1:5">
      <c r="A648" s="17"/>
      <c r="B648" s="17"/>
      <c r="C648" s="17"/>
      <c r="D648" s="17"/>
      <c r="E648" s="17"/>
    </row>
    <row r="649" spans="1:5">
      <c r="A649" s="17"/>
      <c r="B649" s="17"/>
      <c r="C649" s="17"/>
      <c r="D649" s="17"/>
      <c r="E649" s="17"/>
    </row>
    <row r="650" spans="1:5">
      <c r="A650" s="17"/>
      <c r="B650" s="17"/>
      <c r="C650" s="17"/>
      <c r="D650" s="17"/>
      <c r="E650" s="17"/>
    </row>
    <row r="651" spans="1:5">
      <c r="A651" s="17"/>
      <c r="B651" s="17"/>
      <c r="C651" s="17"/>
      <c r="D651" s="17"/>
      <c r="E651" s="17"/>
    </row>
    <row r="652" spans="1:5">
      <c r="A652" s="17"/>
      <c r="B652" s="17"/>
      <c r="C652" s="17"/>
      <c r="D652" s="17"/>
      <c r="E652" s="17"/>
    </row>
    <row r="653" spans="1:5">
      <c r="A653" s="17"/>
      <c r="B653" s="17"/>
      <c r="C653" s="17"/>
      <c r="D653" s="17"/>
      <c r="E653" s="17"/>
    </row>
    <row r="654" spans="1:5">
      <c r="A654" s="17"/>
      <c r="B654" s="17"/>
      <c r="C654" s="17"/>
      <c r="D654" s="17"/>
      <c r="E654" s="17"/>
    </row>
    <row r="655" spans="1:5">
      <c r="A655" s="17"/>
      <c r="B655" s="17"/>
      <c r="C655" s="17"/>
      <c r="D655" s="17"/>
      <c r="E655" s="17"/>
    </row>
    <row r="656" spans="1:5">
      <c r="A656" s="17"/>
      <c r="B656" s="17"/>
      <c r="C656" s="17"/>
      <c r="D656" s="17"/>
      <c r="E656" s="17"/>
    </row>
    <row r="657" spans="1:5">
      <c r="A657" s="17"/>
      <c r="B657" s="17"/>
      <c r="C657" s="17"/>
      <c r="D657" s="17"/>
      <c r="E657" s="17"/>
    </row>
  </sheetData>
  <mergeCells count="14">
    <mergeCell ref="A44:H44"/>
    <mergeCell ref="A3:A4"/>
    <mergeCell ref="B3:B4"/>
    <mergeCell ref="C3:E3"/>
    <mergeCell ref="A1:H1"/>
    <mergeCell ref="F3:F4"/>
    <mergeCell ref="G3:G4"/>
    <mergeCell ref="H3:H4"/>
    <mergeCell ref="H46:H47"/>
    <mergeCell ref="C46:E46"/>
    <mergeCell ref="F46:F47"/>
    <mergeCell ref="G46:G47"/>
    <mergeCell ref="A46:A47"/>
    <mergeCell ref="B46:B47"/>
  </mergeCells>
  <phoneticPr fontId="0" type="noConversion"/>
  <printOptions horizontalCentered="1"/>
  <pageMargins left="0.54" right="0" top="0" bottom="0" header="0" footer="0"/>
  <pageSetup paperSize="9" scale="82" firstPageNumber="66" orientation="landscape" useFirstPageNumber="1" r:id="rId1"/>
  <headerFooter alignWithMargins="0">
    <oddFooter>&amp;L&amp;Z&amp;F+&amp;F+&amp;A&amp;C&amp;P&amp;R&amp;D+&amp;T</oddFooter>
  </headerFooter>
</worksheet>
</file>

<file path=xl/worksheets/sheet5.xml><?xml version="1.0" encoding="utf-8"?>
<worksheet xmlns="http://schemas.openxmlformats.org/spreadsheetml/2006/main" xmlns:r="http://schemas.openxmlformats.org/officeDocument/2006/relationships">
  <sheetPr codeName="Hoja6"/>
  <dimension ref="A1:R156"/>
  <sheetViews>
    <sheetView topLeftCell="A46" workbookViewId="0">
      <selection activeCell="F104" sqref="F104"/>
    </sheetView>
  </sheetViews>
  <sheetFormatPr baseColWidth="10" defaultRowHeight="11.25"/>
  <cols>
    <col min="1" max="1" width="45.5" customWidth="1"/>
    <col min="2" max="2" width="10.5" style="38" bestFit="1" customWidth="1"/>
    <col min="3" max="3" width="7" style="32" customWidth="1"/>
    <col min="4" max="4" width="10" style="38" bestFit="1" customWidth="1"/>
    <col min="5" max="5" width="9.5" style="32" bestFit="1" customWidth="1"/>
    <col min="6" max="6" width="9" style="38" bestFit="1" customWidth="1"/>
    <col min="7" max="7" width="7.1640625" style="32" bestFit="1" customWidth="1"/>
    <col min="8" max="8" width="9" style="38" bestFit="1" customWidth="1"/>
    <col min="9" max="9" width="7" style="32" bestFit="1" customWidth="1"/>
    <col min="10" max="10" width="10" style="32" bestFit="1" customWidth="1"/>
    <col min="11" max="11" width="7.1640625" style="32" bestFit="1" customWidth="1"/>
    <col min="12" max="12" width="10.5" style="38" bestFit="1" customWidth="1"/>
    <col min="13" max="13" width="7.83203125" style="32" customWidth="1"/>
    <col min="14" max="14" width="9" style="38" bestFit="1" customWidth="1"/>
    <col min="15" max="15" width="7" style="32" bestFit="1" customWidth="1"/>
    <col min="16" max="16" width="8.1640625" hidden="1" customWidth="1"/>
    <col min="17" max="17" width="6" hidden="1" customWidth="1"/>
    <col min="18" max="18" width="8.1640625" hidden="1" customWidth="1"/>
  </cols>
  <sheetData>
    <row r="1" spans="1:18" ht="23.25" customHeight="1">
      <c r="A1" s="219" t="s">
        <v>112</v>
      </c>
      <c r="B1" s="219"/>
      <c r="C1" s="219"/>
      <c r="D1" s="219"/>
      <c r="E1" s="219"/>
      <c r="F1" s="219"/>
      <c r="G1" s="219"/>
      <c r="H1" s="219"/>
      <c r="I1" s="219"/>
      <c r="J1" s="219"/>
      <c r="K1" s="219"/>
      <c r="L1" s="219"/>
      <c r="M1" s="219"/>
      <c r="N1" s="219"/>
      <c r="O1" s="219"/>
      <c r="P1" s="219"/>
      <c r="Q1" s="219"/>
      <c r="R1" s="219"/>
    </row>
    <row r="2" spans="1:18">
      <c r="E2" s="89"/>
    </row>
    <row r="3" spans="1:18">
      <c r="A3" s="218" t="s">
        <v>11</v>
      </c>
      <c r="B3" s="187" t="s">
        <v>53</v>
      </c>
      <c r="C3" s="187"/>
      <c r="D3" s="217" t="s">
        <v>9</v>
      </c>
      <c r="E3" s="217"/>
      <c r="F3" s="217"/>
      <c r="G3" s="217"/>
      <c r="H3" s="217"/>
      <c r="I3" s="217"/>
      <c r="J3" s="217"/>
      <c r="K3" s="217"/>
      <c r="L3" s="187" t="s">
        <v>57</v>
      </c>
      <c r="M3" s="187"/>
      <c r="N3" s="187" t="s">
        <v>58</v>
      </c>
      <c r="O3" s="187"/>
      <c r="P3" s="215"/>
      <c r="Q3" s="215"/>
      <c r="R3" s="215"/>
    </row>
    <row r="4" spans="1:18">
      <c r="A4" s="219"/>
      <c r="B4" s="188"/>
      <c r="C4" s="188"/>
      <c r="D4" s="221" t="s">
        <v>12</v>
      </c>
      <c r="E4" s="221"/>
      <c r="F4" s="192" t="s">
        <v>54</v>
      </c>
      <c r="G4" s="192"/>
      <c r="H4" s="192" t="s">
        <v>55</v>
      </c>
      <c r="I4" s="192"/>
      <c r="J4" s="192" t="s">
        <v>56</v>
      </c>
      <c r="K4" s="192"/>
      <c r="L4" s="188"/>
      <c r="M4" s="188"/>
      <c r="N4" s="188"/>
      <c r="O4" s="188"/>
      <c r="P4" s="216"/>
      <c r="Q4" s="216"/>
      <c r="R4" s="216"/>
    </row>
    <row r="5" spans="1:18">
      <c r="A5" s="220"/>
      <c r="B5" s="59" t="s">
        <v>3</v>
      </c>
      <c r="C5" s="60" t="s">
        <v>38</v>
      </c>
      <c r="D5" s="59" t="s">
        <v>3</v>
      </c>
      <c r="E5" s="60" t="s">
        <v>39</v>
      </c>
      <c r="F5" s="59" t="s">
        <v>3</v>
      </c>
      <c r="G5" s="60" t="s">
        <v>39</v>
      </c>
      <c r="H5" s="59" t="s">
        <v>3</v>
      </c>
      <c r="I5" s="60" t="s">
        <v>39</v>
      </c>
      <c r="J5" s="59" t="s">
        <v>3</v>
      </c>
      <c r="K5" s="60" t="s">
        <v>39</v>
      </c>
      <c r="L5" s="59" t="s">
        <v>3</v>
      </c>
      <c r="M5" s="60" t="s">
        <v>39</v>
      </c>
      <c r="N5" s="59" t="s">
        <v>3</v>
      </c>
      <c r="O5" s="60" t="s">
        <v>39</v>
      </c>
      <c r="P5" s="90"/>
      <c r="Q5" s="91"/>
      <c r="R5" s="91"/>
    </row>
    <row r="6" spans="1:18">
      <c r="A6" s="12"/>
      <c r="B6" s="39"/>
      <c r="C6" s="31"/>
      <c r="D6" s="39"/>
      <c r="E6" s="31"/>
      <c r="F6" s="39"/>
      <c r="G6" s="31"/>
      <c r="H6" s="39"/>
      <c r="I6" s="31"/>
      <c r="J6" s="39"/>
      <c r="K6" s="31"/>
      <c r="L6" s="10"/>
      <c r="M6" s="31"/>
      <c r="N6" s="39"/>
      <c r="O6" s="31"/>
      <c r="P6" s="39"/>
      <c r="Q6" s="31"/>
      <c r="R6" s="31"/>
    </row>
    <row r="7" spans="1:18" s="5" customFormat="1">
      <c r="A7" s="140" t="s">
        <v>32</v>
      </c>
      <c r="B7" s="4">
        <f>[1]InfJuv!O250</f>
        <v>1577300.1793134063</v>
      </c>
      <c r="C7" s="48">
        <f>[1]InfJuv!P250</f>
        <v>100</v>
      </c>
      <c r="D7" s="4">
        <f>+F7+H7+J7</f>
        <v>867083.35423953831</v>
      </c>
      <c r="E7" s="48">
        <f>+D7/$B7*100</f>
        <v>54.97262763369347</v>
      </c>
      <c r="F7" s="4">
        <f>[1]InfJuv!Q250</f>
        <v>62507.950791121395</v>
      </c>
      <c r="G7" s="48">
        <f>+F7/$B7*100</f>
        <v>3.9629711332646207</v>
      </c>
      <c r="H7" s="4">
        <f>[1]InfJuv!S250</f>
        <v>753903.3928127496</v>
      </c>
      <c r="I7" s="48">
        <f>+H7/$B7*100</f>
        <v>47.797077734494472</v>
      </c>
      <c r="J7" s="4">
        <f>[1]InfJuv!U250</f>
        <v>50672.010635667408</v>
      </c>
      <c r="K7" s="48">
        <f>+J7/$B7*100</f>
        <v>3.212578765934381</v>
      </c>
      <c r="L7" s="4">
        <f>[1]InfJuv!W250</f>
        <v>343311.53283456707</v>
      </c>
      <c r="M7" s="48">
        <f>+L7/$B7*100</f>
        <v>21.765770227960633</v>
      </c>
      <c r="N7" s="4">
        <f>[1]InfJuv!Y250</f>
        <v>366905.29223945545</v>
      </c>
      <c r="O7" s="48">
        <f>+N7/$B7*100</f>
        <v>23.261602138355688</v>
      </c>
      <c r="P7" s="10"/>
      <c r="Q7" s="6"/>
      <c r="R7" s="6"/>
    </row>
    <row r="8" spans="1:18" s="5" customFormat="1">
      <c r="A8" s="140"/>
      <c r="B8" s="44"/>
      <c r="C8" s="33"/>
      <c r="D8" s="44"/>
      <c r="E8" s="33"/>
      <c r="F8" s="44"/>
      <c r="G8" s="33"/>
      <c r="H8" s="44"/>
      <c r="I8" s="33"/>
      <c r="J8" s="44"/>
      <c r="K8" s="33"/>
      <c r="L8" s="44"/>
      <c r="M8" s="33"/>
      <c r="N8" s="44"/>
      <c r="O8" s="33"/>
      <c r="P8" s="4"/>
      <c r="Q8" s="48"/>
      <c r="R8" s="48"/>
    </row>
    <row r="9" spans="1:18" s="5" customFormat="1">
      <c r="A9" s="142" t="s">
        <v>21</v>
      </c>
      <c r="P9" s="50"/>
      <c r="Q9" s="51"/>
      <c r="R9" s="51"/>
    </row>
    <row r="10" spans="1:18">
      <c r="A10" s="24" t="s">
        <v>19</v>
      </c>
      <c r="B10" s="39">
        <f>+B11+B12+B13</f>
        <v>776438.79105870938</v>
      </c>
      <c r="C10" s="173">
        <f t="shared" ref="C10:N10" si="0">+C11+C12+C13</f>
        <v>49.225810105257878</v>
      </c>
      <c r="D10" s="39">
        <f t="shared" si="0"/>
        <v>514438.66898609244</v>
      </c>
      <c r="E10" s="146">
        <f t="shared" ref="E10:G14" si="1">+D10/$B10*100</f>
        <v>66.256178195918324</v>
      </c>
      <c r="F10" s="39">
        <f t="shared" si="0"/>
        <v>45794.416499680548</v>
      </c>
      <c r="G10" s="146">
        <f t="shared" si="1"/>
        <v>5.8980072900837159</v>
      </c>
      <c r="H10" s="39">
        <f t="shared" si="0"/>
        <v>436645.66941414581</v>
      </c>
      <c r="I10" s="146">
        <f t="shared" ref="I10" si="2">+H10/$B10*100</f>
        <v>56.236972500917901</v>
      </c>
      <c r="J10" s="39">
        <f t="shared" si="0"/>
        <v>31998.583072266054</v>
      </c>
      <c r="K10" s="146">
        <f t="shared" ref="K10" si="3">+J10/$B10*100</f>
        <v>4.1211984049167016</v>
      </c>
      <c r="L10" s="39">
        <f t="shared" si="0"/>
        <v>147485.53007785062</v>
      </c>
      <c r="M10" s="146">
        <f t="shared" ref="M10" si="4">+L10/$B10*100</f>
        <v>18.995126438331017</v>
      </c>
      <c r="N10" s="39">
        <f t="shared" si="0"/>
        <v>114514.59199476859</v>
      </c>
      <c r="O10" s="146">
        <f t="shared" ref="O10" si="5">+N10/$B10*100</f>
        <v>14.748695365750953</v>
      </c>
      <c r="P10" s="25"/>
      <c r="Q10" s="12"/>
      <c r="R10" s="72"/>
    </row>
    <row r="11" spans="1:18">
      <c r="A11" s="144" t="s">
        <v>1</v>
      </c>
      <c r="B11" s="39">
        <f>[1]InfJuv!O251</f>
        <v>163256.73403982064</v>
      </c>
      <c r="C11" s="31">
        <f>+B11/B$7*100</f>
        <v>10.350390888238266</v>
      </c>
      <c r="D11" s="37">
        <f t="shared" ref="D11:D41" si="6">+F11+H11+J11</f>
        <v>116420.92809307044</v>
      </c>
      <c r="E11" s="146">
        <f t="shared" si="1"/>
        <v>71.311562599723274</v>
      </c>
      <c r="F11" s="37">
        <f>[1]InfJuv!Q251</f>
        <v>14952.031486893482</v>
      </c>
      <c r="G11" s="146">
        <f t="shared" si="1"/>
        <v>9.1586001489203301</v>
      </c>
      <c r="H11" s="37">
        <f>[1]InfJuv!S251</f>
        <v>94192.588600360046</v>
      </c>
      <c r="I11" s="146">
        <f t="shared" ref="I11" si="7">+H11/$B11*100</f>
        <v>57.695989788320233</v>
      </c>
      <c r="J11" s="37">
        <f>[1]InfJuv!U251</f>
        <v>7276.3080058169198</v>
      </c>
      <c r="K11" s="146">
        <f t="shared" ref="K11" si="8">+J11/$B11*100</f>
        <v>4.4569726624827153</v>
      </c>
      <c r="L11" s="37">
        <f>[1]InfJuv!W251</f>
        <v>26587.177940109057</v>
      </c>
      <c r="M11" s="146">
        <f t="shared" ref="M11" si="9">+L11/$B11*100</f>
        <v>16.285501542389095</v>
      </c>
      <c r="N11" s="37">
        <f>[1]InfJuv!Y251</f>
        <v>20248.628006640876</v>
      </c>
      <c r="O11" s="146">
        <f t="shared" ref="O11" si="10">+N11/$B11*100</f>
        <v>12.40293585788746</v>
      </c>
      <c r="P11" s="25"/>
      <c r="Q11" s="12"/>
      <c r="R11" s="72"/>
    </row>
    <row r="12" spans="1:18">
      <c r="A12" s="144" t="s">
        <v>2</v>
      </c>
      <c r="B12" s="39">
        <f>[1]InfJuv!O252</f>
        <v>132726.86066829323</v>
      </c>
      <c r="C12" s="31">
        <f>+B12/B$7*100</f>
        <v>8.4148130082676342</v>
      </c>
      <c r="D12" s="37">
        <f t="shared" si="6"/>
        <v>91609.739808764643</v>
      </c>
      <c r="E12" s="146">
        <f t="shared" si="1"/>
        <v>69.021251122418093</v>
      </c>
      <c r="F12" s="37">
        <f>[1]InfJuv!Q252</f>
        <v>3237.7249758951993</v>
      </c>
      <c r="G12" s="146">
        <f t="shared" si="1"/>
        <v>2.4393894043699409</v>
      </c>
      <c r="H12" s="37">
        <f>[1]InfJuv!S252</f>
        <v>82611.645243853447</v>
      </c>
      <c r="I12" s="146">
        <f t="shared" ref="I12" si="11">+H12/$B12*100</f>
        <v>62.241843759353166</v>
      </c>
      <c r="J12" s="37">
        <f>[1]InfJuv!U252</f>
        <v>5760.3695890159997</v>
      </c>
      <c r="K12" s="146">
        <f t="shared" ref="K12" si="12">+J12/$B12*100</f>
        <v>4.3400179586949879</v>
      </c>
      <c r="L12" s="37">
        <f>[1]InfJuv!W252</f>
        <v>22922.298295601609</v>
      </c>
      <c r="M12" s="146">
        <f t="shared" ref="M12" si="13">+L12/$B12*100</f>
        <v>17.270278359772476</v>
      </c>
      <c r="N12" s="37">
        <f>[1]InfJuv!Y252</f>
        <v>18194.822563926398</v>
      </c>
      <c r="O12" s="146">
        <f t="shared" ref="O12" si="14">+N12/$B12*100</f>
        <v>13.708470517808994</v>
      </c>
      <c r="P12" s="25"/>
      <c r="Q12" s="12"/>
      <c r="R12" s="72"/>
    </row>
    <row r="13" spans="1:18">
      <c r="A13" s="144" t="s">
        <v>29</v>
      </c>
      <c r="B13" s="39">
        <f>[1]InfJuv!O253</f>
        <v>480455.19635059551</v>
      </c>
      <c r="C13" s="31">
        <f>+B13/B$7*100</f>
        <v>30.46060620875198</v>
      </c>
      <c r="D13" s="37">
        <f t="shared" si="6"/>
        <v>306408.00108425732</v>
      </c>
      <c r="E13" s="146">
        <f t="shared" si="1"/>
        <v>63.774521206482426</v>
      </c>
      <c r="F13" s="37">
        <f>[1]InfJuv!Q253</f>
        <v>27604.660036891863</v>
      </c>
      <c r="G13" s="146">
        <f t="shared" si="1"/>
        <v>5.7455222144685303</v>
      </c>
      <c r="H13" s="37">
        <f>[1]InfJuv!S253</f>
        <v>259841.43556993234</v>
      </c>
      <c r="I13" s="146">
        <f t="shared" ref="I13" si="15">+H13/$B13*100</f>
        <v>54.082344731333087</v>
      </c>
      <c r="J13" s="37">
        <f>[1]InfJuv!U253</f>
        <v>18961.905477433134</v>
      </c>
      <c r="K13" s="146">
        <f t="shared" ref="K13" si="16">+J13/$B13*100</f>
        <v>3.9466542606808113</v>
      </c>
      <c r="L13" s="37">
        <f>[1]InfJuv!W253</f>
        <v>97976.05384213994</v>
      </c>
      <c r="M13" s="146">
        <f t="shared" ref="M13" si="17">+L13/$B13*100</f>
        <v>20.392339303714245</v>
      </c>
      <c r="N13" s="37">
        <f>[1]InfJuv!Y253</f>
        <v>76071.141424201312</v>
      </c>
      <c r="O13" s="146">
        <f t="shared" ref="O13" si="18">+N13/$B13*100</f>
        <v>15.833139489803965</v>
      </c>
      <c r="P13" s="25"/>
      <c r="Q13" s="12"/>
      <c r="R13" s="72"/>
    </row>
    <row r="14" spans="1:18">
      <c r="A14" s="24" t="s">
        <v>20</v>
      </c>
      <c r="B14" s="39">
        <f>[1]InfJuv!O254</f>
        <v>800861.388254861</v>
      </c>
      <c r="C14" s="31">
        <f>+B14/B$7*100</f>
        <v>50.774189894752517</v>
      </c>
      <c r="D14" s="37">
        <f t="shared" si="6"/>
        <v>352644.68525344157</v>
      </c>
      <c r="E14" s="146">
        <f t="shared" si="1"/>
        <v>44.033173583493848</v>
      </c>
      <c r="F14" s="37">
        <f>[1]InfJuv!Q254</f>
        <v>16713.534291440763</v>
      </c>
      <c r="G14" s="146">
        <f t="shared" si="1"/>
        <v>2.0869446993643743</v>
      </c>
      <c r="H14" s="37">
        <f>[1]InfJuv!S254</f>
        <v>317257.7233985996</v>
      </c>
      <c r="I14" s="146">
        <f t="shared" ref="I14" si="19">+H14/$B14*100</f>
        <v>39.614561027836388</v>
      </c>
      <c r="J14" s="37">
        <f>[1]InfJuv!U254</f>
        <v>18673.427563401256</v>
      </c>
      <c r="K14" s="146">
        <f t="shared" ref="K14" si="20">+J14/$B14*100</f>
        <v>2.3316678562930973</v>
      </c>
      <c r="L14" s="37">
        <f>[1]InfJuv!W254</f>
        <v>195826.00275671689</v>
      </c>
      <c r="M14" s="146">
        <f t="shared" ref="M14" si="21">+L14/$B14*100</f>
        <v>24.451922096461274</v>
      </c>
      <c r="N14" s="37">
        <f>[1]InfJuv!Y254</f>
        <v>252390.70024468555</v>
      </c>
      <c r="O14" s="146">
        <f t="shared" ref="O14" si="22">+N14/$B14*100</f>
        <v>31.514904320042753</v>
      </c>
      <c r="P14" s="25"/>
      <c r="Q14" s="12"/>
      <c r="R14" s="72"/>
    </row>
    <row r="15" spans="1:18">
      <c r="J15" s="38"/>
      <c r="P15" s="2"/>
      <c r="Q15" s="1"/>
      <c r="R15" s="1"/>
    </row>
    <row r="16" spans="1:18">
      <c r="A16" s="142" t="s">
        <v>14</v>
      </c>
      <c r="B16" s="4"/>
      <c r="C16" s="48"/>
      <c r="D16" s="4"/>
      <c r="E16" s="48"/>
      <c r="F16" s="4"/>
      <c r="G16" s="48"/>
      <c r="H16" s="4"/>
      <c r="I16" s="48"/>
      <c r="J16" s="4"/>
      <c r="K16" s="48"/>
      <c r="L16" s="4"/>
      <c r="M16" s="48"/>
      <c r="N16" s="4"/>
      <c r="O16" s="48"/>
      <c r="P16" s="50"/>
      <c r="Q16" s="51"/>
      <c r="R16" s="51"/>
    </row>
    <row r="17" spans="1:18">
      <c r="A17" s="24" t="s">
        <v>23</v>
      </c>
      <c r="B17" s="39">
        <f>[1]InfJuv!O256</f>
        <v>59531.909488935285</v>
      </c>
      <c r="C17" s="31">
        <f>+B17/B$7*100</f>
        <v>3.7742916833274776</v>
      </c>
      <c r="D17" s="37">
        <f t="shared" si="6"/>
        <v>32370.790426379706</v>
      </c>
      <c r="E17" s="146">
        <f t="shared" ref="E17:G21" si="23">+D17/$B17*100</f>
        <v>54.37552852625398</v>
      </c>
      <c r="F17" s="37">
        <f>[1]InfJuv!Q256</f>
        <v>372.29233639079996</v>
      </c>
      <c r="G17" s="146">
        <f t="shared" si="23"/>
        <v>0.62536602569416144</v>
      </c>
      <c r="H17" s="37">
        <f>[1]InfJuv!S256</f>
        <v>29789.766260745306</v>
      </c>
      <c r="I17" s="146">
        <f t="shared" ref="I17" si="24">+H17/$B17*100</f>
        <v>50.03999790445507</v>
      </c>
      <c r="J17" s="37">
        <f>[1]InfJuv!U256</f>
        <v>2208.7318292435998</v>
      </c>
      <c r="K17" s="146">
        <f t="shared" ref="K17" si="25">+J17/$B17*100</f>
        <v>3.710164596104748</v>
      </c>
      <c r="L17" s="37">
        <f>[1]InfJuv!W256</f>
        <v>15925.117066134304</v>
      </c>
      <c r="M17" s="146">
        <f t="shared" ref="M17" si="26">+L17/$B17*100</f>
        <v>26.750556471053859</v>
      </c>
      <c r="N17" s="37">
        <f>[1]InfJuv!Y256</f>
        <v>11236.001996421144</v>
      </c>
      <c r="O17" s="146">
        <f t="shared" ref="O17" si="27">+N17/$B17*100</f>
        <v>18.873915002691941</v>
      </c>
      <c r="P17" s="11"/>
      <c r="Q17" s="12"/>
      <c r="R17" s="12"/>
    </row>
    <row r="18" spans="1:18">
      <c r="A18" s="24" t="s">
        <v>24</v>
      </c>
      <c r="B18" s="39">
        <f>[1]InfJuv!O257</f>
        <v>775135.06518784864</v>
      </c>
      <c r="C18" s="31">
        <f>+B18/B$7*100</f>
        <v>49.143154572217348</v>
      </c>
      <c r="D18" s="37">
        <f t="shared" si="6"/>
        <v>353047.73651850049</v>
      </c>
      <c r="E18" s="146">
        <f t="shared" si="23"/>
        <v>45.546608891050724</v>
      </c>
      <c r="F18" s="37">
        <f>[1]InfJuv!Q257</f>
        <v>5399.8291061189602</v>
      </c>
      <c r="G18" s="146">
        <f t="shared" si="23"/>
        <v>0.69663073554933919</v>
      </c>
      <c r="H18" s="37">
        <f>[1]InfJuv!S257</f>
        <v>319898.76846977574</v>
      </c>
      <c r="I18" s="146">
        <f t="shared" ref="I18" si="28">+H18/$B18*100</f>
        <v>41.270067996762663</v>
      </c>
      <c r="J18" s="37">
        <f>[1]InfJuv!U257</f>
        <v>27749.138942605809</v>
      </c>
      <c r="K18" s="146">
        <f t="shared" ref="K18" si="29">+J18/$B18*100</f>
        <v>3.5799101587387221</v>
      </c>
      <c r="L18" s="37">
        <f>[1]InfJuv!W257</f>
        <v>199142.26528953019</v>
      </c>
      <c r="M18" s="146">
        <f t="shared" ref="M18" si="30">+L18/$B18*100</f>
        <v>25.691298746918314</v>
      </c>
      <c r="N18" s="37">
        <f>[1]InfJuv!Y257</f>
        <v>222945.06337980393</v>
      </c>
      <c r="O18" s="146">
        <f t="shared" ref="O18" si="31">+N18/$B18*100</f>
        <v>28.762092362029158</v>
      </c>
      <c r="P18" s="11"/>
      <c r="Q18" s="12"/>
      <c r="R18" s="12"/>
    </row>
    <row r="19" spans="1:18">
      <c r="A19" s="24" t="s">
        <v>25</v>
      </c>
      <c r="B19" s="39">
        <f>[1]InfJuv!O258</f>
        <v>575726.78961704578</v>
      </c>
      <c r="C19" s="31">
        <f>+B19/B$7*100</f>
        <v>36.500775005786011</v>
      </c>
      <c r="D19" s="37">
        <f t="shared" si="6"/>
        <v>352180.88895663369</v>
      </c>
      <c r="E19" s="146">
        <f t="shared" si="23"/>
        <v>61.171530543314248</v>
      </c>
      <c r="F19" s="37">
        <f>[1]InfJuv!Q258</f>
        <v>23603.672449422415</v>
      </c>
      <c r="G19" s="146">
        <f t="shared" si="23"/>
        <v>4.0998044341696849</v>
      </c>
      <c r="H19" s="37">
        <f>[1]InfJuv!S258</f>
        <v>308951.48088302469</v>
      </c>
      <c r="I19" s="146">
        <f t="shared" ref="I19" si="32">+H19/$B19*100</f>
        <v>53.662863437105102</v>
      </c>
      <c r="J19" s="37">
        <f>[1]InfJuv!U258</f>
        <v>19625.735624186556</v>
      </c>
      <c r="K19" s="146">
        <f t="shared" ref="K19" si="33">+J19/$B19*100</f>
        <v>3.4088626720394477</v>
      </c>
      <c r="L19" s="37">
        <f>[1]InfJuv!W258</f>
        <v>106301.55279425127</v>
      </c>
      <c r="M19" s="146">
        <f t="shared" ref="M19" si="34">+L19/$B19*100</f>
        <v>18.463888551192749</v>
      </c>
      <c r="N19" s="37">
        <f>[1]InfJuv!Y258</f>
        <v>117244.34786616149</v>
      </c>
      <c r="O19" s="146">
        <f t="shared" ref="O19" si="35">+N19/$B19*100</f>
        <v>20.364580905493128</v>
      </c>
      <c r="P19" s="11"/>
      <c r="Q19" s="12"/>
      <c r="R19" s="12"/>
    </row>
    <row r="20" spans="1:18">
      <c r="A20" s="24" t="s">
        <v>26</v>
      </c>
      <c r="B20" s="39">
        <f>[1]InfJuv!O259</f>
        <v>163232.96096637537</v>
      </c>
      <c r="C20" s="31">
        <f>+B20/B$7*100</f>
        <v>10.348883687912224</v>
      </c>
      <c r="D20" s="37">
        <f t="shared" si="6"/>
        <v>127801.00096154284</v>
      </c>
      <c r="E20" s="146">
        <f t="shared" si="23"/>
        <v>78.293624158339441</v>
      </c>
      <c r="F20" s="37">
        <f>[1]InfJuv!Q259</f>
        <v>33132.156899189162</v>
      </c>
      <c r="G20" s="146">
        <f t="shared" si="23"/>
        <v>20.297467314836069</v>
      </c>
      <c r="H20" s="37">
        <f>[1]InfJuv!S259</f>
        <v>93580.439822722328</v>
      </c>
      <c r="I20" s="146">
        <f t="shared" ref="I20" si="36">+H20/$B20*100</f>
        <v>57.329377148282646</v>
      </c>
      <c r="J20" s="37">
        <f>[1]InfJuv!U259</f>
        <v>1088.4042396313598</v>
      </c>
      <c r="K20" s="146">
        <f t="shared" ref="K20" si="37">+J20/$B20*100</f>
        <v>0.66677969522072322</v>
      </c>
      <c r="L20" s="37">
        <f>[1]InfJuv!W259</f>
        <v>19952.081007764311</v>
      </c>
      <c r="M20" s="146">
        <f t="shared" ref="M20" si="38">+L20/$B20*100</f>
        <v>12.223071179768818</v>
      </c>
      <c r="N20" s="37">
        <f>[1]InfJuv!Y259</f>
        <v>15479.878997068578</v>
      </c>
      <c r="O20" s="146">
        <f t="shared" ref="O20" si="39">+N20/$B20*100</f>
        <v>9.483304661891971</v>
      </c>
      <c r="P20" s="11"/>
      <c r="Q20" s="12"/>
      <c r="R20" s="12"/>
    </row>
    <row r="21" spans="1:18">
      <c r="A21" s="24" t="s">
        <v>27</v>
      </c>
      <c r="B21" s="39">
        <f>[1]InfJuv!O260</f>
        <v>3673.4540533663594</v>
      </c>
      <c r="C21" s="31">
        <f>+B21/B$7*100</f>
        <v>0.23289505076740702</v>
      </c>
      <c r="D21" s="37">
        <f t="shared" si="6"/>
        <v>1682.93737647946</v>
      </c>
      <c r="E21" s="146">
        <f t="shared" si="23"/>
        <v>45.81348649065621</v>
      </c>
      <c r="F21" s="37">
        <f>[1]InfJuv!Q260</f>
        <v>0</v>
      </c>
      <c r="G21" s="146">
        <f t="shared" si="23"/>
        <v>0</v>
      </c>
      <c r="H21" s="37">
        <f>[1]InfJuv!S260</f>
        <v>1682.93737647946</v>
      </c>
      <c r="I21" s="146">
        <f t="shared" ref="I21" si="40">+H21/$B21*100</f>
        <v>45.81348649065621</v>
      </c>
      <c r="J21" s="37">
        <f>[1]InfJuv!U260</f>
        <v>0</v>
      </c>
      <c r="K21" s="146">
        <f t="shared" ref="K21" si="41">+J21/$B21*100</f>
        <v>0</v>
      </c>
      <c r="L21" s="37">
        <f>[1]InfJuv!W260</f>
        <v>1990.5166768868999</v>
      </c>
      <c r="M21" s="146">
        <f t="shared" ref="M21" si="42">+L21/$B21*100</f>
        <v>54.186513509343804</v>
      </c>
      <c r="N21" s="37">
        <f>[1]InfJuv!Y260</f>
        <v>0</v>
      </c>
      <c r="O21" s="146">
        <f t="shared" ref="O21" si="43">+N21/$B21*100</f>
        <v>0</v>
      </c>
      <c r="P21" s="11"/>
      <c r="Q21" s="12"/>
      <c r="R21" s="12"/>
    </row>
    <row r="22" spans="1:18">
      <c r="A22" s="24"/>
      <c r="B22" s="39"/>
      <c r="C22" s="31"/>
      <c r="D22" s="37"/>
      <c r="E22" s="31"/>
      <c r="F22" s="37"/>
      <c r="G22" s="31"/>
      <c r="H22" s="37"/>
      <c r="I22" s="31"/>
      <c r="J22" s="37"/>
      <c r="K22" s="31"/>
      <c r="L22" s="37"/>
      <c r="M22" s="31"/>
      <c r="N22" s="37"/>
      <c r="O22" s="31"/>
      <c r="P22" s="11"/>
      <c r="Q22" s="12"/>
      <c r="R22" s="12"/>
    </row>
    <row r="23" spans="1:18">
      <c r="A23" s="142" t="s">
        <v>8</v>
      </c>
      <c r="B23" s="4"/>
      <c r="C23" s="48"/>
      <c r="D23" s="4"/>
      <c r="E23" s="48"/>
      <c r="F23" s="4"/>
      <c r="G23" s="48"/>
      <c r="H23" s="4"/>
      <c r="I23" s="48"/>
      <c r="J23" s="4"/>
      <c r="K23" s="48"/>
      <c r="L23" s="4"/>
      <c r="M23" s="48"/>
      <c r="N23" s="4"/>
      <c r="O23" s="48"/>
      <c r="P23" s="50"/>
      <c r="Q23" s="51"/>
      <c r="R23" s="51"/>
    </row>
    <row r="24" spans="1:18">
      <c r="A24" s="143" t="s">
        <v>100</v>
      </c>
      <c r="B24" s="39">
        <f>[1]InfJuv!O266</f>
        <v>129812.45883155659</v>
      </c>
      <c r="C24" s="31">
        <f>+B24/B$7*100</f>
        <v>8.2300414679508584</v>
      </c>
      <c r="D24" s="37">
        <f t="shared" si="6"/>
        <v>28150.435544814547</v>
      </c>
      <c r="E24" s="146">
        <f t="shared" ref="E24:G27" si="44">+D24/$B24*100</f>
        <v>21.685465168903615</v>
      </c>
      <c r="F24" s="37">
        <f>[1]InfJuv!Q266</f>
        <v>0</v>
      </c>
      <c r="G24" s="146">
        <f t="shared" si="44"/>
        <v>0</v>
      </c>
      <c r="H24" s="37">
        <f>[1]InfJuv!S266</f>
        <v>25534.967443730588</v>
      </c>
      <c r="I24" s="146">
        <f t="shared" ref="I24" si="45">+H24/$B24*100</f>
        <v>19.670660022598074</v>
      </c>
      <c r="J24" s="37">
        <f>[1]InfJuv!U266</f>
        <v>2615.4681010839599</v>
      </c>
      <c r="K24" s="146">
        <f t="shared" ref="K24" si="46">+J24/$B24*100</f>
        <v>2.0148051463055379</v>
      </c>
      <c r="L24" s="37">
        <f>[1]InfJuv!W266</f>
        <v>8200.6004308474785</v>
      </c>
      <c r="M24" s="146">
        <f t="shared" ref="M24" si="47">+L24/$B24*100</f>
        <v>6.3172676218147137</v>
      </c>
      <c r="N24" s="37">
        <f>[1]InfJuv!Y266</f>
        <v>93461.422855894445</v>
      </c>
      <c r="O24" s="146">
        <f t="shared" ref="O24" si="48">+N24/$B24*100</f>
        <v>71.997267209281574</v>
      </c>
      <c r="P24" s="11"/>
      <c r="Q24" s="12"/>
      <c r="R24" s="12"/>
    </row>
    <row r="25" spans="1:18">
      <c r="A25" s="143" t="s">
        <v>101</v>
      </c>
      <c r="B25" s="39">
        <f>[1]InfJuv!O267</f>
        <v>431499.38968047645</v>
      </c>
      <c r="C25" s="31">
        <f>+B25/B$7*100</f>
        <v>27.356833869651037</v>
      </c>
      <c r="D25" s="37">
        <f t="shared" si="6"/>
        <v>194451.90052959733</v>
      </c>
      <c r="E25" s="146">
        <f t="shared" si="44"/>
        <v>45.064235356992782</v>
      </c>
      <c r="F25" s="37">
        <f>[1]InfJuv!Q267</f>
        <v>4826.6346159919194</v>
      </c>
      <c r="G25" s="146">
        <f t="shared" si="44"/>
        <v>1.1185727561668217</v>
      </c>
      <c r="H25" s="37">
        <f>[1]InfJuv!S267</f>
        <v>170377.5341437303</v>
      </c>
      <c r="I25" s="146">
        <f t="shared" ref="I25" si="49">+H25/$B25*100</f>
        <v>39.485000029755355</v>
      </c>
      <c r="J25" s="37">
        <f>[1]InfJuv!U267</f>
        <v>19247.731769875129</v>
      </c>
      <c r="K25" s="146">
        <f t="shared" ref="K25" si="50">+J25/$B25*100</f>
        <v>4.4606625710706096</v>
      </c>
      <c r="L25" s="37">
        <f>[1]InfJuv!W267</f>
        <v>64136.649468486845</v>
      </c>
      <c r="M25" s="146">
        <f t="shared" ref="M25" si="51">+L25/$B25*100</f>
        <v>14.863670958139657</v>
      </c>
      <c r="N25" s="37">
        <f>[1]InfJuv!Y267</f>
        <v>172910.83968238745</v>
      </c>
      <c r="O25" s="146">
        <f t="shared" ref="O25" si="52">+N25/$B25*100</f>
        <v>40.072093684866445</v>
      </c>
      <c r="P25" s="11"/>
      <c r="Q25" s="12"/>
      <c r="R25" s="12"/>
    </row>
    <row r="26" spans="1:18">
      <c r="A26" s="143" t="s">
        <v>102</v>
      </c>
      <c r="B26" s="39">
        <f>[1]InfJuv!O268</f>
        <v>490620.57678375108</v>
      </c>
      <c r="C26" s="31">
        <f>+B26/B$7*100</f>
        <v>31.10508597021251</v>
      </c>
      <c r="D26" s="37">
        <f t="shared" si="6"/>
        <v>321778.5030256199</v>
      </c>
      <c r="E26" s="146">
        <f t="shared" si="44"/>
        <v>65.586018657233964</v>
      </c>
      <c r="F26" s="37">
        <f>[1]InfJuv!Q268</f>
        <v>20677.84864119078</v>
      </c>
      <c r="G26" s="146">
        <f t="shared" si="44"/>
        <v>4.2146313505120014</v>
      </c>
      <c r="H26" s="37">
        <f>[1]InfJuv!S268</f>
        <v>286108.21016300825</v>
      </c>
      <c r="I26" s="146">
        <f t="shared" ref="I26" si="53">+H26/$B26*100</f>
        <v>58.31557494766777</v>
      </c>
      <c r="J26" s="37">
        <f>[1]InfJuv!U268</f>
        <v>14992.444221420847</v>
      </c>
      <c r="K26" s="146">
        <f t="shared" ref="K26" si="54">+J26/$B26*100</f>
        <v>3.0558123590541957</v>
      </c>
      <c r="L26" s="37">
        <f>[1]InfJuv!W268</f>
        <v>101636.53263294898</v>
      </c>
      <c r="M26" s="146">
        <f t="shared" ref="M26" si="55">+L26/$B26*100</f>
        <v>20.715913160272304</v>
      </c>
      <c r="N26" s="37">
        <f>[1]InfJuv!Y268</f>
        <v>67205.541125177726</v>
      </c>
      <c r="O26" s="146">
        <f t="shared" ref="O26" si="56">+N26/$B26*100</f>
        <v>13.698068182492811</v>
      </c>
      <c r="P26" s="11"/>
      <c r="Q26" s="12"/>
      <c r="R26" s="12"/>
    </row>
    <row r="27" spans="1:18">
      <c r="A27" s="143" t="s">
        <v>103</v>
      </c>
      <c r="B27" s="39">
        <f>[1]InfJuv!O269</f>
        <v>525367.75401778915</v>
      </c>
      <c r="C27" s="31">
        <f>+B27/B$7*100</f>
        <v>33.308038692196185</v>
      </c>
      <c r="D27" s="37">
        <f t="shared" si="6"/>
        <v>322702.51513950166</v>
      </c>
      <c r="E27" s="146">
        <f t="shared" si="44"/>
        <v>61.424119137805867</v>
      </c>
      <c r="F27" s="37">
        <f>[1]InfJuv!Q269</f>
        <v>37003.467533938645</v>
      </c>
      <c r="G27" s="146">
        <f t="shared" si="44"/>
        <v>7.0433457803513564</v>
      </c>
      <c r="H27" s="37">
        <f>[1]InfJuv!S269</f>
        <v>271882.68106227566</v>
      </c>
      <c r="I27" s="146">
        <f t="shared" ref="I27" si="57">+H27/$B27*100</f>
        <v>51.750926657190611</v>
      </c>
      <c r="J27" s="37">
        <f>[1]InfJuv!U269</f>
        <v>13816.36654328738</v>
      </c>
      <c r="K27" s="146">
        <f t="shared" ref="K27" si="58">+J27/$B27*100</f>
        <v>2.6298467002638981</v>
      </c>
      <c r="L27" s="37">
        <f>[1]InfJuv!W269</f>
        <v>169337.75030228475</v>
      </c>
      <c r="M27" s="146">
        <f t="shared" ref="M27" si="59">+L27/$B27*100</f>
        <v>32.232231424038048</v>
      </c>
      <c r="N27" s="37">
        <f>[1]InfJuv!Y269</f>
        <v>33327.488575997282</v>
      </c>
      <c r="O27" s="146">
        <f t="shared" ref="O27" si="60">+N27/$B27*100</f>
        <v>6.3436494381550492</v>
      </c>
      <c r="P27" s="11"/>
      <c r="Q27" s="12"/>
      <c r="R27" s="12"/>
    </row>
    <row r="28" spans="1:18">
      <c r="A28" s="24"/>
      <c r="B28" s="39"/>
      <c r="C28" s="31"/>
      <c r="D28" s="37"/>
      <c r="E28" s="31"/>
      <c r="F28" s="37"/>
      <c r="G28" s="31"/>
      <c r="H28" s="37"/>
      <c r="I28" s="31"/>
      <c r="J28" s="37"/>
      <c r="K28" s="31"/>
      <c r="L28" s="37"/>
      <c r="M28" s="31"/>
      <c r="N28" s="37"/>
      <c r="O28" s="31"/>
      <c r="P28" s="11"/>
      <c r="Q28" s="12"/>
      <c r="R28" s="12"/>
    </row>
    <row r="29" spans="1:18">
      <c r="A29" s="142" t="s">
        <v>7</v>
      </c>
      <c r="B29" s="4"/>
      <c r="C29" s="48"/>
      <c r="D29" s="4"/>
      <c r="E29" s="48"/>
      <c r="F29" s="4"/>
      <c r="G29" s="48"/>
      <c r="H29" s="4"/>
      <c r="I29" s="48"/>
      <c r="J29" s="4"/>
      <c r="K29" s="48"/>
      <c r="L29" s="4"/>
      <c r="M29" s="48"/>
      <c r="N29" s="4"/>
      <c r="O29" s="48"/>
      <c r="P29" s="50"/>
      <c r="Q29" s="51"/>
      <c r="R29" s="51"/>
    </row>
    <row r="30" spans="1:18">
      <c r="A30" s="23" t="s">
        <v>110</v>
      </c>
      <c r="B30" s="39">
        <f>[1]InfJuv!O271</f>
        <v>1042273.53032715</v>
      </c>
      <c r="C30" s="31">
        <f>+B30/B$7*100</f>
        <v>66.079592457844541</v>
      </c>
      <c r="D30" s="37">
        <f t="shared" si="6"/>
        <v>578759.46609995759</v>
      </c>
      <c r="E30" s="146">
        <f t="shared" ref="E30:G31" si="61">+D30/$B30*100</f>
        <v>55.528558411945461</v>
      </c>
      <c r="F30" s="37">
        <f>[1]InfJuv!Q271</f>
        <v>27873.483781375991</v>
      </c>
      <c r="G30" s="146">
        <f t="shared" si="61"/>
        <v>2.6742964270259293</v>
      </c>
      <c r="H30" s="37">
        <f>[1]InfJuv!S271</f>
        <v>549088.95052534412</v>
      </c>
      <c r="I30" s="146">
        <f t="shared" ref="I30" si="62">+H30/$B30*100</f>
        <v>52.681847379640878</v>
      </c>
      <c r="J30" s="37">
        <f>[1]InfJuv!U271</f>
        <v>1797.0317932374198</v>
      </c>
      <c r="K30" s="146">
        <f t="shared" ref="K30" si="63">+J30/$B30*100</f>
        <v>0.17241460527865132</v>
      </c>
      <c r="L30" s="37">
        <f>[1]InfJuv!W271</f>
        <v>226549.24263671844</v>
      </c>
      <c r="M30" s="146">
        <f t="shared" ref="M30" si="64">+L30/$B30*100</f>
        <v>21.736064098798412</v>
      </c>
      <c r="N30" s="37">
        <f>[1]InfJuv!Y271</f>
        <v>236964.82159046869</v>
      </c>
      <c r="O30" s="146">
        <f t="shared" ref="O30" si="65">+N30/$B30*100</f>
        <v>22.735377489255619</v>
      </c>
      <c r="P30" s="11"/>
      <c r="Q30" s="12"/>
      <c r="R30" s="12"/>
    </row>
    <row r="31" spans="1:18">
      <c r="A31" s="23" t="s">
        <v>111</v>
      </c>
      <c r="B31" s="39">
        <f>[1]InfJuv!O272</f>
        <v>535026.64898641873</v>
      </c>
      <c r="C31" s="31">
        <f>+B31/B$7*100</f>
        <v>33.920407542165762</v>
      </c>
      <c r="D31" s="37">
        <f t="shared" si="6"/>
        <v>288323.88813958317</v>
      </c>
      <c r="E31" s="146">
        <f t="shared" si="61"/>
        <v>53.889631233471903</v>
      </c>
      <c r="F31" s="37">
        <f>[1]InfJuv!Q272</f>
        <v>34634.467009745378</v>
      </c>
      <c r="G31" s="146">
        <f t="shared" si="61"/>
        <v>6.4734097031164044</v>
      </c>
      <c r="H31" s="37">
        <f>[1]InfJuv!S272</f>
        <v>204814.44228740782</v>
      </c>
      <c r="I31" s="146">
        <f t="shared" ref="I31" si="66">+H31/$B31*100</f>
        <v>38.281166494308003</v>
      </c>
      <c r="J31" s="37">
        <f>[1]InfJuv!U272</f>
        <v>48874.97884242997</v>
      </c>
      <c r="K31" s="146">
        <f t="shared" ref="K31" si="67">+J31/$B31*100</f>
        <v>9.1350550360474898</v>
      </c>
      <c r="L31" s="37">
        <f>[1]InfJuv!W272</f>
        <v>116762.2901978476</v>
      </c>
      <c r="M31" s="146">
        <f t="shared" ref="M31" si="68">+L31/$B31*100</f>
        <v>21.823640078311598</v>
      </c>
      <c r="N31" s="37">
        <f>[1]InfJuv!Y272</f>
        <v>129940.47064898585</v>
      </c>
      <c r="O31" s="146">
        <f t="shared" ref="O31" si="69">+N31/$B31*100</f>
        <v>24.286728688216108</v>
      </c>
      <c r="P31" s="11"/>
      <c r="Q31" s="12"/>
      <c r="R31" s="12"/>
    </row>
    <row r="32" spans="1:18">
      <c r="A32" s="141"/>
      <c r="B32" s="39"/>
      <c r="C32" s="31"/>
      <c r="D32" s="39"/>
      <c r="E32" s="31"/>
      <c r="F32" s="39"/>
      <c r="G32" s="31"/>
      <c r="H32" s="39"/>
      <c r="I32" s="31"/>
      <c r="J32" s="39"/>
      <c r="K32" s="31"/>
      <c r="L32" s="39"/>
      <c r="M32" s="31"/>
      <c r="N32" s="39"/>
      <c r="O32" s="31"/>
      <c r="P32" s="11"/>
      <c r="Q32" s="12"/>
      <c r="R32" s="12"/>
    </row>
    <row r="33" spans="1:18">
      <c r="A33" s="56" t="s">
        <v>45</v>
      </c>
      <c r="B33" s="4">
        <f>[1]InfJuv!O273</f>
        <v>1176228.0246918241</v>
      </c>
      <c r="C33" s="48">
        <f>[1]InfJuv!P273</f>
        <v>100</v>
      </c>
      <c r="D33" s="4">
        <f t="shared" si="6"/>
        <v>863777.08808007534</v>
      </c>
      <c r="E33" s="181">
        <f>IF(ISNUMBER(D33/$B33*100),D33/$B33*100,0)</f>
        <v>73.436193488621214</v>
      </c>
      <c r="F33" s="4">
        <f>[1]InfJuv!Q273</f>
        <v>61257.606694656446</v>
      </c>
      <c r="G33" s="181">
        <f>IF(ISNUMBER(F33/$B33*100),F33/$B33*100,0)</f>
        <v>5.2079703432254263</v>
      </c>
      <c r="H33" s="4">
        <f>[1]InfJuv!S273</f>
        <v>751847.47074975155</v>
      </c>
      <c r="I33" s="181">
        <f>IF(ISNUMBER(H33/$B33*100),H33/$B33*100,0)</f>
        <v>63.920214020299191</v>
      </c>
      <c r="J33" s="4">
        <f>[1]InfJuv!U273</f>
        <v>50672.010635667408</v>
      </c>
      <c r="K33" s="181">
        <f>IF(ISNUMBER(J33/$B33*100),J33/$B33*100,0)</f>
        <v>4.3080091250966115</v>
      </c>
      <c r="L33" s="4">
        <f>[1]InfJuv!W273</f>
        <v>312450.9366117809</v>
      </c>
      <c r="M33" s="181">
        <f>IF(ISNUMBER(L33/$B33*100),L33/$B33*100,0)</f>
        <v>26.563806511381511</v>
      </c>
      <c r="N33" s="4">
        <f>[1]InfJuv!Y273</f>
        <v>0</v>
      </c>
      <c r="O33" s="181">
        <f>IF(ISNUMBER(N33/$B33*100),N33/$B33*100,0)</f>
        <v>0</v>
      </c>
      <c r="P33" s="50"/>
      <c r="Q33" s="51"/>
      <c r="R33" s="51"/>
    </row>
    <row r="34" spans="1:18">
      <c r="A34" s="57" t="s">
        <v>46</v>
      </c>
      <c r="B34" s="39">
        <f>B35+B36+B37</f>
        <v>982532.60354441649</v>
      </c>
      <c r="C34" s="31">
        <f t="shared" ref="C34:C41" si="70">+B34/B$7*100</f>
        <v>62.29204918825976</v>
      </c>
      <c r="D34" s="37">
        <f t="shared" ref="D34:N34" si="71">D35+D36+D37</f>
        <v>707590.18149156834</v>
      </c>
      <c r="E34" s="181">
        <f t="shared" ref="E34:G41" si="72">IF(ISNUMBER(D34/$B34*100),D34/$B34*100,0)</f>
        <v>72.016967064399395</v>
      </c>
      <c r="F34" s="37">
        <f t="shared" si="71"/>
        <v>36629.002109512294</v>
      </c>
      <c r="G34" s="181">
        <f t="shared" si="72"/>
        <v>3.7280189967616111</v>
      </c>
      <c r="H34" s="37">
        <f t="shared" si="71"/>
        <v>622449.98384301888</v>
      </c>
      <c r="I34" s="181">
        <f t="shared" ref="I34" si="73">IF(ISNUMBER(H34/$B34*100),H34/$B34*100,0)</f>
        <v>63.351585646885901</v>
      </c>
      <c r="J34" s="37">
        <f t="shared" si="71"/>
        <v>48511.195539037035</v>
      </c>
      <c r="K34" s="181">
        <f t="shared" ref="K34" si="74">IF(ISNUMBER(J34/$B34*100),J34/$B34*100,0)</f>
        <v>4.9373624207518754</v>
      </c>
      <c r="L34" s="37">
        <f t="shared" si="71"/>
        <v>274942.42205284577</v>
      </c>
      <c r="M34" s="181">
        <f t="shared" ref="M34" si="75">IF(ISNUMBER(L34/$B34*100),L34/$B34*100,0)</f>
        <v>27.98303293560036</v>
      </c>
      <c r="N34" s="37">
        <f t="shared" si="71"/>
        <v>0</v>
      </c>
      <c r="O34" s="181">
        <f t="shared" ref="O34" si="76">IF(ISNUMBER(N34/$B34*100),N34/$B34*100,0)</f>
        <v>0</v>
      </c>
      <c r="P34" s="11"/>
      <c r="Q34" s="12"/>
      <c r="R34" s="12"/>
    </row>
    <row r="35" spans="1:18">
      <c r="A35" s="145" t="s">
        <v>74</v>
      </c>
      <c r="B35" s="39">
        <f>[1]InfJuv!O274</f>
        <v>393502.7853076029</v>
      </c>
      <c r="C35" s="31">
        <f t="shared" si="70"/>
        <v>24.947869179783737</v>
      </c>
      <c r="D35" s="37">
        <f t="shared" si="6"/>
        <v>229224.6734673435</v>
      </c>
      <c r="E35" s="181">
        <f t="shared" si="72"/>
        <v>58.252363649257923</v>
      </c>
      <c r="F35" s="37">
        <f>[1]InfJuv!Q274</f>
        <v>15447.212625816283</v>
      </c>
      <c r="G35" s="181">
        <f t="shared" si="72"/>
        <v>3.9255662736265329</v>
      </c>
      <c r="H35" s="37">
        <f>[1]InfJuv!S274</f>
        <v>200006.62565054576</v>
      </c>
      <c r="I35" s="181">
        <f t="shared" ref="I35" si="77">IF(ISNUMBER(H35/$B35*100),H35/$B35*100,0)</f>
        <v>50.827245223740839</v>
      </c>
      <c r="J35" s="37">
        <f>[1]InfJuv!U274</f>
        <v>13770.835190981465</v>
      </c>
      <c r="K35" s="181">
        <f t="shared" ref="K35" si="78">IF(ISNUMBER(J35/$B35*100),J35/$B35*100,0)</f>
        <v>3.499552151890549</v>
      </c>
      <c r="L35" s="37">
        <f>[1]InfJuv!W274</f>
        <v>164278.11184025579</v>
      </c>
      <c r="M35" s="181">
        <f t="shared" ref="M35" si="79">IF(ISNUMBER(L35/$B35*100),L35/$B35*100,0)</f>
        <v>41.747636350741161</v>
      </c>
      <c r="N35" s="37">
        <f>[1]InfJuv!Y274</f>
        <v>0</v>
      </c>
      <c r="O35" s="181">
        <f t="shared" ref="O35" si="80">IF(ISNUMBER(N35/$B35*100),N35/$B35*100,0)</f>
        <v>0</v>
      </c>
      <c r="P35" s="11"/>
      <c r="Q35" s="12"/>
      <c r="R35" s="12"/>
    </row>
    <row r="36" spans="1:18">
      <c r="A36" s="145" t="s">
        <v>75</v>
      </c>
      <c r="B36" s="39">
        <f>[1]InfJuv!O275</f>
        <v>586213.79100067704</v>
      </c>
      <c r="C36" s="31">
        <f t="shared" si="70"/>
        <v>37.165645365985696</v>
      </c>
      <c r="D36" s="37">
        <f t="shared" si="6"/>
        <v>476532.83008910657</v>
      </c>
      <c r="E36" s="181">
        <f t="shared" si="72"/>
        <v>81.289938483988379</v>
      </c>
      <c r="F36" s="37">
        <f>[1]InfJuv!Q275</f>
        <v>20622.990697524114</v>
      </c>
      <c r="G36" s="181">
        <f t="shared" si="72"/>
        <v>3.5179982139827031</v>
      </c>
      <c r="H36" s="37">
        <f>[1]InfJuv!S275</f>
        <v>421169.47904352692</v>
      </c>
      <c r="I36" s="181">
        <f t="shared" ref="I36" si="81">IF(ISNUMBER(H36/$B36*100),H36/$B36*100,0)</f>
        <v>71.845713203809709</v>
      </c>
      <c r="J36" s="37">
        <f>[1]InfJuv!U275</f>
        <v>34740.360348055568</v>
      </c>
      <c r="K36" s="181">
        <f t="shared" ref="K36" si="82">IF(ISNUMBER(J36/$B36*100),J36/$B36*100,0)</f>
        <v>5.9262270661959651</v>
      </c>
      <c r="L36" s="37">
        <f>[1]InfJuv!W275</f>
        <v>109680.96091157163</v>
      </c>
      <c r="M36" s="181">
        <f t="shared" ref="M36" si="83">IF(ISNUMBER(L36/$B36*100),L36/$B36*100,0)</f>
        <v>18.71006151601182</v>
      </c>
      <c r="N36" s="37">
        <f>[1]InfJuv!Y275</f>
        <v>0</v>
      </c>
      <c r="O36" s="181">
        <f t="shared" ref="O36" si="84">IF(ISNUMBER(N36/$B36*100),N36/$B36*100,0)</f>
        <v>0</v>
      </c>
      <c r="P36" s="11"/>
      <c r="Q36" s="12"/>
      <c r="R36" s="12"/>
    </row>
    <row r="37" spans="1:18">
      <c r="A37" s="145" t="s">
        <v>76</v>
      </c>
      <c r="B37" s="39">
        <f>[1]InfJuv!O276</f>
        <v>2816.0272361365196</v>
      </c>
      <c r="C37" s="31">
        <f t="shared" si="70"/>
        <v>0.17853464249032971</v>
      </c>
      <c r="D37" s="37">
        <f t="shared" si="6"/>
        <v>1832.6779351181999</v>
      </c>
      <c r="E37" s="181">
        <f t="shared" si="72"/>
        <v>65.08026313099738</v>
      </c>
      <c r="F37" s="37">
        <f>[1]InfJuv!Q276</f>
        <v>558.79878617190002</v>
      </c>
      <c r="G37" s="181">
        <f t="shared" si="72"/>
        <v>19.843514970350583</v>
      </c>
      <c r="H37" s="37">
        <f>[1]InfJuv!S276</f>
        <v>1273.8791489462999</v>
      </c>
      <c r="I37" s="181">
        <f t="shared" ref="I37" si="85">IF(ISNUMBER(H37/$B37*100),H37/$B37*100,0)</f>
        <v>45.236748160646798</v>
      </c>
      <c r="J37" s="31">
        <f>[1]InfJuv!U276</f>
        <v>0</v>
      </c>
      <c r="K37" s="181">
        <f t="shared" ref="K37" si="86">IF(ISNUMBER(J37/$B37*100),J37/$B37*100,0)</f>
        <v>0</v>
      </c>
      <c r="L37" s="31">
        <f>[1]InfJuv!W276</f>
        <v>983.34930101831992</v>
      </c>
      <c r="M37" s="181">
        <f t="shared" ref="M37" si="87">IF(ISNUMBER(L37/$B37*100),L37/$B37*100,0)</f>
        <v>34.919736869002627</v>
      </c>
      <c r="N37" s="37">
        <f>[1]InfJuv!Y276</f>
        <v>0</v>
      </c>
      <c r="O37" s="181">
        <f t="shared" ref="O37" si="88">IF(ISNUMBER(N37/$B37*100),N37/$B37*100,0)</f>
        <v>0</v>
      </c>
      <c r="P37" s="11"/>
      <c r="Q37" s="12"/>
      <c r="R37" s="12"/>
    </row>
    <row r="38" spans="1:18">
      <c r="A38" s="57" t="s">
        <v>47</v>
      </c>
      <c r="B38" s="39">
        <f>[1]InfJuv!O277</f>
        <v>168596.61862664553</v>
      </c>
      <c r="C38" s="31">
        <f t="shared" si="70"/>
        <v>10.688936756479359</v>
      </c>
      <c r="D38" s="37">
        <f t="shared" si="6"/>
        <v>141855.0925149571</v>
      </c>
      <c r="E38" s="181">
        <f t="shared" si="72"/>
        <v>84.138753001383066</v>
      </c>
      <c r="F38" s="37">
        <f>[1]InfJuv!Q277</f>
        <v>20481.532169483406</v>
      </c>
      <c r="G38" s="181">
        <f t="shared" si="72"/>
        <v>12.148246113309915</v>
      </c>
      <c r="H38" s="37">
        <f>[1]InfJuv!S277</f>
        <v>119212.74524884339</v>
      </c>
      <c r="I38" s="181">
        <f t="shared" ref="I38" si="89">IF(ISNUMBER(H38/$B38*100),H38/$B38*100,0)</f>
        <v>70.708858943866531</v>
      </c>
      <c r="J38" s="37">
        <f>[1]InfJuv!U277</f>
        <v>2160.8150966302996</v>
      </c>
      <c r="K38" s="181">
        <f t="shared" ref="K38" si="90">IF(ISNUMBER(J38/$B38*100),J38/$B38*100,0)</f>
        <v>1.2816479442066331</v>
      </c>
      <c r="L38" s="37">
        <f>[1]InfJuv!W277</f>
        <v>26741.526111689276</v>
      </c>
      <c r="M38" s="181">
        <f t="shared" ref="M38" si="91">IF(ISNUMBER(L38/$B38*100),L38/$B38*100,0)</f>
        <v>15.861246998617423</v>
      </c>
      <c r="N38" s="37">
        <f>[1]InfJuv!Y277</f>
        <v>0</v>
      </c>
      <c r="O38" s="181">
        <f t="shared" ref="O38" si="92">IF(ISNUMBER(N38/$B38*100),N38/$B38*100,0)</f>
        <v>0</v>
      </c>
      <c r="P38" s="11"/>
      <c r="Q38" s="12"/>
      <c r="R38" s="12"/>
    </row>
    <row r="39" spans="1:18">
      <c r="A39" s="57" t="s">
        <v>48</v>
      </c>
      <c r="B39" s="39">
        <f>[1]InfJuv!O278</f>
        <v>17989.478707987419</v>
      </c>
      <c r="C39" s="31">
        <f t="shared" si="70"/>
        <v>1.1405234681338958</v>
      </c>
      <c r="D39" s="37">
        <f t="shared" si="6"/>
        <v>10150.49520654642</v>
      </c>
      <c r="E39" s="181">
        <f t="shared" si="72"/>
        <v>56.424621142799147</v>
      </c>
      <c r="F39" s="37">
        <f>[1]InfJuv!Q278</f>
        <v>3799.7546110870599</v>
      </c>
      <c r="G39" s="181">
        <f t="shared" si="72"/>
        <v>21.122094046004509</v>
      </c>
      <c r="H39" s="37">
        <f>[1]InfJuv!S278</f>
        <v>6350.7405954593596</v>
      </c>
      <c r="I39" s="181">
        <f t="shared" ref="I39" si="93">IF(ISNUMBER(H39/$B39*100),H39/$B39*100,0)</f>
        <v>35.302527096794634</v>
      </c>
      <c r="J39" s="37">
        <f>[1]InfJuv!U278</f>
        <v>0</v>
      </c>
      <c r="K39" s="181">
        <f t="shared" ref="K39" si="94">IF(ISNUMBER(J39/$B39*100),J39/$B39*100,0)</f>
        <v>0</v>
      </c>
      <c r="L39" s="37">
        <f>[1]InfJuv!W278</f>
        <v>7838.983501441</v>
      </c>
      <c r="M39" s="181">
        <f t="shared" ref="M39" si="95">IF(ISNUMBER(L39/$B39*100),L39/$B39*100,0)</f>
        <v>43.57537885720086</v>
      </c>
      <c r="N39" s="37">
        <f>[1]InfJuv!Y278</f>
        <v>0</v>
      </c>
      <c r="O39" s="181">
        <f t="shared" ref="O39" si="96">IF(ISNUMBER(N39/$B39*100),N39/$B39*100,0)</f>
        <v>0</v>
      </c>
      <c r="P39" s="11"/>
      <c r="Q39" s="12"/>
      <c r="R39" s="12"/>
    </row>
    <row r="40" spans="1:18">
      <c r="A40" s="57" t="s">
        <v>49</v>
      </c>
      <c r="B40" s="39">
        <f>[1]InfJuv!O279</f>
        <v>4023.3309345988</v>
      </c>
      <c r="C40" s="31">
        <f t="shared" si="70"/>
        <v>0.25507706062330782</v>
      </c>
      <c r="D40" s="37">
        <f t="shared" si="6"/>
        <v>2993.6913154394992</v>
      </c>
      <c r="E40" s="181">
        <f t="shared" si="72"/>
        <v>74.408279212011308</v>
      </c>
      <c r="F40" s="37">
        <f>[1]InfJuv!Q279</f>
        <v>347.31780457360003</v>
      </c>
      <c r="G40" s="181">
        <f t="shared" si="72"/>
        <v>8.6325934957730244</v>
      </c>
      <c r="H40" s="37">
        <f>[1]InfJuv!S279</f>
        <v>2646.3735108658993</v>
      </c>
      <c r="I40" s="181">
        <f t="shared" ref="I40" si="97">IF(ISNUMBER(H40/$B40*100),H40/$B40*100,0)</f>
        <v>65.775685716238286</v>
      </c>
      <c r="J40" s="37">
        <f>[1]InfJuv!U279</f>
        <v>0</v>
      </c>
      <c r="K40" s="181">
        <f t="shared" ref="K40" si="98">IF(ISNUMBER(J40/$B40*100),J40/$B40*100,0)</f>
        <v>0</v>
      </c>
      <c r="L40" s="37">
        <f>[1]InfJuv!W279</f>
        <v>1029.6396191593001</v>
      </c>
      <c r="M40" s="181">
        <f t="shared" ref="M40" si="99">IF(ISNUMBER(L40/$B40*100),L40/$B40*100,0)</f>
        <v>25.591720787988674</v>
      </c>
      <c r="N40" s="37">
        <f>[1]InfJuv!Y279</f>
        <v>0</v>
      </c>
      <c r="O40" s="181">
        <f t="shared" ref="O40" si="100">IF(ISNUMBER(N40/$B40*100),N40/$B40*100,0)</f>
        <v>0</v>
      </c>
      <c r="P40" s="11"/>
      <c r="Q40" s="12"/>
      <c r="R40" s="12"/>
    </row>
    <row r="41" spans="1:18">
      <c r="A41" s="57" t="s">
        <v>50</v>
      </c>
      <c r="B41" s="39">
        <f>[1]InfJuv!O280</f>
        <v>3085.9928782118795</v>
      </c>
      <c r="C41" s="31">
        <f t="shared" si="70"/>
        <v>0.19565032190354548</v>
      </c>
      <c r="D41" s="37">
        <f t="shared" si="6"/>
        <v>1187.6275515640598</v>
      </c>
      <c r="E41" s="181">
        <f t="shared" si="72"/>
        <v>38.484455357920602</v>
      </c>
      <c r="F41" s="37">
        <f>[1]InfJuv!Q280</f>
        <v>0</v>
      </c>
      <c r="G41" s="181">
        <f t="shared" si="72"/>
        <v>0</v>
      </c>
      <c r="H41" s="37">
        <f>[1]InfJuv!S280</f>
        <v>1187.6275515640598</v>
      </c>
      <c r="I41" s="181">
        <f t="shared" ref="I41" si="101">IF(ISNUMBER(H41/$B41*100),H41/$B41*100,0)</f>
        <v>38.484455357920602</v>
      </c>
      <c r="J41" s="37">
        <f>[1]InfJuv!U280</f>
        <v>0</v>
      </c>
      <c r="K41" s="181">
        <f t="shared" ref="K41" si="102">IF(ISNUMBER(J41/$B41*100),J41/$B41*100,0)</f>
        <v>0</v>
      </c>
      <c r="L41" s="37">
        <f>[1]InfJuv!W280</f>
        <v>1898.36532664782</v>
      </c>
      <c r="M41" s="181">
        <f t="shared" ref="M41" si="103">IF(ISNUMBER(L41/$B41*100),L41/$B41*100,0)</f>
        <v>61.515544642079412</v>
      </c>
      <c r="N41" s="37">
        <f>[1]InfJuv!Y280</f>
        <v>0</v>
      </c>
      <c r="O41" s="181">
        <f t="shared" ref="O41" si="104">IF(ISNUMBER(N41/$B41*100),N41/$B41*100,0)</f>
        <v>0</v>
      </c>
      <c r="P41" s="11"/>
      <c r="Q41" s="12"/>
      <c r="R41" s="12"/>
    </row>
    <row r="42" spans="1:18">
      <c r="A42" s="121"/>
      <c r="B42" s="113"/>
      <c r="C42" s="114"/>
      <c r="D42" s="122"/>
      <c r="E42" s="123"/>
      <c r="F42" s="122"/>
      <c r="G42" s="123"/>
      <c r="H42" s="122"/>
      <c r="I42" s="123"/>
      <c r="J42" s="122"/>
      <c r="K42" s="124"/>
      <c r="L42" s="113"/>
      <c r="M42" s="123"/>
      <c r="N42" s="122"/>
      <c r="O42" s="123"/>
    </row>
    <row r="43" spans="1:18">
      <c r="A43" s="46" t="str">
        <f>'C01'!A40</f>
        <v>Fuente: Instituto Nacional de Estadística (INE). L Encuesta Permanente de Hogares de Propósitos Múltiples, Junio 2015.</v>
      </c>
      <c r="B43" s="39"/>
      <c r="C43" s="31"/>
      <c r="D43" s="39"/>
      <c r="E43" s="31"/>
      <c r="F43" s="39"/>
      <c r="G43" s="31"/>
      <c r="H43" s="39"/>
      <c r="I43" s="31"/>
      <c r="J43" s="31"/>
      <c r="K43" s="31"/>
      <c r="L43" s="39"/>
      <c r="M43" s="31"/>
      <c r="N43" s="39"/>
      <c r="O43" s="31"/>
    </row>
    <row r="44" spans="1:18">
      <c r="A44" s="46" t="s">
        <v>30</v>
      </c>
      <c r="B44" s="39"/>
      <c r="C44" s="31"/>
      <c r="D44" s="40"/>
      <c r="E44" s="31"/>
      <c r="F44" s="39"/>
      <c r="G44" s="31"/>
      <c r="H44" s="39"/>
      <c r="I44" s="31"/>
      <c r="J44" s="31"/>
      <c r="K44" s="31"/>
      <c r="L44" s="39"/>
      <c r="M44" s="31"/>
      <c r="N44" s="39"/>
      <c r="O44" s="31"/>
    </row>
    <row r="45" spans="1:18">
      <c r="A45" s="46" t="s">
        <v>31</v>
      </c>
      <c r="B45" s="39"/>
      <c r="C45" s="31"/>
      <c r="D45" s="39"/>
      <c r="E45" s="31"/>
      <c r="F45" s="39"/>
      <c r="G45" s="31"/>
      <c r="H45" s="39"/>
      <c r="I45" s="31"/>
      <c r="J45" s="31"/>
      <c r="K45" s="31"/>
      <c r="L45" s="39"/>
      <c r="M45" s="31"/>
      <c r="N45" s="39"/>
      <c r="O45" s="31"/>
    </row>
    <row r="46" spans="1:18">
      <c r="A46" s="46" t="s">
        <v>96</v>
      </c>
      <c r="B46" s="39"/>
      <c r="C46" s="31"/>
      <c r="D46" s="39"/>
      <c r="E46" s="31"/>
      <c r="F46" s="37"/>
      <c r="G46" s="31"/>
      <c r="H46" s="37"/>
      <c r="I46" s="31"/>
      <c r="J46" s="31"/>
      <c r="K46" s="31"/>
      <c r="L46" s="39"/>
      <c r="M46" s="31"/>
      <c r="N46" s="39"/>
      <c r="O46" s="31"/>
    </row>
    <row r="47" spans="1:18">
      <c r="A47" s="12"/>
      <c r="B47" s="39"/>
      <c r="C47" s="31"/>
      <c r="D47" s="39"/>
      <c r="E47" s="31"/>
      <c r="G47" s="31"/>
      <c r="H47" s="37"/>
      <c r="I47" s="31"/>
      <c r="J47" s="31"/>
      <c r="K47" s="31"/>
      <c r="L47" s="39"/>
      <c r="M47" s="31"/>
      <c r="N47" s="39"/>
      <c r="O47" s="31"/>
    </row>
    <row r="48" spans="1:18">
      <c r="A48" s="12"/>
      <c r="B48" s="39"/>
      <c r="C48" s="31"/>
      <c r="D48" s="39"/>
      <c r="E48" s="31"/>
      <c r="G48" s="31"/>
      <c r="H48" s="37"/>
      <c r="I48" s="31"/>
      <c r="J48" s="31"/>
      <c r="K48" s="31"/>
      <c r="L48" s="39"/>
      <c r="M48" s="31"/>
      <c r="N48" s="39"/>
      <c r="O48" s="31"/>
    </row>
    <row r="49" spans="1:18">
      <c r="A49" s="12"/>
      <c r="B49" s="39"/>
      <c r="C49" s="31"/>
      <c r="D49" s="39"/>
      <c r="E49" s="31"/>
      <c r="G49" s="31"/>
      <c r="H49" s="37"/>
      <c r="I49" s="31"/>
      <c r="J49" s="31"/>
      <c r="K49" s="31"/>
      <c r="L49" s="39"/>
      <c r="M49" s="31"/>
      <c r="N49" s="39"/>
      <c r="O49" s="31"/>
    </row>
    <row r="50" spans="1:18" ht="28.5" customHeight="1">
      <c r="A50" s="219" t="s">
        <v>112</v>
      </c>
      <c r="B50" s="219"/>
      <c r="C50" s="219"/>
      <c r="D50" s="219"/>
      <c r="E50" s="219"/>
      <c r="F50" s="219"/>
      <c r="G50" s="219"/>
      <c r="H50" s="219"/>
      <c r="I50" s="219"/>
      <c r="J50" s="219"/>
      <c r="K50" s="219"/>
      <c r="L50" s="219"/>
      <c r="M50" s="219"/>
      <c r="N50" s="219"/>
      <c r="O50" s="219"/>
      <c r="P50" s="219"/>
      <c r="Q50" s="219"/>
      <c r="R50" s="219"/>
    </row>
    <row r="51" spans="1:18">
      <c r="A51" s="17" t="s">
        <v>95</v>
      </c>
      <c r="B51" s="40"/>
      <c r="C51" s="30"/>
      <c r="D51" s="40"/>
      <c r="E51" s="31"/>
      <c r="F51" s="40"/>
      <c r="G51" s="30"/>
      <c r="H51" s="40"/>
      <c r="I51" s="30"/>
      <c r="J51" s="30"/>
      <c r="K51" s="30"/>
      <c r="L51" s="40"/>
      <c r="M51" s="30"/>
      <c r="N51" s="39"/>
      <c r="O51" s="31"/>
    </row>
    <row r="52" spans="1:18">
      <c r="A52" s="218" t="s">
        <v>11</v>
      </c>
      <c r="B52" s="187" t="s">
        <v>53</v>
      </c>
      <c r="C52" s="187"/>
      <c r="D52" s="217" t="s">
        <v>9</v>
      </c>
      <c r="E52" s="217"/>
      <c r="F52" s="217"/>
      <c r="G52" s="217"/>
      <c r="H52" s="217"/>
      <c r="I52" s="217"/>
      <c r="J52" s="217"/>
      <c r="K52" s="217"/>
      <c r="L52" s="187" t="s">
        <v>57</v>
      </c>
      <c r="M52" s="187"/>
      <c r="N52" s="187" t="s">
        <v>58</v>
      </c>
      <c r="O52" s="187"/>
      <c r="P52" s="215"/>
      <c r="Q52" s="215"/>
      <c r="R52" s="215"/>
    </row>
    <row r="53" spans="1:18">
      <c r="A53" s="219"/>
      <c r="B53" s="188"/>
      <c r="C53" s="188"/>
      <c r="D53" s="221" t="s">
        <v>12</v>
      </c>
      <c r="E53" s="221"/>
      <c r="F53" s="192" t="s">
        <v>54</v>
      </c>
      <c r="G53" s="192"/>
      <c r="H53" s="192" t="s">
        <v>55</v>
      </c>
      <c r="I53" s="192"/>
      <c r="J53" s="192" t="s">
        <v>56</v>
      </c>
      <c r="K53" s="192"/>
      <c r="L53" s="188"/>
      <c r="M53" s="188"/>
      <c r="N53" s="188"/>
      <c r="O53" s="188"/>
      <c r="P53" s="216"/>
      <c r="Q53" s="216"/>
      <c r="R53" s="216"/>
    </row>
    <row r="54" spans="1:18">
      <c r="A54" s="220"/>
      <c r="B54" s="59" t="s">
        <v>3</v>
      </c>
      <c r="C54" s="60" t="s">
        <v>38</v>
      </c>
      <c r="D54" s="59" t="s">
        <v>3</v>
      </c>
      <c r="E54" s="60" t="s">
        <v>39</v>
      </c>
      <c r="F54" s="59" t="s">
        <v>3</v>
      </c>
      <c r="G54" s="60" t="s">
        <v>39</v>
      </c>
      <c r="H54" s="59" t="s">
        <v>3</v>
      </c>
      <c r="I54" s="60" t="s">
        <v>39</v>
      </c>
      <c r="J54" s="59" t="s">
        <v>3</v>
      </c>
      <c r="K54" s="60" t="s">
        <v>39</v>
      </c>
      <c r="L54" s="59" t="s">
        <v>3</v>
      </c>
      <c r="M54" s="60" t="s">
        <v>39</v>
      </c>
      <c r="N54" s="59" t="s">
        <v>3</v>
      </c>
      <c r="O54" s="60" t="s">
        <v>39</v>
      </c>
      <c r="P54" s="90"/>
      <c r="Q54" s="91"/>
      <c r="R54" s="91"/>
    </row>
    <row r="55" spans="1:18">
      <c r="A55" s="12"/>
      <c r="B55" s="39"/>
      <c r="C55" s="31"/>
      <c r="D55" s="39"/>
      <c r="E55" s="31"/>
      <c r="F55" s="39"/>
      <c r="G55" s="31"/>
      <c r="H55" s="39"/>
      <c r="I55" s="31"/>
      <c r="J55" s="31"/>
      <c r="K55" s="31"/>
      <c r="L55" s="39"/>
      <c r="M55" s="31"/>
      <c r="N55" s="39"/>
      <c r="O55" s="31"/>
    </row>
    <row r="56" spans="1:18">
      <c r="A56" s="6" t="str">
        <f t="shared" ref="A56:O56" si="105">A7</f>
        <v>Total Nacional 2/</v>
      </c>
      <c r="B56" s="10">
        <f t="shared" si="105"/>
        <v>1577300.1793134063</v>
      </c>
      <c r="C56" s="6">
        <f t="shared" si="105"/>
        <v>100</v>
      </c>
      <c r="D56" s="10">
        <f t="shared" si="105"/>
        <v>867083.35423953831</v>
      </c>
      <c r="E56" s="6">
        <f t="shared" si="105"/>
        <v>54.97262763369347</v>
      </c>
      <c r="F56" s="10">
        <f t="shared" si="105"/>
        <v>62507.950791121395</v>
      </c>
      <c r="G56" s="6">
        <f t="shared" si="105"/>
        <v>3.9629711332646207</v>
      </c>
      <c r="H56" s="10">
        <f t="shared" si="105"/>
        <v>753903.3928127496</v>
      </c>
      <c r="I56" s="6">
        <f t="shared" si="105"/>
        <v>47.797077734494472</v>
      </c>
      <c r="J56" s="10">
        <f t="shared" si="105"/>
        <v>50672.010635667408</v>
      </c>
      <c r="K56" s="6">
        <f t="shared" si="105"/>
        <v>3.212578765934381</v>
      </c>
      <c r="L56" s="10">
        <f t="shared" si="105"/>
        <v>343311.53283456707</v>
      </c>
      <c r="M56" s="6">
        <f t="shared" si="105"/>
        <v>21.765770227960633</v>
      </c>
      <c r="N56" s="10">
        <f t="shared" si="105"/>
        <v>366905.29223945545</v>
      </c>
      <c r="O56" s="6">
        <f t="shared" si="105"/>
        <v>23.261602138355688</v>
      </c>
      <c r="P56" s="10"/>
      <c r="Q56" s="6"/>
      <c r="R56" s="6"/>
    </row>
    <row r="57" spans="1:18">
      <c r="A57" s="12"/>
      <c r="B57" s="4"/>
      <c r="C57" s="48"/>
      <c r="D57" s="4"/>
      <c r="E57" s="48"/>
      <c r="F57" s="4"/>
      <c r="G57" s="48"/>
      <c r="H57" s="4"/>
      <c r="I57" s="48"/>
      <c r="J57" s="4"/>
      <c r="K57" s="48"/>
      <c r="L57" s="4"/>
      <c r="M57" s="48"/>
      <c r="N57" s="4"/>
      <c r="O57" s="48"/>
      <c r="P57" s="4"/>
      <c r="Q57" s="48"/>
      <c r="R57" s="48"/>
    </row>
    <row r="58" spans="1:18">
      <c r="A58" s="58" t="s">
        <v>51</v>
      </c>
      <c r="B58" s="4"/>
      <c r="C58" s="48"/>
      <c r="D58" s="4"/>
      <c r="E58" s="48"/>
      <c r="F58" s="4"/>
      <c r="G58" s="146"/>
      <c r="H58" s="4"/>
      <c r="I58" s="146"/>
      <c r="J58" s="4"/>
      <c r="K58" s="146"/>
      <c r="L58" s="4"/>
      <c r="M58" s="48"/>
      <c r="N58" s="4"/>
      <c r="O58" s="48"/>
      <c r="P58" s="50"/>
      <c r="Q58" s="51"/>
      <c r="R58" s="51"/>
    </row>
    <row r="59" spans="1:18">
      <c r="A59" s="226" t="s">
        <v>122</v>
      </c>
      <c r="B59" s="39">
        <f>[1]InfJuv!O282</f>
        <v>526089.1508131423</v>
      </c>
      <c r="C59" s="31">
        <f>+B59/B$7*100</f>
        <v>33.353774868785422</v>
      </c>
      <c r="D59" s="37">
        <f t="shared" ref="D59" si="106">+F59+H59+J59</f>
        <v>195072.30288716074</v>
      </c>
      <c r="E59" s="181">
        <f>IF(ISNUMBER(D59/$B59*100),D59/$B59*100,0)</f>
        <v>37.079704568256155</v>
      </c>
      <c r="F59" s="37">
        <f>[1]InfJuv!Q282</f>
        <v>0</v>
      </c>
      <c r="G59" s="181">
        <f>IF(ISNUMBER(F59/$B59*100),F59/$B59*100,0)</f>
        <v>0</v>
      </c>
      <c r="H59" s="37">
        <f>[1]InfJuv!S282</f>
        <v>195072.30288716074</v>
      </c>
      <c r="I59" s="181">
        <f>IF(ISNUMBER(H59/$B59*100),H59/$B59*100,0)</f>
        <v>37.079704568256155</v>
      </c>
      <c r="J59" s="37">
        <f>[1]InfJuv!U282</f>
        <v>0</v>
      </c>
      <c r="K59" s="181">
        <f>IF(ISNUMBER(J59/$B59*100),J59/$B59*100,0)</f>
        <v>0</v>
      </c>
      <c r="L59" s="37">
        <f>[1]InfJuv!W282</f>
        <v>134252.01460663741</v>
      </c>
      <c r="M59" s="181">
        <f>IF(ISNUMBER(L59/$B59*100),L59/$B59*100,0)</f>
        <v>25.51887154470543</v>
      </c>
      <c r="N59" s="37">
        <f>[1]InfJuv!Y282</f>
        <v>196764.83331933958</v>
      </c>
      <c r="O59" s="181">
        <f>IF(ISNUMBER(N59/$B59*100),N59/$B59*100,0)</f>
        <v>37.401423887037545</v>
      </c>
      <c r="P59" s="11"/>
      <c r="Q59" s="12"/>
      <c r="R59" s="12"/>
    </row>
    <row r="60" spans="1:18">
      <c r="A60" s="226" t="s">
        <v>123</v>
      </c>
      <c r="B60" s="39">
        <f>[1]InfJuv!O283</f>
        <v>3398.3861276023194</v>
      </c>
      <c r="C60" s="31">
        <f t="shared" ref="C60:C96" si="107">+B60/B$7*100</f>
        <v>0.21545588925765707</v>
      </c>
      <c r="D60" s="37">
        <f t="shared" ref="D60:D69" si="108">+F60+H60+J60</f>
        <v>1862.5175031311999</v>
      </c>
      <c r="E60" s="181">
        <f t="shared" ref="E60:E96" si="109">IF(ISNUMBER(D60/$B60*100),D60/$B60*100,0)</f>
        <v>54.805941208489784</v>
      </c>
      <c r="F60" s="37">
        <f>[1]InfJuv!Q283</f>
        <v>0</v>
      </c>
      <c r="G60" s="181">
        <f t="shared" ref="G60:G96" si="110">IF(ISNUMBER(F60/$B60*100),F60/$B60*100,0)</f>
        <v>0</v>
      </c>
      <c r="H60" s="37">
        <f>[1]InfJuv!S283</f>
        <v>1862.5175031311999</v>
      </c>
      <c r="I60" s="181">
        <f t="shared" ref="I60:I96" si="111">IF(ISNUMBER(H60/$B60*100),H60/$B60*100,0)</f>
        <v>54.805941208489784</v>
      </c>
      <c r="J60" s="37">
        <f>[1]InfJuv!U283</f>
        <v>0</v>
      </c>
      <c r="K60" s="181">
        <f t="shared" ref="K60:K96" si="112">IF(ISNUMBER(J60/$B60*100),J60/$B60*100,0)</f>
        <v>0</v>
      </c>
      <c r="L60" s="37">
        <f>[1]InfJuv!W283</f>
        <v>1535.8686244711198</v>
      </c>
      <c r="M60" s="181">
        <f t="shared" ref="M60:M96" si="113">IF(ISNUMBER(L60/$B60*100),L60/$B60*100,0)</f>
        <v>45.194058791510223</v>
      </c>
      <c r="N60" s="37">
        <f>[1]InfJuv!Y283</f>
        <v>0</v>
      </c>
      <c r="O60" s="181">
        <f t="shared" ref="O60:O96" si="114">IF(ISNUMBER(N60/$B60*100),N60/$B60*100,0)</f>
        <v>0</v>
      </c>
      <c r="P60" s="11"/>
      <c r="Q60" s="12"/>
      <c r="R60" s="12"/>
    </row>
    <row r="61" spans="1:18">
      <c r="A61" s="226" t="s">
        <v>52</v>
      </c>
      <c r="B61" s="39">
        <f>[1]InfJuv!O284</f>
        <v>235605.09294835629</v>
      </c>
      <c r="C61" s="31">
        <f t="shared" si="107"/>
        <v>14.937238709432876</v>
      </c>
      <c r="D61" s="37">
        <f t="shared" si="108"/>
        <v>153890.11440626803</v>
      </c>
      <c r="E61" s="181">
        <f t="shared" si="109"/>
        <v>65.316972770193942</v>
      </c>
      <c r="F61" s="37">
        <f>[1]InfJuv!Q284</f>
        <v>0</v>
      </c>
      <c r="G61" s="181">
        <f t="shared" si="110"/>
        <v>0</v>
      </c>
      <c r="H61" s="37">
        <f>[1]InfJuv!S284</f>
        <v>153890.11440626803</v>
      </c>
      <c r="I61" s="181">
        <f t="shared" si="111"/>
        <v>65.316972770193942</v>
      </c>
      <c r="J61" s="37">
        <f>[1]InfJuv!U284</f>
        <v>0</v>
      </c>
      <c r="K61" s="181">
        <f t="shared" si="112"/>
        <v>0</v>
      </c>
      <c r="L61" s="37">
        <f>[1]InfJuv!W284</f>
        <v>40092.319096698142</v>
      </c>
      <c r="M61" s="181">
        <f t="shared" si="113"/>
        <v>17.01674551894607</v>
      </c>
      <c r="N61" s="37">
        <f>[1]InfJuv!Y284</f>
        <v>41622.659445391779</v>
      </c>
      <c r="O61" s="181">
        <f t="shared" si="114"/>
        <v>17.66628171086068</v>
      </c>
      <c r="P61" s="11"/>
      <c r="Q61" s="12"/>
      <c r="R61" s="12"/>
    </row>
    <row r="62" spans="1:18" ht="22.5">
      <c r="A62" s="226" t="s">
        <v>124</v>
      </c>
      <c r="B62" s="39">
        <f>[1]InfJuv!O285</f>
        <v>2026.59770174288</v>
      </c>
      <c r="C62" s="31">
        <f t="shared" si="107"/>
        <v>0.1284852261048402</v>
      </c>
      <c r="D62" s="37">
        <f t="shared" si="108"/>
        <v>2026.59770174288</v>
      </c>
      <c r="E62" s="181">
        <f t="shared" si="109"/>
        <v>100</v>
      </c>
      <c r="F62" s="37">
        <f>[1]InfJuv!Q285</f>
        <v>955.12396257739999</v>
      </c>
      <c r="G62" s="181">
        <f t="shared" si="110"/>
        <v>47.129430856256796</v>
      </c>
      <c r="H62" s="37">
        <f>[1]InfJuv!S285</f>
        <v>1071.4737391654801</v>
      </c>
      <c r="I62" s="181">
        <f t="shared" si="111"/>
        <v>52.870569143743204</v>
      </c>
      <c r="J62" s="37">
        <f>[1]InfJuv!U285</f>
        <v>0</v>
      </c>
      <c r="K62" s="181">
        <f t="shared" si="112"/>
        <v>0</v>
      </c>
      <c r="L62" s="37">
        <f>[1]InfJuv!W285</f>
        <v>0</v>
      </c>
      <c r="M62" s="181">
        <f t="shared" si="113"/>
        <v>0</v>
      </c>
      <c r="N62" s="37">
        <f>[1]InfJuv!Y285</f>
        <v>0</v>
      </c>
      <c r="O62" s="181">
        <f t="shared" si="114"/>
        <v>0</v>
      </c>
      <c r="P62" s="11"/>
      <c r="Q62" s="12"/>
      <c r="R62" s="12"/>
    </row>
    <row r="63" spans="1:18" ht="33.75">
      <c r="A63" s="226" t="s">
        <v>125</v>
      </c>
      <c r="B63" s="39">
        <f>[1]InfJuv!O286</f>
        <v>5091.4790209021203</v>
      </c>
      <c r="C63" s="31">
        <f t="shared" si="107"/>
        <v>0.32279708629199705</v>
      </c>
      <c r="D63" s="37">
        <f t="shared" si="108"/>
        <v>2346.8602300564999</v>
      </c>
      <c r="E63" s="181">
        <f t="shared" si="109"/>
        <v>46.093879998756776</v>
      </c>
      <c r="F63" s="37">
        <f>[1]InfJuv!Q286</f>
        <v>173.65890228680001</v>
      </c>
      <c r="G63" s="181">
        <f t="shared" si="110"/>
        <v>3.4107751711020642</v>
      </c>
      <c r="H63" s="37">
        <f>[1]InfJuv!S286</f>
        <v>2173.2013277696997</v>
      </c>
      <c r="I63" s="181">
        <f t="shared" si="111"/>
        <v>42.683104827654709</v>
      </c>
      <c r="J63" s="37">
        <f>[1]InfJuv!U286</f>
        <v>0</v>
      </c>
      <c r="K63" s="181">
        <f t="shared" si="112"/>
        <v>0</v>
      </c>
      <c r="L63" s="37">
        <f>[1]InfJuv!W286</f>
        <v>2545.9853567416199</v>
      </c>
      <c r="M63" s="181">
        <f t="shared" si="113"/>
        <v>50.004828583002116</v>
      </c>
      <c r="N63" s="37">
        <f>[1]InfJuv!Y286</f>
        <v>198.63343410399997</v>
      </c>
      <c r="O63" s="181">
        <f t="shared" si="114"/>
        <v>3.9012914182410916</v>
      </c>
      <c r="P63" s="11"/>
      <c r="Q63" s="12"/>
      <c r="R63" s="12"/>
    </row>
    <row r="64" spans="1:18">
      <c r="A64" s="226" t="s">
        <v>126</v>
      </c>
      <c r="B64" s="39">
        <f>[1]InfJuv!O287</f>
        <v>99098.801386441759</v>
      </c>
      <c r="C64" s="31">
        <f t="shared" si="107"/>
        <v>6.2828117745842862</v>
      </c>
      <c r="D64" s="37">
        <f t="shared" si="108"/>
        <v>86263.082579850015</v>
      </c>
      <c r="E64" s="181">
        <f t="shared" si="109"/>
        <v>87.047553928994475</v>
      </c>
      <c r="F64" s="37">
        <f>[1]InfJuv!Q287</f>
        <v>272.2073988834</v>
      </c>
      <c r="G64" s="181">
        <f t="shared" si="110"/>
        <v>0.27468283680032701</v>
      </c>
      <c r="H64" s="37">
        <f>[1]InfJuv!S287</f>
        <v>85990.875180966614</v>
      </c>
      <c r="I64" s="181">
        <f t="shared" si="111"/>
        <v>86.772871092194151</v>
      </c>
      <c r="J64" s="37">
        <f>[1]InfJuv!U287</f>
        <v>0</v>
      </c>
      <c r="K64" s="181">
        <f t="shared" si="112"/>
        <v>0</v>
      </c>
      <c r="L64" s="37">
        <f>[1]InfJuv!W287</f>
        <v>7962.49904325852</v>
      </c>
      <c r="M64" s="181">
        <f t="shared" si="113"/>
        <v>8.0349095366030454</v>
      </c>
      <c r="N64" s="37">
        <f>[1]InfJuv!Y287</f>
        <v>4873.2197633332198</v>
      </c>
      <c r="O64" s="181">
        <f t="shared" si="114"/>
        <v>4.9175365344024753</v>
      </c>
      <c r="P64" s="11"/>
      <c r="Q64" s="12"/>
      <c r="R64" s="12"/>
    </row>
    <row r="65" spans="1:18" ht="22.5">
      <c r="A65" s="226" t="s">
        <v>127</v>
      </c>
      <c r="B65" s="39">
        <f>[1]InfJuv!O288</f>
        <v>291839.77551313152</v>
      </c>
      <c r="C65" s="31">
        <f t="shared" si="107"/>
        <v>18.502487943681619</v>
      </c>
      <c r="D65" s="37">
        <f t="shared" si="108"/>
        <v>138212.19941777427</v>
      </c>
      <c r="E65" s="181">
        <f t="shared" si="109"/>
        <v>47.358931514650692</v>
      </c>
      <c r="F65" s="37">
        <f>[1]InfJuv!Q288</f>
        <v>718.07370005360008</v>
      </c>
      <c r="G65" s="181">
        <f t="shared" si="110"/>
        <v>0.24605066214536267</v>
      </c>
      <c r="H65" s="37">
        <f>[1]InfJuv!S288</f>
        <v>137494.12571772069</v>
      </c>
      <c r="I65" s="181">
        <f t="shared" si="111"/>
        <v>47.112880852505334</v>
      </c>
      <c r="J65" s="37">
        <f>[1]InfJuv!U288</f>
        <v>0</v>
      </c>
      <c r="K65" s="181">
        <f t="shared" si="112"/>
        <v>0</v>
      </c>
      <c r="L65" s="37">
        <f>[1]InfJuv!W288</f>
        <v>67735.244944944861</v>
      </c>
      <c r="M65" s="181">
        <f t="shared" si="113"/>
        <v>23.209737201122906</v>
      </c>
      <c r="N65" s="37">
        <f>[1]InfJuv!Y288</f>
        <v>85892.331150413665</v>
      </c>
      <c r="O65" s="181">
        <f t="shared" si="114"/>
        <v>29.431331284226843</v>
      </c>
      <c r="P65" s="11"/>
      <c r="Q65" s="12"/>
      <c r="R65" s="12"/>
    </row>
    <row r="66" spans="1:18">
      <c r="A66" s="226" t="s">
        <v>128</v>
      </c>
      <c r="B66" s="39">
        <f>[1]InfJuv!O289</f>
        <v>41548.761637151569</v>
      </c>
      <c r="C66" s="31">
        <f t="shared" si="107"/>
        <v>2.6341695881400082</v>
      </c>
      <c r="D66" s="37">
        <f t="shared" si="108"/>
        <v>24592.72259944008</v>
      </c>
      <c r="E66" s="181">
        <f t="shared" si="109"/>
        <v>59.190025479483985</v>
      </c>
      <c r="F66" s="37">
        <f>[1]InfJuv!Q289</f>
        <v>0</v>
      </c>
      <c r="G66" s="181">
        <f t="shared" si="110"/>
        <v>0</v>
      </c>
      <c r="H66" s="37">
        <f>[1]InfJuv!S289</f>
        <v>24592.72259944008</v>
      </c>
      <c r="I66" s="181">
        <f t="shared" si="111"/>
        <v>59.190025479483985</v>
      </c>
      <c r="J66" s="37">
        <f>[1]InfJuv!U289</f>
        <v>0</v>
      </c>
      <c r="K66" s="181">
        <f t="shared" si="112"/>
        <v>0</v>
      </c>
      <c r="L66" s="37">
        <f>[1]InfJuv!W289</f>
        <v>16956.039037711442</v>
      </c>
      <c r="M66" s="181">
        <f t="shared" si="113"/>
        <v>40.809974520515901</v>
      </c>
      <c r="N66" s="37">
        <f>[1]InfJuv!Y289</f>
        <v>0</v>
      </c>
      <c r="O66" s="181">
        <f t="shared" si="114"/>
        <v>0</v>
      </c>
      <c r="P66" s="11"/>
      <c r="Q66" s="12"/>
      <c r="R66" s="12"/>
    </row>
    <row r="67" spans="1:18" ht="22.5">
      <c r="A67" s="226" t="s">
        <v>129</v>
      </c>
      <c r="B67" s="39">
        <f>[1]InfJuv!O290</f>
        <v>79366.209973530422</v>
      </c>
      <c r="C67" s="31">
        <f t="shared" si="107"/>
        <v>5.0317758797236856</v>
      </c>
      <c r="D67" s="37">
        <f t="shared" si="108"/>
        <v>41088.321089756224</v>
      </c>
      <c r="E67" s="181">
        <f t="shared" si="109"/>
        <v>51.770547067145664</v>
      </c>
      <c r="F67" s="37">
        <f>[1]InfJuv!Q290</f>
        <v>0</v>
      </c>
      <c r="G67" s="181">
        <f t="shared" si="110"/>
        <v>0</v>
      </c>
      <c r="H67" s="37">
        <f>[1]InfJuv!S290</f>
        <v>41088.321089756224</v>
      </c>
      <c r="I67" s="181">
        <f t="shared" si="111"/>
        <v>51.770547067145664</v>
      </c>
      <c r="J67" s="37">
        <f>[1]InfJuv!U290</f>
        <v>0</v>
      </c>
      <c r="K67" s="181">
        <f t="shared" si="112"/>
        <v>0</v>
      </c>
      <c r="L67" s="37">
        <f>[1]InfJuv!W290</f>
        <v>13108.537086151104</v>
      </c>
      <c r="M67" s="181">
        <f t="shared" si="113"/>
        <v>16.516521439694497</v>
      </c>
      <c r="N67" s="37">
        <f>[1]InfJuv!Y290</f>
        <v>25169.351797623094</v>
      </c>
      <c r="O67" s="181">
        <f t="shared" si="114"/>
        <v>31.712931493159839</v>
      </c>
      <c r="P67" s="11"/>
      <c r="Q67" s="12"/>
      <c r="R67" s="12"/>
    </row>
    <row r="68" spans="1:18">
      <c r="A68" s="227" t="s">
        <v>130</v>
      </c>
      <c r="B68" s="39">
        <f>[1]InfJuv!O291</f>
        <v>11640.658591858279</v>
      </c>
      <c r="C68" s="31">
        <f t="shared" si="107"/>
        <v>0.7380116191279088</v>
      </c>
      <c r="D68" s="37">
        <f t="shared" si="108"/>
        <v>10498.983953773561</v>
      </c>
      <c r="E68" s="181">
        <f t="shared" si="109"/>
        <v>90.192353559074149</v>
      </c>
      <c r="F68" s="37">
        <f>[1]InfJuv!Q291</f>
        <v>208.39068274415999</v>
      </c>
      <c r="G68" s="181">
        <f t="shared" si="110"/>
        <v>1.7901966722906282</v>
      </c>
      <c r="H68" s="37">
        <f>[1]InfJuv!S291</f>
        <v>10290.5932710294</v>
      </c>
      <c r="I68" s="181">
        <f t="shared" si="111"/>
        <v>88.402156886783516</v>
      </c>
      <c r="J68" s="37">
        <f>[1]InfJuv!U291</f>
        <v>0</v>
      </c>
      <c r="K68" s="181">
        <f t="shared" si="112"/>
        <v>0</v>
      </c>
      <c r="L68" s="37">
        <f>[1]InfJuv!W291</f>
        <v>1141.6746380847201</v>
      </c>
      <c r="M68" s="181">
        <f t="shared" si="113"/>
        <v>9.8076464409258719</v>
      </c>
      <c r="N68" s="37">
        <f>[1]InfJuv!Y291</f>
        <v>0</v>
      </c>
      <c r="O68" s="181">
        <f t="shared" si="114"/>
        <v>0</v>
      </c>
      <c r="P68" s="11"/>
      <c r="Q68" s="12"/>
      <c r="R68" s="12"/>
    </row>
    <row r="69" spans="1:18">
      <c r="A69" s="228" t="s">
        <v>131</v>
      </c>
      <c r="B69" s="39">
        <f>[1]InfJuv!O292</f>
        <v>21294.272715603147</v>
      </c>
      <c r="C69" s="31">
        <f t="shared" si="107"/>
        <v>1.3500456663152396</v>
      </c>
      <c r="D69" s="37">
        <f t="shared" si="108"/>
        <v>20921.740191488549</v>
      </c>
      <c r="E69" s="181">
        <f t="shared" si="109"/>
        <v>98.250550610063186</v>
      </c>
      <c r="F69" s="37">
        <f>[1]InfJuv!Q292</f>
        <v>1436.8947719722798</v>
      </c>
      <c r="G69" s="181">
        <f t="shared" si="110"/>
        <v>6.7477992376767615</v>
      </c>
      <c r="H69" s="37">
        <f>[1]InfJuv!S292</f>
        <v>19484.84541951627</v>
      </c>
      <c r="I69" s="181">
        <f t="shared" si="111"/>
        <v>91.502751372386442</v>
      </c>
      <c r="J69" s="37">
        <f>[1]InfJuv!U292</f>
        <v>0</v>
      </c>
      <c r="K69" s="181">
        <f t="shared" si="112"/>
        <v>0</v>
      </c>
      <c r="L69" s="37">
        <f>[1]InfJuv!W292</f>
        <v>0</v>
      </c>
      <c r="M69" s="181">
        <f t="shared" si="113"/>
        <v>0</v>
      </c>
      <c r="N69" s="37">
        <f>[1]InfJuv!Y292</f>
        <v>372.53252411459999</v>
      </c>
      <c r="O69" s="181">
        <f t="shared" si="114"/>
        <v>1.7494493899368107</v>
      </c>
      <c r="P69" s="2"/>
      <c r="Q69" s="12"/>
      <c r="R69" s="1"/>
    </row>
    <row r="70" spans="1:18">
      <c r="A70" s="228" t="s">
        <v>132</v>
      </c>
      <c r="B70" s="39">
        <f>[1]InfJuv!O293</f>
        <v>2206.1869801536</v>
      </c>
      <c r="C70" s="31">
        <f t="shared" si="107"/>
        <v>0.13987109169758327</v>
      </c>
      <c r="D70" s="37">
        <f t="shared" ref="D70:D93" si="115">+F70+H70+J70</f>
        <v>2032.5280778667998</v>
      </c>
      <c r="E70" s="181">
        <f t="shared" si="109"/>
        <v>92.128550125216051</v>
      </c>
      <c r="F70" s="37">
        <f>[1]InfJuv!Q293</f>
        <v>0</v>
      </c>
      <c r="G70" s="181">
        <f t="shared" si="110"/>
        <v>0</v>
      </c>
      <c r="H70" s="37">
        <f>[1]InfJuv!S293</f>
        <v>2032.5280778667998</v>
      </c>
      <c r="I70" s="181">
        <f t="shared" si="111"/>
        <v>92.128550125216051</v>
      </c>
      <c r="J70" s="37">
        <f>[1]InfJuv!U293</f>
        <v>0</v>
      </c>
      <c r="K70" s="181">
        <f t="shared" si="112"/>
        <v>0</v>
      </c>
      <c r="L70" s="37">
        <f>[1]InfJuv!W293</f>
        <v>173.65890228680001</v>
      </c>
      <c r="M70" s="181">
        <f t="shared" si="113"/>
        <v>7.8714498747839352</v>
      </c>
      <c r="N70" s="37">
        <f>[1]InfJuv!Y293</f>
        <v>0</v>
      </c>
      <c r="O70" s="181">
        <f t="shared" si="114"/>
        <v>0</v>
      </c>
      <c r="P70" s="2"/>
      <c r="Q70" s="12"/>
      <c r="R70" s="1"/>
    </row>
    <row r="71" spans="1:18">
      <c r="A71" s="228" t="s">
        <v>133</v>
      </c>
      <c r="B71" s="39">
        <f>[1]InfJuv!O294</f>
        <v>12180.808318143101</v>
      </c>
      <c r="C71" s="31">
        <f t="shared" si="107"/>
        <v>0.77225682707050525</v>
      </c>
      <c r="D71" s="37">
        <f t="shared" si="115"/>
        <v>7953.5871262901419</v>
      </c>
      <c r="E71" s="181">
        <f t="shared" si="109"/>
        <v>65.296053583270108</v>
      </c>
      <c r="F71" s="37">
        <f>[1]InfJuv!Q294</f>
        <v>0</v>
      </c>
      <c r="G71" s="181">
        <f t="shared" si="110"/>
        <v>0</v>
      </c>
      <c r="H71" s="37">
        <f>[1]InfJuv!S294</f>
        <v>7953.5871262901419</v>
      </c>
      <c r="I71" s="181">
        <f t="shared" si="111"/>
        <v>65.296053583270108</v>
      </c>
      <c r="J71" s="37">
        <f>[1]InfJuv!U294</f>
        <v>0</v>
      </c>
      <c r="K71" s="181">
        <f t="shared" si="112"/>
        <v>0</v>
      </c>
      <c r="L71" s="37">
        <f>[1]InfJuv!W294</f>
        <v>2848.8508526289397</v>
      </c>
      <c r="M71" s="181">
        <f t="shared" si="113"/>
        <v>23.388027938881741</v>
      </c>
      <c r="N71" s="37">
        <f>[1]InfJuv!Y294</f>
        <v>1378.37033922402</v>
      </c>
      <c r="O71" s="181">
        <f t="shared" si="114"/>
        <v>11.315918477848152</v>
      </c>
      <c r="P71" s="2"/>
      <c r="Q71" s="12"/>
      <c r="R71" s="1"/>
    </row>
    <row r="72" spans="1:18" ht="22.5">
      <c r="A72" s="228" t="s">
        <v>134</v>
      </c>
      <c r="B72" s="39">
        <f>[1]InfJuv!O295</f>
        <v>24692.742332669008</v>
      </c>
      <c r="C72" s="31">
        <f t="shared" si="107"/>
        <v>1.5655068487608794</v>
      </c>
      <c r="D72" s="37">
        <f t="shared" si="115"/>
        <v>19286.318486648743</v>
      </c>
      <c r="E72" s="181">
        <f t="shared" si="109"/>
        <v>78.10521094342991</v>
      </c>
      <c r="F72" s="37">
        <f>[1]InfJuv!Q295</f>
        <v>0</v>
      </c>
      <c r="G72" s="181">
        <f t="shared" si="110"/>
        <v>0</v>
      </c>
      <c r="H72" s="37">
        <f>[1]InfJuv!S295</f>
        <v>19286.318486648743</v>
      </c>
      <c r="I72" s="181">
        <f t="shared" si="111"/>
        <v>78.10521094342991</v>
      </c>
      <c r="J72" s="37">
        <f>[1]InfJuv!U295</f>
        <v>0</v>
      </c>
      <c r="K72" s="181">
        <f t="shared" si="112"/>
        <v>0</v>
      </c>
      <c r="L72" s="37">
        <f>[1]InfJuv!W295</f>
        <v>3540.0244464436196</v>
      </c>
      <c r="M72" s="181">
        <f t="shared" si="113"/>
        <v>14.336295251257267</v>
      </c>
      <c r="N72" s="37">
        <f>[1]InfJuv!Y295</f>
        <v>1866.39939957664</v>
      </c>
      <c r="O72" s="181">
        <f t="shared" si="114"/>
        <v>7.5584938053128061</v>
      </c>
      <c r="P72" s="2"/>
      <c r="Q72" s="12"/>
      <c r="R72" s="1"/>
    </row>
    <row r="73" spans="1:18" ht="22.5">
      <c r="A73" s="228" t="s">
        <v>135</v>
      </c>
      <c r="B73" s="39">
        <f>[1]InfJuv!O296</f>
        <v>30945.259276659439</v>
      </c>
      <c r="C73" s="31">
        <f t="shared" si="107"/>
        <v>1.9619131274130592</v>
      </c>
      <c r="D73" s="37">
        <f t="shared" si="115"/>
        <v>30945.259276659439</v>
      </c>
      <c r="E73" s="181">
        <f t="shared" si="109"/>
        <v>100</v>
      </c>
      <c r="F73" s="37">
        <f>[1]InfJuv!Q296</f>
        <v>30945.259276659439</v>
      </c>
      <c r="G73" s="181">
        <f t="shared" si="110"/>
        <v>100</v>
      </c>
      <c r="H73" s="37">
        <f>[1]InfJuv!S296</f>
        <v>0</v>
      </c>
      <c r="I73" s="181">
        <f t="shared" si="111"/>
        <v>0</v>
      </c>
      <c r="J73" s="37">
        <f>[1]InfJuv!U296</f>
        <v>0</v>
      </c>
      <c r="K73" s="181">
        <f t="shared" si="112"/>
        <v>0</v>
      </c>
      <c r="L73" s="37">
        <f>[1]InfJuv!W296</f>
        <v>0</v>
      </c>
      <c r="M73" s="181">
        <f t="shared" si="113"/>
        <v>0</v>
      </c>
      <c r="N73" s="37">
        <f>[1]InfJuv!Y296</f>
        <v>0</v>
      </c>
      <c r="O73" s="181">
        <f t="shared" si="114"/>
        <v>0</v>
      </c>
      <c r="P73" s="2"/>
      <c r="Q73" s="12"/>
      <c r="R73" s="1"/>
    </row>
    <row r="74" spans="1:18">
      <c r="A74" s="228" t="s">
        <v>136</v>
      </c>
      <c r="B74" s="39">
        <f>[1]InfJuv!O297</f>
        <v>39267.540219609778</v>
      </c>
      <c r="C74" s="31">
        <f t="shared" si="107"/>
        <v>2.4895413526614072</v>
      </c>
      <c r="D74" s="37">
        <f t="shared" si="115"/>
        <v>37368.193173525324</v>
      </c>
      <c r="E74" s="181">
        <f t="shared" si="109"/>
        <v>95.163060799168818</v>
      </c>
      <c r="F74" s="37">
        <f>[1]InfJuv!Q297</f>
        <v>22605.693861219843</v>
      </c>
      <c r="G74" s="181">
        <f t="shared" si="110"/>
        <v>57.568398058024549</v>
      </c>
      <c r="H74" s="37">
        <f>[1]InfJuv!S297</f>
        <v>14762.499312305481</v>
      </c>
      <c r="I74" s="181">
        <f t="shared" si="111"/>
        <v>37.594662741144276</v>
      </c>
      <c r="J74" s="37">
        <f>[1]InfJuv!U297</f>
        <v>0</v>
      </c>
      <c r="K74" s="181">
        <f t="shared" si="112"/>
        <v>0</v>
      </c>
      <c r="L74" s="37">
        <f>[1]InfJuv!W297</f>
        <v>794.35683351111993</v>
      </c>
      <c r="M74" s="181">
        <f t="shared" si="113"/>
        <v>2.0229350477991663</v>
      </c>
      <c r="N74" s="37">
        <f>[1]InfJuv!Y297</f>
        <v>1104.9902125733001</v>
      </c>
      <c r="O74" s="181">
        <f t="shared" si="114"/>
        <v>2.8140041530319237</v>
      </c>
      <c r="P74" s="2"/>
      <c r="Q74" s="12"/>
      <c r="R74" s="1"/>
    </row>
    <row r="75" spans="1:18" ht="22.5">
      <c r="A75" s="228" t="s">
        <v>137</v>
      </c>
      <c r="B75" s="39">
        <f>[1]InfJuv!O298</f>
        <v>11461.80934452484</v>
      </c>
      <c r="C75" s="31">
        <f t="shared" si="107"/>
        <v>0.72667267111540734</v>
      </c>
      <c r="D75" s="37">
        <f t="shared" si="115"/>
        <v>10214.03322943684</v>
      </c>
      <c r="E75" s="181">
        <f t="shared" si="109"/>
        <v>89.113620043906536</v>
      </c>
      <c r="F75" s="37">
        <f>[1]InfJuv!Q298</f>
        <v>5192.6482347244</v>
      </c>
      <c r="G75" s="181">
        <f t="shared" si="110"/>
        <v>45.30391388166705</v>
      </c>
      <c r="H75" s="37">
        <f>[1]InfJuv!S298</f>
        <v>5021.3849947124399</v>
      </c>
      <c r="I75" s="181">
        <f t="shared" si="111"/>
        <v>43.809706162239486</v>
      </c>
      <c r="J75" s="37">
        <f>[1]InfJuv!U298</f>
        <v>0</v>
      </c>
      <c r="K75" s="181">
        <f t="shared" si="112"/>
        <v>0</v>
      </c>
      <c r="L75" s="37">
        <f>[1]InfJuv!W298</f>
        <v>510.56751980819996</v>
      </c>
      <c r="M75" s="181">
        <f t="shared" si="113"/>
        <v>4.4545106663468585</v>
      </c>
      <c r="N75" s="37">
        <f>[1]InfJuv!Y298</f>
        <v>737.20859527979997</v>
      </c>
      <c r="O75" s="181">
        <f t="shared" si="114"/>
        <v>6.431869289746607</v>
      </c>
      <c r="P75" s="2"/>
      <c r="Q75" s="12"/>
      <c r="R75" s="1"/>
    </row>
    <row r="76" spans="1:18" ht="22.5">
      <c r="A76" s="228" t="s">
        <v>138</v>
      </c>
      <c r="B76" s="39">
        <f>[1]InfJuv!O299</f>
        <v>12492.505025889383</v>
      </c>
      <c r="C76" s="31">
        <f t="shared" si="107"/>
        <v>0.79201823405151262</v>
      </c>
      <c r="D76" s="37">
        <f t="shared" si="115"/>
        <v>7504.2412711748202</v>
      </c>
      <c r="E76" s="181">
        <f t="shared" si="109"/>
        <v>60.069947985796937</v>
      </c>
      <c r="F76" s="37">
        <f>[1]InfJuv!Q299</f>
        <v>0</v>
      </c>
      <c r="G76" s="181">
        <f t="shared" si="110"/>
        <v>0</v>
      </c>
      <c r="H76" s="37">
        <f>[1]InfJuv!S299</f>
        <v>7504.2412711748202</v>
      </c>
      <c r="I76" s="181">
        <f t="shared" si="111"/>
        <v>60.069947985796937</v>
      </c>
      <c r="J76" s="37">
        <f>[1]InfJuv!U299</f>
        <v>0</v>
      </c>
      <c r="K76" s="181">
        <f t="shared" si="112"/>
        <v>0</v>
      </c>
      <c r="L76" s="37">
        <f>[1]InfJuv!W299</f>
        <v>3908.8093955435197</v>
      </c>
      <c r="M76" s="181">
        <f t="shared" si="113"/>
        <v>31.289236125524301</v>
      </c>
      <c r="N76" s="37">
        <f>[1]InfJuv!Y299</f>
        <v>1079.4543591710401</v>
      </c>
      <c r="O76" s="181">
        <f t="shared" si="114"/>
        <v>8.6408158886787412</v>
      </c>
      <c r="P76" s="2"/>
      <c r="Q76" s="12"/>
      <c r="R76" s="1"/>
    </row>
    <row r="77" spans="1:18">
      <c r="A77" s="228" t="s">
        <v>139</v>
      </c>
      <c r="B77" s="39">
        <f>[1]InfJuv!O300</f>
        <v>64235.836619451118</v>
      </c>
      <c r="C77" s="31">
        <f t="shared" si="107"/>
        <v>4.0725181840410851</v>
      </c>
      <c r="D77" s="37">
        <f t="shared" si="115"/>
        <v>16240.055353810681</v>
      </c>
      <c r="E77" s="181">
        <f t="shared" si="109"/>
        <v>25.281923936043306</v>
      </c>
      <c r="F77" s="37">
        <f>[1]InfJuv!Q300</f>
        <v>0</v>
      </c>
      <c r="G77" s="181">
        <f t="shared" si="110"/>
        <v>0</v>
      </c>
      <c r="H77" s="37">
        <f>[1]InfJuv!S300</f>
        <v>16240.055353810681</v>
      </c>
      <c r="I77" s="181">
        <f t="shared" si="111"/>
        <v>25.281923936043306</v>
      </c>
      <c r="J77" s="37">
        <f>[1]InfJuv!U300</f>
        <v>0</v>
      </c>
      <c r="K77" s="181">
        <f t="shared" si="112"/>
        <v>0</v>
      </c>
      <c r="L77" s="37">
        <f>[1]InfJuv!W300</f>
        <v>42917.662835244832</v>
      </c>
      <c r="M77" s="181">
        <f t="shared" si="113"/>
        <v>66.812647104605503</v>
      </c>
      <c r="N77" s="37">
        <f>[1]InfJuv!Y300</f>
        <v>5078.1184303955606</v>
      </c>
      <c r="O77" s="181">
        <f t="shared" si="114"/>
        <v>7.9054289593511209</v>
      </c>
      <c r="P77" s="2"/>
      <c r="Q77" s="12"/>
      <c r="R77" s="1"/>
    </row>
    <row r="78" spans="1:18" ht="33.75">
      <c r="A78" s="228" t="s">
        <v>140</v>
      </c>
      <c r="B78" s="39">
        <f>[1]InfJuv!O301</f>
        <v>62065.499286491235</v>
      </c>
      <c r="C78" s="31">
        <f t="shared" si="107"/>
        <v>3.9349199410798361</v>
      </c>
      <c r="D78" s="37">
        <f t="shared" si="115"/>
        <v>58555.305000938708</v>
      </c>
      <c r="E78" s="181">
        <f t="shared" si="109"/>
        <v>94.344371146762796</v>
      </c>
      <c r="F78" s="37">
        <f>[1]InfJuv!Q301</f>
        <v>0</v>
      </c>
      <c r="G78" s="181">
        <f t="shared" si="110"/>
        <v>0</v>
      </c>
      <c r="H78" s="37">
        <f>[1]InfJuv!S301</f>
        <v>7883.2943652712993</v>
      </c>
      <c r="I78" s="181">
        <f t="shared" si="111"/>
        <v>12.701572461187185</v>
      </c>
      <c r="J78" s="37">
        <f>[1]InfJuv!U301</f>
        <v>50672.010635667408</v>
      </c>
      <c r="K78" s="181">
        <f t="shared" si="112"/>
        <v>81.642798685575613</v>
      </c>
      <c r="L78" s="37">
        <f>[1]InfJuv!W301</f>
        <v>2743.00481663644</v>
      </c>
      <c r="M78" s="181">
        <f t="shared" si="113"/>
        <v>4.4195323459412892</v>
      </c>
      <c r="N78" s="37">
        <f>[1]InfJuv!Y301</f>
        <v>767.18946891606004</v>
      </c>
      <c r="O78" s="181">
        <f t="shared" si="114"/>
        <v>1.2360965072958681</v>
      </c>
      <c r="P78" s="2"/>
      <c r="Q78" s="12"/>
      <c r="R78" s="1"/>
    </row>
    <row r="79" spans="1:18" ht="22.5">
      <c r="A79" s="228" t="s">
        <v>141</v>
      </c>
      <c r="B79" s="39">
        <f>[1]InfJuv!O302</f>
        <v>208.39068274415999</v>
      </c>
      <c r="C79" s="31">
        <f t="shared" si="107"/>
        <v>1.3211859446746006E-2</v>
      </c>
      <c r="D79" s="37">
        <f t="shared" si="115"/>
        <v>208.39068274415999</v>
      </c>
      <c r="E79" s="181">
        <f t="shared" si="109"/>
        <v>100</v>
      </c>
      <c r="F79" s="37">
        <f>[1]InfJuv!Q302</f>
        <v>0</v>
      </c>
      <c r="G79" s="181">
        <f t="shared" si="110"/>
        <v>0</v>
      </c>
      <c r="H79" s="37">
        <f>[1]InfJuv!S302</f>
        <v>208.39068274415999</v>
      </c>
      <c r="I79" s="181">
        <f t="shared" si="111"/>
        <v>100</v>
      </c>
      <c r="J79" s="37">
        <f>[1]InfJuv!U302</f>
        <v>0</v>
      </c>
      <c r="K79" s="181">
        <f t="shared" si="112"/>
        <v>0</v>
      </c>
      <c r="L79" s="37">
        <f>[1]InfJuv!W302</f>
        <v>0</v>
      </c>
      <c r="M79" s="181">
        <f t="shared" si="113"/>
        <v>0</v>
      </c>
      <c r="N79" s="37">
        <f>[1]InfJuv!Y302</f>
        <v>0</v>
      </c>
      <c r="O79" s="181">
        <f t="shared" si="114"/>
        <v>0</v>
      </c>
      <c r="P79" s="2"/>
      <c r="Q79" s="12"/>
      <c r="R79" s="1"/>
    </row>
    <row r="80" spans="1:18">
      <c r="A80" s="228" t="s">
        <v>142</v>
      </c>
      <c r="B80" s="39">
        <f>[1]InfJuv!O303</f>
        <v>544.41479776680001</v>
      </c>
      <c r="C80" s="31">
        <f t="shared" si="107"/>
        <v>3.451561122650617E-2</v>
      </c>
      <c r="D80" s="37">
        <f t="shared" si="115"/>
        <v>0</v>
      </c>
      <c r="E80" s="181">
        <f t="shared" si="109"/>
        <v>0</v>
      </c>
      <c r="F80" s="37">
        <f>[1]InfJuv!Q303</f>
        <v>0</v>
      </c>
      <c r="G80" s="181">
        <f t="shared" si="110"/>
        <v>0</v>
      </c>
      <c r="H80" s="37">
        <f>[1]InfJuv!S303</f>
        <v>0</v>
      </c>
      <c r="I80" s="181">
        <f t="shared" si="111"/>
        <v>0</v>
      </c>
      <c r="J80" s="37">
        <f>[1]InfJuv!U303</f>
        <v>0</v>
      </c>
      <c r="K80" s="181">
        <f t="shared" si="112"/>
        <v>0</v>
      </c>
      <c r="L80" s="37">
        <f>[1]InfJuv!W303</f>
        <v>544.41479776680001</v>
      </c>
      <c r="M80" s="181">
        <f t="shared" si="113"/>
        <v>100</v>
      </c>
      <c r="N80" s="37">
        <f>[1]InfJuv!Y303</f>
        <v>0</v>
      </c>
      <c r="O80" s="181">
        <f t="shared" si="114"/>
        <v>0</v>
      </c>
      <c r="P80" s="2"/>
      <c r="Q80" s="12"/>
      <c r="R80" s="1"/>
    </row>
    <row r="81" spans="1:18">
      <c r="A81" s="228" t="s">
        <v>143</v>
      </c>
      <c r="B81" s="39">
        <f>[1]InfJuv!O304</f>
        <v>0</v>
      </c>
      <c r="C81" s="31">
        <f t="shared" si="107"/>
        <v>0</v>
      </c>
      <c r="D81" s="37">
        <f t="shared" si="115"/>
        <v>0</v>
      </c>
      <c r="E81" s="181">
        <f t="shared" si="109"/>
        <v>0</v>
      </c>
      <c r="F81" s="37">
        <f>[1]InfJuv!Q304</f>
        <v>0</v>
      </c>
      <c r="G81" s="181">
        <f t="shared" si="110"/>
        <v>0</v>
      </c>
      <c r="H81" s="37">
        <f>[1]InfJuv!S304</f>
        <v>0</v>
      </c>
      <c r="I81" s="181">
        <f t="shared" si="111"/>
        <v>0</v>
      </c>
      <c r="J81" s="37">
        <f>[1]InfJuv!U304</f>
        <v>0</v>
      </c>
      <c r="K81" s="181">
        <f t="shared" si="112"/>
        <v>0</v>
      </c>
      <c r="L81" s="37">
        <f>[1]InfJuv!W304</f>
        <v>0</v>
      </c>
      <c r="M81" s="181">
        <f t="shared" si="113"/>
        <v>0</v>
      </c>
      <c r="N81" s="37">
        <f>[1]InfJuv!Y304</f>
        <v>0</v>
      </c>
      <c r="O81" s="181">
        <f t="shared" si="114"/>
        <v>0</v>
      </c>
      <c r="P81" s="2"/>
      <c r="Q81" s="12"/>
      <c r="R81" s="1"/>
    </row>
    <row r="82" spans="1:18">
      <c r="A82" s="228" t="s">
        <v>144</v>
      </c>
      <c r="B82" s="39">
        <f>[1]InfJuv!O305</f>
        <v>0</v>
      </c>
      <c r="C82" s="31">
        <f t="shared" si="107"/>
        <v>0</v>
      </c>
      <c r="D82" s="37">
        <f t="shared" si="115"/>
        <v>0</v>
      </c>
      <c r="E82" s="181">
        <f t="shared" si="109"/>
        <v>0</v>
      </c>
      <c r="F82" s="37">
        <f>[1]InfJuv!Q305</f>
        <v>0</v>
      </c>
      <c r="G82" s="181">
        <f t="shared" si="110"/>
        <v>0</v>
      </c>
      <c r="H82" s="37">
        <f>[1]InfJuv!S305</f>
        <v>0</v>
      </c>
      <c r="I82" s="181">
        <f t="shared" si="111"/>
        <v>0</v>
      </c>
      <c r="J82" s="37">
        <f>[1]InfJuv!U305</f>
        <v>0</v>
      </c>
      <c r="K82" s="181">
        <f t="shared" si="112"/>
        <v>0</v>
      </c>
      <c r="L82" s="37">
        <f>[1]InfJuv!W305</f>
        <v>0</v>
      </c>
      <c r="M82" s="181">
        <f t="shared" si="113"/>
        <v>0</v>
      </c>
      <c r="N82" s="37">
        <f>[1]InfJuv!Y305</f>
        <v>0</v>
      </c>
      <c r="O82" s="181">
        <f t="shared" si="114"/>
        <v>0</v>
      </c>
      <c r="P82" s="2"/>
      <c r="Q82" s="12"/>
      <c r="R82" s="1"/>
    </row>
    <row r="83" spans="1:18">
      <c r="A83" s="185" t="s">
        <v>155</v>
      </c>
      <c r="B83" s="39"/>
      <c r="C83" s="31"/>
      <c r="D83" s="37"/>
      <c r="E83" s="181"/>
      <c r="F83" s="37"/>
      <c r="G83" s="181"/>
      <c r="H83" s="37"/>
      <c r="I83" s="181"/>
      <c r="J83" s="37"/>
      <c r="K83" s="181"/>
      <c r="L83" s="37"/>
      <c r="M83" s="181"/>
      <c r="N83" s="37"/>
      <c r="O83" s="181"/>
      <c r="P83" s="2"/>
      <c r="Q83" s="12"/>
      <c r="R83" s="1"/>
    </row>
    <row r="84" spans="1:18">
      <c r="A84" s="228" t="s">
        <v>145</v>
      </c>
      <c r="B84" s="39">
        <f>[1]InfJuv!O307</f>
        <v>22994.176055544161</v>
      </c>
      <c r="C84" s="31">
        <f t="shared" si="107"/>
        <v>1.4578186420769603</v>
      </c>
      <c r="D84" s="37">
        <f t="shared" si="115"/>
        <v>15777.899038604237</v>
      </c>
      <c r="E84" s="181">
        <f t="shared" si="109"/>
        <v>68.616935873203431</v>
      </c>
      <c r="F84" s="37">
        <f>[1]InfJuv!Q307</f>
        <v>2960.5839211207203</v>
      </c>
      <c r="G84" s="181">
        <f t="shared" si="110"/>
        <v>12.875364239924089</v>
      </c>
      <c r="H84" s="37">
        <f>[1]InfJuv!S307</f>
        <v>12817.315117483517</v>
      </c>
      <c r="I84" s="181">
        <f t="shared" si="111"/>
        <v>55.741571633279349</v>
      </c>
      <c r="J84" s="37">
        <f>[1]InfJuv!U307</f>
        <v>0</v>
      </c>
      <c r="K84" s="181">
        <f t="shared" si="112"/>
        <v>0</v>
      </c>
      <c r="L84" s="37">
        <f>[1]InfJuv!W307</f>
        <v>7216.2770169399209</v>
      </c>
      <c r="M84" s="181">
        <f t="shared" si="113"/>
        <v>31.383064126796544</v>
      </c>
      <c r="N84" s="37">
        <f>[1]InfJuv!Y307</f>
        <v>0</v>
      </c>
      <c r="O84" s="181">
        <f t="shared" si="114"/>
        <v>0</v>
      </c>
      <c r="P84" s="2"/>
      <c r="Q84" s="12"/>
      <c r="R84" s="1"/>
    </row>
    <row r="85" spans="1:18">
      <c r="A85" s="228" t="s">
        <v>146</v>
      </c>
      <c r="B85" s="39">
        <f>[1]InfJuv!O308</f>
        <v>39744.368078123829</v>
      </c>
      <c r="C85" s="31">
        <f t="shared" si="107"/>
        <v>2.5197719875632312</v>
      </c>
      <c r="D85" s="37">
        <f t="shared" si="115"/>
        <v>34919.582164173335</v>
      </c>
      <c r="E85" s="181">
        <f t="shared" si="109"/>
        <v>87.860453827152014</v>
      </c>
      <c r="F85" s="37">
        <f>[1]InfJuv!Q308</f>
        <v>14015.373841088536</v>
      </c>
      <c r="G85" s="181">
        <f t="shared" si="110"/>
        <v>35.26379841676966</v>
      </c>
      <c r="H85" s="37">
        <f>[1]InfJuv!S308</f>
        <v>20904.208323084797</v>
      </c>
      <c r="I85" s="181">
        <f t="shared" si="111"/>
        <v>52.596655410382368</v>
      </c>
      <c r="J85" s="37">
        <f>[1]InfJuv!U308</f>
        <v>0</v>
      </c>
      <c r="K85" s="181">
        <f t="shared" si="112"/>
        <v>0</v>
      </c>
      <c r="L85" s="37">
        <f>[1]InfJuv!W308</f>
        <v>4824.785913950459</v>
      </c>
      <c r="M85" s="181">
        <f t="shared" si="113"/>
        <v>12.139546172847888</v>
      </c>
      <c r="N85" s="37">
        <f>[1]InfJuv!Y308</f>
        <v>0</v>
      </c>
      <c r="O85" s="181">
        <f t="shared" si="114"/>
        <v>0</v>
      </c>
      <c r="P85" s="2"/>
      <c r="Q85" s="12"/>
      <c r="R85" s="1"/>
    </row>
    <row r="86" spans="1:18">
      <c r="A86" s="228" t="s">
        <v>147</v>
      </c>
      <c r="B86" s="39">
        <f>[1]InfJuv!O309</f>
        <v>86416.197376761425</v>
      </c>
      <c r="C86" s="31">
        <f t="shared" si="107"/>
        <v>5.4787413651584131</v>
      </c>
      <c r="D86" s="37">
        <f t="shared" si="115"/>
        <v>75201.108760931704</v>
      </c>
      <c r="E86" s="181">
        <f t="shared" si="109"/>
        <v>87.022006341087135</v>
      </c>
      <c r="F86" s="37">
        <f>[1]InfJuv!Q309</f>
        <v>25304.52369663219</v>
      </c>
      <c r="G86" s="181">
        <f t="shared" si="110"/>
        <v>29.282153652640293</v>
      </c>
      <c r="H86" s="37">
        <f>[1]InfJuv!S309</f>
        <v>49896.585064299506</v>
      </c>
      <c r="I86" s="181">
        <f t="shared" si="111"/>
        <v>57.739852688446838</v>
      </c>
      <c r="J86" s="37">
        <f>[1]InfJuv!U309</f>
        <v>0</v>
      </c>
      <c r="K86" s="181">
        <f t="shared" si="112"/>
        <v>0</v>
      </c>
      <c r="L86" s="37">
        <f>[1]InfJuv!W309</f>
        <v>6155.6198847657997</v>
      </c>
      <c r="M86" s="181">
        <f t="shared" si="113"/>
        <v>7.1232246634600651</v>
      </c>
      <c r="N86" s="37">
        <f>[1]InfJuv!Y309</f>
        <v>5059.4687310639201</v>
      </c>
      <c r="O86" s="181">
        <f t="shared" si="114"/>
        <v>5.8547689954527957</v>
      </c>
      <c r="P86" s="2"/>
      <c r="Q86" s="12"/>
      <c r="R86" s="1"/>
    </row>
    <row r="87" spans="1:18">
      <c r="A87" s="228" t="s">
        <v>148</v>
      </c>
      <c r="B87" s="39">
        <f>[1]InfJuv!O310</f>
        <v>59061.510520563395</v>
      </c>
      <c r="C87" s="31">
        <f t="shared" si="107"/>
        <v>3.7444686366721061</v>
      </c>
      <c r="D87" s="37">
        <f t="shared" si="115"/>
        <v>55229.31913622241</v>
      </c>
      <c r="E87" s="181">
        <f t="shared" si="109"/>
        <v>93.511524932965045</v>
      </c>
      <c r="F87" s="37">
        <f>[1]InfJuv!Q310</f>
        <v>8183.1421166415412</v>
      </c>
      <c r="G87" s="181">
        <f t="shared" si="110"/>
        <v>13.855287554476655</v>
      </c>
      <c r="H87" s="37">
        <f>[1]InfJuv!S310</f>
        <v>47046.177019580871</v>
      </c>
      <c r="I87" s="181">
        <f t="shared" si="111"/>
        <v>79.656237378488399</v>
      </c>
      <c r="J87" s="37">
        <f>[1]InfJuv!U310</f>
        <v>0</v>
      </c>
      <c r="K87" s="181">
        <f t="shared" si="112"/>
        <v>0</v>
      </c>
      <c r="L87" s="37">
        <f>[1]InfJuv!W310</f>
        <v>2565.5808023513196</v>
      </c>
      <c r="M87" s="181">
        <f t="shared" si="113"/>
        <v>4.3439132858921097</v>
      </c>
      <c r="N87" s="37">
        <f>[1]InfJuv!Y310</f>
        <v>1266.61058198964</v>
      </c>
      <c r="O87" s="181">
        <f t="shared" si="114"/>
        <v>2.1445617811428055</v>
      </c>
      <c r="P87" s="2"/>
      <c r="Q87" s="12"/>
      <c r="R87" s="1"/>
    </row>
    <row r="88" spans="1:18" ht="22.5">
      <c r="A88" s="228" t="s">
        <v>149</v>
      </c>
      <c r="B88" s="39">
        <f>[1]InfJuv!O311</f>
        <v>314533.65885382268</v>
      </c>
      <c r="C88" s="31">
        <f t="shared" si="107"/>
        <v>19.941268185916151</v>
      </c>
      <c r="D88" s="37">
        <f t="shared" si="115"/>
        <v>142428.57916837221</v>
      </c>
      <c r="E88" s="181">
        <f t="shared" si="109"/>
        <v>45.282460289747526</v>
      </c>
      <c r="F88" s="37">
        <f>[1]InfJuv!Q311</f>
        <v>4675.0768772071606</v>
      </c>
      <c r="G88" s="181">
        <f t="shared" si="110"/>
        <v>1.4863518563461182</v>
      </c>
      <c r="H88" s="37">
        <f>[1]InfJuv!S311</f>
        <v>131268.64622150996</v>
      </c>
      <c r="I88" s="181">
        <f t="shared" si="111"/>
        <v>41.734371672608859</v>
      </c>
      <c r="J88" s="37">
        <f>[1]InfJuv!U311</f>
        <v>6484.8560696550994</v>
      </c>
      <c r="K88" s="181">
        <f t="shared" si="112"/>
        <v>2.0617367607925519</v>
      </c>
      <c r="L88" s="37">
        <f>[1]InfJuv!W311</f>
        <v>80952.875927468442</v>
      </c>
      <c r="M88" s="181">
        <f t="shared" si="113"/>
        <v>25.737428618121509</v>
      </c>
      <c r="N88" s="37">
        <f>[1]InfJuv!Y311</f>
        <v>91152.20375798257</v>
      </c>
      <c r="O88" s="181">
        <f t="shared" si="114"/>
        <v>28.980111092131132</v>
      </c>
      <c r="P88" s="2"/>
      <c r="Q88" s="12"/>
      <c r="R88" s="1"/>
    </row>
    <row r="89" spans="1:18" ht="22.5">
      <c r="A89" s="228" t="s">
        <v>150</v>
      </c>
      <c r="B89" s="39">
        <f>[1]InfJuv!O312</f>
        <v>216609.83818647277</v>
      </c>
      <c r="C89" s="31">
        <f t="shared" si="107"/>
        <v>13.732949569609657</v>
      </c>
      <c r="D89" s="37">
        <f t="shared" si="115"/>
        <v>63169.421480078519</v>
      </c>
      <c r="E89" s="181">
        <f t="shared" si="109"/>
        <v>29.162766570970749</v>
      </c>
      <c r="F89" s="37">
        <f>[1]InfJuv!Q312</f>
        <v>0</v>
      </c>
      <c r="G89" s="181">
        <f t="shared" si="110"/>
        <v>0</v>
      </c>
      <c r="H89" s="37">
        <f>[1]InfJuv!S312</f>
        <v>63169.421480078519</v>
      </c>
      <c r="I89" s="181">
        <f t="shared" si="111"/>
        <v>29.162766570970749</v>
      </c>
      <c r="J89" s="37">
        <f>[1]InfJuv!U312</f>
        <v>0</v>
      </c>
      <c r="K89" s="181">
        <f t="shared" si="112"/>
        <v>0</v>
      </c>
      <c r="L89" s="37">
        <f>[1]InfJuv!W312</f>
        <v>112151.43293882352</v>
      </c>
      <c r="M89" s="181">
        <f t="shared" si="113"/>
        <v>51.7757798435156</v>
      </c>
      <c r="N89" s="37">
        <f>[1]InfJuv!Y312</f>
        <v>41288.983767573125</v>
      </c>
      <c r="O89" s="181">
        <f t="shared" si="114"/>
        <v>19.061453585514755</v>
      </c>
      <c r="P89" s="2"/>
      <c r="Q89" s="12"/>
      <c r="R89" s="1"/>
    </row>
    <row r="90" spans="1:18" ht="22.5">
      <c r="A90" s="228" t="s">
        <v>151</v>
      </c>
      <c r="B90" s="39">
        <f>[1]InfJuv!O313</f>
        <v>219463.42234180859</v>
      </c>
      <c r="C90" s="31">
        <f t="shared" si="107"/>
        <v>13.913865300981598</v>
      </c>
      <c r="D90" s="37">
        <f t="shared" si="115"/>
        <v>118331.24080992173</v>
      </c>
      <c r="E90" s="181">
        <f t="shared" si="109"/>
        <v>53.918434127771818</v>
      </c>
      <c r="F90" s="37">
        <f>[1]InfJuv!Q313</f>
        <v>978.5620534837999</v>
      </c>
      <c r="G90" s="181">
        <f t="shared" si="110"/>
        <v>0.44588845058641019</v>
      </c>
      <c r="H90" s="37">
        <f>[1]InfJuv!S313</f>
        <v>117352.67875643793</v>
      </c>
      <c r="I90" s="181">
        <f t="shared" si="111"/>
        <v>53.472545677185416</v>
      </c>
      <c r="J90" s="37">
        <f>[1]InfJuv!U313</f>
        <v>0</v>
      </c>
      <c r="K90" s="181">
        <f t="shared" si="112"/>
        <v>0</v>
      </c>
      <c r="L90" s="37">
        <f>[1]InfJuv!W313</f>
        <v>57999.452781247448</v>
      </c>
      <c r="M90" s="181">
        <f t="shared" si="113"/>
        <v>26.427844860140205</v>
      </c>
      <c r="N90" s="37">
        <f>[1]InfJuv!Y313</f>
        <v>43132.728750641407</v>
      </c>
      <c r="O90" s="181">
        <f t="shared" si="114"/>
        <v>19.653721012088884</v>
      </c>
      <c r="P90" s="2"/>
      <c r="Q90" s="12"/>
      <c r="R90" s="1"/>
    </row>
    <row r="91" spans="1:18" ht="22.5">
      <c r="A91" s="228" t="s">
        <v>152</v>
      </c>
      <c r="B91" s="39">
        <f>[1]InfJuv!O314</f>
        <v>68298.70902598706</v>
      </c>
      <c r="C91" s="31">
        <f t="shared" si="107"/>
        <v>4.3301021531435611</v>
      </c>
      <c r="D91" s="37">
        <f t="shared" si="115"/>
        <v>54378.039111851904</v>
      </c>
      <c r="E91" s="181">
        <f t="shared" si="109"/>
        <v>79.617960408536476</v>
      </c>
      <c r="F91" s="37">
        <f>[1]InfJuv!Q314</f>
        <v>1092.3069846671199</v>
      </c>
      <c r="G91" s="181">
        <f t="shared" si="110"/>
        <v>1.5993083913950799</v>
      </c>
      <c r="H91" s="37">
        <f>[1]InfJuv!S314</f>
        <v>53285.732127184783</v>
      </c>
      <c r="I91" s="181">
        <f t="shared" si="111"/>
        <v>78.018652017141392</v>
      </c>
      <c r="J91" s="37">
        <f>[1]InfJuv!U314</f>
        <v>0</v>
      </c>
      <c r="K91" s="181">
        <f t="shared" si="112"/>
        <v>0</v>
      </c>
      <c r="L91" s="37">
        <f>[1]InfJuv!W314</f>
        <v>12009.391967868403</v>
      </c>
      <c r="M91" s="181">
        <f t="shared" si="113"/>
        <v>17.583629528486309</v>
      </c>
      <c r="N91" s="37">
        <f>[1]InfJuv!Y314</f>
        <v>1911.2779462667402</v>
      </c>
      <c r="O91" s="181">
        <f t="shared" si="114"/>
        <v>2.7984100629772017</v>
      </c>
      <c r="P91" s="2"/>
      <c r="Q91" s="12"/>
      <c r="R91" s="1"/>
    </row>
    <row r="92" spans="1:18">
      <c r="A92" s="228" t="s">
        <v>153</v>
      </c>
      <c r="B92" s="39">
        <f>[1]InfJuv!O315</f>
        <v>549046.7468446244</v>
      </c>
      <c r="C92" s="31">
        <f t="shared" si="107"/>
        <v>34.809274356617564</v>
      </c>
      <c r="D92" s="37">
        <f t="shared" si="115"/>
        <v>307321.51569072035</v>
      </c>
      <c r="E92" s="181">
        <f t="shared" si="109"/>
        <v>55.973652053654689</v>
      </c>
      <c r="F92" s="37">
        <f>[1]InfJuv!Q315</f>
        <v>5298.3813002802399</v>
      </c>
      <c r="G92" s="181">
        <f t="shared" si="110"/>
        <v>0.96501460590197008</v>
      </c>
      <c r="H92" s="37">
        <f>[1]InfJuv!S315</f>
        <v>257835.97982442786</v>
      </c>
      <c r="I92" s="181">
        <f t="shared" si="111"/>
        <v>46.96066069168301</v>
      </c>
      <c r="J92" s="37">
        <f>[1]InfJuv!U315</f>
        <v>44187.154566012265</v>
      </c>
      <c r="K92" s="181">
        <f t="shared" si="112"/>
        <v>8.0479767560697084</v>
      </c>
      <c r="L92" s="37">
        <f>[1]InfJuv!W315</f>
        <v>58903.4198488404</v>
      </c>
      <c r="M92" s="181">
        <f t="shared" si="113"/>
        <v>10.728306867741003</v>
      </c>
      <c r="N92" s="37">
        <f>[1]InfJuv!Y315</f>
        <v>182821.81130505598</v>
      </c>
      <c r="O92" s="181">
        <f t="shared" si="114"/>
        <v>33.298041078602914</v>
      </c>
      <c r="P92" s="2"/>
      <c r="Q92" s="12"/>
      <c r="R92" s="1"/>
    </row>
    <row r="93" spans="1:18">
      <c r="A93" s="228" t="s">
        <v>154</v>
      </c>
      <c r="B93" s="39">
        <f>[1]InfJuv!O316</f>
        <v>0</v>
      </c>
      <c r="C93" s="31">
        <f t="shared" si="107"/>
        <v>0</v>
      </c>
      <c r="D93" s="37">
        <f t="shared" si="115"/>
        <v>0</v>
      </c>
      <c r="E93" s="181">
        <f t="shared" si="109"/>
        <v>0</v>
      </c>
      <c r="F93" s="37">
        <f>[1]InfJuv!Q316</f>
        <v>0</v>
      </c>
      <c r="G93" s="181">
        <f t="shared" si="110"/>
        <v>0</v>
      </c>
      <c r="H93" s="37">
        <f>[1]InfJuv!S316</f>
        <v>0</v>
      </c>
      <c r="I93" s="181">
        <f t="shared" si="111"/>
        <v>0</v>
      </c>
      <c r="J93" s="37">
        <f>[1]InfJuv!U316</f>
        <v>0</v>
      </c>
      <c r="K93" s="181">
        <f t="shared" si="112"/>
        <v>0</v>
      </c>
      <c r="L93" s="37">
        <f>[1]InfJuv!W316</f>
        <v>0</v>
      </c>
      <c r="M93" s="181">
        <f t="shared" si="113"/>
        <v>0</v>
      </c>
      <c r="N93" s="37">
        <f>[1]InfJuv!Y316</f>
        <v>0</v>
      </c>
      <c r="O93" s="181">
        <f t="shared" si="114"/>
        <v>0</v>
      </c>
      <c r="P93" s="2"/>
      <c r="Q93" s="12"/>
      <c r="R93" s="1"/>
    </row>
    <row r="94" spans="1:18">
      <c r="A94" s="228" t="s">
        <v>142</v>
      </c>
      <c r="B94" s="39">
        <f>[1]InfJuv!O317</f>
        <v>1131.55202985708</v>
      </c>
      <c r="C94" s="31">
        <f t="shared" si="107"/>
        <v>7.1739802270842382E-2</v>
      </c>
      <c r="D94" s="37">
        <f t="shared" ref="D94:D96" si="116">+F94+H94+J94</f>
        <v>326.64887866008002</v>
      </c>
      <c r="E94" s="181">
        <f t="shared" si="109"/>
        <v>28.867331774513026</v>
      </c>
      <c r="F94" s="37">
        <f>[1]InfJuv!Q317</f>
        <v>0</v>
      </c>
      <c r="G94" s="181">
        <f t="shared" si="110"/>
        <v>0</v>
      </c>
      <c r="H94" s="37">
        <f>[1]InfJuv!S317</f>
        <v>326.64887866008002</v>
      </c>
      <c r="I94" s="181">
        <f t="shared" si="111"/>
        <v>28.867331774513026</v>
      </c>
      <c r="J94" s="37">
        <f>[1]InfJuv!U317</f>
        <v>0</v>
      </c>
      <c r="K94" s="181">
        <f t="shared" si="112"/>
        <v>0</v>
      </c>
      <c r="L94" s="37">
        <f>[1]InfJuv!W317</f>
        <v>532.6957523136</v>
      </c>
      <c r="M94" s="181">
        <f t="shared" si="113"/>
        <v>47.076558413392782</v>
      </c>
      <c r="N94" s="37">
        <f>[1]InfJuv!Y317</f>
        <v>272.2073988834</v>
      </c>
      <c r="O94" s="181">
        <f t="shared" si="114"/>
        <v>24.056109812094189</v>
      </c>
      <c r="P94" s="2"/>
      <c r="Q94" s="12"/>
      <c r="R94" s="1"/>
    </row>
    <row r="95" spans="1:18">
      <c r="A95" s="228" t="s">
        <v>143</v>
      </c>
      <c r="B95" s="39">
        <f>[1]InfJuv!O318</f>
        <v>0</v>
      </c>
      <c r="C95" s="31">
        <f t="shared" si="107"/>
        <v>0</v>
      </c>
      <c r="D95" s="37">
        <f t="shared" si="116"/>
        <v>0</v>
      </c>
      <c r="E95" s="181">
        <f t="shared" si="109"/>
        <v>0</v>
      </c>
      <c r="F95" s="37">
        <f>[1]InfJuv!Q318</f>
        <v>0</v>
      </c>
      <c r="G95" s="181">
        <f t="shared" si="110"/>
        <v>0</v>
      </c>
      <c r="H95" s="37">
        <f>[1]InfJuv!S318</f>
        <v>0</v>
      </c>
      <c r="I95" s="181">
        <f t="shared" si="111"/>
        <v>0</v>
      </c>
      <c r="J95" s="37">
        <f>[1]InfJuv!U318</f>
        <v>0</v>
      </c>
      <c r="K95" s="181">
        <f t="shared" si="112"/>
        <v>0</v>
      </c>
      <c r="L95" s="37">
        <f>[1]InfJuv!W318</f>
        <v>0</v>
      </c>
      <c r="M95" s="181">
        <f t="shared" si="113"/>
        <v>0</v>
      </c>
      <c r="N95" s="37">
        <f>[1]InfJuv!Y318</f>
        <v>0</v>
      </c>
      <c r="O95" s="181">
        <f t="shared" si="114"/>
        <v>0</v>
      </c>
      <c r="P95" s="2"/>
      <c r="Q95" s="12"/>
      <c r="R95" s="1"/>
    </row>
    <row r="96" spans="1:18">
      <c r="A96" s="228" t="s">
        <v>144</v>
      </c>
      <c r="B96" s="39">
        <f>[1]InfJuv!O319</f>
        <v>0</v>
      </c>
      <c r="C96" s="31">
        <f t="shared" si="107"/>
        <v>0</v>
      </c>
      <c r="D96" s="37">
        <f t="shared" si="116"/>
        <v>0</v>
      </c>
      <c r="E96" s="181">
        <f t="shared" si="109"/>
        <v>0</v>
      </c>
      <c r="F96" s="37">
        <f>[1]InfJuv!Q319</f>
        <v>0</v>
      </c>
      <c r="G96" s="181">
        <f t="shared" si="110"/>
        <v>0</v>
      </c>
      <c r="H96" s="37">
        <f>[1]InfJuv!S319</f>
        <v>0</v>
      </c>
      <c r="I96" s="181">
        <f t="shared" si="111"/>
        <v>0</v>
      </c>
      <c r="J96" s="37">
        <f>[1]InfJuv!U319</f>
        <v>0</v>
      </c>
      <c r="K96" s="181">
        <f t="shared" si="112"/>
        <v>0</v>
      </c>
      <c r="L96" s="37">
        <f>[1]InfJuv!W319</f>
        <v>0</v>
      </c>
      <c r="M96" s="181">
        <f t="shared" si="113"/>
        <v>0</v>
      </c>
      <c r="N96" s="37">
        <f>[1]InfJuv!Y319</f>
        <v>0</v>
      </c>
      <c r="O96" s="181">
        <f t="shared" si="114"/>
        <v>0</v>
      </c>
      <c r="P96" s="2"/>
      <c r="Q96" s="12"/>
      <c r="R96" s="1"/>
    </row>
    <row r="97" spans="1:15">
      <c r="A97" s="121"/>
      <c r="B97" s="105"/>
      <c r="C97" s="114"/>
      <c r="D97" s="105"/>
      <c r="E97" s="114"/>
      <c r="F97" s="105"/>
      <c r="G97" s="114"/>
      <c r="H97" s="105"/>
      <c r="I97" s="114"/>
      <c r="J97" s="114"/>
      <c r="K97" s="114"/>
      <c r="L97" s="105"/>
      <c r="M97" s="114"/>
      <c r="N97" s="105"/>
      <c r="O97" s="114"/>
    </row>
    <row r="98" spans="1:15">
      <c r="A98" s="46" t="str">
        <f>A43</f>
        <v>Fuente: Instituto Nacional de Estadística (INE). L Encuesta Permanente de Hogares de Propósitos Múltiples, Junio 2015.</v>
      </c>
      <c r="B98" s="40"/>
      <c r="C98" s="30"/>
      <c r="D98" s="40"/>
      <c r="E98" s="30"/>
      <c r="F98" s="40"/>
      <c r="G98" s="30"/>
      <c r="H98" s="40"/>
      <c r="I98" s="30"/>
      <c r="J98" s="30"/>
      <c r="K98" s="30"/>
      <c r="L98" s="40"/>
      <c r="M98" s="30"/>
      <c r="N98" s="40"/>
      <c r="O98" s="30"/>
    </row>
    <row r="99" spans="1:15">
      <c r="A99" s="46" t="str">
        <f>A44</f>
        <v>1/ Porcentaje por columna</v>
      </c>
      <c r="B99" s="40"/>
      <c r="C99" s="30"/>
      <c r="D99" s="40"/>
      <c r="E99" s="92"/>
      <c r="F99" s="40"/>
      <c r="G99" s="30"/>
      <c r="H99" s="40"/>
      <c r="I99" s="30"/>
      <c r="J99" s="30"/>
      <c r="K99" s="30"/>
      <c r="L99" s="40"/>
      <c r="M99" s="30"/>
      <c r="N99" s="40"/>
      <c r="O99" s="30"/>
    </row>
    <row r="100" spans="1:15">
      <c r="A100" s="46" t="str">
        <f>A45</f>
        <v>2/ Porcentaje por filas</v>
      </c>
      <c r="B100" s="40"/>
      <c r="C100" s="30"/>
      <c r="D100" s="40"/>
      <c r="E100" s="30"/>
      <c r="F100" s="40"/>
      <c r="G100" s="30"/>
      <c r="H100" s="40"/>
      <c r="I100" s="30"/>
      <c r="J100" s="30"/>
      <c r="K100" s="30"/>
      <c r="L100" s="40"/>
      <c r="M100" s="30"/>
      <c r="N100" s="40"/>
      <c r="O100" s="30"/>
    </row>
    <row r="101" spans="1:15">
      <c r="A101" s="46" t="str">
        <f>A46</f>
        <v>AEP = Años de Estudio Promedio</v>
      </c>
      <c r="B101" s="40"/>
      <c r="C101" s="30"/>
      <c r="D101" s="40"/>
      <c r="E101" s="30"/>
      <c r="F101" s="40"/>
      <c r="G101" s="30"/>
      <c r="H101" s="40"/>
      <c r="I101" s="30"/>
      <c r="J101" s="30"/>
      <c r="K101" s="30"/>
      <c r="L101" s="40"/>
      <c r="M101" s="30"/>
      <c r="N101" s="40"/>
      <c r="O101" s="30"/>
    </row>
    <row r="102" spans="1:15">
      <c r="A102" s="229" t="s">
        <v>156</v>
      </c>
      <c r="B102" s="40"/>
      <c r="C102" s="30"/>
      <c r="D102" s="40"/>
      <c r="E102" s="30"/>
      <c r="F102" s="40"/>
      <c r="G102" s="30"/>
      <c r="H102" s="40"/>
      <c r="I102" s="30"/>
      <c r="J102" s="30"/>
      <c r="K102" s="30"/>
      <c r="L102" s="40"/>
      <c r="M102" s="30"/>
      <c r="N102" s="40"/>
      <c r="O102" s="30"/>
    </row>
    <row r="103" spans="1:15">
      <c r="A103" s="229" t="s">
        <v>157</v>
      </c>
      <c r="B103" s="40"/>
      <c r="C103" s="30"/>
      <c r="D103" s="40"/>
      <c r="E103" s="30"/>
      <c r="F103" s="40"/>
      <c r="G103" s="30"/>
      <c r="H103" s="40"/>
      <c r="I103" s="30"/>
      <c r="J103" s="30"/>
      <c r="K103" s="30"/>
      <c r="L103" s="40"/>
      <c r="M103" s="30"/>
      <c r="N103" s="40"/>
      <c r="O103" s="30"/>
    </row>
    <row r="104" spans="1:15">
      <c r="A104" s="17"/>
      <c r="B104" s="40"/>
      <c r="C104" s="30"/>
      <c r="D104" s="40"/>
      <c r="E104" s="30"/>
      <c r="F104" s="40"/>
      <c r="G104" s="30"/>
      <c r="H104" s="40"/>
      <c r="I104" s="30"/>
      <c r="J104" s="30"/>
      <c r="K104" s="30"/>
      <c r="L104" s="40"/>
      <c r="M104" s="30"/>
      <c r="N104" s="40"/>
      <c r="O104" s="30"/>
    </row>
    <row r="105" spans="1:15">
      <c r="A105" s="17"/>
      <c r="B105" s="40"/>
      <c r="C105" s="30"/>
      <c r="D105" s="40"/>
      <c r="E105" s="30"/>
      <c r="F105" s="40"/>
      <c r="G105" s="30"/>
      <c r="H105" s="40"/>
      <c r="I105" s="30"/>
      <c r="J105" s="30"/>
      <c r="K105" s="30"/>
      <c r="L105" s="40"/>
      <c r="M105" s="30"/>
      <c r="N105" s="40"/>
      <c r="O105" s="30"/>
    </row>
    <row r="106" spans="1:15">
      <c r="A106" s="17"/>
      <c r="B106" s="40"/>
      <c r="C106" s="30"/>
      <c r="D106" s="40"/>
      <c r="E106" s="30"/>
      <c r="F106" s="40"/>
      <c r="G106" s="30"/>
      <c r="H106" s="40"/>
      <c r="I106" s="30"/>
      <c r="J106" s="30"/>
      <c r="K106" s="30"/>
      <c r="L106" s="40"/>
      <c r="M106" s="30"/>
      <c r="N106" s="40"/>
      <c r="O106" s="30"/>
    </row>
    <row r="107" spans="1:15">
      <c r="A107" s="17"/>
      <c r="B107" s="40"/>
      <c r="C107" s="30"/>
      <c r="D107" s="40"/>
      <c r="E107" s="30"/>
      <c r="F107" s="40"/>
      <c r="G107" s="30"/>
      <c r="H107" s="40"/>
      <c r="I107" s="30"/>
      <c r="J107" s="30"/>
      <c r="K107" s="30"/>
      <c r="L107" s="40"/>
      <c r="M107" s="30"/>
      <c r="N107" s="40"/>
      <c r="O107" s="30"/>
    </row>
    <row r="108" spans="1:15">
      <c r="A108" s="17"/>
      <c r="B108" s="40"/>
      <c r="C108" s="30"/>
      <c r="D108" s="40"/>
      <c r="E108" s="30"/>
      <c r="F108" s="40"/>
      <c r="G108" s="30"/>
      <c r="H108" s="40"/>
      <c r="I108" s="30"/>
      <c r="J108" s="30"/>
      <c r="K108" s="30"/>
      <c r="L108" s="40"/>
      <c r="M108" s="30"/>
      <c r="N108" s="40"/>
      <c r="O108" s="30"/>
    </row>
    <row r="109" spans="1:15">
      <c r="A109" s="17"/>
      <c r="B109" s="40"/>
      <c r="C109" s="30"/>
      <c r="D109" s="40"/>
      <c r="E109" s="30"/>
      <c r="F109" s="40"/>
      <c r="G109" s="30"/>
      <c r="H109" s="40"/>
      <c r="I109" s="30"/>
      <c r="J109" s="30"/>
      <c r="K109" s="30"/>
      <c r="L109" s="40"/>
      <c r="M109" s="30"/>
      <c r="N109" s="40"/>
      <c r="O109" s="30"/>
    </row>
    <row r="110" spans="1:15">
      <c r="A110" s="17"/>
      <c r="B110" s="40"/>
      <c r="C110" s="30"/>
      <c r="D110" s="40"/>
      <c r="E110" s="30"/>
      <c r="F110" s="40"/>
      <c r="G110" s="30"/>
      <c r="H110" s="40"/>
      <c r="I110" s="30"/>
      <c r="J110" s="30"/>
      <c r="K110" s="30"/>
      <c r="L110" s="40"/>
      <c r="M110" s="30"/>
      <c r="N110" s="40"/>
      <c r="O110" s="30"/>
    </row>
    <row r="111" spans="1:15">
      <c r="A111" s="17"/>
      <c r="B111" s="40"/>
      <c r="C111" s="30"/>
      <c r="D111" s="40"/>
      <c r="E111" s="30"/>
      <c r="F111" s="40"/>
      <c r="G111" s="30"/>
      <c r="H111" s="40"/>
      <c r="I111" s="30"/>
      <c r="J111" s="30"/>
      <c r="K111" s="30"/>
      <c r="L111" s="40"/>
      <c r="M111" s="30"/>
      <c r="N111" s="40"/>
      <c r="O111" s="30"/>
    </row>
    <row r="112" spans="1:15">
      <c r="A112" s="17"/>
      <c r="B112" s="40"/>
      <c r="C112" s="30"/>
      <c r="D112" s="40"/>
      <c r="E112" s="30"/>
      <c r="F112" s="40"/>
      <c r="G112" s="30"/>
      <c r="H112" s="40"/>
      <c r="I112" s="30"/>
      <c r="J112" s="30"/>
      <c r="K112" s="30"/>
      <c r="L112" s="40"/>
      <c r="M112" s="30"/>
      <c r="N112" s="40"/>
      <c r="O112" s="30"/>
    </row>
    <row r="113" spans="1:15">
      <c r="A113" s="17"/>
      <c r="B113" s="40"/>
      <c r="C113" s="30"/>
      <c r="D113" s="40"/>
      <c r="E113" s="30"/>
      <c r="F113" s="40"/>
      <c r="G113" s="30"/>
      <c r="H113" s="40"/>
      <c r="I113" s="30"/>
      <c r="J113" s="30"/>
      <c r="K113" s="30"/>
      <c r="L113" s="40"/>
      <c r="M113" s="30"/>
      <c r="N113" s="40"/>
      <c r="O113" s="30"/>
    </row>
    <row r="114" spans="1:15">
      <c r="A114" s="17"/>
      <c r="B114" s="40"/>
      <c r="C114" s="30"/>
      <c r="D114" s="40"/>
      <c r="E114" s="30"/>
      <c r="F114" s="40"/>
      <c r="G114" s="30"/>
      <c r="H114" s="40"/>
      <c r="I114" s="30"/>
      <c r="J114" s="30"/>
      <c r="K114" s="30"/>
      <c r="L114" s="40"/>
      <c r="M114" s="30"/>
      <c r="N114" s="40"/>
      <c r="O114" s="30"/>
    </row>
    <row r="115" spans="1:15">
      <c r="A115" s="17"/>
      <c r="B115" s="40"/>
      <c r="C115" s="30"/>
      <c r="D115" s="40"/>
      <c r="E115" s="30"/>
      <c r="F115" s="40"/>
      <c r="G115" s="30"/>
      <c r="H115" s="40"/>
      <c r="I115" s="30"/>
      <c r="J115" s="30"/>
      <c r="K115" s="30"/>
      <c r="L115" s="40"/>
      <c r="M115" s="30"/>
      <c r="N115" s="40"/>
      <c r="O115" s="30"/>
    </row>
    <row r="116" spans="1:15">
      <c r="A116" s="17"/>
      <c r="B116" s="40"/>
      <c r="C116" s="30"/>
      <c r="D116" s="40"/>
      <c r="E116" s="30"/>
      <c r="F116" s="40"/>
      <c r="G116" s="30"/>
      <c r="H116" s="40"/>
      <c r="I116" s="30"/>
      <c r="J116" s="30"/>
      <c r="K116" s="30"/>
      <c r="L116" s="40"/>
      <c r="M116" s="30"/>
      <c r="N116" s="40"/>
      <c r="O116" s="30"/>
    </row>
    <row r="117" spans="1:15">
      <c r="A117" s="17"/>
      <c r="B117" s="40"/>
      <c r="C117" s="30"/>
      <c r="D117" s="40"/>
      <c r="E117" s="30"/>
      <c r="F117" s="40"/>
      <c r="G117" s="30"/>
      <c r="H117" s="40"/>
      <c r="I117" s="30"/>
      <c r="J117" s="30"/>
      <c r="K117" s="30"/>
      <c r="L117" s="40"/>
      <c r="M117" s="30"/>
      <c r="N117" s="40"/>
      <c r="O117" s="30"/>
    </row>
    <row r="118" spans="1:15">
      <c r="A118" s="17"/>
      <c r="B118" s="40"/>
      <c r="C118" s="30"/>
      <c r="D118" s="40"/>
      <c r="E118" s="30"/>
      <c r="F118" s="40"/>
      <c r="G118" s="30"/>
      <c r="H118" s="40"/>
      <c r="I118" s="30"/>
      <c r="J118" s="30"/>
      <c r="K118" s="30"/>
      <c r="L118" s="40"/>
      <c r="M118" s="30"/>
      <c r="N118" s="40"/>
      <c r="O118" s="30"/>
    </row>
    <row r="119" spans="1:15">
      <c r="A119" s="17"/>
      <c r="B119" s="40"/>
      <c r="C119" s="30"/>
      <c r="D119" s="40"/>
      <c r="E119" s="30"/>
      <c r="F119" s="40"/>
      <c r="G119" s="30"/>
      <c r="H119" s="40"/>
      <c r="I119" s="30"/>
      <c r="J119" s="30"/>
      <c r="K119" s="30"/>
      <c r="L119" s="40"/>
      <c r="M119" s="30"/>
      <c r="N119" s="40"/>
      <c r="O119" s="30"/>
    </row>
    <row r="120" spans="1:15">
      <c r="A120" s="17"/>
      <c r="B120" s="40"/>
      <c r="C120" s="30"/>
      <c r="D120" s="40"/>
      <c r="E120" s="30"/>
      <c r="F120" s="40"/>
      <c r="G120" s="30"/>
      <c r="H120" s="40"/>
      <c r="I120" s="30"/>
      <c r="J120" s="30"/>
      <c r="K120" s="30"/>
      <c r="L120" s="40"/>
      <c r="M120" s="30"/>
      <c r="N120" s="40"/>
      <c r="O120" s="30"/>
    </row>
    <row r="121" spans="1:15">
      <c r="A121" s="17"/>
      <c r="B121" s="40"/>
      <c r="C121" s="30"/>
      <c r="D121" s="40"/>
      <c r="E121" s="30"/>
      <c r="F121" s="40"/>
      <c r="G121" s="30"/>
      <c r="H121" s="40"/>
      <c r="I121" s="30"/>
      <c r="J121" s="30"/>
      <c r="K121" s="30"/>
      <c r="L121" s="40"/>
      <c r="M121" s="30"/>
      <c r="N121" s="40"/>
      <c r="O121" s="30"/>
    </row>
    <row r="122" spans="1:15">
      <c r="A122" s="17"/>
      <c r="B122" s="40"/>
      <c r="C122" s="30"/>
      <c r="D122" s="40"/>
      <c r="E122" s="30"/>
      <c r="F122" s="40"/>
      <c r="G122" s="30"/>
      <c r="H122" s="40"/>
      <c r="I122" s="30"/>
      <c r="J122" s="30"/>
      <c r="K122" s="30"/>
      <c r="L122" s="40"/>
      <c r="M122" s="30"/>
      <c r="N122" s="40"/>
      <c r="O122" s="30"/>
    </row>
    <row r="123" spans="1:15">
      <c r="A123" s="17"/>
      <c r="B123" s="40"/>
      <c r="C123" s="30"/>
      <c r="D123" s="40"/>
      <c r="E123" s="30"/>
      <c r="F123" s="40"/>
      <c r="G123" s="30"/>
      <c r="H123" s="40"/>
      <c r="I123" s="30"/>
      <c r="J123" s="30"/>
      <c r="K123" s="30"/>
      <c r="L123" s="40"/>
      <c r="M123" s="30"/>
      <c r="N123" s="40"/>
      <c r="O123" s="30"/>
    </row>
    <row r="124" spans="1:15">
      <c r="A124" s="17"/>
      <c r="B124" s="40"/>
      <c r="C124" s="30"/>
      <c r="D124" s="40"/>
      <c r="E124" s="30"/>
      <c r="F124" s="40"/>
      <c r="G124" s="30"/>
      <c r="H124" s="40"/>
      <c r="I124" s="30"/>
      <c r="J124" s="30"/>
      <c r="K124" s="30"/>
      <c r="L124" s="40"/>
      <c r="M124" s="30"/>
      <c r="N124" s="40"/>
      <c r="O124" s="30"/>
    </row>
    <row r="125" spans="1:15">
      <c r="A125" s="17"/>
      <c r="B125" s="40"/>
      <c r="C125" s="30"/>
      <c r="D125" s="40"/>
      <c r="E125" s="30"/>
      <c r="F125" s="43"/>
      <c r="G125" s="30"/>
      <c r="H125" s="40"/>
      <c r="I125" s="30"/>
      <c r="J125" s="30"/>
      <c r="K125" s="30"/>
      <c r="L125" s="40"/>
      <c r="M125" s="30"/>
      <c r="N125" s="40"/>
      <c r="O125" s="30"/>
    </row>
    <row r="126" spans="1:15">
      <c r="A126" s="17"/>
      <c r="B126" s="40"/>
      <c r="C126" s="30"/>
      <c r="D126" s="40"/>
      <c r="E126" s="30"/>
      <c r="F126" s="40"/>
      <c r="G126" s="30"/>
      <c r="H126" s="40"/>
      <c r="I126" s="30"/>
      <c r="J126" s="30"/>
      <c r="K126" s="30"/>
      <c r="L126" s="40"/>
      <c r="M126" s="30"/>
      <c r="N126" s="40"/>
      <c r="O126" s="30"/>
    </row>
    <row r="127" spans="1:15">
      <c r="A127" s="17"/>
      <c r="B127" s="40"/>
      <c r="C127" s="30"/>
      <c r="D127" s="40"/>
      <c r="E127" s="30"/>
      <c r="F127" s="40"/>
      <c r="G127" s="30"/>
      <c r="H127" s="40"/>
      <c r="I127" s="30"/>
      <c r="J127" s="30"/>
      <c r="K127" s="30"/>
      <c r="L127" s="40"/>
      <c r="M127" s="30"/>
      <c r="N127" s="40"/>
      <c r="O127" s="30"/>
    </row>
    <row r="128" spans="1:15">
      <c r="A128" s="17"/>
      <c r="B128" s="40"/>
      <c r="C128" s="30"/>
      <c r="D128" s="40"/>
      <c r="E128" s="30"/>
      <c r="F128" s="40"/>
      <c r="G128" s="30"/>
      <c r="H128" s="40"/>
      <c r="I128" s="30"/>
      <c r="J128" s="30"/>
      <c r="K128" s="30"/>
      <c r="L128" s="40"/>
      <c r="M128" s="30"/>
      <c r="N128" s="40"/>
      <c r="O128" s="30"/>
    </row>
    <row r="129" spans="1:15">
      <c r="A129" s="17"/>
      <c r="B129" s="40"/>
      <c r="C129" s="30"/>
      <c r="D129" s="40"/>
      <c r="E129" s="30"/>
      <c r="F129" s="40"/>
      <c r="G129" s="30"/>
      <c r="H129" s="40"/>
      <c r="I129" s="30"/>
      <c r="J129" s="30"/>
      <c r="K129" s="30"/>
      <c r="L129" s="40"/>
      <c r="M129" s="30"/>
      <c r="N129" s="40"/>
      <c r="O129" s="30"/>
    </row>
    <row r="130" spans="1:15">
      <c r="A130" s="17"/>
      <c r="B130" s="40"/>
      <c r="C130" s="30"/>
      <c r="D130" s="40"/>
      <c r="E130" s="30"/>
      <c r="F130" s="40"/>
      <c r="G130" s="30"/>
      <c r="H130" s="40"/>
      <c r="I130" s="30"/>
      <c r="J130" s="30"/>
      <c r="K130" s="30"/>
      <c r="L130" s="40"/>
      <c r="M130" s="30"/>
      <c r="N130" s="40"/>
      <c r="O130" s="30"/>
    </row>
    <row r="131" spans="1:15">
      <c r="A131" s="17"/>
      <c r="B131" s="40"/>
      <c r="C131" s="30"/>
      <c r="D131" s="40"/>
      <c r="E131" s="30"/>
      <c r="F131" s="40"/>
      <c r="G131" s="30"/>
      <c r="H131" s="40"/>
      <c r="I131" s="30"/>
      <c r="J131" s="30"/>
      <c r="K131" s="30"/>
      <c r="L131" s="40"/>
      <c r="M131" s="30"/>
      <c r="N131" s="40"/>
      <c r="O131" s="30"/>
    </row>
    <row r="132" spans="1:15">
      <c r="A132" s="17"/>
      <c r="B132" s="40"/>
      <c r="C132" s="30"/>
      <c r="D132" s="40"/>
      <c r="E132" s="30"/>
      <c r="F132" s="40"/>
      <c r="G132" s="30"/>
      <c r="H132" s="40"/>
      <c r="I132" s="30"/>
      <c r="J132" s="30"/>
      <c r="K132" s="30"/>
      <c r="L132" s="40"/>
      <c r="M132" s="30"/>
      <c r="N132" s="40"/>
      <c r="O132" s="30"/>
    </row>
    <row r="133" spans="1:15">
      <c r="A133" s="17"/>
      <c r="B133" s="40"/>
      <c r="C133" s="30"/>
      <c r="D133" s="40"/>
      <c r="E133" s="30"/>
      <c r="F133" s="40"/>
      <c r="G133" s="30"/>
      <c r="H133" s="40"/>
      <c r="I133" s="30"/>
      <c r="J133" s="30"/>
      <c r="K133" s="30"/>
      <c r="L133" s="40"/>
      <c r="M133" s="30"/>
      <c r="N133" s="40"/>
      <c r="O133" s="30"/>
    </row>
    <row r="134" spans="1:15">
      <c r="A134" s="17"/>
      <c r="B134" s="40"/>
      <c r="C134" s="30"/>
      <c r="D134" s="40"/>
      <c r="E134" s="30"/>
      <c r="F134" s="40"/>
      <c r="G134" s="30"/>
      <c r="H134" s="40"/>
      <c r="I134" s="30"/>
      <c r="J134" s="30"/>
      <c r="K134" s="30"/>
      <c r="L134" s="40"/>
      <c r="M134" s="30"/>
      <c r="N134" s="40"/>
      <c r="O134" s="30"/>
    </row>
    <row r="135" spans="1:15">
      <c r="A135" s="17"/>
      <c r="B135" s="40"/>
      <c r="C135" s="30"/>
      <c r="D135" s="40"/>
      <c r="E135" s="30"/>
      <c r="F135" s="40"/>
      <c r="G135" s="30"/>
      <c r="H135" s="40"/>
      <c r="I135" s="30"/>
      <c r="J135" s="30"/>
      <c r="K135" s="30"/>
      <c r="L135" s="40"/>
      <c r="M135" s="30"/>
      <c r="N135" s="40"/>
      <c r="O135" s="30"/>
    </row>
    <row r="136" spans="1:15">
      <c r="A136" s="17"/>
      <c r="B136" s="40"/>
      <c r="C136" s="30"/>
      <c r="D136" s="40"/>
      <c r="E136" s="30"/>
      <c r="F136" s="40"/>
      <c r="G136" s="30"/>
      <c r="H136" s="40"/>
      <c r="I136" s="30"/>
      <c r="J136" s="30"/>
      <c r="K136" s="30"/>
      <c r="L136" s="40"/>
      <c r="M136" s="30"/>
      <c r="N136" s="40"/>
      <c r="O136" s="30"/>
    </row>
    <row r="137" spans="1:15">
      <c r="A137" s="17"/>
      <c r="B137" s="40"/>
      <c r="C137" s="30"/>
      <c r="D137" s="40"/>
      <c r="E137" s="30"/>
      <c r="F137" s="40"/>
      <c r="G137" s="30"/>
      <c r="H137" s="40"/>
      <c r="I137" s="30"/>
      <c r="J137" s="30"/>
      <c r="K137" s="30"/>
      <c r="L137" s="40"/>
      <c r="M137" s="30"/>
      <c r="N137" s="40"/>
      <c r="O137" s="30"/>
    </row>
    <row r="138" spans="1:15">
      <c r="A138" s="17"/>
      <c r="B138" s="40"/>
      <c r="C138" s="30"/>
      <c r="D138" s="40"/>
      <c r="E138" s="30"/>
      <c r="F138" s="40"/>
      <c r="G138" s="30"/>
      <c r="H138" s="40"/>
      <c r="I138" s="30"/>
      <c r="J138" s="30"/>
      <c r="K138" s="30"/>
      <c r="L138" s="40"/>
      <c r="M138" s="30"/>
      <c r="N138" s="40"/>
      <c r="O138" s="30"/>
    </row>
    <row r="139" spans="1:15">
      <c r="A139" s="17"/>
      <c r="B139" s="40"/>
      <c r="C139" s="30"/>
      <c r="D139" s="40"/>
      <c r="E139" s="30"/>
      <c r="F139" s="40"/>
      <c r="G139" s="30"/>
      <c r="H139" s="40"/>
      <c r="I139" s="30"/>
      <c r="J139" s="30"/>
      <c r="K139" s="30"/>
      <c r="L139" s="40"/>
      <c r="M139" s="30"/>
      <c r="N139" s="40"/>
      <c r="O139" s="30"/>
    </row>
    <row r="140" spans="1:15">
      <c r="A140" s="17"/>
      <c r="B140" s="40"/>
      <c r="C140" s="30"/>
      <c r="D140" s="40"/>
      <c r="E140" s="30"/>
      <c r="F140" s="40"/>
      <c r="G140" s="30"/>
      <c r="H140" s="40"/>
      <c r="I140" s="30"/>
      <c r="J140" s="30"/>
      <c r="K140" s="30"/>
      <c r="L140" s="40"/>
      <c r="M140" s="30"/>
      <c r="N140" s="40"/>
      <c r="O140" s="30"/>
    </row>
    <row r="141" spans="1:15">
      <c r="A141" s="17"/>
      <c r="B141" s="40"/>
      <c r="C141" s="30"/>
      <c r="D141" s="40"/>
      <c r="E141" s="30"/>
      <c r="F141" s="40"/>
      <c r="G141" s="30"/>
      <c r="H141" s="40"/>
      <c r="I141" s="30"/>
      <c r="J141" s="30"/>
      <c r="K141" s="30"/>
      <c r="L141" s="40"/>
      <c r="M141" s="30"/>
      <c r="N141" s="40"/>
      <c r="O141" s="30"/>
    </row>
    <row r="142" spans="1:15">
      <c r="A142" s="17"/>
      <c r="B142" s="40"/>
      <c r="C142" s="30"/>
      <c r="D142" s="40"/>
      <c r="E142" s="30"/>
      <c r="F142" s="40"/>
      <c r="G142" s="30"/>
      <c r="H142" s="40"/>
      <c r="I142" s="30"/>
      <c r="J142" s="30"/>
      <c r="K142" s="30"/>
      <c r="L142" s="40"/>
      <c r="M142" s="30"/>
      <c r="N142" s="40"/>
      <c r="O142" s="30"/>
    </row>
    <row r="143" spans="1:15">
      <c r="A143" s="17"/>
      <c r="B143" s="40"/>
      <c r="C143" s="30"/>
      <c r="D143" s="40"/>
      <c r="E143" s="30"/>
      <c r="F143" s="40"/>
      <c r="G143" s="30"/>
      <c r="H143" s="40"/>
      <c r="I143" s="30"/>
      <c r="J143" s="30"/>
      <c r="K143" s="30"/>
      <c r="L143" s="40"/>
      <c r="M143" s="30"/>
      <c r="N143" s="40"/>
      <c r="O143" s="30"/>
    </row>
    <row r="144" spans="1:15">
      <c r="A144" s="17"/>
      <c r="B144" s="40"/>
      <c r="C144" s="30"/>
      <c r="D144" s="40"/>
      <c r="E144" s="30"/>
      <c r="F144" s="40"/>
      <c r="G144" s="30"/>
      <c r="H144" s="40"/>
      <c r="I144" s="30"/>
      <c r="J144" s="30"/>
      <c r="K144" s="30"/>
      <c r="L144" s="40"/>
      <c r="M144" s="30"/>
      <c r="N144" s="40"/>
      <c r="O144" s="30"/>
    </row>
    <row r="145" spans="1:15">
      <c r="A145" s="17"/>
      <c r="B145" s="40"/>
      <c r="C145" s="30"/>
      <c r="D145" s="40"/>
      <c r="E145" s="30"/>
      <c r="F145" s="40"/>
      <c r="G145" s="30"/>
      <c r="H145" s="40"/>
      <c r="I145" s="30"/>
      <c r="J145" s="30"/>
      <c r="K145" s="30"/>
      <c r="L145" s="40"/>
      <c r="M145" s="30"/>
      <c r="N145" s="40"/>
      <c r="O145" s="30"/>
    </row>
    <row r="146" spans="1:15">
      <c r="A146" s="17"/>
      <c r="B146" s="40"/>
      <c r="C146" s="30"/>
      <c r="D146" s="40"/>
      <c r="E146" s="30"/>
      <c r="F146" s="40"/>
      <c r="G146" s="30"/>
      <c r="H146" s="40"/>
      <c r="I146" s="30"/>
      <c r="J146" s="30"/>
      <c r="K146" s="30"/>
      <c r="L146" s="40"/>
      <c r="M146" s="30"/>
      <c r="N146" s="40"/>
      <c r="O146" s="30"/>
    </row>
    <row r="147" spans="1:15">
      <c r="A147" s="17"/>
      <c r="B147" s="40"/>
      <c r="C147" s="30"/>
      <c r="D147" s="40"/>
      <c r="E147" s="30"/>
      <c r="F147" s="40"/>
      <c r="G147" s="30"/>
      <c r="H147" s="40"/>
      <c r="I147" s="30"/>
      <c r="J147" s="30"/>
      <c r="K147" s="30"/>
      <c r="L147" s="40"/>
      <c r="M147" s="30"/>
      <c r="N147" s="40"/>
      <c r="O147" s="30"/>
    </row>
    <row r="148" spans="1:15">
      <c r="A148" s="17"/>
      <c r="B148" s="40"/>
      <c r="C148" s="30"/>
      <c r="D148" s="40"/>
      <c r="E148" s="30"/>
      <c r="F148" s="40"/>
      <c r="G148" s="30"/>
      <c r="H148" s="40"/>
      <c r="I148" s="30"/>
      <c r="J148" s="30"/>
      <c r="K148" s="30"/>
      <c r="L148" s="40"/>
      <c r="M148" s="30"/>
      <c r="N148" s="40"/>
      <c r="O148" s="30"/>
    </row>
    <row r="149" spans="1:15">
      <c r="A149" s="17"/>
      <c r="B149" s="40"/>
      <c r="C149" s="30"/>
      <c r="D149" s="40"/>
      <c r="E149" s="30"/>
      <c r="F149" s="40"/>
      <c r="G149" s="30"/>
      <c r="H149" s="40"/>
      <c r="I149" s="30"/>
      <c r="J149" s="30"/>
      <c r="K149" s="30"/>
      <c r="L149" s="40"/>
      <c r="M149" s="30"/>
      <c r="N149" s="40"/>
      <c r="O149" s="30"/>
    </row>
    <row r="150" spans="1:15">
      <c r="A150" s="17"/>
      <c r="B150" s="40"/>
      <c r="C150" s="30"/>
      <c r="D150" s="40"/>
      <c r="E150" s="30"/>
      <c r="F150" s="40"/>
      <c r="G150" s="30"/>
      <c r="H150" s="40"/>
      <c r="I150" s="30"/>
      <c r="J150" s="30"/>
      <c r="K150" s="30"/>
      <c r="L150" s="40"/>
      <c r="M150" s="30"/>
      <c r="N150" s="40"/>
      <c r="O150" s="30"/>
    </row>
    <row r="151" spans="1:15">
      <c r="A151" s="17"/>
      <c r="B151" s="40"/>
      <c r="C151" s="30"/>
      <c r="D151" s="40"/>
      <c r="E151" s="30"/>
      <c r="F151" s="40"/>
      <c r="G151" s="30"/>
      <c r="H151" s="40"/>
      <c r="I151" s="30"/>
      <c r="J151" s="30"/>
      <c r="K151" s="30"/>
      <c r="L151" s="40"/>
      <c r="M151" s="30"/>
      <c r="N151" s="40"/>
      <c r="O151" s="30"/>
    </row>
    <row r="152" spans="1:15">
      <c r="A152" s="17"/>
      <c r="B152" s="40"/>
      <c r="C152" s="30"/>
      <c r="D152" s="40"/>
      <c r="E152" s="30"/>
      <c r="F152" s="40"/>
      <c r="G152" s="30"/>
      <c r="H152" s="40"/>
      <c r="I152" s="30"/>
      <c r="J152" s="30"/>
      <c r="K152" s="30"/>
      <c r="L152" s="40"/>
      <c r="M152" s="30"/>
      <c r="N152" s="40"/>
      <c r="O152" s="30"/>
    </row>
    <row r="153" spans="1:15">
      <c r="A153" s="17"/>
      <c r="B153" s="40"/>
      <c r="C153" s="30"/>
      <c r="D153" s="40"/>
      <c r="E153" s="30"/>
      <c r="F153" s="40"/>
      <c r="G153" s="30"/>
      <c r="H153" s="40"/>
      <c r="I153" s="30"/>
      <c r="J153" s="30"/>
      <c r="K153" s="30"/>
      <c r="L153" s="40"/>
      <c r="M153" s="30"/>
      <c r="N153" s="40"/>
      <c r="O153" s="30"/>
    </row>
    <row r="154" spans="1:15">
      <c r="A154" s="17"/>
      <c r="B154" s="40"/>
      <c r="C154" s="30"/>
      <c r="D154" s="40"/>
      <c r="E154" s="30"/>
      <c r="F154" s="40"/>
      <c r="G154" s="30"/>
      <c r="H154" s="40"/>
      <c r="I154" s="30"/>
      <c r="J154" s="30"/>
      <c r="K154" s="30"/>
      <c r="L154" s="40"/>
      <c r="M154" s="30"/>
      <c r="N154" s="40"/>
      <c r="O154" s="30"/>
    </row>
    <row r="155" spans="1:15">
      <c r="A155" s="17"/>
      <c r="B155" s="40"/>
      <c r="C155" s="30"/>
      <c r="D155" s="40"/>
      <c r="E155" s="30"/>
      <c r="F155" s="40"/>
      <c r="G155" s="30"/>
      <c r="H155" s="40"/>
      <c r="I155" s="30"/>
      <c r="J155" s="30"/>
      <c r="K155" s="30"/>
      <c r="L155" s="40"/>
      <c r="M155" s="30"/>
      <c r="N155" s="40"/>
      <c r="O155" s="30"/>
    </row>
    <row r="156" spans="1:15">
      <c r="A156" s="17"/>
      <c r="B156" s="40"/>
      <c r="C156" s="30"/>
      <c r="D156" s="40"/>
      <c r="E156" s="30"/>
      <c r="F156" s="40"/>
      <c r="G156" s="30"/>
      <c r="H156" s="40"/>
      <c r="I156" s="30"/>
      <c r="J156" s="30"/>
      <c r="K156" s="30"/>
      <c r="L156" s="40"/>
      <c r="M156" s="30"/>
      <c r="N156" s="40"/>
      <c r="O156" s="30"/>
    </row>
  </sheetData>
  <mergeCells count="22">
    <mergeCell ref="A1:R1"/>
    <mergeCell ref="P3:R4"/>
    <mergeCell ref="A50:R50"/>
    <mergeCell ref="L3:M4"/>
    <mergeCell ref="N3:O4"/>
    <mergeCell ref="D4:E4"/>
    <mergeCell ref="F4:G4"/>
    <mergeCell ref="H4:I4"/>
    <mergeCell ref="D3:K3"/>
    <mergeCell ref="A52:A54"/>
    <mergeCell ref="A3:A5"/>
    <mergeCell ref="J4:K4"/>
    <mergeCell ref="B3:C4"/>
    <mergeCell ref="D53:E53"/>
    <mergeCell ref="F53:G53"/>
    <mergeCell ref="P52:R53"/>
    <mergeCell ref="J53:K53"/>
    <mergeCell ref="B52:C53"/>
    <mergeCell ref="D52:K52"/>
    <mergeCell ref="L52:M53"/>
    <mergeCell ref="N52:O53"/>
    <mergeCell ref="H53:I53"/>
  </mergeCells>
  <phoneticPr fontId="0" type="noConversion"/>
  <printOptions horizontalCentered="1"/>
  <pageMargins left="0.54" right="0" top="0" bottom="0" header="0" footer="0"/>
  <pageSetup paperSize="9" scale="77" firstPageNumber="68" orientation="landscape" useFirstPageNumber="1" r:id="rId1"/>
  <headerFooter alignWithMargins="0">
    <oddFooter>&amp;L&amp;Z&amp;F+&amp;F+&amp;A+&amp;C&amp;P&amp;R&amp;D+&amp;T</oddFooter>
  </headerFooter>
  <ignoredErrors>
    <ignoredError sqref="E42:S42 F7:O7 C34:D34 P69:S69 E10:S41 P59:S59 P60:S68" formula="1"/>
  </ignoredErrors>
</worksheet>
</file>

<file path=xl/worksheets/sheet6.xml><?xml version="1.0" encoding="utf-8"?>
<worksheet xmlns="http://schemas.openxmlformats.org/spreadsheetml/2006/main" xmlns:r="http://schemas.openxmlformats.org/officeDocument/2006/relationships">
  <sheetPr codeName="Hoja7"/>
  <dimension ref="A1:IR56"/>
  <sheetViews>
    <sheetView topLeftCell="A19" workbookViewId="0">
      <selection activeCell="B7" sqref="B7"/>
    </sheetView>
  </sheetViews>
  <sheetFormatPr baseColWidth="10" defaultRowHeight="11.25"/>
  <cols>
    <col min="1" max="1" width="41.5" customWidth="1"/>
    <col min="2" max="2" width="13" style="38" bestFit="1" customWidth="1"/>
    <col min="3" max="3" width="8.83203125" style="32" bestFit="1" customWidth="1"/>
    <col min="4" max="4" width="11" style="38" bestFit="1" customWidth="1"/>
    <col min="5" max="5" width="7.6640625" style="32" bestFit="1" customWidth="1"/>
    <col min="6" max="6" width="9" style="38" customWidth="1"/>
    <col min="7" max="7" width="6.1640625" style="32" bestFit="1" customWidth="1"/>
    <col min="8" max="8" width="11" style="38" bestFit="1" customWidth="1"/>
    <col min="9" max="9" width="7" style="32" bestFit="1" customWidth="1"/>
    <col min="10" max="10" width="10.1640625" style="32" bestFit="1" customWidth="1"/>
    <col min="11" max="11" width="6" style="32" customWidth="1"/>
    <col min="12" max="12" width="11" style="38" bestFit="1" customWidth="1"/>
    <col min="13" max="13" width="7" style="32" customWidth="1"/>
    <col min="14" max="14" width="11" style="38" bestFit="1" customWidth="1"/>
    <col min="15" max="15" width="7.6640625" style="32" bestFit="1" customWidth="1"/>
    <col min="16" max="16" width="5.1640625" hidden="1" customWidth="1"/>
    <col min="17" max="18" width="6" hidden="1" customWidth="1"/>
  </cols>
  <sheetData>
    <row r="1" spans="1:23" ht="21.75" customHeight="1">
      <c r="A1" s="219" t="s">
        <v>119</v>
      </c>
      <c r="B1" s="219"/>
      <c r="C1" s="219"/>
      <c r="D1" s="219"/>
      <c r="E1" s="219"/>
      <c r="F1" s="219"/>
      <c r="G1" s="219"/>
      <c r="H1" s="219"/>
      <c r="I1" s="219"/>
      <c r="J1" s="219"/>
      <c r="K1" s="219"/>
      <c r="L1" s="219"/>
      <c r="M1" s="219"/>
      <c r="N1" s="219"/>
      <c r="O1" s="219"/>
      <c r="P1" s="219"/>
      <c r="Q1" s="219"/>
      <c r="R1" s="219"/>
    </row>
    <row r="2" spans="1:23">
      <c r="E2" s="89"/>
    </row>
    <row r="3" spans="1:23">
      <c r="A3" s="218" t="s">
        <v>11</v>
      </c>
      <c r="B3" s="187" t="s">
        <v>53</v>
      </c>
      <c r="C3" s="187"/>
      <c r="D3" s="217" t="s">
        <v>9</v>
      </c>
      <c r="E3" s="217"/>
      <c r="F3" s="217"/>
      <c r="G3" s="217"/>
      <c r="H3" s="217"/>
      <c r="I3" s="217"/>
      <c r="J3" s="217"/>
      <c r="K3" s="217"/>
      <c r="L3" s="187" t="s">
        <v>57</v>
      </c>
      <c r="M3" s="187"/>
      <c r="N3" s="187" t="s">
        <v>58</v>
      </c>
      <c r="O3" s="187"/>
      <c r="P3" s="215"/>
      <c r="Q3" s="215"/>
      <c r="R3" s="215"/>
    </row>
    <row r="4" spans="1:23">
      <c r="A4" s="219"/>
      <c r="B4" s="188"/>
      <c r="C4" s="188"/>
      <c r="D4" s="221" t="s">
        <v>12</v>
      </c>
      <c r="E4" s="221"/>
      <c r="F4" s="192" t="s">
        <v>54</v>
      </c>
      <c r="G4" s="192"/>
      <c r="H4" s="192" t="s">
        <v>55</v>
      </c>
      <c r="I4" s="192"/>
      <c r="J4" s="192" t="s">
        <v>56</v>
      </c>
      <c r="K4" s="192"/>
      <c r="L4" s="188"/>
      <c r="M4" s="188"/>
      <c r="N4" s="188"/>
      <c r="O4" s="188"/>
      <c r="P4" s="216"/>
      <c r="Q4" s="216"/>
      <c r="R4" s="216"/>
    </row>
    <row r="5" spans="1:23">
      <c r="A5" s="220"/>
      <c r="B5" s="59" t="s">
        <v>3</v>
      </c>
      <c r="C5" s="60" t="s">
        <v>38</v>
      </c>
      <c r="D5" s="59" t="s">
        <v>3</v>
      </c>
      <c r="E5" s="60" t="s">
        <v>39</v>
      </c>
      <c r="F5" s="59" t="s">
        <v>3</v>
      </c>
      <c r="G5" s="60" t="s">
        <v>39</v>
      </c>
      <c r="H5" s="59" t="s">
        <v>3</v>
      </c>
      <c r="I5" s="60" t="s">
        <v>39</v>
      </c>
      <c r="J5" s="59" t="s">
        <v>3</v>
      </c>
      <c r="K5" s="60" t="s">
        <v>39</v>
      </c>
      <c r="L5" s="59" t="s">
        <v>3</v>
      </c>
      <c r="M5" s="60" t="s">
        <v>39</v>
      </c>
      <c r="N5" s="59" t="s">
        <v>3</v>
      </c>
      <c r="O5" s="60" t="s">
        <v>39</v>
      </c>
      <c r="P5" s="90"/>
      <c r="Q5" s="91"/>
      <c r="R5" s="91"/>
    </row>
    <row r="6" spans="1:23">
      <c r="A6" s="12"/>
      <c r="B6" s="174"/>
      <c r="C6" s="175"/>
      <c r="D6" s="174"/>
      <c r="E6" s="175"/>
      <c r="F6" s="174"/>
      <c r="G6" s="175"/>
      <c r="H6" s="174"/>
      <c r="I6" s="175"/>
      <c r="J6" s="175"/>
      <c r="K6" s="175"/>
      <c r="L6" s="174"/>
      <c r="M6" s="175"/>
      <c r="N6" s="174"/>
      <c r="O6" s="175"/>
      <c r="P6" s="39"/>
      <c r="Q6" s="31"/>
      <c r="R6" s="31"/>
    </row>
    <row r="7" spans="1:23" s="5" customFormat="1">
      <c r="A7" s="127" t="s">
        <v>32</v>
      </c>
      <c r="B7" s="4">
        <f>[1]InfJuv!O328</f>
        <v>1577300.1793134063</v>
      </c>
      <c r="C7" s="48">
        <f>[1]InfJuv!P328</f>
        <v>100</v>
      </c>
      <c r="D7" s="4">
        <f>+F7+H7+J7</f>
        <v>867083.35423953831</v>
      </c>
      <c r="E7" s="48">
        <f>+D7/$B7*100</f>
        <v>54.97262763369347</v>
      </c>
      <c r="F7" s="4">
        <f>[1]InfJuv!Q328</f>
        <v>62507.950791121395</v>
      </c>
      <c r="G7" s="48">
        <f>+F7/$B7*100</f>
        <v>3.9629711332646207</v>
      </c>
      <c r="H7" s="4">
        <f>[1]InfJuv!S328</f>
        <v>753903.3928127496</v>
      </c>
      <c r="I7" s="48">
        <f>+H7/$B7*100</f>
        <v>47.797077734494472</v>
      </c>
      <c r="J7" s="4">
        <f>[1]InfJuv!U328</f>
        <v>50672.010635667408</v>
      </c>
      <c r="K7" s="48">
        <f>+J7/$B7*100</f>
        <v>3.212578765934381</v>
      </c>
      <c r="L7" s="4">
        <f>[1]InfJuv!W328</f>
        <v>343311.53283456707</v>
      </c>
      <c r="M7" s="48">
        <f>+L7/$B7*100</f>
        <v>21.765770227960633</v>
      </c>
      <c r="N7" s="4">
        <f>[1]InfJuv!Y328</f>
        <v>366905.29223945545</v>
      </c>
      <c r="O7" s="48">
        <f>+N7/$B7*100</f>
        <v>23.261602138355688</v>
      </c>
      <c r="P7" s="41"/>
      <c r="Q7" s="36"/>
      <c r="R7" s="29"/>
    </row>
    <row r="8" spans="1:23" s="5" customFormat="1">
      <c r="A8" s="127"/>
      <c r="P8" s="44"/>
      <c r="Q8" s="33"/>
      <c r="R8" s="33"/>
    </row>
    <row r="9" spans="1:23">
      <c r="A9" s="128" t="s">
        <v>16</v>
      </c>
      <c r="B9" s="176"/>
      <c r="C9" s="152"/>
      <c r="D9" s="176"/>
      <c r="E9" s="152"/>
      <c r="F9" s="176"/>
      <c r="G9" s="152"/>
      <c r="H9" s="176"/>
      <c r="I9" s="152"/>
      <c r="J9" s="152"/>
      <c r="K9" s="152"/>
      <c r="L9" s="176"/>
      <c r="M9" s="152"/>
      <c r="N9" s="176"/>
      <c r="O9" s="152"/>
      <c r="P9" s="50"/>
      <c r="Q9" s="51"/>
      <c r="R9" s="51"/>
      <c r="S9" s="45"/>
      <c r="T9" s="45"/>
      <c r="U9" s="45"/>
      <c r="V9" s="45"/>
      <c r="W9" s="45"/>
    </row>
    <row r="10" spans="1:23">
      <c r="A10" s="130" t="s">
        <v>23</v>
      </c>
      <c r="B10" s="186">
        <f>[1]InfJuv!O329</f>
        <v>274018.82087940141</v>
      </c>
      <c r="C10" s="146">
        <f>[1]InfJuv!P329</f>
        <v>100</v>
      </c>
      <c r="D10" s="186">
        <f>+F10+H10+J10</f>
        <v>139685.00981599564</v>
      </c>
      <c r="E10" s="146">
        <f>+D10/$B10*100</f>
        <v>50.976429052467346</v>
      </c>
      <c r="F10" s="186">
        <f>[1]InfJuv!Q329</f>
        <v>6137.4807147986394</v>
      </c>
      <c r="G10" s="146">
        <f>+F10/$B10*100</f>
        <v>2.2398026146896712</v>
      </c>
      <c r="H10" s="186">
        <f>[1]InfJuv!S329</f>
        <v>120892.93077960254</v>
      </c>
      <c r="I10" s="146">
        <f>+H10/$B10*100</f>
        <v>44.118477114682861</v>
      </c>
      <c r="J10" s="186">
        <f>[1]InfJuv!U329</f>
        <v>12654.598321594445</v>
      </c>
      <c r="K10" s="146">
        <f>+J10/$B10*100</f>
        <v>4.6181493230948067</v>
      </c>
      <c r="L10" s="186">
        <f>[1]InfJuv!W329</f>
        <v>54301.063260328883</v>
      </c>
      <c r="M10" s="146">
        <f>+L10/$B10*100</f>
        <v>19.816545113967685</v>
      </c>
      <c r="N10" s="186">
        <f>[1]InfJuv!Y329</f>
        <v>80032.747803081453</v>
      </c>
      <c r="O10" s="146">
        <f>+N10/$B10*100</f>
        <v>29.207025833566636</v>
      </c>
      <c r="P10" s="37"/>
      <c r="Q10" s="31"/>
      <c r="R10" s="31"/>
    </row>
    <row r="11" spans="1:23">
      <c r="A11" s="130" t="s">
        <v>24</v>
      </c>
      <c r="B11" s="186">
        <f>[1]InfJuv!O330</f>
        <v>904730.90176112182</v>
      </c>
      <c r="C11" s="146">
        <f>[1]InfJuv!P330</f>
        <v>100</v>
      </c>
      <c r="D11" s="186">
        <f t="shared" ref="D11:D14" si="0">+F11+H11+J11</f>
        <v>450231.30666371627</v>
      </c>
      <c r="E11" s="146">
        <f t="shared" ref="E11:E14" si="1">+D11/$B11*100</f>
        <v>49.764112819326677</v>
      </c>
      <c r="F11" s="186">
        <f>[1]InfJuv!Q330</f>
        <v>23902.64893038584</v>
      </c>
      <c r="G11" s="146">
        <f t="shared" ref="G11:G14" si="2">+F11/$B11*100</f>
        <v>2.6419622546171095</v>
      </c>
      <c r="H11" s="186">
        <f>[1]InfJuv!S330</f>
        <v>407188.51303681359</v>
      </c>
      <c r="I11" s="146">
        <f t="shared" ref="I11:I14" si="3">+H11/$B11*100</f>
        <v>45.006588394868871</v>
      </c>
      <c r="J11" s="186">
        <f>[1]InfJuv!U330</f>
        <v>19140.144696516832</v>
      </c>
      <c r="K11" s="146">
        <f t="shared" ref="K11:K14" si="4">+J11/$B11*100</f>
        <v>2.1155621698406901</v>
      </c>
      <c r="L11" s="186">
        <f>[1]InfJuv!W330</f>
        <v>215755.47858096825</v>
      </c>
      <c r="M11" s="146">
        <f t="shared" ref="M11:M14" si="5">+L11/$B11*100</f>
        <v>23.847475327855516</v>
      </c>
      <c r="N11" s="186">
        <f>[1]InfJuv!Y330</f>
        <v>238744.11651642973</v>
      </c>
      <c r="O11" s="146">
        <f t="shared" ref="O11:O14" si="6">+N11/$B11*100</f>
        <v>26.388411852816969</v>
      </c>
      <c r="P11" s="37"/>
      <c r="Q11" s="31"/>
      <c r="R11" s="31"/>
    </row>
    <row r="12" spans="1:23">
      <c r="A12" s="130" t="s">
        <v>25</v>
      </c>
      <c r="B12" s="186">
        <f>[1]InfJuv!O331</f>
        <v>311168.12671475828</v>
      </c>
      <c r="C12" s="146">
        <f>[1]InfJuv!P331</f>
        <v>100</v>
      </c>
      <c r="D12" s="186">
        <f t="shared" si="0"/>
        <v>209120.06569596464</v>
      </c>
      <c r="E12" s="146">
        <f t="shared" si="1"/>
        <v>67.204847714901376</v>
      </c>
      <c r="F12" s="186">
        <f>[1]InfJuv!Q331</f>
        <v>17032.813583092713</v>
      </c>
      <c r="G12" s="146">
        <f t="shared" si="2"/>
        <v>5.473829779071929</v>
      </c>
      <c r="H12" s="186">
        <f>[1]InfJuv!S331</f>
        <v>182797.96370200414</v>
      </c>
      <c r="I12" s="146">
        <f t="shared" si="3"/>
        <v>58.745722330864382</v>
      </c>
      <c r="J12" s="186">
        <f>[1]InfJuv!U331</f>
        <v>9289.2884108678027</v>
      </c>
      <c r="K12" s="146">
        <f t="shared" si="4"/>
        <v>2.985295604965065</v>
      </c>
      <c r="L12" s="186">
        <f>[1]InfJuv!W331</f>
        <v>59636.337927359105</v>
      </c>
      <c r="M12" s="146">
        <f t="shared" si="5"/>
        <v>19.165310585305086</v>
      </c>
      <c r="N12" s="186">
        <f>[1]InfJuv!Y331</f>
        <v>42411.723091433676</v>
      </c>
      <c r="O12" s="146">
        <f t="shared" si="6"/>
        <v>13.629841699793266</v>
      </c>
      <c r="P12" s="37"/>
      <c r="Q12" s="31"/>
      <c r="R12" s="31"/>
    </row>
    <row r="13" spans="1:23">
      <c r="A13" s="130" t="s">
        <v>26</v>
      </c>
      <c r="B13" s="186">
        <f>[1]InfJuv!O332</f>
        <v>81356.267780417242</v>
      </c>
      <c r="C13" s="146">
        <f>[1]InfJuv!P332</f>
        <v>100</v>
      </c>
      <c r="D13" s="186">
        <f t="shared" si="0"/>
        <v>64953.892720115065</v>
      </c>
      <c r="E13" s="146">
        <f t="shared" si="1"/>
        <v>79.838830482523321</v>
      </c>
      <c r="F13" s="186">
        <f>[1]InfJuv!Q332</f>
        <v>15435.007562844112</v>
      </c>
      <c r="G13" s="146">
        <f t="shared" si="2"/>
        <v>18.972118539783082</v>
      </c>
      <c r="H13" s="186">
        <f>[1]InfJuv!S332</f>
        <v>40203.113349466119</v>
      </c>
      <c r="I13" s="146">
        <f t="shared" si="3"/>
        <v>49.416122993713778</v>
      </c>
      <c r="J13" s="186">
        <f>[1]InfJuv!U332</f>
        <v>9315.7718078048383</v>
      </c>
      <c r="K13" s="146">
        <f t="shared" si="4"/>
        <v>11.45058894902647</v>
      </c>
      <c r="L13" s="186">
        <f>[1]InfJuv!W332</f>
        <v>11800.242579598864</v>
      </c>
      <c r="M13" s="146">
        <f t="shared" si="5"/>
        <v>14.504405009639868</v>
      </c>
      <c r="N13" s="186">
        <f>[1]InfJuv!Y332</f>
        <v>4602.1324807033407</v>
      </c>
      <c r="O13" s="146">
        <f t="shared" si="6"/>
        <v>5.6567645078368392</v>
      </c>
      <c r="P13" s="37"/>
      <c r="Q13" s="31"/>
      <c r="R13" s="31"/>
    </row>
    <row r="14" spans="1:23">
      <c r="A14" s="130" t="s">
        <v>27</v>
      </c>
      <c r="B14" s="186">
        <f>[1]InfJuv!O333</f>
        <v>6026.0621778653394</v>
      </c>
      <c r="C14" s="146">
        <f>[1]InfJuv!P333</f>
        <v>100</v>
      </c>
      <c r="D14" s="186">
        <f t="shared" si="0"/>
        <v>3093.0793437478596</v>
      </c>
      <c r="E14" s="146">
        <f t="shared" si="1"/>
        <v>51.328367555004981</v>
      </c>
      <c r="F14" s="186">
        <f>[1]InfJuv!Q333</f>
        <v>0</v>
      </c>
      <c r="G14" s="146">
        <f t="shared" si="2"/>
        <v>0</v>
      </c>
      <c r="H14" s="186">
        <f>[1]InfJuv!S333</f>
        <v>2820.8719448644597</v>
      </c>
      <c r="I14" s="146">
        <f t="shared" si="3"/>
        <v>46.811198782945844</v>
      </c>
      <c r="J14" s="186">
        <f>[1]InfJuv!U333</f>
        <v>272.2073988834</v>
      </c>
      <c r="K14" s="146">
        <f t="shared" si="4"/>
        <v>4.5171687720591391</v>
      </c>
      <c r="L14" s="186">
        <f>[1]InfJuv!W333</f>
        <v>1818.41048631128</v>
      </c>
      <c r="M14" s="146">
        <f t="shared" si="5"/>
        <v>30.17576707041928</v>
      </c>
      <c r="N14" s="186">
        <f>[1]InfJuv!Y333</f>
        <v>1114.5723478062</v>
      </c>
      <c r="O14" s="146">
        <f t="shared" si="6"/>
        <v>18.49586537457574</v>
      </c>
      <c r="P14" s="37"/>
      <c r="Q14" s="31"/>
      <c r="R14" s="31"/>
    </row>
    <row r="15" spans="1:23">
      <c r="A15" s="130"/>
      <c r="B15" s="174"/>
      <c r="C15" s="175"/>
      <c r="D15" s="177"/>
      <c r="E15" s="175"/>
      <c r="F15" s="177"/>
      <c r="G15" s="175"/>
      <c r="H15" s="177"/>
      <c r="I15" s="175"/>
      <c r="J15" s="177"/>
      <c r="K15" s="175"/>
      <c r="L15" s="177"/>
      <c r="M15" s="175"/>
      <c r="N15" s="177"/>
      <c r="O15" s="175"/>
      <c r="P15" s="37"/>
      <c r="Q15" s="31"/>
      <c r="R15" s="31"/>
    </row>
    <row r="16" spans="1:23">
      <c r="A16" s="128" t="s">
        <v>17</v>
      </c>
      <c r="P16" s="50"/>
      <c r="Q16" s="51"/>
      <c r="R16" s="51"/>
    </row>
    <row r="17" spans="1:18">
      <c r="A17" s="130" t="s">
        <v>81</v>
      </c>
      <c r="B17" s="186">
        <f>[1]InfJuv!O335</f>
        <v>147015.53168799626</v>
      </c>
      <c r="C17" s="146">
        <f>[1]InfJuv!P335</f>
        <v>100</v>
      </c>
      <c r="D17" s="186">
        <f t="shared" ref="D17" si="7">+F17+H17+J17</f>
        <v>96162.587396672185</v>
      </c>
      <c r="E17" s="146">
        <f>+D17/$B17*100</f>
        <v>65.409815066855145</v>
      </c>
      <c r="F17" s="186">
        <f>[1]InfJuv!Q335</f>
        <v>7463.4156980176203</v>
      </c>
      <c r="G17" s="146">
        <f>+F17/$B17*100</f>
        <v>5.0766171521637968</v>
      </c>
      <c r="H17" s="186">
        <f>[1]InfJuv!S335</f>
        <v>85773.702330227388</v>
      </c>
      <c r="I17" s="146">
        <f>+H17/$B17*100</f>
        <v>58.34329294693886</v>
      </c>
      <c r="J17" s="186">
        <f>[1]InfJuv!U335</f>
        <v>2925.4693684271797</v>
      </c>
      <c r="K17" s="146">
        <f>+J17/$B17*100</f>
        <v>1.989904967752494</v>
      </c>
      <c r="L17" s="186">
        <f>[1]InfJuv!W335</f>
        <v>45660.966657317331</v>
      </c>
      <c r="M17" s="146">
        <f>+L17/$B17*100</f>
        <v>31.058600498225807</v>
      </c>
      <c r="N17" s="186">
        <f>[1]InfJuv!Y335</f>
        <v>5191.9776340071994</v>
      </c>
      <c r="O17" s="146">
        <f>+N17/$B17*100</f>
        <v>3.531584434919349</v>
      </c>
      <c r="P17" s="11"/>
      <c r="Q17" s="12"/>
      <c r="R17" s="12"/>
    </row>
    <row r="18" spans="1:18">
      <c r="A18" s="130" t="s">
        <v>82</v>
      </c>
      <c r="B18" s="186">
        <f>[1]InfJuv!O336</f>
        <v>222296.4727484828</v>
      </c>
      <c r="C18" s="146">
        <f>[1]InfJuv!P336</f>
        <v>100</v>
      </c>
      <c r="D18" s="186">
        <f t="shared" ref="D18:D21" si="8">+F18+H18+J18</f>
        <v>133391.63618990371</v>
      </c>
      <c r="E18" s="146">
        <f t="shared" ref="E18:E21" si="9">+D18/$B18*100</f>
        <v>60.006186576261868</v>
      </c>
      <c r="F18" s="186">
        <f>[1]InfJuv!Q336</f>
        <v>8636.5315376647814</v>
      </c>
      <c r="G18" s="146">
        <f t="shared" ref="G18:G21" si="10">+F18/$B18*100</f>
        <v>3.8851410599917973</v>
      </c>
      <c r="H18" s="186">
        <f>[1]InfJuv!S336</f>
        <v>120081.1438346178</v>
      </c>
      <c r="I18" s="146">
        <f t="shared" ref="I18:I21" si="11">+H18/$B18*100</f>
        <v>54.018465677808358</v>
      </c>
      <c r="J18" s="186">
        <f>[1]InfJuv!U336</f>
        <v>4673.9608176211195</v>
      </c>
      <c r="K18" s="146">
        <f t="shared" ref="K18:K21" si="12">+J18/$B18*100</f>
        <v>2.1025798384617058</v>
      </c>
      <c r="L18" s="186">
        <f>[1]InfJuv!W336</f>
        <v>74801.745032354229</v>
      </c>
      <c r="M18" s="146">
        <f t="shared" ref="M18:M21" si="13">+L18/$B18*100</f>
        <v>33.649542031640159</v>
      </c>
      <c r="N18" s="186">
        <f>[1]InfJuv!Y336</f>
        <v>14103.091526227483</v>
      </c>
      <c r="O18" s="146">
        <f t="shared" ref="O18:O21" si="14">+N18/$B18*100</f>
        <v>6.3442713920991531</v>
      </c>
      <c r="P18" s="11"/>
      <c r="Q18" s="12"/>
      <c r="R18" s="12"/>
    </row>
    <row r="19" spans="1:18">
      <c r="A19" s="130" t="s">
        <v>83</v>
      </c>
      <c r="B19" s="186">
        <f>[1]InfJuv!O337</f>
        <v>214323.02119501628</v>
      </c>
      <c r="C19" s="146">
        <f>[1]InfJuv!P337</f>
        <v>100</v>
      </c>
      <c r="D19" s="186">
        <f t="shared" si="8"/>
        <v>99283.7506941592</v>
      </c>
      <c r="E19" s="146">
        <f t="shared" si="9"/>
        <v>46.324351971419425</v>
      </c>
      <c r="F19" s="186">
        <f>[1]InfJuv!Q337</f>
        <v>4903.9607313840397</v>
      </c>
      <c r="G19" s="146">
        <f t="shared" si="10"/>
        <v>2.2881166493644378</v>
      </c>
      <c r="H19" s="186">
        <f>[1]InfJuv!S337</f>
        <v>85996.108014459765</v>
      </c>
      <c r="I19" s="146">
        <f t="shared" si="11"/>
        <v>40.124531436224203</v>
      </c>
      <c r="J19" s="186">
        <f>[1]InfJuv!U337</f>
        <v>8383.6819483154013</v>
      </c>
      <c r="K19" s="146">
        <f t="shared" si="12"/>
        <v>3.9117038858307911</v>
      </c>
      <c r="L19" s="186">
        <f>[1]InfJuv!W337</f>
        <v>44912.473384449877</v>
      </c>
      <c r="M19" s="146">
        <f t="shared" si="13"/>
        <v>20.955505915336659</v>
      </c>
      <c r="N19" s="186">
        <f>[1]InfJuv!Y337</f>
        <v>70126.7971164099</v>
      </c>
      <c r="O19" s="146">
        <f t="shared" si="14"/>
        <v>32.720142113245174</v>
      </c>
      <c r="P19" s="11"/>
      <c r="Q19" s="12"/>
      <c r="R19" s="12"/>
    </row>
    <row r="20" spans="1:18">
      <c r="A20" s="130" t="s">
        <v>84</v>
      </c>
      <c r="B20" s="186">
        <f>[1]InfJuv!O338</f>
        <v>383173.8611146778</v>
      </c>
      <c r="C20" s="146">
        <f>[1]InfJuv!P338</f>
        <v>100</v>
      </c>
      <c r="D20" s="186">
        <f t="shared" si="8"/>
        <v>196381.59049925068</v>
      </c>
      <c r="E20" s="146">
        <f t="shared" si="9"/>
        <v>51.251301413923123</v>
      </c>
      <c r="F20" s="186">
        <f>[1]InfJuv!Q338</f>
        <v>12937.091464624042</v>
      </c>
      <c r="G20" s="146">
        <f t="shared" si="10"/>
        <v>3.3762980144285408</v>
      </c>
      <c r="H20" s="186">
        <f>[1]InfJuv!S338</f>
        <v>171607.41848446574</v>
      </c>
      <c r="I20" s="146">
        <f t="shared" si="11"/>
        <v>44.785784182994256</v>
      </c>
      <c r="J20" s="186">
        <f>[1]InfJuv!U338</f>
        <v>11837.080550160903</v>
      </c>
      <c r="K20" s="146">
        <f t="shared" si="12"/>
        <v>3.0892192165003278</v>
      </c>
      <c r="L20" s="186">
        <f>[1]InfJuv!W338</f>
        <v>67024.219199009676</v>
      </c>
      <c r="M20" s="146">
        <f t="shared" si="13"/>
        <v>17.491855786830513</v>
      </c>
      <c r="N20" s="186">
        <f>[1]InfJuv!Y338</f>
        <v>119768.05141641489</v>
      </c>
      <c r="O20" s="146">
        <f t="shared" si="14"/>
        <v>31.2568427992457</v>
      </c>
      <c r="P20" s="11"/>
      <c r="Q20" s="12"/>
      <c r="R20" s="12"/>
    </row>
    <row r="21" spans="1:18">
      <c r="A21" s="130" t="s">
        <v>85</v>
      </c>
      <c r="B21" s="186">
        <f>[1]InfJuv!O339</f>
        <v>610491.29256739176</v>
      </c>
      <c r="C21" s="146">
        <f>[1]InfJuv!P339</f>
        <v>100</v>
      </c>
      <c r="D21" s="186">
        <f t="shared" si="8"/>
        <v>341863.78945954982</v>
      </c>
      <c r="E21" s="146">
        <f t="shared" si="9"/>
        <v>55.998143400515687</v>
      </c>
      <c r="F21" s="186">
        <f>[1]InfJuv!Q339</f>
        <v>28566.951359430845</v>
      </c>
      <c r="G21" s="146">
        <f t="shared" si="10"/>
        <v>4.6793380523568002</v>
      </c>
      <c r="H21" s="186">
        <f>[1]InfJuv!S339</f>
        <v>290445.02014897624</v>
      </c>
      <c r="I21" s="146">
        <f t="shared" si="11"/>
        <v>47.575620436374066</v>
      </c>
      <c r="J21" s="186">
        <f>[1]InfJuv!U339</f>
        <v>22851.817951142712</v>
      </c>
      <c r="K21" s="146">
        <f t="shared" si="12"/>
        <v>3.7431849117848173</v>
      </c>
      <c r="L21" s="186">
        <f>[1]InfJuv!W339</f>
        <v>110912.12856143828</v>
      </c>
      <c r="M21" s="146">
        <f t="shared" si="13"/>
        <v>18.167683947628909</v>
      </c>
      <c r="N21" s="186">
        <f>[1]InfJuv!Y339</f>
        <v>157715.37454639806</v>
      </c>
      <c r="O21" s="146">
        <f t="shared" si="14"/>
        <v>25.83417265185448</v>
      </c>
      <c r="P21" s="11"/>
      <c r="Q21" s="12"/>
      <c r="R21" s="12"/>
    </row>
    <row r="22" spans="1:18">
      <c r="A22" s="130"/>
      <c r="B22" s="85"/>
      <c r="C22" s="69"/>
      <c r="D22" s="85"/>
      <c r="E22" s="69"/>
      <c r="F22" s="85"/>
      <c r="G22" s="69"/>
      <c r="H22" s="85"/>
      <c r="I22" s="69"/>
      <c r="J22" s="85"/>
      <c r="K22" s="69"/>
      <c r="L22" s="85"/>
      <c r="M22" s="69"/>
      <c r="N22" s="85"/>
      <c r="O22" s="69"/>
      <c r="P22" s="11"/>
      <c r="Q22" s="12"/>
      <c r="R22" s="12"/>
    </row>
    <row r="23" spans="1:18">
      <c r="A23" s="128" t="s">
        <v>73</v>
      </c>
      <c r="P23" s="50"/>
      <c r="Q23" s="51"/>
      <c r="R23" s="51"/>
    </row>
    <row r="24" spans="1:18">
      <c r="A24" s="23" t="s">
        <v>110</v>
      </c>
      <c r="B24" s="186">
        <f>[1]InfJuv!O341</f>
        <v>1062344.0618434944</v>
      </c>
      <c r="C24" s="146">
        <f>[1]InfJuv!P341</f>
        <v>100</v>
      </c>
      <c r="D24" s="186">
        <f t="shared" ref="D24" si="15">+F24+H24+J24</f>
        <v>553625.76502772444</v>
      </c>
      <c r="E24" s="146">
        <f>+D24/$B24*100</f>
        <v>52.113602825342021</v>
      </c>
      <c r="F24" s="186">
        <f>[1]InfJuv!Q341</f>
        <v>39181.430739018724</v>
      </c>
      <c r="G24" s="146">
        <f>+F24/$B24*100</f>
        <v>3.6882053702099924</v>
      </c>
      <c r="H24" s="186">
        <f>[1]InfJuv!S341</f>
        <v>484785.8179512379</v>
      </c>
      <c r="I24" s="146">
        <f>+H24/$B24*100</f>
        <v>45.633597942834555</v>
      </c>
      <c r="J24" s="186">
        <f>[1]InfJuv!U341</f>
        <v>29658.51633746778</v>
      </c>
      <c r="K24" s="146">
        <f>+J24/$B24*100</f>
        <v>2.7917995122974668</v>
      </c>
      <c r="L24" s="186">
        <f>[1]InfJuv!W341</f>
        <v>243312.73171456909</v>
      </c>
      <c r="M24" s="146">
        <f>+L24/$B24*100</f>
        <v>22.903383230885339</v>
      </c>
      <c r="N24" s="186">
        <f>[1]InfJuv!Y341</f>
        <v>265405.56510119612</v>
      </c>
      <c r="O24" s="146">
        <f>+N24/$B24*100</f>
        <v>24.983013943772196</v>
      </c>
      <c r="P24" s="11"/>
      <c r="Q24" s="12"/>
      <c r="R24" s="12"/>
    </row>
    <row r="25" spans="1:18">
      <c r="A25" s="23" t="s">
        <v>111</v>
      </c>
      <c r="B25" s="186">
        <f>[1]InfJuv!O342</f>
        <v>514956.11747007258</v>
      </c>
      <c r="C25" s="146">
        <f>[1]InfJuv!P342</f>
        <v>100</v>
      </c>
      <c r="D25" s="186">
        <f t="shared" ref="D25" si="16">+F25+H25+J25</f>
        <v>313457.58921181568</v>
      </c>
      <c r="E25" s="146">
        <f>+D25/$B25*100</f>
        <v>60.870738025562488</v>
      </c>
      <c r="F25" s="186">
        <f>[1]InfJuv!Q342</f>
        <v>23326.520052102653</v>
      </c>
      <c r="G25" s="146">
        <f>+F25/$B25*100</f>
        <v>4.5298073487705111</v>
      </c>
      <c r="H25" s="186">
        <f>[1]InfJuv!S342</f>
        <v>269117.57486151351</v>
      </c>
      <c r="I25" s="146">
        <f>+H25/$B25*100</f>
        <v>52.260292815562806</v>
      </c>
      <c r="J25" s="186">
        <f>[1]InfJuv!U342</f>
        <v>21013.494298199537</v>
      </c>
      <c r="K25" s="146">
        <f>+J25/$B25*100</f>
        <v>4.0806378612291692</v>
      </c>
      <c r="L25" s="186">
        <f>[1]InfJuv!W342</f>
        <v>99998.80111999638</v>
      </c>
      <c r="M25" s="146">
        <f>+L25/$B25*100</f>
        <v>19.418897596805024</v>
      </c>
      <c r="N25" s="186">
        <f>[1]InfJuv!Y342</f>
        <v>101499.72713825716</v>
      </c>
      <c r="O25" s="146">
        <f>+N25/$B25*100</f>
        <v>19.710364377631841</v>
      </c>
      <c r="P25" s="11"/>
      <c r="Q25" s="12"/>
      <c r="R25" s="12"/>
    </row>
    <row r="26" spans="1:18">
      <c r="A26" s="24"/>
      <c r="B26" s="174"/>
      <c r="C26" s="175"/>
      <c r="D26" s="177"/>
      <c r="E26" s="175"/>
      <c r="F26" s="177"/>
      <c r="G26" s="175"/>
      <c r="H26" s="177"/>
      <c r="I26" s="175"/>
      <c r="J26" s="177"/>
      <c r="K26" s="175"/>
      <c r="L26" s="177"/>
      <c r="M26" s="175"/>
      <c r="N26" s="177"/>
      <c r="O26" s="175"/>
      <c r="P26" s="11"/>
      <c r="Q26" s="12"/>
      <c r="R26" s="12"/>
    </row>
    <row r="27" spans="1:18">
      <c r="A27" s="128" t="s">
        <v>80</v>
      </c>
      <c r="P27" s="37"/>
      <c r="Q27" s="31"/>
      <c r="R27" s="31"/>
    </row>
    <row r="28" spans="1:18">
      <c r="A28" s="130" t="s">
        <v>68</v>
      </c>
      <c r="B28" s="186">
        <f>[1]InfJuv!O344</f>
        <v>1330739.0684967267</v>
      </c>
      <c r="C28" s="146">
        <f>[1]InfJuv!P344</f>
        <v>100</v>
      </c>
      <c r="D28" s="186">
        <f t="shared" ref="D28" si="17">+F28+H28+J28</f>
        <v>693863.43460229132</v>
      </c>
      <c r="E28" s="146">
        <f>+D28/$B28*100</f>
        <v>52.141208673321373</v>
      </c>
      <c r="F28" s="186">
        <f>[1]InfJuv!Q344</f>
        <v>48474.183831368391</v>
      </c>
      <c r="G28" s="146">
        <f>+F28/$B28*100</f>
        <v>3.6426512889658675</v>
      </c>
      <c r="H28" s="186">
        <f>[1]InfJuv!S344</f>
        <v>605433.80359687679</v>
      </c>
      <c r="I28" s="146">
        <f>+H28/$B28*100</f>
        <v>45.496056885201916</v>
      </c>
      <c r="J28" s="186">
        <f>[1]InfJuv!U344</f>
        <v>39955.44717404621</v>
      </c>
      <c r="K28" s="146">
        <f>+J28/$B28*100</f>
        <v>3.002500499153602</v>
      </c>
      <c r="L28" s="186">
        <f>[1]InfJuv!W344</f>
        <v>294694.67127809598</v>
      </c>
      <c r="M28" s="146">
        <f>+L28/$B28*100</f>
        <v>22.145188208158544</v>
      </c>
      <c r="N28" s="186">
        <f>[1]InfJuv!Y344</f>
        <v>342180.96261641011</v>
      </c>
      <c r="O28" s="146">
        <f>+N28/$B28*100</f>
        <v>25.713603118525398</v>
      </c>
      <c r="P28" s="37"/>
      <c r="Q28" s="31"/>
      <c r="R28" s="31"/>
    </row>
    <row r="29" spans="1:18">
      <c r="A29" s="130" t="s">
        <v>69</v>
      </c>
      <c r="B29" s="186">
        <f>[1]InfJuv!O345</f>
        <v>20894.21729488092</v>
      </c>
      <c r="C29" s="146">
        <f>[1]InfJuv!P345</f>
        <v>100</v>
      </c>
      <c r="D29" s="186">
        <f t="shared" ref="D29:D30" si="18">+F29+H29+J29</f>
        <v>12054.928555061482</v>
      </c>
      <c r="E29" s="146">
        <f t="shared" ref="E29:E30" si="19">+D29/$B29*100</f>
        <v>57.695047318259384</v>
      </c>
      <c r="F29" s="186">
        <f>[1]InfJuv!Q345</f>
        <v>1253.71880876912</v>
      </c>
      <c r="G29" s="146">
        <f t="shared" ref="G29:G30" si="20">+F29/$B29*100</f>
        <v>6.0003147812398838</v>
      </c>
      <c r="H29" s="186">
        <f>[1]InfJuv!S345</f>
        <v>10801.209746292363</v>
      </c>
      <c r="I29" s="146">
        <f t="shared" ref="I29:I30" si="21">+H29/$B29*100</f>
        <v>51.694732537019505</v>
      </c>
      <c r="J29" s="186">
        <f>[1]InfJuv!U345</f>
        <v>0</v>
      </c>
      <c r="K29" s="146">
        <f t="shared" ref="K29:K30" si="22">+J29/$B29*100</f>
        <v>0</v>
      </c>
      <c r="L29" s="186">
        <f>[1]InfJuv!W345</f>
        <v>5678.9737440938598</v>
      </c>
      <c r="M29" s="146">
        <f t="shared" ref="M29:M30" si="23">+L29/$B29*100</f>
        <v>27.179643362305832</v>
      </c>
      <c r="N29" s="186">
        <f>[1]InfJuv!Y345</f>
        <v>3160.3149957255596</v>
      </c>
      <c r="O29" s="146">
        <f t="shared" ref="O29:O30" si="24">+N29/$B29*100</f>
        <v>15.125309319434695</v>
      </c>
      <c r="P29" s="37"/>
      <c r="Q29" s="31"/>
      <c r="R29" s="31"/>
    </row>
    <row r="30" spans="1:18">
      <c r="A30" s="130" t="s">
        <v>70</v>
      </c>
      <c r="B30" s="186">
        <f>[1]InfJuv!O346</f>
        <v>225666.89352187928</v>
      </c>
      <c r="C30" s="146">
        <f>[1]InfJuv!P346</f>
        <v>100</v>
      </c>
      <c r="D30" s="186">
        <f t="shared" si="18"/>
        <v>161164.99108218739</v>
      </c>
      <c r="E30" s="146">
        <f t="shared" si="19"/>
        <v>71.417206381919655</v>
      </c>
      <c r="F30" s="186">
        <f>[1]InfJuv!Q346</f>
        <v>12780.048150983881</v>
      </c>
      <c r="G30" s="146">
        <f t="shared" si="20"/>
        <v>5.6632357327792109</v>
      </c>
      <c r="H30" s="186">
        <f>[1]InfJuv!S346</f>
        <v>137668.37946958237</v>
      </c>
      <c r="I30" s="146">
        <f t="shared" si="21"/>
        <v>61.005128985051982</v>
      </c>
      <c r="J30" s="186">
        <f>[1]InfJuv!U346</f>
        <v>10716.563461621143</v>
      </c>
      <c r="K30" s="146">
        <f t="shared" si="22"/>
        <v>4.7488416640884585</v>
      </c>
      <c r="L30" s="186">
        <f>[1]InfJuv!W346</f>
        <v>42937.88781237592</v>
      </c>
      <c r="M30" s="146">
        <f t="shared" si="23"/>
        <v>19.027109888501624</v>
      </c>
      <c r="N30" s="186">
        <f>[1]InfJuv!Y346</f>
        <v>21564.014627318786</v>
      </c>
      <c r="O30" s="146">
        <f t="shared" si="24"/>
        <v>9.5556837295799752</v>
      </c>
      <c r="P30" s="37"/>
      <c r="Q30" s="31"/>
      <c r="R30" s="31"/>
    </row>
    <row r="31" spans="1:18">
      <c r="A31" s="130"/>
      <c r="P31" s="37"/>
      <c r="Q31" s="31"/>
      <c r="R31" s="31"/>
    </row>
    <row r="32" spans="1:18">
      <c r="A32" s="128" t="s">
        <v>77</v>
      </c>
      <c r="B32" s="4"/>
      <c r="C32" s="48"/>
      <c r="D32" s="4"/>
      <c r="E32" s="48"/>
      <c r="F32" s="4"/>
      <c r="G32" s="48"/>
      <c r="H32" s="4"/>
      <c r="I32" s="48"/>
      <c r="J32" s="4"/>
      <c r="K32" s="48"/>
      <c r="L32" s="4"/>
      <c r="M32" s="48"/>
      <c r="N32" s="4"/>
      <c r="O32" s="48"/>
      <c r="P32" s="50"/>
      <c r="Q32" s="51"/>
      <c r="R32" s="51"/>
    </row>
    <row r="33" spans="1:252">
      <c r="A33" s="130" t="s">
        <v>59</v>
      </c>
      <c r="B33" s="186">
        <f>[1]InfJuv!O348</f>
        <v>619705.02138385281</v>
      </c>
      <c r="C33" s="146">
        <f>[1]InfJuv!P348</f>
        <v>100</v>
      </c>
      <c r="D33" s="186">
        <f t="shared" ref="D33" si="25">+F33+H33+J33</f>
        <v>244359.7996240971</v>
      </c>
      <c r="E33" s="146">
        <f>+D33/$B33*100</f>
        <v>39.431631371716399</v>
      </c>
      <c r="F33" s="186">
        <f>[1]InfJuv!Q348</f>
        <v>7563.2711403879812</v>
      </c>
      <c r="G33" s="146">
        <f>+F33/$B33*100</f>
        <v>1.2204631041230822</v>
      </c>
      <c r="H33" s="186">
        <f>[1]InfJuv!S348</f>
        <v>221891.14105972095</v>
      </c>
      <c r="I33" s="146">
        <f>+H33/$B33*100</f>
        <v>35.805929176468446</v>
      </c>
      <c r="J33" s="186">
        <f>[1]InfJuv!U348</f>
        <v>14905.387423988164</v>
      </c>
      <c r="K33" s="146">
        <f>+J33/$B33*100</f>
        <v>2.4052390911248702</v>
      </c>
      <c r="L33" s="186">
        <f>[1]InfJuv!W348</f>
        <v>165595.66976184139</v>
      </c>
      <c r="M33" s="146">
        <f>+L33/$B33*100</f>
        <v>26.721692425866177</v>
      </c>
      <c r="N33" s="186">
        <f>[1]InfJuv!Y348</f>
        <v>209749.55199790356</v>
      </c>
      <c r="O33" s="146">
        <f>+N33/$B33*100</f>
        <v>33.846676202415686</v>
      </c>
      <c r="P33" s="37"/>
      <c r="Q33" s="31"/>
      <c r="R33" s="31"/>
    </row>
    <row r="34" spans="1:252">
      <c r="A34" s="130" t="s">
        <v>60</v>
      </c>
      <c r="B34" s="186">
        <f>[1]InfJuv!O349</f>
        <v>382755.74324696028</v>
      </c>
      <c r="C34" s="146">
        <f>[1]InfJuv!P349</f>
        <v>100</v>
      </c>
      <c r="D34" s="186">
        <f t="shared" ref="D34:D35" si="26">+F34+H34+J34</f>
        <v>233369.97395627457</v>
      </c>
      <c r="E34" s="146">
        <f t="shared" ref="E34:E35" si="27">+D34/$B34*100</f>
        <v>60.970992094480593</v>
      </c>
      <c r="F34" s="186">
        <f>[1]InfJuv!Q349</f>
        <v>10244.000616744141</v>
      </c>
      <c r="G34" s="146">
        <f t="shared" ref="G34:G35" si="28">+F34/$B34*100</f>
        <v>2.6763806415661131</v>
      </c>
      <c r="H34" s="186">
        <f>[1]InfJuv!S349</f>
        <v>208512.41255486943</v>
      </c>
      <c r="I34" s="146">
        <f t="shared" ref="I34:I35" si="29">+H34/$B34*100</f>
        <v>54.476625428539627</v>
      </c>
      <c r="J34" s="186">
        <f>[1]InfJuv!U349</f>
        <v>14613.560784661004</v>
      </c>
      <c r="K34" s="146">
        <f t="shared" ref="K34:K35" si="30">+J34/$B34*100</f>
        <v>3.8179860243748442</v>
      </c>
      <c r="L34" s="186">
        <f>[1]InfJuv!W349</f>
        <v>80705.118975967038</v>
      </c>
      <c r="M34" s="146">
        <f t="shared" ref="M34:M35" si="31">+L34/$B34*100</f>
        <v>21.085279685508144</v>
      </c>
      <c r="N34" s="186">
        <f>[1]InfJuv!Y349</f>
        <v>68680.65031471671</v>
      </c>
      <c r="O34" s="146">
        <f t="shared" ref="O34:O35" si="32">+N34/$B34*100</f>
        <v>17.943728220010751</v>
      </c>
      <c r="P34" s="37"/>
      <c r="Q34" s="31"/>
      <c r="R34" s="31"/>
    </row>
    <row r="35" spans="1:252">
      <c r="A35" s="130" t="s">
        <v>61</v>
      </c>
      <c r="B35" s="186">
        <f>[1]InfJuv!O350</f>
        <v>574567.20728387556</v>
      </c>
      <c r="C35" s="146">
        <f>[1]InfJuv!P350</f>
        <v>100</v>
      </c>
      <c r="D35" s="186">
        <f t="shared" si="26"/>
        <v>389353.58065916284</v>
      </c>
      <c r="E35" s="146">
        <f t="shared" si="27"/>
        <v>67.764671516798813</v>
      </c>
      <c r="F35" s="186">
        <f>[1]InfJuv!Q350</f>
        <v>44700.679033989269</v>
      </c>
      <c r="G35" s="146">
        <f t="shared" si="28"/>
        <v>7.7798869248561333</v>
      </c>
      <c r="H35" s="186">
        <f>[1]InfJuv!S350</f>
        <v>323499.83919815545</v>
      </c>
      <c r="I35" s="146">
        <f t="shared" si="29"/>
        <v>56.303220075406145</v>
      </c>
      <c r="J35" s="186">
        <f>[1]InfJuv!U350</f>
        <v>21153.062427018154</v>
      </c>
      <c r="K35" s="146">
        <f t="shared" si="30"/>
        <v>3.6815645165365471</v>
      </c>
      <c r="L35" s="186">
        <f>[1]InfJuv!W350</f>
        <v>96738.536697876669</v>
      </c>
      <c r="M35" s="146">
        <f t="shared" si="31"/>
        <v>16.836766086109261</v>
      </c>
      <c r="N35" s="186">
        <f>[1]InfJuv!Y350</f>
        <v>88475.089926835499</v>
      </c>
      <c r="O35" s="146">
        <f t="shared" si="32"/>
        <v>15.398562397091824</v>
      </c>
      <c r="P35" s="37"/>
      <c r="Q35" s="31"/>
      <c r="R35" s="31"/>
    </row>
    <row r="36" spans="1:252">
      <c r="A36" s="130" t="s">
        <v>72</v>
      </c>
      <c r="B36" s="186"/>
      <c r="C36" s="146"/>
      <c r="D36" s="186"/>
      <c r="E36" s="146"/>
      <c r="F36" s="186"/>
      <c r="G36" s="146"/>
      <c r="H36" s="186"/>
      <c r="I36" s="146"/>
      <c r="J36" s="186"/>
      <c r="K36" s="146"/>
      <c r="L36" s="186"/>
      <c r="M36" s="146"/>
      <c r="N36" s="186"/>
      <c r="O36" s="146"/>
      <c r="P36" s="37"/>
      <c r="Q36" s="31"/>
      <c r="R36" s="31"/>
    </row>
    <row r="37" spans="1:252">
      <c r="A37" s="130"/>
      <c r="B37" s="174"/>
      <c r="C37" s="152"/>
      <c r="D37" s="176"/>
      <c r="E37" s="152"/>
      <c r="F37" s="176"/>
      <c r="G37" s="152"/>
      <c r="H37" s="176"/>
      <c r="I37" s="152"/>
      <c r="J37" s="176"/>
      <c r="K37" s="152"/>
      <c r="L37" s="176"/>
      <c r="M37" s="152"/>
      <c r="N37" s="176"/>
      <c r="O37" s="152"/>
      <c r="P37" s="38"/>
      <c r="Q37" s="32"/>
      <c r="R37" s="32"/>
    </row>
    <row r="38" spans="1:252">
      <c r="A38" s="128" t="s">
        <v>71</v>
      </c>
      <c r="P38" s="50"/>
      <c r="Q38" s="51"/>
      <c r="R38" s="51"/>
      <c r="S38" s="45"/>
      <c r="T38" s="45"/>
      <c r="U38" s="45"/>
      <c r="V38" s="45"/>
      <c r="W38" s="45"/>
      <c r="X38" s="45"/>
      <c r="Y38" s="45"/>
      <c r="Z38" s="45"/>
      <c r="AA38" s="45"/>
      <c r="AB38" s="45"/>
      <c r="AC38" s="45"/>
      <c r="AD38" s="45"/>
      <c r="AE38" s="45"/>
      <c r="AF38" s="45"/>
      <c r="AG38" s="45"/>
      <c r="AH38" s="45"/>
      <c r="AI38" s="45"/>
      <c r="AJ38" s="45"/>
      <c r="AK38" s="45"/>
      <c r="AL38" s="45"/>
      <c r="AM38" s="45"/>
      <c r="AN38" s="45"/>
      <c r="AO38" s="45"/>
    </row>
    <row r="39" spans="1:252">
      <c r="A39" s="182" t="s">
        <v>113</v>
      </c>
      <c r="B39" s="186">
        <f>[1]InfJuv!O353</f>
        <v>307158.5232651218</v>
      </c>
      <c r="C39" s="146">
        <f>[1]InfJuv!P353</f>
        <v>100</v>
      </c>
      <c r="D39" s="186">
        <f t="shared" ref="D39" si="33">+F39+H39+J39</f>
        <v>91703.244816217499</v>
      </c>
      <c r="E39" s="146">
        <f>+D39/$B39*100</f>
        <v>29.855347604033266</v>
      </c>
      <c r="F39" s="186">
        <f>[1]InfJuv!Q353</f>
        <v>2704.9583201896799</v>
      </c>
      <c r="G39" s="146">
        <f>+F39/$B39*100</f>
        <v>0.88063918638354477</v>
      </c>
      <c r="H39" s="186">
        <f>[1]InfJuv!S353</f>
        <v>82879.625519787209</v>
      </c>
      <c r="I39" s="146">
        <f>+H39/$B39*100</f>
        <v>26.982687844299285</v>
      </c>
      <c r="J39" s="186">
        <f>[1]InfJuv!U353</f>
        <v>6118.6609762406197</v>
      </c>
      <c r="K39" s="146">
        <f>+J39/$B39*100</f>
        <v>1.9920205733504386</v>
      </c>
      <c r="L39" s="186">
        <f>[1]InfJuv!W353</f>
        <v>90427.154450090748</v>
      </c>
      <c r="M39" s="146">
        <f>+L39/$B39*100</f>
        <v>29.439897512477348</v>
      </c>
      <c r="N39" s="186">
        <f>[1]InfJuv!Y353</f>
        <v>125028.12399881876</v>
      </c>
      <c r="O39" s="146">
        <f>+N39/$B39*100</f>
        <v>40.704754883491084</v>
      </c>
      <c r="P39" s="39"/>
      <c r="Q39" s="31"/>
      <c r="R39" s="31"/>
    </row>
    <row r="40" spans="1:252">
      <c r="A40" s="182" t="s">
        <v>114</v>
      </c>
      <c r="B40" s="186">
        <f>[1]InfJuv!O354</f>
        <v>328745.88696465077</v>
      </c>
      <c r="C40" s="146">
        <f>[1]InfJuv!P354</f>
        <v>100</v>
      </c>
      <c r="D40" s="186">
        <f t="shared" ref="D40:D44" si="34">+F40+H40+J40</f>
        <v>154203.46541964982</v>
      </c>
      <c r="E40" s="146">
        <f t="shared" ref="E40:E44" si="35">+D40/$B40*100</f>
        <v>46.90658394038887</v>
      </c>
      <c r="F40" s="186">
        <f>[1]InfJuv!Q354</f>
        <v>4287.1468619796997</v>
      </c>
      <c r="G40" s="146">
        <f t="shared" ref="G40:G44" si="36">+F40/$B40*100</f>
        <v>1.3040914067590104</v>
      </c>
      <c r="H40" s="186">
        <f>[1]InfJuv!S354</f>
        <v>138279.50267653249</v>
      </c>
      <c r="I40" s="146">
        <f t="shared" ref="I40:I44" si="37">+H40/$B40*100</f>
        <v>42.062732389835602</v>
      </c>
      <c r="J40" s="186">
        <f>[1]InfJuv!U354</f>
        <v>11636.815881137625</v>
      </c>
      <c r="K40" s="146">
        <f t="shared" ref="K40:K44" si="38">+J40/$B40*100</f>
        <v>3.5397601437942563</v>
      </c>
      <c r="L40" s="186">
        <f>[1]InfJuv!W354</f>
        <v>82804.772216269484</v>
      </c>
      <c r="M40" s="146">
        <f t="shared" ref="M40:M44" si="39">+L40/$B40*100</f>
        <v>25.188078543222435</v>
      </c>
      <c r="N40" s="186">
        <f>[1]InfJuv!Y354</f>
        <v>91737.649328735162</v>
      </c>
      <c r="O40" s="146">
        <f t="shared" ref="O40:O44" si="40">+N40/$B40*100</f>
        <v>27.905337516389821</v>
      </c>
      <c r="P40" s="39"/>
      <c r="Q40" s="31"/>
      <c r="R40" s="31"/>
    </row>
    <row r="41" spans="1:252">
      <c r="A41" s="182" t="s">
        <v>115</v>
      </c>
      <c r="B41" s="186">
        <f>[1]InfJuv!O355</f>
        <v>317427.34809344803</v>
      </c>
      <c r="C41" s="146">
        <f>[1]InfJuv!P355</f>
        <v>100</v>
      </c>
      <c r="D41" s="186">
        <f t="shared" si="34"/>
        <v>188351.78274250403</v>
      </c>
      <c r="E41" s="146">
        <f t="shared" si="35"/>
        <v>59.336973916644013</v>
      </c>
      <c r="F41" s="186">
        <f>[1]InfJuv!Q355</f>
        <v>6938.5520167100012</v>
      </c>
      <c r="G41" s="146">
        <f t="shared" si="36"/>
        <v>2.185870895619034</v>
      </c>
      <c r="H41" s="186">
        <f>[1]InfJuv!S355</f>
        <v>171789.7337016181</v>
      </c>
      <c r="I41" s="146">
        <f t="shared" si="37"/>
        <v>54.119386604031547</v>
      </c>
      <c r="J41" s="186">
        <f>[1]InfJuv!U355</f>
        <v>9623.497024175942</v>
      </c>
      <c r="K41" s="146">
        <f t="shared" si="38"/>
        <v>3.031716416993429</v>
      </c>
      <c r="L41" s="186">
        <f>[1]InfJuv!W355</f>
        <v>65154.637315320448</v>
      </c>
      <c r="M41" s="146">
        <f t="shared" si="39"/>
        <v>20.525842435019008</v>
      </c>
      <c r="N41" s="186">
        <f>[1]InfJuv!Y355</f>
        <v>63920.928035623161</v>
      </c>
      <c r="O41" s="146">
        <f t="shared" si="40"/>
        <v>20.137183648336865</v>
      </c>
      <c r="P41" s="39"/>
      <c r="Q41" s="31"/>
      <c r="R41" s="31"/>
    </row>
    <row r="42" spans="1:252">
      <c r="A42" s="182" t="s">
        <v>116</v>
      </c>
      <c r="B42" s="186">
        <f>[1]InfJuv!O356</f>
        <v>332222.3562337773</v>
      </c>
      <c r="C42" s="146">
        <f>[1]InfJuv!P356</f>
        <v>100</v>
      </c>
      <c r="D42" s="186">
        <f t="shared" si="34"/>
        <v>222372.79836362926</v>
      </c>
      <c r="E42" s="146">
        <f t="shared" si="35"/>
        <v>66.934929029023735</v>
      </c>
      <c r="F42" s="186">
        <f>[1]InfJuv!Q356</f>
        <v>18501.326340144173</v>
      </c>
      <c r="G42" s="146">
        <f t="shared" si="36"/>
        <v>5.5689588593264965</v>
      </c>
      <c r="H42" s="186">
        <f>[1]InfJuv!S356</f>
        <v>193757.44646019593</v>
      </c>
      <c r="I42" s="146">
        <f t="shared" si="37"/>
        <v>58.321615877004142</v>
      </c>
      <c r="J42" s="186">
        <f>[1]InfJuv!U356</f>
        <v>10114.025563289162</v>
      </c>
      <c r="K42" s="146">
        <f t="shared" si="38"/>
        <v>3.0443542926931002</v>
      </c>
      <c r="L42" s="186">
        <f>[1]InfJuv!W356</f>
        <v>56989.135731498747</v>
      </c>
      <c r="M42" s="146">
        <f t="shared" si="39"/>
        <v>17.153913534764285</v>
      </c>
      <c r="N42" s="186">
        <f>[1]InfJuv!Y356</f>
        <v>52860.422138649665</v>
      </c>
      <c r="O42" s="146">
        <f t="shared" si="40"/>
        <v>15.911157436212086</v>
      </c>
      <c r="P42" s="39"/>
      <c r="Q42" s="31"/>
      <c r="R42" s="31"/>
    </row>
    <row r="43" spans="1:252">
      <c r="A43" s="182" t="s">
        <v>117</v>
      </c>
      <c r="B43" s="186">
        <f>[1]InfJuv!O357</f>
        <v>291473.85735767399</v>
      </c>
      <c r="C43" s="146">
        <f>[1]InfJuv!P357</f>
        <v>100</v>
      </c>
      <c r="D43" s="186">
        <f t="shared" si="34"/>
        <v>210452.06289753626</v>
      </c>
      <c r="E43" s="146">
        <f t="shared" si="35"/>
        <v>72.202723360979121</v>
      </c>
      <c r="F43" s="186">
        <f>[1]InfJuv!Q357</f>
        <v>30075.967252097766</v>
      </c>
      <c r="G43" s="146">
        <f t="shared" si="36"/>
        <v>10.318581407179472</v>
      </c>
      <c r="H43" s="186">
        <f>[1]InfJuv!S357</f>
        <v>167197.08445461455</v>
      </c>
      <c r="I43" s="146">
        <f t="shared" si="37"/>
        <v>57.362634841533435</v>
      </c>
      <c r="J43" s="186">
        <f>[1]InfJuv!U357</f>
        <v>13179.011190823958</v>
      </c>
      <c r="K43" s="146">
        <f t="shared" si="38"/>
        <v>4.5215071122662307</v>
      </c>
      <c r="L43" s="186">
        <f>[1]InfJuv!W357</f>
        <v>47663.625722506593</v>
      </c>
      <c r="M43" s="146">
        <f t="shared" si="39"/>
        <v>16.352624607433491</v>
      </c>
      <c r="N43" s="186">
        <f>[1]InfJuv!Y357</f>
        <v>33358.168737631458</v>
      </c>
      <c r="O43" s="146">
        <f t="shared" si="40"/>
        <v>11.444652031587491</v>
      </c>
      <c r="P43" s="39"/>
      <c r="Q43" s="31"/>
      <c r="R43" s="31"/>
      <c r="IR43" s="38"/>
    </row>
    <row r="44" spans="1:252">
      <c r="A44" s="182" t="s">
        <v>118</v>
      </c>
      <c r="B44" s="186">
        <f>[1]InfJuv!O358</f>
        <v>272.2073988834</v>
      </c>
      <c r="C44" s="146">
        <f>[1]InfJuv!P358</f>
        <v>100</v>
      </c>
      <c r="D44" s="186">
        <f t="shared" si="34"/>
        <v>0</v>
      </c>
      <c r="E44" s="146">
        <f t="shared" si="35"/>
        <v>0</v>
      </c>
      <c r="F44" s="186">
        <f>[1]InfJuv!Q358</f>
        <v>0</v>
      </c>
      <c r="G44" s="146">
        <f t="shared" si="36"/>
        <v>0</v>
      </c>
      <c r="H44" s="186">
        <f>[1]InfJuv!S358</f>
        <v>0</v>
      </c>
      <c r="I44" s="146">
        <f t="shared" si="37"/>
        <v>0</v>
      </c>
      <c r="J44" s="186">
        <f>[1]InfJuv!U358</f>
        <v>0</v>
      </c>
      <c r="K44" s="146">
        <f t="shared" si="38"/>
        <v>0</v>
      </c>
      <c r="L44" s="186">
        <f>[1]InfJuv!W358</f>
        <v>272.2073988834</v>
      </c>
      <c r="M44" s="146">
        <f t="shared" si="39"/>
        <v>100</v>
      </c>
      <c r="N44" s="186">
        <f>[1]InfJuv!Y358</f>
        <v>0</v>
      </c>
      <c r="O44" s="146">
        <f t="shared" si="40"/>
        <v>0</v>
      </c>
      <c r="P44" s="39"/>
      <c r="Q44" s="31"/>
      <c r="R44" s="31"/>
    </row>
    <row r="45" spans="1:252">
      <c r="A45" s="129"/>
      <c r="B45" s="174"/>
      <c r="C45" s="175"/>
      <c r="D45" s="174"/>
      <c r="E45" s="175"/>
      <c r="F45" s="174"/>
      <c r="G45" s="175"/>
      <c r="H45" s="174"/>
      <c r="I45" s="175"/>
      <c r="J45" s="174"/>
      <c r="K45" s="175"/>
      <c r="L45" s="174"/>
      <c r="M45" s="175"/>
      <c r="N45" s="174"/>
      <c r="O45" s="175"/>
      <c r="P45" s="39"/>
      <c r="Q45" s="31"/>
      <c r="R45" s="31"/>
    </row>
    <row r="46" spans="1:252">
      <c r="A46" s="128" t="s">
        <v>18</v>
      </c>
      <c r="P46" s="53"/>
      <c r="Q46" s="51"/>
      <c r="R46" s="71"/>
    </row>
    <row r="47" spans="1:252">
      <c r="A47" s="130" t="s">
        <v>40</v>
      </c>
      <c r="B47" s="186">
        <f>[1]InfJuv!O360</f>
        <v>570757.06011309021</v>
      </c>
      <c r="C47" s="146">
        <f>[1]InfJuv!P360</f>
        <v>100</v>
      </c>
      <c r="D47" s="186">
        <f t="shared" ref="D47" si="41">+F47+H47+J47</f>
        <v>267759.44560374744</v>
      </c>
      <c r="E47" s="146">
        <f>+D47/$B47*100</f>
        <v>46.913032587050857</v>
      </c>
      <c r="F47" s="186">
        <f>[1]InfJuv!Q360</f>
        <v>19044.281972180801</v>
      </c>
      <c r="G47" s="146">
        <f>+F47/$B47*100</f>
        <v>3.3366704160273293</v>
      </c>
      <c r="H47" s="186">
        <f>[1]InfJuv!S360</f>
        <v>236846.45607002842</v>
      </c>
      <c r="I47" s="146">
        <f>+H47/$B47*100</f>
        <v>41.496894672332132</v>
      </c>
      <c r="J47" s="186">
        <f>[1]InfJuv!U360</f>
        <v>11868.70756153826</v>
      </c>
      <c r="K47" s="146">
        <f>+J47/$B47*100</f>
        <v>2.0794674986914021</v>
      </c>
      <c r="L47" s="186">
        <f>[1]InfJuv!W360</f>
        <v>85334.463503936422</v>
      </c>
      <c r="M47" s="146">
        <f>+L47/$B47*100</f>
        <v>14.951100821604937</v>
      </c>
      <c r="N47" s="186">
        <f>[1]InfJuv!Y360</f>
        <v>217663.1510053965</v>
      </c>
      <c r="O47" s="146">
        <f>+N47/$B47*100</f>
        <v>38.135866591342484</v>
      </c>
      <c r="P47" s="85"/>
      <c r="Q47" s="12"/>
      <c r="R47" s="69"/>
    </row>
    <row r="48" spans="1:252">
      <c r="A48" s="130" t="s">
        <v>41</v>
      </c>
      <c r="B48" s="186">
        <f>[1]InfJuv!O361</f>
        <v>28517.040604869522</v>
      </c>
      <c r="C48" s="146">
        <f>[1]InfJuv!P361</f>
        <v>100</v>
      </c>
      <c r="D48" s="186">
        <f t="shared" ref="D48:D50" si="42">+F48+H48+J48</f>
        <v>16586.701175353664</v>
      </c>
      <c r="E48" s="146">
        <f t="shared" ref="E48:E50" si="43">+D48/$B48*100</f>
        <v>58.164174204392538</v>
      </c>
      <c r="F48" s="186">
        <f>[1]InfJuv!Q361</f>
        <v>1920.7416318898197</v>
      </c>
      <c r="G48" s="146">
        <f t="shared" ref="G48:G50" si="44">+F48/$B48*100</f>
        <v>6.735417109031423</v>
      </c>
      <c r="H48" s="186">
        <f>[1]InfJuv!S361</f>
        <v>14393.752144580443</v>
      </c>
      <c r="I48" s="146">
        <f t="shared" ref="I48:I50" si="45">+H48/$B48*100</f>
        <v>50.474214151529416</v>
      </c>
      <c r="J48" s="186">
        <f>[1]InfJuv!U361</f>
        <v>272.2073988834</v>
      </c>
      <c r="K48" s="146">
        <f t="shared" ref="K48:K50" si="46">+J48/$B48*100</f>
        <v>0.95454294383169025</v>
      </c>
      <c r="L48" s="186">
        <f>[1]InfJuv!W361</f>
        <v>7283.7036750564221</v>
      </c>
      <c r="M48" s="146">
        <f t="shared" ref="M48:M50" si="47">+L48/$B48*100</f>
        <v>25.541583279902714</v>
      </c>
      <c r="N48" s="186">
        <f>[1]InfJuv!Y361</f>
        <v>4646.6357544594193</v>
      </c>
      <c r="O48" s="146">
        <f t="shared" ref="O48:O50" si="48">+N48/$B48*100</f>
        <v>16.294242515704688</v>
      </c>
      <c r="P48" s="11"/>
      <c r="Q48" s="12"/>
      <c r="R48" s="12"/>
    </row>
    <row r="49" spans="1:18">
      <c r="A49" s="130" t="s">
        <v>42</v>
      </c>
      <c r="B49" s="186">
        <f>[1]InfJuv!O362</f>
        <v>268045.63607592258</v>
      </c>
      <c r="C49" s="146">
        <f>[1]InfJuv!P362</f>
        <v>100</v>
      </c>
      <c r="D49" s="186">
        <f t="shared" si="42"/>
        <v>160969.02533913526</v>
      </c>
      <c r="E49" s="146">
        <f t="shared" si="43"/>
        <v>60.05284312613901</v>
      </c>
      <c r="F49" s="186">
        <f>[1]InfJuv!Q362</f>
        <v>11759.974255395398</v>
      </c>
      <c r="G49" s="146">
        <f t="shared" si="44"/>
        <v>4.3873030083819176</v>
      </c>
      <c r="H49" s="186">
        <f>[1]InfJuv!S362</f>
        <v>140658.28809365569</v>
      </c>
      <c r="I49" s="146">
        <f t="shared" si="45"/>
        <v>52.475500124842526</v>
      </c>
      <c r="J49" s="186">
        <f>[1]InfJuv!U362</f>
        <v>8550.7629900842003</v>
      </c>
      <c r="K49" s="146">
        <f t="shared" si="46"/>
        <v>3.19003999291458</v>
      </c>
      <c r="L49" s="186">
        <f>[1]InfJuv!W362</f>
        <v>50110.92278110193</v>
      </c>
      <c r="M49" s="146">
        <f t="shared" si="47"/>
        <v>18.694922071743136</v>
      </c>
      <c r="N49" s="186">
        <f>[1]InfJuv!Y362</f>
        <v>56965.687955688234</v>
      </c>
      <c r="O49" s="146">
        <f t="shared" si="48"/>
        <v>21.252234802118917</v>
      </c>
      <c r="P49" s="11"/>
      <c r="Q49" s="12"/>
      <c r="R49" s="12"/>
    </row>
    <row r="50" spans="1:18">
      <c r="A50" s="130" t="s">
        <v>43</v>
      </c>
      <c r="B50" s="186">
        <f>[1]InfJuv!O363</f>
        <v>709980.4425196856</v>
      </c>
      <c r="C50" s="146">
        <f>[1]InfJuv!P363</f>
        <v>100</v>
      </c>
      <c r="D50" s="186">
        <f t="shared" si="42"/>
        <v>421768.18212129985</v>
      </c>
      <c r="E50" s="146">
        <f t="shared" si="43"/>
        <v>59.405605684639049</v>
      </c>
      <c r="F50" s="186">
        <f>[1]InfJuv!Q363</f>
        <v>29782.952931655298</v>
      </c>
      <c r="G50" s="146">
        <f t="shared" si="44"/>
        <v>4.1948976546391989</v>
      </c>
      <c r="H50" s="186">
        <f>[1]InfJuv!S363</f>
        <v>362004.89650448313</v>
      </c>
      <c r="I50" s="146">
        <f t="shared" si="45"/>
        <v>50.988009644286201</v>
      </c>
      <c r="J50" s="186">
        <f>[1]InfJuv!U363</f>
        <v>29980.332685161444</v>
      </c>
      <c r="K50" s="146">
        <f t="shared" si="46"/>
        <v>4.2226983857136569</v>
      </c>
      <c r="L50" s="186">
        <f>[1]InfJuv!W363</f>
        <v>200582.44287447209</v>
      </c>
      <c r="M50" s="146">
        <f t="shared" si="47"/>
        <v>28.251826509842282</v>
      </c>
      <c r="N50" s="186">
        <f>[1]InfJuv!Y363</f>
        <v>87629.81752391097</v>
      </c>
      <c r="O50" s="146">
        <f t="shared" si="48"/>
        <v>12.342567805518286</v>
      </c>
      <c r="P50" s="11"/>
      <c r="Q50" s="12"/>
      <c r="R50" s="12"/>
    </row>
    <row r="51" spans="1:18">
      <c r="A51" s="125"/>
      <c r="B51" s="113"/>
      <c r="C51" s="126"/>
      <c r="D51" s="122"/>
      <c r="E51" s="123"/>
      <c r="F51" s="122"/>
      <c r="G51" s="123"/>
      <c r="H51" s="122"/>
      <c r="I51" s="123"/>
      <c r="J51" s="123"/>
      <c r="K51" s="123"/>
      <c r="L51" s="122"/>
      <c r="M51" s="123"/>
      <c r="N51" s="122"/>
      <c r="O51" s="123"/>
    </row>
    <row r="52" spans="1:18">
      <c r="A52" s="46" t="str">
        <f>'C01'!A40</f>
        <v>Fuente: Instituto Nacional de Estadística (INE). L Encuesta Permanente de Hogares de Propósitos Múltiples, Junio 2015.</v>
      </c>
      <c r="B52" s="39"/>
      <c r="C52" s="31"/>
      <c r="D52" s="39"/>
      <c r="E52" s="31"/>
      <c r="F52" s="39"/>
      <c r="G52" s="31"/>
      <c r="H52" s="39"/>
      <c r="I52" s="31"/>
      <c r="J52" s="31"/>
      <c r="K52" s="31"/>
      <c r="L52" s="39"/>
      <c r="M52" s="31"/>
      <c r="N52" s="39"/>
      <c r="O52" s="31"/>
    </row>
    <row r="53" spans="1:18">
      <c r="A53" s="46" t="s">
        <v>30</v>
      </c>
      <c r="B53" s="39"/>
      <c r="C53" s="31"/>
      <c r="D53" s="40"/>
      <c r="E53" s="31"/>
      <c r="F53" s="39"/>
      <c r="G53" s="31"/>
      <c r="H53" s="39"/>
      <c r="I53" s="31"/>
      <c r="J53" s="31"/>
      <c r="K53" s="31"/>
      <c r="L53" s="39"/>
      <c r="M53" s="31"/>
      <c r="N53" s="39"/>
      <c r="O53" s="31"/>
    </row>
    <row r="54" spans="1:18">
      <c r="A54" s="46" t="s">
        <v>31</v>
      </c>
      <c r="B54" s="39"/>
      <c r="C54" s="31"/>
      <c r="D54" s="39"/>
      <c r="E54" s="31"/>
      <c r="F54" s="39"/>
      <c r="G54" s="31"/>
      <c r="H54" s="39"/>
      <c r="I54" s="31"/>
      <c r="J54" s="31"/>
      <c r="K54" s="31"/>
      <c r="L54" s="39"/>
      <c r="M54" s="31"/>
      <c r="N54" s="39"/>
      <c r="O54" s="31"/>
    </row>
    <row r="55" spans="1:18">
      <c r="A55" s="20" t="s">
        <v>44</v>
      </c>
      <c r="B55" s="39"/>
      <c r="C55" s="31"/>
      <c r="D55" s="39"/>
      <c r="E55" s="31"/>
      <c r="F55" s="37"/>
      <c r="G55" s="31"/>
      <c r="H55" s="37"/>
      <c r="I55" s="31"/>
      <c r="J55" s="31"/>
      <c r="K55" s="31"/>
      <c r="L55" s="39"/>
      <c r="M55" s="31"/>
      <c r="N55" s="39"/>
      <c r="O55" s="31"/>
    </row>
    <row r="56" spans="1:18">
      <c r="A56" s="12"/>
      <c r="B56" s="39"/>
      <c r="C56" s="31"/>
      <c r="D56" s="39"/>
      <c r="E56" s="31"/>
      <c r="F56" s="42"/>
      <c r="G56" s="31"/>
      <c r="H56" s="37"/>
      <c r="I56" s="31"/>
      <c r="J56" s="31"/>
      <c r="K56" s="31"/>
      <c r="L56" s="39"/>
      <c r="M56" s="31"/>
      <c r="N56" s="39"/>
      <c r="O56" s="31"/>
    </row>
  </sheetData>
  <mergeCells count="11">
    <mergeCell ref="A3:A5"/>
    <mergeCell ref="A1:R1"/>
    <mergeCell ref="P3:R4"/>
    <mergeCell ref="B3:C4"/>
    <mergeCell ref="D3:K3"/>
    <mergeCell ref="L3:M4"/>
    <mergeCell ref="N3:O4"/>
    <mergeCell ref="D4:E4"/>
    <mergeCell ref="F4:G4"/>
    <mergeCell ref="H4:I4"/>
    <mergeCell ref="J4:K4"/>
  </mergeCells>
  <phoneticPr fontId="0" type="noConversion"/>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ignoredErrors>
    <ignoredError sqref="F9:O9 G7 I7 K7 M7 O7 F15:O15 F22:O22 F26:O26 F32:O32 F37:O37 F45:O45" formula="1"/>
  </ignoredErrors>
</worksheet>
</file>

<file path=xl/worksheets/sheet7.xml><?xml version="1.0" encoding="utf-8"?>
<worksheet xmlns="http://schemas.openxmlformats.org/spreadsheetml/2006/main" xmlns:r="http://schemas.openxmlformats.org/officeDocument/2006/relationships">
  <sheetPr codeName="Hoja3"/>
  <dimension ref="A1:R36"/>
  <sheetViews>
    <sheetView workbookViewId="0">
      <selection activeCell="B32" sqref="B32"/>
    </sheetView>
  </sheetViews>
  <sheetFormatPr baseColWidth="10" defaultRowHeight="11.25"/>
  <cols>
    <col min="1" max="1" width="23" customWidth="1"/>
    <col min="2" max="2" width="13" style="38" bestFit="1" customWidth="1"/>
    <col min="3" max="3" width="8.83203125" style="32" bestFit="1" customWidth="1"/>
    <col min="4" max="4" width="13" style="32" bestFit="1" customWidth="1"/>
    <col min="5" max="5" width="8.83203125" style="32" bestFit="1" customWidth="1"/>
    <col min="6" max="6" width="13" style="38" bestFit="1" customWidth="1"/>
    <col min="7" max="7" width="7.33203125" style="32" customWidth="1"/>
    <col min="8" max="8" width="11" style="38" bestFit="1" customWidth="1"/>
    <col min="9" max="9" width="8.83203125" style="32" bestFit="1" customWidth="1"/>
    <col min="10" max="10" width="9.83203125" style="32" bestFit="1" customWidth="1"/>
    <col min="11" max="11" width="8.83203125" style="32" bestFit="1" customWidth="1"/>
    <col min="12" max="12" width="9.83203125" style="38" bestFit="1" customWidth="1"/>
    <col min="13" max="13" width="8.83203125" style="32" bestFit="1" customWidth="1"/>
    <col min="14" max="14" width="11" style="38" bestFit="1" customWidth="1"/>
    <col min="15" max="15" width="8.83203125" style="32" bestFit="1" customWidth="1"/>
  </cols>
  <sheetData>
    <row r="1" spans="1:18" ht="22.5" customHeight="1">
      <c r="A1" s="219" t="s">
        <v>121</v>
      </c>
      <c r="B1" s="219"/>
      <c r="C1" s="219"/>
      <c r="D1" s="219"/>
      <c r="E1" s="219"/>
      <c r="F1" s="219"/>
      <c r="G1" s="219"/>
      <c r="H1" s="219"/>
      <c r="I1" s="219"/>
      <c r="J1" s="219"/>
      <c r="K1" s="219"/>
      <c r="L1" s="219"/>
      <c r="M1" s="219"/>
      <c r="N1" s="219"/>
      <c r="O1" s="219"/>
    </row>
    <row r="2" spans="1:18">
      <c r="G2" s="89"/>
    </row>
    <row r="3" spans="1:18" ht="13.5" customHeight="1">
      <c r="A3" s="218" t="s">
        <v>11</v>
      </c>
      <c r="B3" s="222" t="s">
        <v>78</v>
      </c>
      <c r="C3" s="223"/>
      <c r="D3" s="222" t="s">
        <v>62</v>
      </c>
      <c r="E3" s="223"/>
      <c r="F3" s="224" t="s">
        <v>79</v>
      </c>
      <c r="G3" s="224"/>
      <c r="H3" s="224"/>
      <c r="I3" s="224"/>
      <c r="J3" s="224"/>
      <c r="K3" s="224"/>
      <c r="L3" s="224"/>
      <c r="M3" s="224"/>
      <c r="N3" s="224"/>
      <c r="O3" s="224"/>
    </row>
    <row r="4" spans="1:18" ht="24.75" customHeight="1">
      <c r="A4" s="219"/>
      <c r="B4" s="223"/>
      <c r="C4" s="223"/>
      <c r="D4" s="223"/>
      <c r="E4" s="223"/>
      <c r="F4" s="190" t="s">
        <v>63</v>
      </c>
      <c r="G4" s="190"/>
      <c r="H4" s="190" t="s">
        <v>64</v>
      </c>
      <c r="I4" s="190"/>
      <c r="J4" s="190" t="s">
        <v>66</v>
      </c>
      <c r="K4" s="190"/>
      <c r="L4" s="190" t="s">
        <v>65</v>
      </c>
      <c r="M4" s="190"/>
      <c r="N4" s="190" t="s">
        <v>67</v>
      </c>
      <c r="O4" s="190"/>
    </row>
    <row r="5" spans="1:18">
      <c r="A5" s="220"/>
      <c r="B5" s="59" t="s">
        <v>3</v>
      </c>
      <c r="C5" s="60" t="s">
        <v>38</v>
      </c>
      <c r="D5" s="59" t="s">
        <v>3</v>
      </c>
      <c r="E5" s="60" t="s">
        <v>38</v>
      </c>
      <c r="F5" s="59" t="s">
        <v>3</v>
      </c>
      <c r="G5" s="60" t="s">
        <v>38</v>
      </c>
      <c r="H5" s="59" t="s">
        <v>3</v>
      </c>
      <c r="I5" s="60" t="s">
        <v>38</v>
      </c>
      <c r="J5" s="59" t="s">
        <v>3</v>
      </c>
      <c r="K5" s="60" t="s">
        <v>38</v>
      </c>
      <c r="L5" s="59" t="s">
        <v>3</v>
      </c>
      <c r="M5" s="60" t="s">
        <v>38</v>
      </c>
      <c r="N5" s="59" t="s">
        <v>3</v>
      </c>
      <c r="O5" s="60" t="s">
        <v>38</v>
      </c>
    </row>
    <row r="6" spans="1:18">
      <c r="A6" s="12"/>
      <c r="B6" s="39"/>
      <c r="C6" s="31"/>
      <c r="D6" s="39"/>
      <c r="E6" s="31"/>
      <c r="F6" s="39"/>
      <c r="G6" s="31"/>
      <c r="H6" s="39"/>
      <c r="I6" s="31"/>
      <c r="J6" s="39"/>
      <c r="K6" s="31"/>
      <c r="L6" s="39"/>
      <c r="M6" s="31"/>
      <c r="N6" s="39"/>
      <c r="O6" s="31"/>
    </row>
    <row r="7" spans="1:18" s="5" customFormat="1">
      <c r="A7" s="131" t="s">
        <v>32</v>
      </c>
      <c r="B7" s="4">
        <f>[1]InfJuv!Q372</f>
        <v>3277322.3419673499</v>
      </c>
      <c r="C7" s="48">
        <f>[1]InfJuv!R372</f>
        <v>100</v>
      </c>
      <c r="D7" s="4">
        <f>[1]InfJuv!S372</f>
        <v>2076423.6444676328</v>
      </c>
      <c r="E7" s="48">
        <f>[1]InfJuv!T372</f>
        <v>100</v>
      </c>
      <c r="F7" s="4">
        <f>[1]InfJuv!U372</f>
        <v>1271226.3338974756</v>
      </c>
      <c r="G7" s="48">
        <f>[1]InfJuv!V372</f>
        <v>100</v>
      </c>
      <c r="H7" s="4">
        <f>[1]InfJuv!W372</f>
        <v>594858.49807524763</v>
      </c>
      <c r="I7" s="48">
        <f>[1]InfJuv!X372</f>
        <v>100</v>
      </c>
      <c r="J7" s="4">
        <f>[1]InfJuv!Y372</f>
        <v>27334.812342645921</v>
      </c>
      <c r="K7" s="48">
        <f>[1]InfJuv!Z372</f>
        <v>100</v>
      </c>
      <c r="L7" s="4">
        <f>[1]InfJuv!AA372</f>
        <v>7967.9368381239801</v>
      </c>
      <c r="M7" s="48">
        <f>[1]InfJuv!AB372</f>
        <v>100</v>
      </c>
      <c r="N7" s="4">
        <f>[1]InfJuv!AC372</f>
        <v>175036.06331437887</v>
      </c>
      <c r="O7" s="48">
        <f>[1]InfJuv!AD372</f>
        <v>100</v>
      </c>
      <c r="P7" s="61"/>
      <c r="Q7" s="61"/>
      <c r="R7" s="61"/>
    </row>
    <row r="8" spans="1:18" s="5" customFormat="1">
      <c r="A8" s="131"/>
      <c r="P8" s="61"/>
    </row>
    <row r="9" spans="1:18" s="5" customFormat="1">
      <c r="A9" s="132" t="s">
        <v>21</v>
      </c>
      <c r="B9" s="178"/>
      <c r="C9" s="178"/>
      <c r="D9" s="178"/>
      <c r="E9" s="178"/>
      <c r="F9" s="178"/>
      <c r="G9" s="178"/>
      <c r="H9" s="178"/>
      <c r="I9" s="178"/>
      <c r="J9" s="178"/>
      <c r="K9" s="178"/>
      <c r="L9" s="178"/>
      <c r="M9" s="178"/>
      <c r="N9" s="178"/>
      <c r="O9" s="178"/>
    </row>
    <row r="10" spans="1:18">
      <c r="A10" s="134" t="s">
        <v>19</v>
      </c>
      <c r="B10" s="174"/>
      <c r="C10" s="175"/>
      <c r="D10" s="174"/>
      <c r="E10" s="175"/>
      <c r="F10" s="174"/>
      <c r="G10" s="175"/>
      <c r="H10" s="174"/>
      <c r="I10" s="175"/>
      <c r="J10" s="174"/>
      <c r="K10" s="175"/>
      <c r="L10" s="174"/>
      <c r="M10" s="175"/>
      <c r="N10" s="174"/>
      <c r="O10" s="175"/>
    </row>
    <row r="11" spans="1:18">
      <c r="A11" s="135" t="s">
        <v>1</v>
      </c>
      <c r="B11" s="186">
        <f>[1]InfJuv!Q373</f>
        <v>419559.90792490367</v>
      </c>
      <c r="C11" s="146">
        <f>[1]InfJuv!R373</f>
        <v>12.801911565190908</v>
      </c>
      <c r="D11" s="186">
        <f>[1]InfJuv!S373</f>
        <v>203753.99005310348</v>
      </c>
      <c r="E11" s="146">
        <f>[1]InfJuv!T373</f>
        <v>9.8127369429634506</v>
      </c>
      <c r="F11" s="186">
        <f>[1]InfJuv!U373</f>
        <v>114614.87550928755</v>
      </c>
      <c r="G11" s="146">
        <f>[1]InfJuv!V373</f>
        <v>9.0160872578754514</v>
      </c>
      <c r="H11" s="186">
        <f>[1]InfJuv!W373</f>
        <v>45342.339387083419</v>
      </c>
      <c r="I11" s="146">
        <f>[1]InfJuv!X373</f>
        <v>7.6223739820134098</v>
      </c>
      <c r="J11" s="186">
        <f>[1]InfJuv!Y373</f>
        <v>4080.9842037398007</v>
      </c>
      <c r="K11" s="146">
        <f>[1]InfJuv!Z373</f>
        <v>14.929622170381339</v>
      </c>
      <c r="L11" s="186">
        <f>[1]InfJuv!AA373</f>
        <v>1979.7114860695199</v>
      </c>
      <c r="M11" s="146">
        <f>[1]InfJuv!AB373</f>
        <v>24.845973635198082</v>
      </c>
      <c r="N11" s="186">
        <f>[1]InfJuv!AC373</f>
        <v>37736.079466921597</v>
      </c>
      <c r="O11" s="146">
        <f>[1]InfJuv!AD373</f>
        <v>21.559031180417122</v>
      </c>
    </row>
    <row r="12" spans="1:18">
      <c r="A12" s="135" t="s">
        <v>2</v>
      </c>
      <c r="B12" s="186">
        <f>[1]InfJuv!Q374</f>
        <v>265513.3113668189</v>
      </c>
      <c r="C12" s="146">
        <f>[1]InfJuv!R374</f>
        <v>8.1015317891322667</v>
      </c>
      <c r="D12" s="186">
        <f>[1]InfJuv!S374</f>
        <v>150742.91314152637</v>
      </c>
      <c r="E12" s="146">
        <f>[1]InfJuv!T374</f>
        <v>7.2597378450761587</v>
      </c>
      <c r="F12" s="186">
        <f>[1]InfJuv!U374</f>
        <v>98581.773345815091</v>
      </c>
      <c r="G12" s="146">
        <f>[1]InfJuv!V374</f>
        <v>7.7548561351440437</v>
      </c>
      <c r="H12" s="186">
        <f>[1]InfJuv!W374</f>
        <v>31483.399305483999</v>
      </c>
      <c r="I12" s="146">
        <f>[1]InfJuv!X374</f>
        <v>5.2925862885632764</v>
      </c>
      <c r="J12" s="186">
        <f>[1]InfJuv!Y374</f>
        <v>1529.4774426007998</v>
      </c>
      <c r="K12" s="146">
        <f>[1]InfJuv!Z374</f>
        <v>5.5953464155106447</v>
      </c>
      <c r="L12" s="186">
        <f>[1]InfJuv!AA374</f>
        <v>635.62698913279996</v>
      </c>
      <c r="M12" s="146">
        <f>[1]InfJuv!AB374</f>
        <v>7.977309585230798</v>
      </c>
      <c r="N12" s="186">
        <f>[1]InfJuv!AC374</f>
        <v>18512.636058492804</v>
      </c>
      <c r="O12" s="146">
        <f>[1]InfJuv!AD374</f>
        <v>10.576469618859411</v>
      </c>
    </row>
    <row r="13" spans="1:18">
      <c r="A13" s="135" t="s">
        <v>29</v>
      </c>
      <c r="B13" s="186">
        <f>[1]InfJuv!Q375</f>
        <v>1084628.4439596331</v>
      </c>
      <c r="C13" s="146">
        <f>[1]InfJuv!R375</f>
        <v>33.094957736398293</v>
      </c>
      <c r="D13" s="186">
        <f>[1]InfJuv!S375</f>
        <v>615349.22333248914</v>
      </c>
      <c r="E13" s="146">
        <f>[1]InfJuv!T375</f>
        <v>29.63505183405174</v>
      </c>
      <c r="F13" s="186">
        <f>[1]InfJuv!U375</f>
        <v>373836.38794899842</v>
      </c>
      <c r="G13" s="146">
        <f>[1]InfJuv!V375</f>
        <v>29.407539631659986</v>
      </c>
      <c r="H13" s="186">
        <f>[1]InfJuv!W375</f>
        <v>159481.17357346034</v>
      </c>
      <c r="I13" s="146">
        <f>[1]InfJuv!X375</f>
        <v>26.809934478449112</v>
      </c>
      <c r="J13" s="186">
        <f>[1]InfJuv!Y375</f>
        <v>7487.9037347034609</v>
      </c>
      <c r="K13" s="146">
        <f>[1]InfJuv!Z375</f>
        <v>27.393287507671459</v>
      </c>
      <c r="L13" s="186">
        <f>[1]InfJuv!AA375</f>
        <v>1378.37033922402</v>
      </c>
      <c r="M13" s="146">
        <f>[1]InfJuv!AB375</f>
        <v>17.298961666324551</v>
      </c>
      <c r="N13" s="186">
        <f>[1]InfJuv!AC375</f>
        <v>73165.387736107456</v>
      </c>
      <c r="O13" s="146">
        <f>[1]InfJuv!AD375</f>
        <v>41.800178974944451</v>
      </c>
    </row>
    <row r="14" spans="1:18">
      <c r="A14" s="134" t="s">
        <v>20</v>
      </c>
      <c r="B14" s="186">
        <f>[1]InfJuv!Q376</f>
        <v>1507620.6787156072</v>
      </c>
      <c r="C14" s="146">
        <f>[1]InfJuv!R376</f>
        <v>46.001598909266725</v>
      </c>
      <c r="D14" s="186">
        <f>[1]InfJuv!S376</f>
        <v>1106577.517940799</v>
      </c>
      <c r="E14" s="146">
        <f>[1]InfJuv!T376</f>
        <v>53.292473377922391</v>
      </c>
      <c r="F14" s="186">
        <f>[1]InfJuv!U376</f>
        <v>684193.29709343379</v>
      </c>
      <c r="G14" s="146">
        <f>[1]InfJuv!V376</f>
        <v>53.821516975325181</v>
      </c>
      <c r="H14" s="186">
        <f>[1]InfJuv!W376</f>
        <v>358551.58580921206</v>
      </c>
      <c r="I14" s="146">
        <f>[1]InfJuv!X376</f>
        <v>60.275105250972892</v>
      </c>
      <c r="J14" s="186">
        <f>[1]InfJuv!Y376</f>
        <v>14236.446961601821</v>
      </c>
      <c r="K14" s="146">
        <f>[1]InfJuv!Z376</f>
        <v>52.081743906436415</v>
      </c>
      <c r="L14" s="186">
        <f>[1]InfJuv!AA376</f>
        <v>3974.2280236976394</v>
      </c>
      <c r="M14" s="146">
        <f>[1]InfJuv!AB376</f>
        <v>49.877755113246558</v>
      </c>
      <c r="N14" s="186">
        <f>[1]InfJuv!AC376</f>
        <v>45621.960052857983</v>
      </c>
      <c r="O14" s="146">
        <f>[1]InfJuv!AD376</f>
        <v>26.064320225779568</v>
      </c>
    </row>
    <row r="15" spans="1:18">
      <c r="B15" s="176"/>
      <c r="C15" s="152"/>
      <c r="D15" s="176"/>
      <c r="E15" s="152"/>
      <c r="F15" s="176"/>
      <c r="G15" s="152"/>
      <c r="H15" s="176"/>
      <c r="I15" s="152"/>
      <c r="J15" s="176"/>
      <c r="K15" s="152"/>
      <c r="L15" s="176"/>
      <c r="M15" s="152"/>
      <c r="N15" s="176"/>
      <c r="O15" s="152"/>
    </row>
    <row r="16" spans="1:18">
      <c r="A16" s="132" t="s">
        <v>14</v>
      </c>
    </row>
    <row r="17" spans="1:15">
      <c r="A17" s="134" t="s">
        <v>23</v>
      </c>
      <c r="B17" s="186">
        <f>[1]InfJuv!Q378</f>
        <v>106440.5782103063</v>
      </c>
      <c r="C17" s="146">
        <f>[1]InfJuv!R378</f>
        <v>3.2477909434569345</v>
      </c>
      <c r="D17" s="186">
        <f>[1]InfJuv!S378</f>
        <v>95538.575922528791</v>
      </c>
      <c r="E17" s="146">
        <f>[1]InfJuv!T378</f>
        <v>4.6011119251641741</v>
      </c>
      <c r="F17" s="186">
        <f>[1]InfJuv!U378</f>
        <v>52020.664725066679</v>
      </c>
      <c r="G17" s="146">
        <f>[1]InfJuv!V378</f>
        <v>4.0921638686932793</v>
      </c>
      <c r="H17" s="186">
        <f>[1]InfJuv!W378</f>
        <v>21155.3201427247</v>
      </c>
      <c r="I17" s="146">
        <f>[1]InfJuv!X378</f>
        <v>3.5563617584981735</v>
      </c>
      <c r="J17" s="186">
        <f>[1]InfJuv!Y378</f>
        <v>17968.544741990449</v>
      </c>
      <c r="K17" s="146">
        <f>[1]InfJuv!Z378</f>
        <v>65.73502139598429</v>
      </c>
      <c r="L17" s="186">
        <f>[1]InfJuv!AA378</f>
        <v>272.2073988834</v>
      </c>
      <c r="M17" s="146">
        <f>[1]InfJuv!AB378</f>
        <v>3.41628459679771</v>
      </c>
      <c r="N17" s="186">
        <f>[1]InfJuv!AC378</f>
        <v>4121.8389138634193</v>
      </c>
      <c r="O17" s="146">
        <f>[1]InfJuv!AD378</f>
        <v>2.3548512436892874</v>
      </c>
    </row>
    <row r="18" spans="1:15">
      <c r="A18" s="134" t="s">
        <v>24</v>
      </c>
      <c r="B18" s="186">
        <f>[1]InfJuv!Q379</f>
        <v>1501327.1887619083</v>
      </c>
      <c r="C18" s="146">
        <f>[1]InfJuv!R379</f>
        <v>45.809567448915438</v>
      </c>
      <c r="D18" s="186">
        <f>[1]InfJuv!S379</f>
        <v>1135496.5129440683</v>
      </c>
      <c r="E18" s="146">
        <f>[1]InfJuv!T379</f>
        <v>54.685204340138128</v>
      </c>
      <c r="F18" s="186">
        <f>[1]InfJuv!U379</f>
        <v>701719.39470173209</v>
      </c>
      <c r="G18" s="146">
        <f>[1]InfJuv!V379</f>
        <v>55.200193387303266</v>
      </c>
      <c r="H18" s="186">
        <f>[1]InfJuv!W379</f>
        <v>367966.98150489514</v>
      </c>
      <c r="I18" s="146">
        <f>[1]InfJuv!X379</f>
        <v>61.857901113543235</v>
      </c>
      <c r="J18" s="186">
        <f>[1]InfJuv!Y379</f>
        <v>7917.0498823626804</v>
      </c>
      <c r="K18" s="146">
        <f>[1]InfJuv!Z379</f>
        <v>28.963249438559473</v>
      </c>
      <c r="L18" s="186">
        <f>[1]InfJuv!AA379</f>
        <v>5078.1851676828801</v>
      </c>
      <c r="M18" s="146">
        <f>[1]InfJuv!AB379</f>
        <v>63.732748776137626</v>
      </c>
      <c r="N18" s="186">
        <f>[1]InfJuv!AC379</f>
        <v>52814.90168740807</v>
      </c>
      <c r="O18" s="146">
        <f>[1]InfJuv!AD379</f>
        <v>30.173725738191592</v>
      </c>
    </row>
    <row r="19" spans="1:15">
      <c r="A19" s="134" t="s">
        <v>25</v>
      </c>
      <c r="B19" s="186">
        <f>[1]InfJuv!Q380</f>
        <v>1339952.1662500501</v>
      </c>
      <c r="C19" s="146">
        <f>[1]InfJuv!R380</f>
        <v>40.885577506107857</v>
      </c>
      <c r="D19" s="186">
        <f>[1]InfJuv!S380</f>
        <v>745116.21142219659</v>
      </c>
      <c r="E19" s="146">
        <f>[1]InfJuv!T380</f>
        <v>35.884594813176214</v>
      </c>
      <c r="F19" s="186">
        <f>[1]InfJuv!U380</f>
        <v>444919.40948718356</v>
      </c>
      <c r="G19" s="146">
        <f>[1]InfJuv!V380</f>
        <v>34.999228510559341</v>
      </c>
      <c r="H19" s="186">
        <f>[1]InfJuv!W380</f>
        <v>195415.17048209201</v>
      </c>
      <c r="I19" s="146">
        <f>[1]InfJuv!X380</f>
        <v>32.850698294533345</v>
      </c>
      <c r="J19" s="186">
        <f>[1]InfJuv!Y380</f>
        <v>1449.2177182927601</v>
      </c>
      <c r="K19" s="146">
        <f>[1]InfJuv!Z380</f>
        <v>5.3017291654561278</v>
      </c>
      <c r="L19" s="186">
        <f>[1]InfJuv!AA380</f>
        <v>2617.5442715577001</v>
      </c>
      <c r="M19" s="146">
        <f>[1]InfJuv!AB380</f>
        <v>32.850966627064665</v>
      </c>
      <c r="N19" s="186">
        <f>[1]InfJuv!AC380</f>
        <v>100714.86946307296</v>
      </c>
      <c r="O19" s="146">
        <f>[1]InfJuv!AD380</f>
        <v>57.539496464897596</v>
      </c>
    </row>
    <row r="20" spans="1:15">
      <c r="A20" s="134" t="s">
        <v>26</v>
      </c>
      <c r="B20" s="186">
        <f>[1]InfJuv!Q381</f>
        <v>324146.77646804956</v>
      </c>
      <c r="C20" s="146">
        <f>[1]InfJuv!R381</f>
        <v>9.8905979530065657</v>
      </c>
      <c r="D20" s="186">
        <f>[1]InfJuv!S381</f>
        <v>94816.711902547671</v>
      </c>
      <c r="E20" s="146">
        <f>[1]InfJuv!T381</f>
        <v>4.5663471495893804</v>
      </c>
      <c r="F20" s="186">
        <f>[1]InfJuv!U381</f>
        <v>68893.410930188402</v>
      </c>
      <c r="G20" s="146">
        <f>[1]InfJuv!V381</f>
        <v>5.4194449165450225</v>
      </c>
      <c r="H20" s="186">
        <f>[1]InfJuv!W381</f>
        <v>9502.8673079666023</v>
      </c>
      <c r="I20" s="146">
        <f>[1]InfJuv!X381</f>
        <v>1.5975004709043463</v>
      </c>
      <c r="J20" s="186">
        <f>[1]InfJuv!Y381</f>
        <v>0</v>
      </c>
      <c r="K20" s="146">
        <f>[1]InfJuv!Z381</f>
        <v>0</v>
      </c>
      <c r="L20" s="186">
        <f>[1]InfJuv!AA381</f>
        <v>0</v>
      </c>
      <c r="M20" s="146">
        <f>[1]InfJuv!AB381</f>
        <v>0</v>
      </c>
      <c r="N20" s="186">
        <f>[1]InfJuv!AC381</f>
        <v>16420.433664392654</v>
      </c>
      <c r="O20" s="146">
        <f>[1]InfJuv!AD381</f>
        <v>9.381171715968172</v>
      </c>
    </row>
    <row r="21" spans="1:15">
      <c r="A21" s="134" t="s">
        <v>27</v>
      </c>
      <c r="B21" s="186">
        <f>[1]InfJuv!Q382</f>
        <v>5455.6322765702198</v>
      </c>
      <c r="C21" s="146">
        <f>[1]InfJuv!R382</f>
        <v>0.16646614849899838</v>
      </c>
      <c r="D21" s="186">
        <f>[1]InfJuv!S382</f>
        <v>5455.6322765702198</v>
      </c>
      <c r="E21" s="146">
        <f>[1]InfJuv!T382</f>
        <v>0.2627417719455305</v>
      </c>
      <c r="F21" s="186">
        <f>[1]InfJuv!U382</f>
        <v>3673.4540533663594</v>
      </c>
      <c r="G21" s="146">
        <f>[1]InfJuv!V382</f>
        <v>0.28896931690392624</v>
      </c>
      <c r="H21" s="186">
        <f>[1]InfJuv!W382</f>
        <v>818.15863756099998</v>
      </c>
      <c r="I21" s="146">
        <f>[1]InfJuv!X382</f>
        <v>0.1375383625195358</v>
      </c>
      <c r="J21" s="186">
        <f>[1]InfJuv!Y382</f>
        <v>0</v>
      </c>
      <c r="K21" s="146">
        <f>[1]InfJuv!Z382</f>
        <v>0</v>
      </c>
      <c r="L21" s="186">
        <f>[1]InfJuv!AA382</f>
        <v>0</v>
      </c>
      <c r="M21" s="146">
        <f>[1]InfJuv!AB382</f>
        <v>0</v>
      </c>
      <c r="N21" s="186">
        <f>[1]InfJuv!AC382</f>
        <v>964.01958564285997</v>
      </c>
      <c r="O21" s="146">
        <f>[1]InfJuv!AD382</f>
        <v>0.55075483725396812</v>
      </c>
    </row>
    <row r="22" spans="1:15">
      <c r="A22" s="134"/>
      <c r="B22" s="176"/>
      <c r="C22" s="152"/>
      <c r="D22" s="176"/>
      <c r="E22" s="152"/>
      <c r="F22" s="176"/>
      <c r="G22" s="152"/>
      <c r="H22" s="176"/>
      <c r="I22" s="152"/>
      <c r="J22" s="176"/>
      <c r="K22" s="152"/>
      <c r="L22" s="176"/>
      <c r="M22" s="152"/>
      <c r="N22" s="176"/>
      <c r="O22" s="152"/>
    </row>
    <row r="23" spans="1:15">
      <c r="A23" s="132" t="s">
        <v>8</v>
      </c>
    </row>
    <row r="24" spans="1:15">
      <c r="A24" s="133" t="s">
        <v>100</v>
      </c>
      <c r="B24" s="186">
        <f>[1]InfJuv!Q384</f>
        <v>0</v>
      </c>
      <c r="C24" s="146">
        <f>[1]InfJuv!R384</f>
        <v>0</v>
      </c>
      <c r="D24" s="186">
        <f>[1]InfJuv!S384</f>
        <v>0</v>
      </c>
      <c r="E24" s="146">
        <f>[1]InfJuv!T384</f>
        <v>0</v>
      </c>
      <c r="F24" s="186">
        <f>[1]InfJuv!U384</f>
        <v>0</v>
      </c>
      <c r="G24" s="146">
        <f>[1]InfJuv!V384</f>
        <v>0</v>
      </c>
      <c r="H24" s="186">
        <f>[1]InfJuv!W384</f>
        <v>0</v>
      </c>
      <c r="I24" s="146">
        <f>[1]InfJuv!X384</f>
        <v>0</v>
      </c>
      <c r="J24" s="186">
        <f>[1]InfJuv!Y384</f>
        <v>0</v>
      </c>
      <c r="K24" s="146">
        <f>[1]InfJuv!Z384</f>
        <v>0</v>
      </c>
      <c r="L24" s="186">
        <f>[1]InfJuv!AA384</f>
        <v>0</v>
      </c>
      <c r="M24" s="146">
        <f>[1]InfJuv!AB384</f>
        <v>0</v>
      </c>
      <c r="N24" s="186">
        <f>[1]InfJuv!AC384</f>
        <v>0</v>
      </c>
      <c r="O24" s="146">
        <f>[1]InfJuv!AD384</f>
        <v>0</v>
      </c>
    </row>
    <row r="25" spans="1:15">
      <c r="A25" s="133" t="s">
        <v>101</v>
      </c>
      <c r="B25" s="186">
        <f>[1]InfJuv!Q385</f>
        <v>604744.3008680956</v>
      </c>
      <c r="C25" s="146">
        <f>[1]InfJuv!R385</f>
        <v>47.502421895377474</v>
      </c>
      <c r="D25" s="186">
        <f>[1]InfJuv!S385</f>
        <v>133599.67541374711</v>
      </c>
      <c r="E25" s="146">
        <f>[1]InfJuv!T385</f>
        <v>30.533792650660768</v>
      </c>
      <c r="F25" s="186">
        <f>[1]InfJuv!U385</f>
        <v>61362.338098135544</v>
      </c>
      <c r="G25" s="146">
        <f>[1]InfJuv!V385</f>
        <v>26.914125304399128</v>
      </c>
      <c r="H25" s="186">
        <f>[1]InfJuv!W385</f>
        <v>59633.179630281593</v>
      </c>
      <c r="I25" s="146">
        <f>[1]InfJuv!X385</f>
        <v>35.446855478489177</v>
      </c>
      <c r="J25" s="186">
        <f>[1]InfJuv!Y385</f>
        <v>3384.6389486571998</v>
      </c>
      <c r="K25" s="146">
        <f>[1]InfJuv!Z385</f>
        <v>33.682029680145426</v>
      </c>
      <c r="L25" s="186">
        <f>[1]InfJuv!AA385</f>
        <v>4964.4010887751201</v>
      </c>
      <c r="M25" s="146">
        <f>[1]InfJuv!AB385</f>
        <v>62.304724417769975</v>
      </c>
      <c r="N25" s="186">
        <f>[1]InfJuv!AC385</f>
        <v>4255.1176478976795</v>
      </c>
      <c r="O25" s="146">
        <f>[1]InfJuv!AD385</f>
        <v>18.258774856900128</v>
      </c>
    </row>
    <row r="26" spans="1:15">
      <c r="A26" s="133" t="s">
        <v>102</v>
      </c>
      <c r="B26" s="186">
        <f>[1]InfJuv!Q386</f>
        <v>668336.68477102951</v>
      </c>
      <c r="C26" s="146">
        <f>[1]InfJuv!R386</f>
        <v>52.497578104627742</v>
      </c>
      <c r="D26" s="186">
        <f>[1]InfJuv!S386</f>
        <v>303947.26460208697</v>
      </c>
      <c r="E26" s="146">
        <f>[1]InfJuv!T386</f>
        <v>69.466207349338276</v>
      </c>
      <c r="F26" s="186">
        <f>[1]InfJuv!U386</f>
        <v>166630.7228099464</v>
      </c>
      <c r="G26" s="146">
        <f>[1]InfJuv!V386</f>
        <v>73.085874695601944</v>
      </c>
      <c r="H26" s="186">
        <f>[1]InfJuv!W386</f>
        <v>108599.45715881319</v>
      </c>
      <c r="I26" s="146">
        <f>[1]InfJuv!X386</f>
        <v>64.55314452151157</v>
      </c>
      <c r="J26" s="186">
        <f>[1]InfJuv!Y386</f>
        <v>6664.1585282132201</v>
      </c>
      <c r="K26" s="146">
        <f>[1]InfJuv!Z386</f>
        <v>66.317970319854567</v>
      </c>
      <c r="L26" s="186">
        <f>[1]InfJuv!AA386</f>
        <v>3003.5357493488596</v>
      </c>
      <c r="M26" s="146">
        <f>[1]InfJuv!AB386</f>
        <v>37.695275582230018</v>
      </c>
      <c r="N26" s="186">
        <f>[1]InfJuv!AC386</f>
        <v>19049.390355768501</v>
      </c>
      <c r="O26" s="146">
        <f>[1]InfJuv!AD386</f>
        <v>81.741225143099854</v>
      </c>
    </row>
    <row r="27" spans="1:15">
      <c r="A27" s="133" t="s">
        <v>103</v>
      </c>
      <c r="B27" s="186">
        <f>[1]InfJuv!Q387</f>
        <v>3277322.3419673499</v>
      </c>
      <c r="C27" s="146">
        <f>[1]InfJuv!R387</f>
        <v>100</v>
      </c>
      <c r="D27" s="186">
        <f>[1]InfJuv!S387</f>
        <v>2076423.6444676328</v>
      </c>
      <c r="E27" s="146">
        <f>[1]InfJuv!T387</f>
        <v>100</v>
      </c>
      <c r="F27" s="186">
        <f>[1]InfJuv!U387</f>
        <v>1271226.3338974756</v>
      </c>
      <c r="G27" s="146">
        <f>[1]InfJuv!V387</f>
        <v>100</v>
      </c>
      <c r="H27" s="186">
        <f>[1]InfJuv!W387</f>
        <v>594858.49807524763</v>
      </c>
      <c r="I27" s="146">
        <f>[1]InfJuv!X387</f>
        <v>100</v>
      </c>
      <c r="J27" s="186">
        <f>[1]InfJuv!Y387</f>
        <v>27334.812342645921</v>
      </c>
      <c r="K27" s="146">
        <f>[1]InfJuv!Z387</f>
        <v>100</v>
      </c>
      <c r="L27" s="186">
        <f>[1]InfJuv!AA387</f>
        <v>7967.9368381239801</v>
      </c>
      <c r="M27" s="146">
        <f>[1]InfJuv!AB387</f>
        <v>100</v>
      </c>
      <c r="N27" s="186">
        <f>[1]InfJuv!AC387</f>
        <v>175036.06331437887</v>
      </c>
      <c r="O27" s="146">
        <f>[1]InfJuv!AD387</f>
        <v>100</v>
      </c>
    </row>
    <row r="28" spans="1:15">
      <c r="A28" s="24"/>
      <c r="B28" s="174"/>
      <c r="C28" s="175"/>
      <c r="D28" s="174"/>
      <c r="E28" s="175"/>
      <c r="F28" s="177"/>
      <c r="G28" s="175"/>
      <c r="H28" s="177"/>
      <c r="I28" s="175"/>
      <c r="J28" s="177"/>
      <c r="K28" s="175"/>
      <c r="L28" s="177"/>
      <c r="M28" s="175"/>
      <c r="N28" s="177"/>
      <c r="O28" s="175"/>
    </row>
    <row r="29" spans="1:15">
      <c r="A29" s="132" t="s">
        <v>7</v>
      </c>
      <c r="B29" s="4"/>
      <c r="C29" s="48"/>
      <c r="D29" s="4"/>
      <c r="E29" s="48"/>
      <c r="F29" s="4"/>
      <c r="G29" s="48"/>
      <c r="H29" s="4"/>
      <c r="I29" s="48"/>
      <c r="J29" s="4"/>
      <c r="K29" s="48"/>
      <c r="L29" s="4"/>
      <c r="M29" s="48"/>
      <c r="N29" s="4"/>
      <c r="O29" s="48"/>
    </row>
    <row r="30" spans="1:15">
      <c r="A30" s="23" t="s">
        <v>110</v>
      </c>
      <c r="B30" s="186">
        <f>[1]InfJuv!Q393</f>
        <v>1601829.4961566776</v>
      </c>
      <c r="C30" s="146">
        <f>[1]InfJuv!R393</f>
        <v>48.876165632066346</v>
      </c>
      <c r="D30" s="186">
        <f>[1]InfJuv!S393</f>
        <v>1035564.6217212614</v>
      </c>
      <c r="E30" s="146">
        <f>[1]InfJuv!T393</f>
        <v>49.872511540715301</v>
      </c>
      <c r="F30" s="186">
        <f>[1]InfJuv!U393</f>
        <v>877328.94204208464</v>
      </c>
      <c r="G30" s="146">
        <f>[1]InfJuv!V393</f>
        <v>69.014377585482052</v>
      </c>
      <c r="H30" s="186">
        <f>[1]InfJuv!W393</f>
        <v>56225.682551888458</v>
      </c>
      <c r="I30" s="146">
        <f>[1]InfJuv!X393</f>
        <v>9.4519423919831258</v>
      </c>
      <c r="J30" s="186">
        <f>[1]InfJuv!Y393</f>
        <v>18533.585107711271</v>
      </c>
      <c r="K30" s="146">
        <f>[1]InfJuv!Z393</f>
        <v>67.802130394714382</v>
      </c>
      <c r="L30" s="186">
        <f>[1]InfJuv!AA393</f>
        <v>5338.2298660767201</v>
      </c>
      <c r="M30" s="146">
        <f>[1]InfJuv!AB393</f>
        <v>66.996387829469612</v>
      </c>
      <c r="N30" s="186">
        <f>[1]InfJuv!AC393</f>
        <v>78138.182153502101</v>
      </c>
      <c r="O30" s="146">
        <f>[1]InfJuv!AD393</f>
        <v>44.641190320396788</v>
      </c>
    </row>
    <row r="31" spans="1:15">
      <c r="A31" s="23" t="s">
        <v>111</v>
      </c>
      <c r="B31" s="186">
        <f>[1]InfJuv!Q394</f>
        <v>1675492.8458100723</v>
      </c>
      <c r="C31" s="146">
        <f>[1]InfJuv!R394</f>
        <v>51.123834367915357</v>
      </c>
      <c r="D31" s="186">
        <f>[1]InfJuv!S394</f>
        <v>1040859.0227466632</v>
      </c>
      <c r="E31" s="146">
        <f>[1]InfJuv!T394</f>
        <v>50.127488459298753</v>
      </c>
      <c r="F31" s="186">
        <f>[1]InfJuv!U394</f>
        <v>393897.39185545128</v>
      </c>
      <c r="G31" s="146">
        <f>[1]InfJuv!V394</f>
        <v>30.985622414522691</v>
      </c>
      <c r="H31" s="186">
        <f>[1]InfJuv!W394</f>
        <v>538632.81552335771</v>
      </c>
      <c r="I31" s="146">
        <f>[1]InfJuv!X394</f>
        <v>90.548057608016634</v>
      </c>
      <c r="J31" s="186">
        <f>[1]InfJuv!Y394</f>
        <v>8801.2272349346204</v>
      </c>
      <c r="K31" s="146">
        <f>[1]InfJuv!Z394</f>
        <v>32.197869605285504</v>
      </c>
      <c r="L31" s="186">
        <f>[1]InfJuv!AA394</f>
        <v>2629.7069720472596</v>
      </c>
      <c r="M31" s="146">
        <f>[1]InfJuv!AB394</f>
        <v>33.003612170530381</v>
      </c>
      <c r="N31" s="186">
        <f>[1]InfJuv!AC394</f>
        <v>96897.881160877805</v>
      </c>
      <c r="O31" s="146">
        <f>[1]InfJuv!AD394</f>
        <v>55.358809679603795</v>
      </c>
    </row>
    <row r="32" spans="1:15">
      <c r="A32" s="125"/>
      <c r="B32" s="113"/>
      <c r="C32" s="126"/>
      <c r="D32" s="126"/>
      <c r="E32" s="126"/>
      <c r="F32" s="122"/>
      <c r="G32" s="123"/>
      <c r="H32" s="122"/>
      <c r="I32" s="123"/>
      <c r="J32" s="123"/>
      <c r="K32" s="123"/>
      <c r="L32" s="122"/>
      <c r="M32" s="123"/>
      <c r="N32" s="122"/>
      <c r="O32" s="123"/>
    </row>
    <row r="33" spans="1:15">
      <c r="A33" s="46" t="str">
        <f>'C01'!A40</f>
        <v>Fuente: Instituto Nacional de Estadística (INE). L Encuesta Permanente de Hogares de Propósitos Múltiples, Junio 2015.</v>
      </c>
      <c r="B33" s="39"/>
      <c r="C33" s="31"/>
      <c r="D33" s="31"/>
      <c r="E33" s="31"/>
      <c r="F33" s="39"/>
      <c r="G33" s="31"/>
      <c r="H33" s="39"/>
      <c r="I33" s="31"/>
      <c r="J33" s="31"/>
      <c r="K33" s="31"/>
      <c r="L33" s="39"/>
      <c r="M33" s="31"/>
      <c r="N33" s="39"/>
      <c r="O33" s="31"/>
    </row>
    <row r="34" spans="1:15">
      <c r="A34" s="46" t="s">
        <v>30</v>
      </c>
      <c r="B34" s="39"/>
      <c r="C34" s="31"/>
      <c r="D34" s="31"/>
      <c r="E34" s="31"/>
      <c r="F34" s="40"/>
      <c r="G34" s="31"/>
      <c r="H34" s="39"/>
      <c r="I34" s="31"/>
      <c r="J34" s="31"/>
      <c r="K34" s="31"/>
      <c r="L34" s="39"/>
      <c r="M34" s="31"/>
      <c r="N34" s="39"/>
      <c r="O34" s="31"/>
    </row>
    <row r="35" spans="1:15">
      <c r="A35" s="46" t="s">
        <v>31</v>
      </c>
      <c r="B35" s="39"/>
      <c r="C35" s="31"/>
      <c r="D35" s="31"/>
      <c r="E35" s="31"/>
      <c r="F35" s="39"/>
      <c r="G35" s="31"/>
      <c r="H35" s="39"/>
      <c r="I35" s="31"/>
      <c r="J35" s="31"/>
      <c r="K35" s="31"/>
      <c r="L35" s="39"/>
      <c r="M35" s="31"/>
      <c r="N35" s="39"/>
      <c r="O35" s="31"/>
    </row>
    <row r="36" spans="1:15">
      <c r="A36" s="12"/>
      <c r="B36" s="39"/>
      <c r="C36" s="31"/>
      <c r="D36" s="31"/>
      <c r="E36" s="31"/>
      <c r="F36" s="39"/>
      <c r="G36" s="31"/>
      <c r="H36" s="42"/>
      <c r="I36" s="31"/>
      <c r="J36" s="31"/>
      <c r="K36" s="31"/>
      <c r="L36" s="37"/>
      <c r="M36" s="31"/>
      <c r="N36" s="39"/>
      <c r="O36" s="31"/>
    </row>
  </sheetData>
  <mergeCells count="10">
    <mergeCell ref="A1:O1"/>
    <mergeCell ref="A3:A5"/>
    <mergeCell ref="B3:C4"/>
    <mergeCell ref="D3:E4"/>
    <mergeCell ref="F3:O3"/>
    <mergeCell ref="F4:G4"/>
    <mergeCell ref="H4:I4"/>
    <mergeCell ref="J4:K4"/>
    <mergeCell ref="L4:M4"/>
    <mergeCell ref="N4:O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35" max="21" man="1"/>
  </rowBreaks>
</worksheet>
</file>

<file path=xl/worksheets/sheet8.xml><?xml version="1.0" encoding="utf-8"?>
<worksheet xmlns="http://schemas.openxmlformats.org/spreadsheetml/2006/main" xmlns:r="http://schemas.openxmlformats.org/officeDocument/2006/relationships">
  <sheetPr codeName="Hoja8"/>
  <dimension ref="A1:S56"/>
  <sheetViews>
    <sheetView tabSelected="1" workbookViewId="0">
      <selection sqref="A1:R1"/>
    </sheetView>
  </sheetViews>
  <sheetFormatPr baseColWidth="10" defaultRowHeight="11.25"/>
  <cols>
    <col min="1" max="1" width="40.1640625" customWidth="1"/>
    <col min="2" max="2" width="13" style="38" bestFit="1" customWidth="1"/>
    <col min="3" max="3" width="8.83203125" style="32" bestFit="1" customWidth="1"/>
    <col min="4" max="4" width="13" style="32" bestFit="1" customWidth="1"/>
    <col min="5" max="5" width="8.83203125" style="32" bestFit="1" customWidth="1"/>
    <col min="6" max="6" width="13" style="38" bestFit="1" customWidth="1"/>
    <col min="7" max="7" width="7.1640625" style="32" customWidth="1"/>
    <col min="8" max="8" width="11" style="38" bestFit="1" customWidth="1"/>
    <col min="9" max="9" width="8.33203125" style="32" customWidth="1"/>
    <col min="10" max="10" width="9.83203125" style="38" bestFit="1" customWidth="1"/>
    <col min="11" max="11" width="7.1640625" style="32" customWidth="1"/>
    <col min="12" max="12" width="9.83203125" style="38" bestFit="1" customWidth="1"/>
    <col min="13" max="13" width="7.33203125" style="32" customWidth="1"/>
    <col min="14" max="14" width="11" style="38" bestFit="1" customWidth="1"/>
    <col min="15" max="15" width="7.1640625" style="32" customWidth="1"/>
    <col min="16" max="16" width="5.1640625" hidden="1" customWidth="1"/>
    <col min="17" max="18" width="6" hidden="1" customWidth="1"/>
  </cols>
  <sheetData>
    <row r="1" spans="1:19" ht="21.75" customHeight="1">
      <c r="A1" s="219" t="s">
        <v>120</v>
      </c>
      <c r="B1" s="219"/>
      <c r="C1" s="219"/>
      <c r="D1" s="219"/>
      <c r="E1" s="219"/>
      <c r="F1" s="219"/>
      <c r="G1" s="219"/>
      <c r="H1" s="219"/>
      <c r="I1" s="219"/>
      <c r="J1" s="219"/>
      <c r="K1" s="219"/>
      <c r="L1" s="219"/>
      <c r="M1" s="219"/>
      <c r="N1" s="219"/>
      <c r="O1" s="219"/>
      <c r="P1" s="219"/>
      <c r="Q1" s="219"/>
      <c r="R1" s="219"/>
    </row>
    <row r="2" spans="1:19">
      <c r="G2" s="89"/>
    </row>
    <row r="3" spans="1:19">
      <c r="A3" s="218" t="s">
        <v>11</v>
      </c>
      <c r="B3" s="222" t="s">
        <v>78</v>
      </c>
      <c r="C3" s="223"/>
      <c r="D3" s="222" t="s">
        <v>62</v>
      </c>
      <c r="E3" s="223"/>
      <c r="F3" s="224" t="s">
        <v>79</v>
      </c>
      <c r="G3" s="224"/>
      <c r="H3" s="224"/>
      <c r="I3" s="224"/>
      <c r="J3" s="224"/>
      <c r="K3" s="224"/>
      <c r="L3" s="224"/>
      <c r="M3" s="224"/>
      <c r="N3" s="224"/>
      <c r="O3" s="224"/>
      <c r="P3" s="215"/>
      <c r="Q3" s="215"/>
      <c r="R3" s="215"/>
    </row>
    <row r="4" spans="1:19" ht="24" customHeight="1">
      <c r="A4" s="219"/>
      <c r="B4" s="223"/>
      <c r="C4" s="223"/>
      <c r="D4" s="223"/>
      <c r="E4" s="223"/>
      <c r="F4" s="225" t="s">
        <v>63</v>
      </c>
      <c r="G4" s="225"/>
      <c r="H4" s="225" t="s">
        <v>64</v>
      </c>
      <c r="I4" s="225"/>
      <c r="J4" s="190" t="s">
        <v>66</v>
      </c>
      <c r="K4" s="190"/>
      <c r="L4" s="190" t="s">
        <v>65</v>
      </c>
      <c r="M4" s="190"/>
      <c r="N4" s="225" t="s">
        <v>67</v>
      </c>
      <c r="O4" s="225"/>
      <c r="P4" s="216"/>
      <c r="Q4" s="216"/>
      <c r="R4" s="216"/>
    </row>
    <row r="5" spans="1:19">
      <c r="A5" s="220"/>
      <c r="B5" s="59" t="s">
        <v>3</v>
      </c>
      <c r="C5" s="60" t="s">
        <v>38</v>
      </c>
      <c r="D5" s="59" t="s">
        <v>3</v>
      </c>
      <c r="E5" s="60" t="s">
        <v>38</v>
      </c>
      <c r="F5" s="59" t="s">
        <v>3</v>
      </c>
      <c r="G5" s="60" t="s">
        <v>38</v>
      </c>
      <c r="H5" s="59" t="s">
        <v>3</v>
      </c>
      <c r="I5" s="60" t="s">
        <v>38</v>
      </c>
      <c r="J5" s="59" t="s">
        <v>3</v>
      </c>
      <c r="K5" s="60" t="s">
        <v>38</v>
      </c>
      <c r="L5" s="59" t="s">
        <v>3</v>
      </c>
      <c r="M5" s="60" t="s">
        <v>38</v>
      </c>
      <c r="N5" s="59" t="s">
        <v>3</v>
      </c>
      <c r="O5" s="60" t="s">
        <v>38</v>
      </c>
      <c r="P5" s="90"/>
      <c r="Q5" s="91"/>
      <c r="R5" s="91"/>
    </row>
    <row r="6" spans="1:19">
      <c r="A6" s="12"/>
      <c r="B6" s="39"/>
      <c r="C6" s="31"/>
      <c r="D6" s="39"/>
      <c r="E6" s="31"/>
      <c r="F6" s="39"/>
      <c r="G6" s="31"/>
      <c r="H6" s="39"/>
      <c r="I6" s="31"/>
      <c r="J6" s="39"/>
      <c r="K6" s="31"/>
      <c r="L6" s="39"/>
      <c r="M6" s="31"/>
      <c r="N6" s="39"/>
      <c r="O6" s="31"/>
      <c r="P6" s="39"/>
      <c r="Q6" s="31"/>
      <c r="R6" s="31"/>
    </row>
    <row r="7" spans="1:19" s="5" customFormat="1">
      <c r="A7" s="136" t="s">
        <v>32</v>
      </c>
      <c r="B7" s="4">
        <f>[1]InfJuv!Q403</f>
        <v>3277322.3419673499</v>
      </c>
      <c r="C7" s="48">
        <f>[1]InfJuv!R403</f>
        <v>100</v>
      </c>
      <c r="D7" s="4">
        <f>[1]InfJuv!S403</f>
        <v>2076423.6444676328</v>
      </c>
      <c r="E7" s="48">
        <f>[1]InfJuv!T403</f>
        <v>100</v>
      </c>
      <c r="F7" s="4">
        <f>[1]InfJuv!U403</f>
        <v>1271226.3338974756</v>
      </c>
      <c r="G7" s="48">
        <f>[1]InfJuv!V403</f>
        <v>100</v>
      </c>
      <c r="H7" s="4">
        <f>[1]InfJuv!W403</f>
        <v>594858.49807524763</v>
      </c>
      <c r="I7" s="48">
        <f>[1]InfJuv!X403</f>
        <v>100</v>
      </c>
      <c r="J7" s="4">
        <f>[1]InfJuv!Y403</f>
        <v>27334.812342645921</v>
      </c>
      <c r="K7" s="48">
        <f>[1]InfJuv!Z403</f>
        <v>100</v>
      </c>
      <c r="L7" s="4">
        <f>[1]InfJuv!AA403</f>
        <v>7967.9368381239801</v>
      </c>
      <c r="M7" s="48">
        <f>[1]InfJuv!AB403</f>
        <v>100</v>
      </c>
      <c r="N7" s="4">
        <f>[1]InfJuv!AC403</f>
        <v>175036.06331437887</v>
      </c>
      <c r="O7" s="48">
        <f>[1]InfJuv!AD403</f>
        <v>100</v>
      </c>
      <c r="P7" s="179"/>
      <c r="Q7" s="180"/>
      <c r="R7" s="33"/>
      <c r="S7" s="178"/>
    </row>
    <row r="8" spans="1:19" s="5" customFormat="1">
      <c r="A8" s="136"/>
      <c r="P8" s="44"/>
      <c r="Q8" s="33"/>
      <c r="R8" s="33"/>
      <c r="S8" s="178"/>
    </row>
    <row r="9" spans="1:19" s="5" customFormat="1">
      <c r="A9" s="137" t="s">
        <v>16</v>
      </c>
      <c r="B9" s="178"/>
      <c r="C9" s="178"/>
      <c r="D9" s="178"/>
      <c r="E9" s="178"/>
      <c r="F9" s="178"/>
      <c r="G9" s="178"/>
      <c r="H9" s="178"/>
      <c r="I9" s="178"/>
      <c r="J9" s="178"/>
      <c r="K9" s="178"/>
      <c r="L9" s="178"/>
      <c r="M9" s="178"/>
      <c r="N9" s="178"/>
      <c r="O9" s="178"/>
      <c r="P9" s="4"/>
      <c r="Q9" s="48"/>
      <c r="R9" s="48"/>
      <c r="S9" s="178"/>
    </row>
    <row r="10" spans="1:19">
      <c r="A10" s="139" t="s">
        <v>23</v>
      </c>
      <c r="B10" s="186">
        <f>[1]InfJuv!Q404</f>
        <v>502072.36868160882</v>
      </c>
      <c r="C10" s="146">
        <f>[1]InfJuv!R404</f>
        <v>15.319590699162625</v>
      </c>
      <c r="D10" s="186">
        <f>[1]InfJuv!S404</f>
        <v>371527.40758214222</v>
      </c>
      <c r="E10" s="146">
        <f>[1]InfJuv!T404</f>
        <v>17.892659264020125</v>
      </c>
      <c r="F10" s="186">
        <f>[1]InfJuv!U404</f>
        <v>238112.07343055299</v>
      </c>
      <c r="G10" s="146">
        <f>[1]InfJuv!V404</f>
        <v>18.73089528443931</v>
      </c>
      <c r="H10" s="186">
        <f>[1]InfJuv!W404</f>
        <v>108627.62296552287</v>
      </c>
      <c r="I10" s="146">
        <f>[1]InfJuv!X404</f>
        <v>18.261086177133478</v>
      </c>
      <c r="J10" s="186">
        <f>[1]InfJuv!Y404</f>
        <v>6305.9723856070596</v>
      </c>
      <c r="K10" s="146">
        <f>[1]InfJuv!Z404</f>
        <v>23.069382392535793</v>
      </c>
      <c r="L10" s="186">
        <f>[1]InfJuv!AA404</f>
        <v>1908.1129233171598</v>
      </c>
      <c r="M10" s="146">
        <f>[1]InfJuv!AB404</f>
        <v>23.947390172415293</v>
      </c>
      <c r="N10" s="186">
        <f>[1]InfJuv!AC404</f>
        <v>16573.625877140741</v>
      </c>
      <c r="O10" s="146">
        <f>[1]InfJuv!AD404</f>
        <v>9.4686920873975406</v>
      </c>
      <c r="P10" s="177"/>
      <c r="Q10" s="175"/>
      <c r="R10" s="175"/>
      <c r="S10" s="45"/>
    </row>
    <row r="11" spans="1:19">
      <c r="A11" s="139" t="s">
        <v>24</v>
      </c>
      <c r="B11" s="186">
        <f>[1]InfJuv!Q405</f>
        <v>1853014.6613309539</v>
      </c>
      <c r="C11" s="146">
        <f>[1]InfJuv!R405</f>
        <v>56.540506791242393</v>
      </c>
      <c r="D11" s="186">
        <f>[1]InfJuv!S405</f>
        <v>1226743.5896874582</v>
      </c>
      <c r="E11" s="146">
        <f>[1]InfJuv!T405</f>
        <v>59.079638827845216</v>
      </c>
      <c r="F11" s="186">
        <f>[1]InfJuv!U405</f>
        <v>744843.37397524144</v>
      </c>
      <c r="G11" s="146">
        <f>[1]InfJuv!V405</f>
        <v>58.59250663031915</v>
      </c>
      <c r="H11" s="186">
        <f>[1]InfJuv!W405</f>
        <v>369144.20236427296</v>
      </c>
      <c r="I11" s="146">
        <f>[1]InfJuv!X405</f>
        <v>62.055800422906195</v>
      </c>
      <c r="J11" s="186">
        <f>[1]InfJuv!Y405</f>
        <v>15537.8153331546</v>
      </c>
      <c r="K11" s="146">
        <f>[1]InfJuv!Z405</f>
        <v>56.842590094952115</v>
      </c>
      <c r="L11" s="186">
        <f>[1]InfJuv!AA405</f>
        <v>3380.3804981966996</v>
      </c>
      <c r="M11" s="146">
        <f>[1]InfJuv!AB405</f>
        <v>42.424790342497204</v>
      </c>
      <c r="N11" s="186">
        <f>[1]InfJuv!AC405</f>
        <v>93837.817516631185</v>
      </c>
      <c r="O11" s="146">
        <f>[1]InfJuv!AD405</f>
        <v>53.610562154891994</v>
      </c>
      <c r="P11" s="177"/>
      <c r="Q11" s="175"/>
      <c r="R11" s="175"/>
      <c r="S11" s="45"/>
    </row>
    <row r="12" spans="1:19">
      <c r="A12" s="139" t="s">
        <v>25</v>
      </c>
      <c r="B12" s="186">
        <f>[1]InfJuv!Q406</f>
        <v>702041.73447672918</v>
      </c>
      <c r="C12" s="146">
        <f>[1]InfJuv!R406</f>
        <v>21.421198808759815</v>
      </c>
      <c r="D12" s="186">
        <f>[1]InfJuv!S406</f>
        <v>390545.09062629967</v>
      </c>
      <c r="E12" s="146">
        <f>[1]InfJuv!T406</f>
        <v>18.808545725572788</v>
      </c>
      <c r="F12" s="186">
        <f>[1]InfJuv!U406</f>
        <v>230213.46953747616</v>
      </c>
      <c r="G12" s="146">
        <f>[1]InfJuv!V406</f>
        <v>18.109557944072836</v>
      </c>
      <c r="H12" s="186">
        <f>[1]InfJuv!W406</f>
        <v>102347.16138778397</v>
      </c>
      <c r="I12" s="146">
        <f>[1]InfJuv!X406</f>
        <v>17.205295329720144</v>
      </c>
      <c r="J12" s="186">
        <f>[1]InfJuv!Y406</f>
        <v>5044.2738202152605</v>
      </c>
      <c r="K12" s="146">
        <f>[1]InfJuv!Z406</f>
        <v>18.453661788434985</v>
      </c>
      <c r="L12" s="186">
        <f>[1]InfJuv!AA406</f>
        <v>1637.4900028893201</v>
      </c>
      <c r="M12" s="146">
        <f>[1]InfJuv!AB406</f>
        <v>20.550991256035868</v>
      </c>
      <c r="N12" s="186">
        <f>[1]InfJuv!AC406</f>
        <v>51302.695877933635</v>
      </c>
      <c r="O12" s="146">
        <f>[1]InfJuv!AD406</f>
        <v>29.309786170059059</v>
      </c>
      <c r="P12" s="177"/>
      <c r="Q12" s="175"/>
      <c r="R12" s="175"/>
      <c r="S12" s="45"/>
    </row>
    <row r="13" spans="1:19">
      <c r="A13" s="139" t="s">
        <v>26</v>
      </c>
      <c r="B13" s="186">
        <f>[1]InfJuv!Q407</f>
        <v>202039.52074544568</v>
      </c>
      <c r="C13" s="146">
        <f>[1]InfJuv!R407</f>
        <v>6.1647741559703588</v>
      </c>
      <c r="D13" s="186">
        <f>[1]InfJuv!S407</f>
        <v>76596.506866396623</v>
      </c>
      <c r="E13" s="146">
        <f>[1]InfJuv!T407</f>
        <v>3.6888670127831715</v>
      </c>
      <c r="F13" s="186">
        <f>[1]InfJuv!U407</f>
        <v>52749.428476448389</v>
      </c>
      <c r="G13" s="146">
        <f>[1]InfJuv!V407</f>
        <v>4.1494914847085465</v>
      </c>
      <c r="H13" s="186">
        <f>[1]InfJuv!W407</f>
        <v>10747.877810696462</v>
      </c>
      <c r="I13" s="146">
        <f>[1]InfJuv!X407</f>
        <v>1.8067957077982084</v>
      </c>
      <c r="J13" s="186">
        <f>[1]InfJuv!Y407</f>
        <v>446.75080366895997</v>
      </c>
      <c r="K13" s="146">
        <f>[1]InfJuv!Z407</f>
        <v>1.6343657240769482</v>
      </c>
      <c r="L13" s="186">
        <f>[1]InfJuv!AA407</f>
        <v>1041.9534137208</v>
      </c>
      <c r="M13" s="146">
        <f>[1]InfJuv!AB407</f>
        <v>13.076828229051623</v>
      </c>
      <c r="N13" s="186">
        <f>[1]InfJuv!AC407</f>
        <v>11610.496361862119</v>
      </c>
      <c r="O13" s="146">
        <f>[1]InfJuv!AD407</f>
        <v>6.6332024052716116</v>
      </c>
      <c r="P13" s="177"/>
      <c r="Q13" s="175"/>
      <c r="R13" s="175"/>
      <c r="S13" s="45"/>
    </row>
    <row r="14" spans="1:19">
      <c r="A14" s="139" t="s">
        <v>27</v>
      </c>
      <c r="B14" s="186">
        <f>[1]InfJuv!Q408</f>
        <v>18154.056732132809</v>
      </c>
      <c r="C14" s="146">
        <f>[1]InfJuv!R408</f>
        <v>0.55392954485017409</v>
      </c>
      <c r="D14" s="186">
        <f>[1]InfJuv!S408</f>
        <v>11011.049705588741</v>
      </c>
      <c r="E14" s="146">
        <f>[1]InfJuv!T408</f>
        <v>0.53028916979087026</v>
      </c>
      <c r="F14" s="186">
        <f>[1]InfJuv!U408</f>
        <v>5307.9884778117394</v>
      </c>
      <c r="G14" s="146">
        <f>[1]InfJuv!V408</f>
        <v>0.41754865646449296</v>
      </c>
      <c r="H14" s="186">
        <f>[1]InfJuv!W408</f>
        <v>3991.6335469647997</v>
      </c>
      <c r="I14" s="146">
        <f>[1]InfJuv!X408</f>
        <v>0.67102236244086932</v>
      </c>
      <c r="J14" s="186">
        <f>[1]InfJuv!Y408</f>
        <v>0</v>
      </c>
      <c r="K14" s="146">
        <f>[1]InfJuv!Z408</f>
        <v>0</v>
      </c>
      <c r="L14" s="186">
        <f>[1]InfJuv!AA408</f>
        <v>0</v>
      </c>
      <c r="M14" s="146">
        <f>[1]InfJuv!AB408</f>
        <v>0</v>
      </c>
      <c r="N14" s="186">
        <f>[1]InfJuv!AC408</f>
        <v>1711.4276808121999</v>
      </c>
      <c r="O14" s="146">
        <f>[1]InfJuv!AD408</f>
        <v>0.97775718238037501</v>
      </c>
      <c r="P14" s="177"/>
      <c r="Q14" s="175"/>
      <c r="R14" s="175"/>
      <c r="S14" s="45"/>
    </row>
    <row r="15" spans="1:19">
      <c r="A15" s="139"/>
      <c r="B15" s="176"/>
      <c r="C15" s="152"/>
      <c r="D15" s="176"/>
      <c r="E15" s="152"/>
      <c r="F15" s="176"/>
      <c r="G15" s="152"/>
      <c r="H15" s="176"/>
      <c r="I15" s="152"/>
      <c r="J15" s="176"/>
      <c r="K15" s="152"/>
      <c r="L15" s="176"/>
      <c r="M15" s="152"/>
      <c r="N15" s="176"/>
      <c r="O15" s="152"/>
      <c r="P15" s="176"/>
      <c r="Q15" s="152"/>
      <c r="R15" s="152"/>
      <c r="S15" s="45"/>
    </row>
    <row r="16" spans="1:19">
      <c r="A16" s="137" t="s">
        <v>17</v>
      </c>
      <c r="P16" s="4"/>
      <c r="Q16" s="48"/>
      <c r="R16" s="48"/>
      <c r="S16" s="45"/>
    </row>
    <row r="17" spans="1:19">
      <c r="A17" s="139" t="s">
        <v>81</v>
      </c>
      <c r="B17" s="186">
        <f>[1]InfJuv!Q410</f>
        <v>259512.6520181151</v>
      </c>
      <c r="C17" s="146">
        <f>[1]InfJuv!R410</f>
        <v>7.9184353853436269</v>
      </c>
      <c r="D17" s="186">
        <f>[1]InfJuv!S410</f>
        <v>220315.36264335265</v>
      </c>
      <c r="E17" s="146">
        <f>[1]InfJuv!T410</f>
        <v>10.610328158724014</v>
      </c>
      <c r="F17" s="186">
        <f>[1]InfJuv!U410</f>
        <v>134728.90273713882</v>
      </c>
      <c r="G17" s="146">
        <f>[1]InfJuv!V410</f>
        <v>10.598341077789906</v>
      </c>
      <c r="H17" s="186">
        <f>[1]InfJuv!W410</f>
        <v>72618.170610641959</v>
      </c>
      <c r="I17" s="146">
        <f>[1]InfJuv!X410</f>
        <v>12.207637756812545</v>
      </c>
      <c r="J17" s="186">
        <f>[1]InfJuv!Y410</f>
        <v>535.03956140423998</v>
      </c>
      <c r="K17" s="146">
        <f>[1]InfJuv!Z410</f>
        <v>1.9573558972984333</v>
      </c>
      <c r="L17" s="186">
        <f>[1]InfJuv!AA410</f>
        <v>0</v>
      </c>
      <c r="M17" s="146">
        <f>[1]InfJuv!AB410</f>
        <v>0</v>
      </c>
      <c r="N17" s="186">
        <f>[1]InfJuv!AC410</f>
        <v>12433.249734170502</v>
      </c>
      <c r="O17" s="146">
        <f>[1]InfJuv!AD410</f>
        <v>7.1032503238143461</v>
      </c>
      <c r="P17" s="177"/>
      <c r="Q17" s="175"/>
      <c r="R17" s="175"/>
      <c r="S17" s="45"/>
    </row>
    <row r="18" spans="1:19">
      <c r="A18" s="139" t="s">
        <v>82</v>
      </c>
      <c r="B18" s="186">
        <f>[1]InfJuv!Q411</f>
        <v>351143.16149013687</v>
      </c>
      <c r="C18" s="146">
        <f>[1]InfJuv!R411</f>
        <v>10.714330933933965</v>
      </c>
      <c r="D18" s="186">
        <f>[1]InfJuv!S411</f>
        <v>298560.10094070173</v>
      </c>
      <c r="E18" s="146">
        <f>[1]InfJuv!T411</f>
        <v>14.378573550545779</v>
      </c>
      <c r="F18" s="186">
        <f>[1]InfJuv!U411</f>
        <v>205575.39636899522</v>
      </c>
      <c r="G18" s="146">
        <f>[1]InfJuv!V411</f>
        <v>16.171423678639343</v>
      </c>
      <c r="H18" s="186">
        <f>[1]InfJuv!W411</f>
        <v>78885.213252972782</v>
      </c>
      <c r="I18" s="146">
        <f>[1]InfJuv!X411</f>
        <v>13.261172784488668</v>
      </c>
      <c r="J18" s="186">
        <f>[1]InfJuv!Y411</f>
        <v>892.90533010771992</v>
      </c>
      <c r="K18" s="146">
        <f>[1]InfJuv!Z411</f>
        <v>3.2665500641270899</v>
      </c>
      <c r="L18" s="186">
        <f>[1]InfJuv!AA411</f>
        <v>0</v>
      </c>
      <c r="M18" s="146">
        <f>[1]InfJuv!AB411</f>
        <v>0</v>
      </c>
      <c r="N18" s="186">
        <f>[1]InfJuv!AC411</f>
        <v>13206.585988627001</v>
      </c>
      <c r="O18" s="146">
        <f>[1]InfJuv!AD411</f>
        <v>7.5450657073490666</v>
      </c>
      <c r="P18" s="177"/>
      <c r="Q18" s="175"/>
      <c r="R18" s="175"/>
      <c r="S18" s="45"/>
    </row>
    <row r="19" spans="1:19">
      <c r="A19" s="139" t="s">
        <v>83</v>
      </c>
      <c r="B19" s="186">
        <f>[1]InfJuv!Q412</f>
        <v>600980.69101381558</v>
      </c>
      <c r="C19" s="146">
        <f>[1]InfJuv!R412</f>
        <v>18.33755207164187</v>
      </c>
      <c r="D19" s="186">
        <f>[1]InfJuv!S412</f>
        <v>312098.29811280966</v>
      </c>
      <c r="E19" s="146">
        <f>[1]InfJuv!T412</f>
        <v>15.030569457459029</v>
      </c>
      <c r="F19" s="186">
        <f>[1]InfJuv!U412</f>
        <v>159321.96762089507</v>
      </c>
      <c r="G19" s="146">
        <f>[1]InfJuv!V412</f>
        <v>12.532934802603323</v>
      </c>
      <c r="H19" s="186">
        <f>[1]InfJuv!W412</f>
        <v>118711.6337741459</v>
      </c>
      <c r="I19" s="146">
        <f>[1]InfJuv!X412</f>
        <v>19.956281058143222</v>
      </c>
      <c r="J19" s="186">
        <f>[1]InfJuv!Y412</f>
        <v>3941.1853047159393</v>
      </c>
      <c r="K19" s="146">
        <f>[1]InfJuv!Z412</f>
        <v>14.418190457328178</v>
      </c>
      <c r="L19" s="186">
        <f>[1]InfJuv!AA412</f>
        <v>1702.0698614821799</v>
      </c>
      <c r="M19" s="146">
        <f>[1]InfJuv!AB412</f>
        <v>21.361487873979254</v>
      </c>
      <c r="N19" s="186">
        <f>[1]InfJuv!AC412</f>
        <v>28421.441551572345</v>
      </c>
      <c r="O19" s="146">
        <f>[1]InfJuv!AD412</f>
        <v>16.23747758799005</v>
      </c>
      <c r="P19" s="177"/>
      <c r="Q19" s="175"/>
      <c r="R19" s="175"/>
      <c r="S19" s="45"/>
    </row>
    <row r="20" spans="1:19">
      <c r="A20" s="139" t="s">
        <v>84</v>
      </c>
      <c r="B20" s="186">
        <f>[1]InfJuv!Q413</f>
        <v>826057.97097629262</v>
      </c>
      <c r="C20" s="146">
        <f>[1]InfJuv!R413</f>
        <v>25.205270790678981</v>
      </c>
      <c r="D20" s="186">
        <f>[1]InfJuv!S413</f>
        <v>463623.85632325656</v>
      </c>
      <c r="E20" s="146">
        <f>[1]InfJuv!T413</f>
        <v>22.32799927695504</v>
      </c>
      <c r="F20" s="186">
        <f>[1]InfJuv!U413</f>
        <v>281079.40664414497</v>
      </c>
      <c r="G20" s="146">
        <f>[1]InfJuv!V413</f>
        <v>22.110886090785939</v>
      </c>
      <c r="H20" s="186">
        <f>[1]InfJuv!W413</f>
        <v>124092.96373679298</v>
      </c>
      <c r="I20" s="146">
        <f>[1]InfJuv!X413</f>
        <v>20.860921402033267</v>
      </c>
      <c r="J20" s="186">
        <f>[1]InfJuv!Y413</f>
        <v>5617.4645007156796</v>
      </c>
      <c r="K20" s="146">
        <f>[1]InfJuv!Z413</f>
        <v>20.550587398588767</v>
      </c>
      <c r="L20" s="186">
        <f>[1]InfJuv!AA413</f>
        <v>2175.84925266852</v>
      </c>
      <c r="M20" s="146">
        <f>[1]InfJuv!AB413</f>
        <v>27.30756150397416</v>
      </c>
      <c r="N20" s="186">
        <f>[1]InfJuv!AC413</f>
        <v>50658.172188928183</v>
      </c>
      <c r="O20" s="146">
        <f>[1]InfJuv!AD413</f>
        <v>28.94156280122801</v>
      </c>
      <c r="P20" s="177"/>
      <c r="Q20" s="175"/>
      <c r="R20" s="175"/>
      <c r="S20" s="45"/>
    </row>
    <row r="21" spans="1:19">
      <c r="A21" s="139" t="s">
        <v>85</v>
      </c>
      <c r="B21" s="186">
        <f>[1]InfJuv!Q414</f>
        <v>1239627.8664686859</v>
      </c>
      <c r="C21" s="146">
        <f>[1]InfJuv!R414</f>
        <v>37.824410818392288</v>
      </c>
      <c r="D21" s="186">
        <f>[1]InfJuv!S414</f>
        <v>781826.02644780092</v>
      </c>
      <c r="E21" s="146">
        <f>[1]InfJuv!T414</f>
        <v>37.652529556330045</v>
      </c>
      <c r="F21" s="186">
        <f>[1]InfJuv!U414</f>
        <v>490520.66052635311</v>
      </c>
      <c r="G21" s="146">
        <f>[1]InfJuv!V414</f>
        <v>38.586414350185542</v>
      </c>
      <c r="H21" s="186">
        <f>[1]InfJuv!W414</f>
        <v>200550.51670068817</v>
      </c>
      <c r="I21" s="146">
        <f>[1]InfJuv!X414</f>
        <v>33.713986998521314</v>
      </c>
      <c r="J21" s="186">
        <f>[1]InfJuv!Y414</f>
        <v>16348.217645702303</v>
      </c>
      <c r="K21" s="146">
        <f>[1]InfJuv!Z414</f>
        <v>59.807316182657388</v>
      </c>
      <c r="L21" s="186">
        <f>[1]InfJuv!AA414</f>
        <v>4090.0177239732798</v>
      </c>
      <c r="M21" s="146">
        <f>[1]InfJuv!AB414</f>
        <v>51.330950622046579</v>
      </c>
      <c r="N21" s="186">
        <f>[1]InfJuv!AC414</f>
        <v>70316.613851081842</v>
      </c>
      <c r="O21" s="146">
        <f>[1]InfJuv!AD414</f>
        <v>40.172643579619098</v>
      </c>
      <c r="P21" s="177"/>
      <c r="Q21" s="175"/>
      <c r="R21" s="175"/>
      <c r="S21" s="45"/>
    </row>
    <row r="22" spans="1:19">
      <c r="A22" s="139"/>
      <c r="B22" s="176"/>
      <c r="C22" s="152"/>
      <c r="D22" s="176"/>
      <c r="E22" s="152"/>
      <c r="F22" s="176"/>
      <c r="G22" s="152"/>
      <c r="H22" s="176"/>
      <c r="I22" s="152"/>
      <c r="J22" s="176"/>
      <c r="K22" s="152"/>
      <c r="L22" s="176"/>
      <c r="M22" s="152"/>
      <c r="N22" s="176"/>
      <c r="O22" s="152"/>
      <c r="P22" s="176"/>
      <c r="Q22" s="152"/>
      <c r="R22" s="152"/>
      <c r="S22" s="45"/>
    </row>
    <row r="23" spans="1:19">
      <c r="A23" s="137" t="s">
        <v>73</v>
      </c>
      <c r="P23" s="4"/>
      <c r="Q23" s="48"/>
      <c r="R23" s="48"/>
      <c r="S23" s="45"/>
    </row>
    <row r="24" spans="1:19">
      <c r="A24" s="23" t="s">
        <v>110</v>
      </c>
      <c r="B24" s="186">
        <f>[1]InfJuv!Q416</f>
        <v>2187718.3165409444</v>
      </c>
      <c r="C24" s="146">
        <f>[1]InfJuv!R416</f>
        <v>66.753223768269152</v>
      </c>
      <c r="D24" s="186">
        <f>[1]InfJuv!S416</f>
        <v>1435115.4410572734</v>
      </c>
      <c r="E24" s="146">
        <f>[1]InfJuv!T416</f>
        <v>69.114770720366067</v>
      </c>
      <c r="F24" s="186">
        <f>[1]InfJuv!U416</f>
        <v>869134.65703630762</v>
      </c>
      <c r="G24" s="146">
        <f>[1]InfJuv!V416</f>
        <v>68.369780727528834</v>
      </c>
      <c r="H24" s="186">
        <f>[1]InfJuv!W416</f>
        <v>438858.62362548319</v>
      </c>
      <c r="I24" s="146">
        <f>[1]InfJuv!X416</f>
        <v>73.775296990036281</v>
      </c>
      <c r="J24" s="186">
        <f>[1]InfJuv!Y416</f>
        <v>17326.634461793226</v>
      </c>
      <c r="K24" s="146">
        <f>[1]InfJuv!Z416</f>
        <v>63.386696219462927</v>
      </c>
      <c r="L24" s="186">
        <f>[1]InfJuv!AA416</f>
        <v>5796.7035270174201</v>
      </c>
      <c r="M24" s="146">
        <f>[1]InfJuv!AB416</f>
        <v>72.750369948743611</v>
      </c>
      <c r="N24" s="186">
        <f>[1]InfJuv!AC416</f>
        <v>103998.82240678686</v>
      </c>
      <c r="O24" s="146">
        <f>[1]InfJuv!AD416</f>
        <v>59.415654372891481</v>
      </c>
      <c r="P24" s="177"/>
      <c r="Q24" s="175"/>
      <c r="R24" s="175"/>
      <c r="S24" s="45"/>
    </row>
    <row r="25" spans="1:19">
      <c r="A25" s="23" t="s">
        <v>111</v>
      </c>
      <c r="B25" s="186">
        <f>[1]InfJuv!Q417</f>
        <v>1089604.0254258509</v>
      </c>
      <c r="C25" s="146">
        <f>[1]InfJuv!R417</f>
        <v>33.246776231713923</v>
      </c>
      <c r="D25" s="186">
        <f>[1]InfJuv!S417</f>
        <v>641308.20341054001</v>
      </c>
      <c r="E25" s="146">
        <f>[1]InfJuv!T417</f>
        <v>30.885229279642633</v>
      </c>
      <c r="F25" s="186">
        <f>[1]InfJuv!U417</f>
        <v>402091.67686122912</v>
      </c>
      <c r="G25" s="146">
        <f>[1]InfJuv!V417</f>
        <v>31.630219272475973</v>
      </c>
      <c r="H25" s="186">
        <f>[1]InfJuv!W417</f>
        <v>155999.87444976161</v>
      </c>
      <c r="I25" s="146">
        <f>[1]InfJuv!X417</f>
        <v>26.224703009963246</v>
      </c>
      <c r="J25" s="186">
        <f>[1]InfJuv!Y417</f>
        <v>10008.17788085266</v>
      </c>
      <c r="K25" s="146">
        <f>[1]InfJuv!Z417</f>
        <v>36.613303780536945</v>
      </c>
      <c r="L25" s="186">
        <f>[1]InfJuv!AA417</f>
        <v>2171.2333111065595</v>
      </c>
      <c r="M25" s="146">
        <f>[1]InfJuv!AB417</f>
        <v>27.249630051256378</v>
      </c>
      <c r="N25" s="186">
        <f>[1]InfJuv!AC417</f>
        <v>71037.240907593092</v>
      </c>
      <c r="O25" s="146">
        <f>[1]InfJuv!AD417</f>
        <v>40.58434562710913</v>
      </c>
      <c r="P25" s="177"/>
      <c r="Q25" s="175"/>
      <c r="R25" s="175"/>
      <c r="S25" s="45"/>
    </row>
    <row r="26" spans="1:19">
      <c r="A26" s="24"/>
      <c r="B26" s="174"/>
      <c r="C26" s="175"/>
      <c r="D26" s="174"/>
      <c r="E26" s="175"/>
      <c r="F26" s="177"/>
      <c r="G26" s="175"/>
      <c r="H26" s="177"/>
      <c r="I26" s="175"/>
      <c r="J26" s="177"/>
      <c r="K26" s="175"/>
      <c r="L26" s="174"/>
      <c r="M26" s="175"/>
      <c r="N26" s="177"/>
      <c r="O26" s="175"/>
      <c r="P26" s="177"/>
      <c r="Q26" s="175"/>
      <c r="R26" s="175"/>
      <c r="S26" s="45"/>
    </row>
    <row r="27" spans="1:19">
      <c r="A27" s="137" t="s">
        <v>80</v>
      </c>
      <c r="P27" s="4"/>
      <c r="Q27" s="48"/>
      <c r="R27" s="48"/>
      <c r="S27" s="45"/>
    </row>
    <row r="28" spans="1:19">
      <c r="A28" s="139" t="s">
        <v>68</v>
      </c>
      <c r="B28" s="186">
        <f>[1]InfJuv!Q419</f>
        <v>2646595.4257272813</v>
      </c>
      <c r="C28" s="146">
        <f>[1]InfJuv!R419</f>
        <v>80.754809859153241</v>
      </c>
      <c r="D28" s="186">
        <f>[1]InfJuv!S419</f>
        <v>1695941.7094210398</v>
      </c>
      <c r="E28" s="146">
        <f>[1]InfJuv!T419</f>
        <v>81.676093119998001</v>
      </c>
      <c r="F28" s="186">
        <f>[1]InfJuv!U419</f>
        <v>1075709.6440781588</v>
      </c>
      <c r="G28" s="146">
        <f>[1]InfJuv!V419</f>
        <v>84.619836404751098</v>
      </c>
      <c r="H28" s="186">
        <f>[1]InfJuv!W419</f>
        <v>478787.27759744599</v>
      </c>
      <c r="I28" s="146">
        <f>[1]InfJuv!X419</f>
        <v>80.487591443449631</v>
      </c>
      <c r="J28" s="186">
        <f>[1]InfJuv!Y419</f>
        <v>19134.892723609231</v>
      </c>
      <c r="K28" s="146">
        <f>[1]InfJuv!Z419</f>
        <v>70.001917275855121</v>
      </c>
      <c r="L28" s="186">
        <f>[1]InfJuv!AA419</f>
        <v>6495.28102892482</v>
      </c>
      <c r="M28" s="146">
        <f>[1]InfJuv!AB419</f>
        <v>81.517727372624464</v>
      </c>
      <c r="N28" s="186">
        <f>[1]InfJuv!AC419</f>
        <v>115814.61399308963</v>
      </c>
      <c r="O28" s="146">
        <f>[1]InfJuv!AD419</f>
        <v>66.16614416486118</v>
      </c>
      <c r="P28" s="177"/>
      <c r="Q28" s="175"/>
      <c r="R28" s="175"/>
      <c r="S28" s="45"/>
    </row>
    <row r="29" spans="1:19">
      <c r="A29" s="139" t="s">
        <v>69</v>
      </c>
      <c r="B29" s="186">
        <f>[1]InfJuv!Q420</f>
        <v>70385.39477831783</v>
      </c>
      <c r="C29" s="146">
        <f>[1]InfJuv!R420</f>
        <v>2.1476494355470095</v>
      </c>
      <c r="D29" s="186">
        <f>[1]InfJuv!S420</f>
        <v>43462.28355192329</v>
      </c>
      <c r="E29" s="146">
        <f>[1]InfJuv!T420</f>
        <v>2.0931317974404227</v>
      </c>
      <c r="F29" s="186">
        <f>[1]InfJuv!U420</f>
        <v>17677.754220919382</v>
      </c>
      <c r="G29" s="146">
        <f>[1]InfJuv!V420</f>
        <v>1.3906063577774412</v>
      </c>
      <c r="H29" s="186">
        <f>[1]InfJuv!W420</f>
        <v>10895.56436214932</v>
      </c>
      <c r="I29" s="146">
        <f>[1]InfJuv!X420</f>
        <v>1.8316228813076596</v>
      </c>
      <c r="J29" s="186">
        <f>[1]InfJuv!Y420</f>
        <v>173.65890228680001</v>
      </c>
      <c r="K29" s="146">
        <f>[1]InfJuv!Z420</f>
        <v>0.63530307108005701</v>
      </c>
      <c r="L29" s="186">
        <f>[1]InfJuv!AA420</f>
        <v>619.52520345700009</v>
      </c>
      <c r="M29" s="146">
        <f>[1]InfJuv!AB420</f>
        <v>7.7752273398149194</v>
      </c>
      <c r="N29" s="186">
        <f>[1]InfJuv!AC420</f>
        <v>14095.78086311072</v>
      </c>
      <c r="O29" s="146">
        <f>[1]InfJuv!AD420</f>
        <v>8.0530723761728815</v>
      </c>
      <c r="P29" s="177"/>
      <c r="Q29" s="175"/>
      <c r="R29" s="175"/>
      <c r="S29" s="45"/>
    </row>
    <row r="30" spans="1:19">
      <c r="A30" s="139" t="s">
        <v>70</v>
      </c>
      <c r="B30" s="186">
        <f>[1]InfJuv!Q421</f>
        <v>560341.52146144479</v>
      </c>
      <c r="C30" s="146">
        <f>[1]InfJuv!R421</f>
        <v>17.097540705290413</v>
      </c>
      <c r="D30" s="186">
        <f>[1]InfJuv!S421</f>
        <v>337019.65149477136</v>
      </c>
      <c r="E30" s="146">
        <f>[1]InfJuv!T421</f>
        <v>16.230775082566481</v>
      </c>
      <c r="F30" s="186">
        <f>[1]InfJuv!U421</f>
        <v>177838.93559844809</v>
      </c>
      <c r="G30" s="146">
        <f>[1]InfJuv!V421</f>
        <v>13.989557237475447</v>
      </c>
      <c r="H30" s="186">
        <f>[1]InfJuv!W421</f>
        <v>105175.65611565138</v>
      </c>
      <c r="I30" s="146">
        <f>[1]InfJuv!X421</f>
        <v>17.680785675242554</v>
      </c>
      <c r="J30" s="186">
        <f>[1]InfJuv!Y421</f>
        <v>8026.26071674986</v>
      </c>
      <c r="K30" s="146">
        <f>[1]InfJuv!Z421</f>
        <v>29.36277965306472</v>
      </c>
      <c r="L30" s="186">
        <f>[1]InfJuv!AA421</f>
        <v>853.13060574216001</v>
      </c>
      <c r="M30" s="146">
        <f>[1]InfJuv!AB421</f>
        <v>10.707045287560616</v>
      </c>
      <c r="N30" s="186">
        <f>[1]InfJuv!AC421</f>
        <v>45125.668458179622</v>
      </c>
      <c r="O30" s="146">
        <f>[1]InfJuv!AD421</f>
        <v>25.78078345896656</v>
      </c>
      <c r="P30" s="177"/>
      <c r="Q30" s="175"/>
      <c r="R30" s="175"/>
      <c r="S30" s="45"/>
    </row>
    <row r="31" spans="1:19">
      <c r="A31" s="139"/>
      <c r="B31" s="174"/>
      <c r="C31" s="175"/>
      <c r="D31" s="174"/>
      <c r="E31" s="175"/>
      <c r="F31" s="177"/>
      <c r="G31" s="175"/>
      <c r="H31" s="177"/>
      <c r="I31" s="175"/>
      <c r="J31" s="177"/>
      <c r="K31" s="175"/>
      <c r="L31" s="177"/>
      <c r="M31" s="175"/>
      <c r="N31" s="177"/>
      <c r="O31" s="175"/>
      <c r="P31" s="177"/>
      <c r="Q31" s="175"/>
      <c r="R31" s="175"/>
      <c r="S31" s="45"/>
    </row>
    <row r="32" spans="1:19">
      <c r="A32" s="137" t="s">
        <v>77</v>
      </c>
      <c r="P32" s="177"/>
      <c r="Q32" s="175"/>
      <c r="R32" s="175"/>
      <c r="S32" s="45"/>
    </row>
    <row r="33" spans="1:19">
      <c r="A33" s="139" t="s">
        <v>59</v>
      </c>
      <c r="B33" s="186">
        <f>[1]InfJuv!Q423</f>
        <v>1396699.2280571889</v>
      </c>
      <c r="C33" s="146">
        <f>[1]InfJuv!R423</f>
        <v>42.766802425764574</v>
      </c>
      <c r="D33" s="186">
        <f>[1]InfJuv!S423</f>
        <v>959400.70886375324</v>
      </c>
      <c r="E33" s="146">
        <f>[1]InfJuv!T423</f>
        <v>46.271574928057341</v>
      </c>
      <c r="F33" s="186">
        <f>[1]InfJuv!U423</f>
        <v>526569.8192531555</v>
      </c>
      <c r="G33" s="146">
        <f>[1]InfJuv!V423</f>
        <v>41.431064133197793</v>
      </c>
      <c r="H33" s="186">
        <f>[1]InfJuv!W423</f>
        <v>337517.0641549534</v>
      </c>
      <c r="I33" s="146">
        <f>[1]InfJuv!X423</f>
        <v>56.844473299149868</v>
      </c>
      <c r="J33" s="186">
        <f>[1]InfJuv!Y423</f>
        <v>16048.902137298723</v>
      </c>
      <c r="K33" s="146">
        <f>[1]InfJuv!Z423</f>
        <v>58.712318695015561</v>
      </c>
      <c r="L33" s="186">
        <f>[1]InfJuv!AA423</f>
        <v>3639.1631352691993</v>
      </c>
      <c r="M33" s="146">
        <f>[1]InfJuv!AB423</f>
        <v>45.672590147263591</v>
      </c>
      <c r="N33" s="186">
        <f>[1]InfJuv!AC423</f>
        <v>75625.76018307179</v>
      </c>
      <c r="O33" s="146">
        <f>[1]InfJuv!AD423</f>
        <v>43.613337257487366</v>
      </c>
      <c r="P33" s="177"/>
      <c r="Q33" s="175"/>
      <c r="R33" s="175"/>
      <c r="S33" s="45"/>
    </row>
    <row r="34" spans="1:19">
      <c r="A34" s="139" t="s">
        <v>60</v>
      </c>
      <c r="B34" s="186">
        <f>[1]InfJuv!Q424</f>
        <v>808419.69064108981</v>
      </c>
      <c r="C34" s="146">
        <f>[1]InfJuv!R424</f>
        <v>24.753736876361735</v>
      </c>
      <c r="D34" s="186">
        <f>[1]InfJuv!S424</f>
        <v>488126.81953588536</v>
      </c>
      <c r="E34" s="146">
        <f>[1]InfJuv!T424</f>
        <v>23.542193054348253</v>
      </c>
      <c r="F34" s="186">
        <f>[1]InfJuv!U424</f>
        <v>300572.61312152137</v>
      </c>
      <c r="G34" s="146">
        <f>[1]InfJuv!V424</f>
        <v>23.649367577851311</v>
      </c>
      <c r="H34" s="186">
        <f>[1]InfJuv!W424</f>
        <v>136909.14388234896</v>
      </c>
      <c r="I34" s="146">
        <f>[1]InfJuv!X424</f>
        <v>23.058176905262219</v>
      </c>
      <c r="J34" s="186">
        <f>[1]InfJuv!Y424</f>
        <v>5031.52882740732</v>
      </c>
      <c r="K34" s="146">
        <f>[1]InfJuv!Z424</f>
        <v>18.407036288877205</v>
      </c>
      <c r="L34" s="186">
        <f>[1]InfJuv!AA424</f>
        <v>883.10004392279984</v>
      </c>
      <c r="M34" s="146">
        <f>[1]InfJuv!AB424</f>
        <v>11.083170736211839</v>
      </c>
      <c r="N34" s="186">
        <f>[1]InfJuv!AC424</f>
        <v>44730.433660683026</v>
      </c>
      <c r="O34" s="146">
        <f>[1]InfJuv!AD424</f>
        <v>25.796018237628431</v>
      </c>
      <c r="P34" s="177"/>
      <c r="Q34" s="175"/>
      <c r="R34" s="175"/>
      <c r="S34" s="45"/>
    </row>
    <row r="35" spans="1:19">
      <c r="A35" s="139" t="s">
        <v>61</v>
      </c>
      <c r="B35" s="186">
        <f>[1]InfJuv!Q425</f>
        <v>1060730.1718000283</v>
      </c>
      <c r="C35" s="146">
        <f>[1]InfJuv!R425</f>
        <v>32.479460697863047</v>
      </c>
      <c r="D35" s="186">
        <f>[1]InfJuv!S425</f>
        <v>625885.16687939456</v>
      </c>
      <c r="E35" s="146">
        <f>[1]InfJuv!T425</f>
        <v>30.186232017608774</v>
      </c>
      <c r="F35" s="186">
        <f>[1]InfJuv!U425</f>
        <v>443811.69412397465</v>
      </c>
      <c r="G35" s="146">
        <f>[1]InfJuv!V425</f>
        <v>34.919568288955574</v>
      </c>
      <c r="H35" s="186">
        <f>[1]InfJuv!W425</f>
        <v>119329.07645399931</v>
      </c>
      <c r="I35" s="146">
        <f>[1]InfJuv!X425</f>
        <v>20.097349795586702</v>
      </c>
      <c r="J35" s="186">
        <f>[1]InfJuv!Y425</f>
        <v>6254.3813779398406</v>
      </c>
      <c r="K35" s="146">
        <f>[1]InfJuv!Z425</f>
        <v>22.880645016107092</v>
      </c>
      <c r="L35" s="186">
        <f>[1]InfJuv!AA425</f>
        <v>3445.6736589319798</v>
      </c>
      <c r="M35" s="146">
        <f>[1]InfJuv!AB425</f>
        <v>43.244239116524554</v>
      </c>
      <c r="N35" s="186">
        <f>[1]InfJuv!AC425</f>
        <v>53044.341264548879</v>
      </c>
      <c r="O35" s="146">
        <f>[1]InfJuv!AD425</f>
        <v>30.590644504884846</v>
      </c>
      <c r="P35" s="177"/>
      <c r="Q35" s="175"/>
      <c r="R35" s="175"/>
      <c r="S35" s="45"/>
    </row>
    <row r="36" spans="1:19">
      <c r="A36" s="139" t="s">
        <v>72</v>
      </c>
      <c r="B36" s="186"/>
      <c r="C36" s="146"/>
      <c r="D36" s="186"/>
      <c r="E36" s="146"/>
      <c r="F36" s="186"/>
      <c r="G36" s="146"/>
      <c r="H36" s="186"/>
      <c r="I36" s="146"/>
      <c r="J36" s="186"/>
      <c r="K36" s="146"/>
      <c r="L36" s="186"/>
      <c r="M36" s="146"/>
      <c r="N36" s="186"/>
      <c r="O36" s="146"/>
      <c r="P36" s="177"/>
      <c r="Q36" s="175"/>
      <c r="R36" s="175"/>
      <c r="S36" s="45"/>
    </row>
    <row r="37" spans="1:19">
      <c r="A37" s="139"/>
      <c r="B37" s="186"/>
      <c r="C37" s="146"/>
      <c r="D37" s="186"/>
      <c r="E37" s="146"/>
      <c r="F37" s="186"/>
      <c r="G37" s="146"/>
      <c r="H37" s="186"/>
      <c r="I37" s="146"/>
      <c r="J37" s="186"/>
      <c r="K37" s="146"/>
      <c r="L37" s="186"/>
      <c r="M37" s="146"/>
      <c r="N37" s="186"/>
      <c r="O37" s="146"/>
      <c r="P37" s="177"/>
      <c r="Q37" s="175"/>
      <c r="R37" s="175"/>
      <c r="S37" s="45"/>
    </row>
    <row r="38" spans="1:19">
      <c r="A38" s="137" t="s">
        <v>71</v>
      </c>
      <c r="P38" s="177"/>
      <c r="Q38" s="175"/>
      <c r="R38" s="175"/>
      <c r="S38" s="45"/>
    </row>
    <row r="39" spans="1:19">
      <c r="A39" s="182" t="s">
        <v>113</v>
      </c>
      <c r="B39" s="186">
        <f>[1]InfJuv!Q428</f>
        <v>694515.22529759072</v>
      </c>
      <c r="C39" s="146">
        <f>[1]InfJuv!R428</f>
        <v>21.191544585165182</v>
      </c>
      <c r="D39" s="186">
        <f>[1]InfJuv!S428</f>
        <v>497949.57149203017</v>
      </c>
      <c r="E39" s="146">
        <f>[1]InfJuv!T428</f>
        <v>23.981116417102726</v>
      </c>
      <c r="F39" s="186">
        <f>[1]InfJuv!U428</f>
        <v>263390.36015627731</v>
      </c>
      <c r="G39" s="146">
        <f>[1]InfJuv!V428</f>
        <v>20.719391435885701</v>
      </c>
      <c r="H39" s="186">
        <f>[1]InfJuv!W428</f>
        <v>189822.06866474522</v>
      </c>
      <c r="I39" s="146">
        <f>[1]InfJuv!X428</f>
        <v>31.910457575867625</v>
      </c>
      <c r="J39" s="186">
        <f>[1]InfJuv!Y428</f>
        <v>9179.6234353232212</v>
      </c>
      <c r="K39" s="146">
        <f>[1]InfJuv!Z428</f>
        <v>33.582171043485801</v>
      </c>
      <c r="L39" s="186">
        <f>[1]InfJuv!AA428</f>
        <v>2386.0498738113597</v>
      </c>
      <c r="M39" s="146">
        <f>[1]InfJuv!AB428</f>
        <v>29.945642420191998</v>
      </c>
      <c r="N39" s="186">
        <f>[1]InfJuv!AC428</f>
        <v>33171.469361866213</v>
      </c>
      <c r="O39" s="146">
        <f>[1]InfJuv!AD428</f>
        <v>18.951219956476958</v>
      </c>
      <c r="P39" s="177"/>
      <c r="Q39" s="175"/>
      <c r="R39" s="175"/>
      <c r="S39" s="45"/>
    </row>
    <row r="40" spans="1:19">
      <c r="A40" s="182" t="s">
        <v>114</v>
      </c>
      <c r="B40" s="186">
        <f>[1]InfJuv!Q429</f>
        <v>716347.31736066006</v>
      </c>
      <c r="C40" s="146">
        <f>[1]InfJuv!R429</f>
        <v>21.857700970928683</v>
      </c>
      <c r="D40" s="186">
        <f>[1]InfJuv!S429</f>
        <v>482883.04427412967</v>
      </c>
      <c r="E40" s="146">
        <f>[1]InfJuv!T429</f>
        <v>23.255516549366515</v>
      </c>
      <c r="F40" s="186">
        <f>[1]InfJuv!U429</f>
        <v>278976.45903783792</v>
      </c>
      <c r="G40" s="146">
        <f>[1]InfJuv!V429</f>
        <v>21.945459403953581</v>
      </c>
      <c r="H40" s="186">
        <f>[1]InfJuv!W429</f>
        <v>156817.39887983399</v>
      </c>
      <c r="I40" s="146">
        <f>[1]InfJuv!X429</f>
        <v>26.362134757633925</v>
      </c>
      <c r="J40" s="186">
        <f>[1]InfJuv!Y429</f>
        <v>6967.8271985720994</v>
      </c>
      <c r="K40" s="146">
        <f>[1]InfJuv!Z429</f>
        <v>25.490671423784999</v>
      </c>
      <c r="L40" s="186">
        <f>[1]InfJuv!AA429</f>
        <v>1525.32066034124</v>
      </c>
      <c r="M40" s="146">
        <f>[1]InfJuv!AB429</f>
        <v>19.143232323869309</v>
      </c>
      <c r="N40" s="186">
        <f>[1]InfJuv!AC429</f>
        <v>38596.038497537411</v>
      </c>
      <c r="O40" s="146">
        <f>[1]InfJuv!AD429</f>
        <v>22.05033509478319</v>
      </c>
      <c r="P40" s="177"/>
      <c r="Q40" s="175"/>
      <c r="R40" s="175"/>
      <c r="S40" s="45"/>
    </row>
    <row r="41" spans="1:19">
      <c r="A41" s="182" t="s">
        <v>115</v>
      </c>
      <c r="B41" s="186">
        <f>[1]InfJuv!Q430</f>
        <v>661452.52413980372</v>
      </c>
      <c r="C41" s="146">
        <f>[1]InfJuv!R430</f>
        <v>20.182711833671483</v>
      </c>
      <c r="D41" s="186">
        <f>[1]InfJuv!S430</f>
        <v>420124.15233873698</v>
      </c>
      <c r="E41" s="146">
        <f>[1]InfJuv!T430</f>
        <v>20.23306532162184</v>
      </c>
      <c r="F41" s="186">
        <f>[1]InfJuv!U430</f>
        <v>257811.19243003172</v>
      </c>
      <c r="G41" s="146">
        <f>[1]InfJuv!V430</f>
        <v>20.280510681335855</v>
      </c>
      <c r="H41" s="186">
        <f>[1]InfJuv!W430</f>
        <v>119460.27711574991</v>
      </c>
      <c r="I41" s="146">
        <f>[1]InfJuv!X430</f>
        <v>20.082133398494136</v>
      </c>
      <c r="J41" s="186">
        <f>[1]InfJuv!Y430</f>
        <v>5239.4190669827594</v>
      </c>
      <c r="K41" s="146">
        <f>[1]InfJuv!Z430</f>
        <v>19.167569183595869</v>
      </c>
      <c r="L41" s="186">
        <f>[1]InfJuv!AA430</f>
        <v>1025.8302814347601</v>
      </c>
      <c r="M41" s="146">
        <f>[1]InfJuv!AB430</f>
        <v>12.874478077267087</v>
      </c>
      <c r="N41" s="186">
        <f>[1]InfJuv!AC430</f>
        <v>36587.433444532879</v>
      </c>
      <c r="O41" s="146">
        <f>[1]InfJuv!AD430</f>
        <v>20.902797258881961</v>
      </c>
      <c r="P41" s="177"/>
      <c r="Q41" s="175"/>
      <c r="R41" s="175"/>
      <c r="S41" s="45"/>
    </row>
    <row r="42" spans="1:19">
      <c r="A42" s="182" t="s">
        <v>116</v>
      </c>
      <c r="B42" s="186">
        <f>[1]InfJuv!Q431</f>
        <v>664294.84184205241</v>
      </c>
      <c r="C42" s="146">
        <f>[1]InfJuv!R431</f>
        <v>20.269438661418992</v>
      </c>
      <c r="D42" s="186">
        <f>[1]InfJuv!S431</f>
        <v>391923.65695210907</v>
      </c>
      <c r="E42" s="146">
        <f>[1]InfJuv!T431</f>
        <v>18.874937106227812</v>
      </c>
      <c r="F42" s="186">
        <f>[1]InfJuv!U431</f>
        <v>261667.8256670103</v>
      </c>
      <c r="G42" s="146">
        <f>[1]InfJuv!V431</f>
        <v>20.583889641804241</v>
      </c>
      <c r="H42" s="186">
        <f>[1]InfJuv!W431</f>
        <v>88228.047950157692</v>
      </c>
      <c r="I42" s="146">
        <f>[1]InfJuv!X431</f>
        <v>14.831770620346276</v>
      </c>
      <c r="J42" s="186">
        <f>[1]InfJuv!Y431</f>
        <v>3887.2634515356003</v>
      </c>
      <c r="K42" s="146">
        <f>[1]InfJuv!Z431</f>
        <v>14.220926058712887</v>
      </c>
      <c r="L42" s="186">
        <f>[1]InfJuv!AA431</f>
        <v>238.36012092479996</v>
      </c>
      <c r="M42" s="146">
        <f>[1]InfJuv!AB431</f>
        <v>2.9914910944615487</v>
      </c>
      <c r="N42" s="186">
        <f>[1]InfJuv!AC431</f>
        <v>37902.159762479401</v>
      </c>
      <c r="O42" s="146">
        <f>[1]InfJuv!AD431</f>
        <v>21.653914653235812</v>
      </c>
      <c r="P42" s="177"/>
      <c r="Q42" s="175"/>
      <c r="R42" s="175"/>
      <c r="S42" s="45"/>
    </row>
    <row r="43" spans="1:19">
      <c r="A43" s="182" t="s">
        <v>117</v>
      </c>
      <c r="B43" s="186">
        <f>[1]InfJuv!Q432</f>
        <v>529239.18185830407</v>
      </c>
      <c r="C43" s="146">
        <f>[1]InfJuv!R432</f>
        <v>16.148523905665201</v>
      </c>
      <c r="D43" s="186">
        <f>[1]InfJuv!S432</f>
        <v>280532.27022202365</v>
      </c>
      <c r="E43" s="146">
        <f>[1]InfJuv!T432</f>
        <v>13.510358108735002</v>
      </c>
      <c r="F43" s="186">
        <f>[1]InfJuv!U432</f>
        <v>209108.28920747622</v>
      </c>
      <c r="G43" s="146">
        <f>[1]InfJuv!V432</f>
        <v>16.449335860308004</v>
      </c>
      <c r="H43" s="186">
        <f>[1]InfJuv!W432</f>
        <v>39427.491880815876</v>
      </c>
      <c r="I43" s="146">
        <f>[1]InfJuv!X432</f>
        <v>6.6280454945822145</v>
      </c>
      <c r="J43" s="186">
        <f>[1]InfJuv!Y432</f>
        <v>2060.6791902321997</v>
      </c>
      <c r="K43" s="146">
        <f>[1]InfJuv!Z432</f>
        <v>7.5386622904202918</v>
      </c>
      <c r="L43" s="186">
        <f>[1]InfJuv!AA432</f>
        <v>2792.3759016118202</v>
      </c>
      <c r="M43" s="146">
        <f>[1]InfJuv!AB432</f>
        <v>35.045156084210056</v>
      </c>
      <c r="N43" s="186">
        <f>[1]InfJuv!AC432</f>
        <v>27143.434041887675</v>
      </c>
      <c r="O43" s="146">
        <f>[1]InfJuv!AD432</f>
        <v>15.507338046752045</v>
      </c>
      <c r="P43" s="177"/>
      <c r="Q43" s="175"/>
      <c r="R43" s="175"/>
      <c r="S43" s="45"/>
    </row>
    <row r="44" spans="1:19">
      <c r="A44" s="182" t="s">
        <v>118</v>
      </c>
      <c r="B44" s="186">
        <f>[1]InfJuv!Q433</f>
        <v>11473.251468691478</v>
      </c>
      <c r="C44" s="146">
        <f>[1]InfJuv!R433</f>
        <v>0.35008004314290853</v>
      </c>
      <c r="D44" s="186">
        <f>[1]InfJuv!S433</f>
        <v>3010.9491888983798</v>
      </c>
      <c r="E44" s="146">
        <f>[1]InfJuv!T433</f>
        <v>0.14500649696032269</v>
      </c>
      <c r="F44" s="186">
        <f>[1]InfJuv!U433</f>
        <v>272.2073988834</v>
      </c>
      <c r="G44" s="146">
        <f>[1]InfJuv!V433</f>
        <v>2.1412976715864156E-2</v>
      </c>
      <c r="H44" s="186">
        <f>[1]InfJuv!W433</f>
        <v>1103.2135839386999</v>
      </c>
      <c r="I44" s="146">
        <f>[1]InfJuv!X433</f>
        <v>0.18545815307477495</v>
      </c>
      <c r="J44" s="186">
        <f>[1]InfJuv!Y433</f>
        <v>0</v>
      </c>
      <c r="K44" s="146">
        <f>[1]InfJuv!Z433</f>
        <v>0</v>
      </c>
      <c r="L44" s="186">
        <f>[1]InfJuv!AA433</f>
        <v>0</v>
      </c>
      <c r="M44" s="146">
        <f>[1]InfJuv!AB433</f>
        <v>0</v>
      </c>
      <c r="N44" s="186">
        <f>[1]InfJuv!AC433</f>
        <v>1635.52820607628</v>
      </c>
      <c r="O44" s="146">
        <f>[1]InfJuv!AD433</f>
        <v>0.93439498987059577</v>
      </c>
      <c r="P44" s="177"/>
      <c r="Q44" s="175"/>
      <c r="R44" s="175"/>
      <c r="S44" s="45"/>
    </row>
    <row r="45" spans="1:19">
      <c r="A45" s="138"/>
      <c r="B45" s="176"/>
      <c r="C45" s="152"/>
      <c r="D45" s="152"/>
      <c r="E45" s="152"/>
      <c r="F45" s="176"/>
      <c r="G45" s="152"/>
      <c r="H45" s="176"/>
      <c r="I45" s="152"/>
      <c r="J45" s="176"/>
      <c r="K45" s="152"/>
      <c r="L45" s="176"/>
      <c r="M45" s="152"/>
      <c r="N45" s="176"/>
      <c r="O45" s="152"/>
      <c r="P45" s="177"/>
      <c r="Q45" s="175"/>
      <c r="R45" s="175"/>
      <c r="S45" s="45"/>
    </row>
    <row r="46" spans="1:19">
      <c r="A46" s="137" t="s">
        <v>18</v>
      </c>
      <c r="P46" s="177"/>
      <c r="Q46" s="175"/>
      <c r="R46" s="175"/>
      <c r="S46" s="45"/>
    </row>
    <row r="47" spans="1:19">
      <c r="A47" s="139" t="s">
        <v>40</v>
      </c>
      <c r="B47" s="186">
        <f>[1]InfJuv!Q435</f>
        <v>1221450.2032637594</v>
      </c>
      <c r="C47" s="146">
        <f>[1]InfJuv!R435</f>
        <v>37.269760975984219</v>
      </c>
      <c r="D47" s="186">
        <f>[1]InfJuv!S435</f>
        <v>670930.05253602704</v>
      </c>
      <c r="E47" s="146">
        <f>[1]InfJuv!T435</f>
        <v>32.311809505908634</v>
      </c>
      <c r="F47" s="186">
        <f>[1]InfJuv!U435</f>
        <v>428646.74125155096</v>
      </c>
      <c r="G47" s="146">
        <f>[1]InfJuv!V435</f>
        <v>33.719152114899572</v>
      </c>
      <c r="H47" s="186">
        <f>[1]InfJuv!W435</f>
        <v>162118.45243367538</v>
      </c>
      <c r="I47" s="146">
        <f>[1]InfJuv!X435</f>
        <v>27.253280058742295</v>
      </c>
      <c r="J47" s="186">
        <f>[1]InfJuv!Y435</f>
        <v>13868.522838488721</v>
      </c>
      <c r="K47" s="146">
        <f>[1]InfJuv!Z435</f>
        <v>50.735752873093595</v>
      </c>
      <c r="L47" s="186">
        <f>[1]InfJuv!AA435</f>
        <v>3789.7050805108597</v>
      </c>
      <c r="M47" s="146">
        <f>[1]InfJuv!AB435</f>
        <v>47.561936766094284</v>
      </c>
      <c r="N47" s="186">
        <f>[1]InfJuv!AC435</f>
        <v>62506.630931796113</v>
      </c>
      <c r="O47" s="146">
        <f>[1]InfJuv!AD435</f>
        <v>35.710715693787726</v>
      </c>
      <c r="P47" s="177"/>
      <c r="Q47" s="175"/>
      <c r="R47" s="175"/>
      <c r="S47" s="45"/>
    </row>
    <row r="48" spans="1:19">
      <c r="A48" s="139" t="s">
        <v>41</v>
      </c>
      <c r="B48" s="186">
        <f>[1]InfJuv!Q436</f>
        <v>59093.758832931075</v>
      </c>
      <c r="C48" s="146">
        <f>[1]InfJuv!R436</f>
        <v>1.8031109749631027</v>
      </c>
      <c r="D48" s="186">
        <f>[1]InfJuv!S436</f>
        <v>39175.32098203327</v>
      </c>
      <c r="E48" s="146">
        <f>[1]InfJuv!T436</f>
        <v>1.8866728418553187</v>
      </c>
      <c r="F48" s="186">
        <f>[1]InfJuv!U436</f>
        <v>22634.166949921691</v>
      </c>
      <c r="G48" s="146">
        <f>[1]InfJuv!V436</f>
        <v>1.7804985899345864</v>
      </c>
      <c r="H48" s="186">
        <f>[1]InfJuv!W436</f>
        <v>10899.273049186322</v>
      </c>
      <c r="I48" s="146">
        <f>[1]InfJuv!X436</f>
        <v>1.8322463383228997</v>
      </c>
      <c r="J48" s="186">
        <f>[1]InfJuv!Y436</f>
        <v>198.63343410399997</v>
      </c>
      <c r="K48" s="146">
        <f>[1]InfJuv!Z436</f>
        <v>0.72666836565073312</v>
      </c>
      <c r="L48" s="186">
        <f>[1]InfJuv!AA436</f>
        <v>0</v>
      </c>
      <c r="M48" s="146">
        <f>[1]InfJuv!AB436</f>
        <v>0</v>
      </c>
      <c r="N48" s="186">
        <f>[1]InfJuv!AC436</f>
        <v>5443.2475488212003</v>
      </c>
      <c r="O48" s="146">
        <f>[1]InfJuv!AD436</f>
        <v>3.1097863181741521</v>
      </c>
      <c r="P48" s="177"/>
      <c r="Q48" s="175"/>
      <c r="R48" s="175"/>
      <c r="S48" s="45"/>
    </row>
    <row r="49" spans="1:18">
      <c r="A49" s="139" t="s">
        <v>42</v>
      </c>
      <c r="B49" s="186">
        <f>[1]InfJuv!Q437</f>
        <v>547069.08495262195</v>
      </c>
      <c r="C49" s="146">
        <f>[1]InfJuv!R437</f>
        <v>16.692562643204052</v>
      </c>
      <c r="D49" s="186">
        <f>[1]InfJuv!S437</f>
        <v>320106.40966893674</v>
      </c>
      <c r="E49" s="146">
        <f>[1]InfJuv!T437</f>
        <v>15.41623793977783</v>
      </c>
      <c r="F49" s="186">
        <f>[1]InfJuv!U437</f>
        <v>207215.42656366044</v>
      </c>
      <c r="G49" s="146">
        <f>[1]InfJuv!V437</f>
        <v>16.300435338556508</v>
      </c>
      <c r="H49" s="186">
        <f>[1]InfJuv!W437</f>
        <v>65381.677936232372</v>
      </c>
      <c r="I49" s="146">
        <f>[1]InfJuv!X437</f>
        <v>10.991131193012192</v>
      </c>
      <c r="J49" s="186">
        <f>[1]InfJuv!Y437</f>
        <v>5991.0638841126201</v>
      </c>
      <c r="K49" s="146">
        <f>[1]InfJuv!Z437</f>
        <v>21.917340455876364</v>
      </c>
      <c r="L49" s="186">
        <f>[1]InfJuv!AA437</f>
        <v>871.06367642687997</v>
      </c>
      <c r="M49" s="146">
        <f>[1]InfJuv!AB437</f>
        <v>10.932110709752671</v>
      </c>
      <c r="N49" s="186">
        <f>[1]InfJuv!AC437</f>
        <v>40647.177608504535</v>
      </c>
      <c r="O49" s="146">
        <f>[1]InfJuv!AD437</f>
        <v>23.222173098979567</v>
      </c>
      <c r="P49" s="37"/>
      <c r="Q49" s="31"/>
      <c r="R49" s="31"/>
    </row>
    <row r="50" spans="1:18">
      <c r="A50" s="139" t="s">
        <v>43</v>
      </c>
      <c r="B50" s="186">
        <f>[1]InfJuv!Q438</f>
        <v>1449709.294917617</v>
      </c>
      <c r="C50" s="146">
        <f>[1]InfJuv!R438</f>
        <v>44.234565405835802</v>
      </c>
      <c r="D50" s="186">
        <f>[1]InfJuv!S438</f>
        <v>1046211.8612809294</v>
      </c>
      <c r="E50" s="146">
        <f>[1]InfJuv!T438</f>
        <v>50.385279712472361</v>
      </c>
      <c r="F50" s="186">
        <f>[1]InfJuv!U438</f>
        <v>612729.99913239945</v>
      </c>
      <c r="G50" s="146">
        <f>[1]InfJuv!V438</f>
        <v>48.199913956613813</v>
      </c>
      <c r="H50" s="186">
        <f>[1]InfJuv!W438</f>
        <v>356459.09465614712</v>
      </c>
      <c r="I50" s="146">
        <f>[1]InfJuv!X438</f>
        <v>59.923342409921531</v>
      </c>
      <c r="J50" s="186">
        <f>[1]InfJuv!Y438</f>
        <v>7276.5921859405398</v>
      </c>
      <c r="K50" s="146">
        <f>[1]InfJuv!Z438</f>
        <v>26.620238305379161</v>
      </c>
      <c r="L50" s="186">
        <f>[1]InfJuv!AA438</f>
        <v>3307.1680811862393</v>
      </c>
      <c r="M50" s="146">
        <f>[1]InfJuv!AB438</f>
        <v>41.505952524153031</v>
      </c>
      <c r="N50" s="186">
        <f>[1]InfJuv!AC438</f>
        <v>66439.007225258087</v>
      </c>
      <c r="O50" s="146">
        <f>[1]InfJuv!AD438</f>
        <v>37.957324889059166</v>
      </c>
      <c r="P50" s="37"/>
      <c r="Q50" s="31"/>
      <c r="R50" s="31"/>
    </row>
    <row r="51" spans="1:18">
      <c r="A51" s="125"/>
      <c r="B51" s="113"/>
      <c r="C51" s="126"/>
      <c r="D51" s="122"/>
      <c r="E51" s="126"/>
      <c r="F51" s="113"/>
      <c r="G51" s="126"/>
      <c r="H51" s="122"/>
      <c r="I51" s="126"/>
      <c r="J51" s="122"/>
      <c r="K51" s="126"/>
      <c r="L51" s="113"/>
      <c r="M51" s="126"/>
      <c r="N51" s="113"/>
      <c r="O51" s="126"/>
    </row>
    <row r="52" spans="1:18">
      <c r="A52" s="46" t="str">
        <f>'C01'!A40</f>
        <v>Fuente: Instituto Nacional de Estadística (INE). L Encuesta Permanente de Hogares de Propósitos Múltiples, Junio 2015.</v>
      </c>
      <c r="B52" s="39"/>
      <c r="C52" s="31"/>
      <c r="D52" s="37"/>
      <c r="E52" s="31"/>
      <c r="F52" s="39"/>
      <c r="G52" s="31"/>
      <c r="H52" s="37"/>
      <c r="I52" s="31"/>
      <c r="J52" s="37"/>
      <c r="K52" s="31"/>
      <c r="L52" s="39"/>
      <c r="M52" s="31"/>
      <c r="N52" s="39"/>
      <c r="O52" s="31"/>
    </row>
    <row r="53" spans="1:18">
      <c r="A53" s="46" t="s">
        <v>30</v>
      </c>
      <c r="B53" s="39"/>
      <c r="C53" s="31"/>
      <c r="D53" s="31"/>
      <c r="E53" s="31"/>
      <c r="F53" s="40"/>
      <c r="G53" s="31"/>
      <c r="H53" s="39"/>
      <c r="I53" s="31"/>
      <c r="J53" s="39"/>
      <c r="K53" s="31"/>
      <c r="L53" s="39"/>
      <c r="M53" s="31"/>
      <c r="N53" s="39"/>
      <c r="O53" s="31"/>
    </row>
    <row r="54" spans="1:18">
      <c r="A54" s="46" t="s">
        <v>31</v>
      </c>
      <c r="B54" s="39"/>
      <c r="C54" s="31"/>
      <c r="D54" s="31"/>
      <c r="E54" s="31"/>
      <c r="F54" s="39"/>
      <c r="G54" s="31"/>
      <c r="H54" s="39"/>
      <c r="I54" s="31"/>
      <c r="J54" s="39"/>
      <c r="K54" s="31"/>
      <c r="L54" s="39"/>
      <c r="M54" s="31"/>
      <c r="N54" s="39"/>
      <c r="O54" s="31"/>
    </row>
    <row r="55" spans="1:18">
      <c r="A55" s="20" t="s">
        <v>44</v>
      </c>
      <c r="B55" s="39"/>
      <c r="C55" s="31"/>
      <c r="D55" s="31"/>
      <c r="E55" s="31"/>
      <c r="F55" s="39"/>
      <c r="G55" s="31"/>
      <c r="H55" s="37"/>
      <c r="I55" s="31"/>
      <c r="J55" s="37"/>
      <c r="K55" s="31"/>
      <c r="L55" s="39"/>
      <c r="M55" s="31"/>
      <c r="N55" s="39"/>
      <c r="O55" s="31"/>
    </row>
    <row r="56" spans="1:18">
      <c r="A56" s="12"/>
      <c r="B56" s="39"/>
      <c r="C56" s="31"/>
      <c r="D56" s="31"/>
      <c r="E56" s="31"/>
      <c r="F56" s="39"/>
      <c r="G56" s="31"/>
      <c r="H56" s="42"/>
      <c r="I56" s="31"/>
      <c r="J56" s="37"/>
      <c r="K56" s="31"/>
      <c r="L56" s="39"/>
      <c r="M56" s="31"/>
      <c r="N56" s="39"/>
      <c r="O56" s="31"/>
    </row>
  </sheetData>
  <mergeCells count="11">
    <mergeCell ref="A3:A5"/>
    <mergeCell ref="A1:R1"/>
    <mergeCell ref="P3:R4"/>
    <mergeCell ref="B3:C4"/>
    <mergeCell ref="D3:E4"/>
    <mergeCell ref="F3:O3"/>
    <mergeCell ref="F4:G4"/>
    <mergeCell ref="H4:I4"/>
    <mergeCell ref="J4:K4"/>
    <mergeCell ref="L4:M4"/>
    <mergeCell ref="N4:O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Portada</vt:lpstr>
      <vt:lpstr>C01</vt:lpstr>
      <vt:lpstr>C02</vt:lpstr>
      <vt:lpstr>C03</vt:lpstr>
      <vt:lpstr>C04</vt:lpstr>
      <vt:lpstr>C05</vt:lpstr>
      <vt:lpstr>C06</vt:lpstr>
      <vt:lpstr>C07</vt:lpstr>
      <vt:lpstr>'C05'!Área_de_impresión</vt:lpstr>
      <vt:lpstr>'C06'!Área_de_impresión</vt:lpstr>
      <vt:lpstr>'C07'!Área_de_impresión</vt:lpstr>
      <vt:lpstr>Portada!Área_de_impresión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Elmo</dc:creator>
  <cp:lastModifiedBy>ine</cp:lastModifiedBy>
  <cp:lastPrinted>2011-01-20T20:20:23Z</cp:lastPrinted>
  <dcterms:created xsi:type="dcterms:W3CDTF">2001-09-12T14:45:05Z</dcterms:created>
  <dcterms:modified xsi:type="dcterms:W3CDTF">2015-10-16T20:51:32Z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96 96 1600 900</vt:lpwstr>
  </property>
</Properties>
</file>