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ine\Documents\2018\junio 2018\publicacion junio 2018\junio 2018 final\junio 2018 ultima\"/>
    </mc:Choice>
  </mc:AlternateContent>
  <bookViews>
    <workbookView xWindow="0" yWindow="0" windowWidth="19200" windowHeight="11580"/>
  </bookViews>
  <sheets>
    <sheet name="Portada" sheetId="8" r:id="rId1"/>
    <sheet name="C01" sheetId="1" r:id="rId2"/>
    <sheet name="C02" sheetId="2" r:id="rId3"/>
    <sheet name="C03" sheetId="4" r:id="rId4"/>
    <sheet name="C04" sheetId="14" r:id="rId5"/>
    <sheet name="C05" sheetId="15" r:id="rId6"/>
    <sheet name="C06" sheetId="16" r:id="rId7"/>
    <sheet name="C07" sheetId="17" r:id="rId8"/>
  </sheets>
  <definedNames>
    <definedName name="_xlnm.Print_Area" localSheetId="5">'C05'!$A$1:$O$55</definedName>
    <definedName name="_xlnm.Print_Area" localSheetId="6">'C06'!$A$1:$O$35</definedName>
    <definedName name="_xlnm.Print_Area" localSheetId="7">'C07'!$A$1:$O$55</definedName>
    <definedName name="_xlnm.Print_Area" localSheetId="0">Portada!$A$1:$I$17</definedName>
  </definedNames>
  <calcPr calcId="152511" iterate="1" iterateCount="1000"/>
</workbook>
</file>

<file path=xl/calcChain.xml><?xml version="1.0" encoding="utf-8"?>
<calcChain xmlns="http://schemas.openxmlformats.org/spreadsheetml/2006/main">
  <c r="A44" i="4" l="1"/>
  <c r="A102" i="14"/>
  <c r="A103" i="14"/>
  <c r="A104" i="14"/>
  <c r="A59" i="14"/>
  <c r="A52" i="17"/>
  <c r="A33" i="16"/>
  <c r="A52" i="15"/>
  <c r="A46" i="14"/>
  <c r="A101" i="14" s="1"/>
  <c r="A39" i="4"/>
  <c r="A82" i="4" s="1"/>
  <c r="A40" i="2"/>
  <c r="A102" i="2" s="1"/>
  <c r="A104" i="1"/>
  <c r="B59" i="14" l="1"/>
  <c r="C59" i="14"/>
  <c r="C39" i="14"/>
  <c r="C63" i="14"/>
  <c r="C67" i="14"/>
  <c r="C71" i="14"/>
  <c r="C75" i="14"/>
  <c r="C79" i="14"/>
  <c r="C83" i="14"/>
  <c r="C88" i="14"/>
  <c r="C92" i="14"/>
  <c r="C96" i="14"/>
  <c r="C98" i="14" l="1"/>
  <c r="C94" i="14"/>
  <c r="C90" i="14"/>
  <c r="C85" i="14"/>
  <c r="C81" i="14"/>
  <c r="C77" i="14"/>
  <c r="I7" i="15"/>
  <c r="I44" i="15"/>
  <c r="C97" i="14"/>
  <c r="C93" i="14"/>
  <c r="C89" i="14"/>
  <c r="C84" i="14"/>
  <c r="C80" i="14"/>
  <c r="C76" i="14"/>
  <c r="C72" i="14"/>
  <c r="C68" i="14"/>
  <c r="C64" i="14"/>
  <c r="C40" i="14"/>
  <c r="C36" i="14"/>
  <c r="M33" i="14"/>
  <c r="I11" i="15"/>
  <c r="I48" i="15"/>
  <c r="M96" i="14"/>
  <c r="M92" i="14"/>
  <c r="M88" i="14"/>
  <c r="M83" i="14"/>
  <c r="M79" i="14"/>
  <c r="M75" i="14"/>
  <c r="C73" i="14"/>
  <c r="M71" i="14"/>
  <c r="C69" i="14"/>
  <c r="M67" i="14"/>
  <c r="C65" i="14"/>
  <c r="M63" i="14"/>
  <c r="C41" i="14"/>
  <c r="M39" i="14"/>
  <c r="C37" i="14"/>
  <c r="K10" i="15"/>
  <c r="K20" i="15"/>
  <c r="I17" i="15"/>
  <c r="M74" i="1"/>
  <c r="M21" i="1"/>
  <c r="M35" i="1"/>
  <c r="M72" i="1"/>
  <c r="M96" i="1"/>
  <c r="M13" i="15"/>
  <c r="M85" i="1"/>
  <c r="K83" i="1"/>
  <c r="M30" i="14"/>
  <c r="M24" i="14"/>
  <c r="M18" i="14"/>
  <c r="M12" i="14"/>
  <c r="K29" i="15"/>
  <c r="K14" i="1"/>
  <c r="K20" i="1"/>
  <c r="K32" i="1"/>
  <c r="K38" i="1"/>
  <c r="K77" i="1"/>
  <c r="K89" i="1"/>
  <c r="K95" i="1"/>
  <c r="K101" i="1"/>
  <c r="M26" i="1"/>
  <c r="M32" i="1"/>
  <c r="M83" i="1"/>
  <c r="M101" i="1"/>
  <c r="K7" i="1"/>
  <c r="K26" i="1"/>
  <c r="I50" i="15"/>
  <c r="O14" i="15"/>
  <c r="O28" i="15"/>
  <c r="C99" i="14"/>
  <c r="M97" i="14"/>
  <c r="C95" i="14"/>
  <c r="M93" i="14"/>
  <c r="C91" i="14"/>
  <c r="M89" i="14"/>
  <c r="C87" i="14"/>
  <c r="M84" i="14"/>
  <c r="C82" i="14"/>
  <c r="M80" i="14"/>
  <c r="C78" i="14"/>
  <c r="M76" i="14"/>
  <c r="C74" i="14"/>
  <c r="M72" i="14"/>
  <c r="C70" i="14"/>
  <c r="M68" i="14"/>
  <c r="C66" i="14"/>
  <c r="M64" i="14"/>
  <c r="C62" i="14"/>
  <c r="M40" i="14"/>
  <c r="C38" i="14"/>
  <c r="M36" i="14"/>
  <c r="K18" i="15"/>
  <c r="K30" i="15"/>
  <c r="O34" i="15"/>
  <c r="D88" i="1"/>
  <c r="I88" i="1" s="1"/>
  <c r="D100" i="1"/>
  <c r="I100" i="1" s="1"/>
  <c r="C26" i="14"/>
  <c r="C20" i="14"/>
  <c r="C14" i="14"/>
  <c r="K13" i="1"/>
  <c r="K19" i="1"/>
  <c r="K25" i="1"/>
  <c r="K31" i="1"/>
  <c r="K37" i="1"/>
  <c r="K74" i="1"/>
  <c r="K80" i="1"/>
  <c r="K88" i="1"/>
  <c r="K94" i="1"/>
  <c r="K100" i="1"/>
  <c r="M31" i="14"/>
  <c r="C27" i="14"/>
  <c r="M25" i="14"/>
  <c r="C21" i="14"/>
  <c r="M19" i="14"/>
  <c r="C17" i="14"/>
  <c r="M13" i="14"/>
  <c r="K13" i="15"/>
  <c r="K40" i="15"/>
  <c r="K50" i="15"/>
  <c r="M99" i="14"/>
  <c r="M95" i="14"/>
  <c r="M91" i="14"/>
  <c r="M87" i="14"/>
  <c r="M82" i="14"/>
  <c r="M78" i="14"/>
  <c r="M74" i="14"/>
  <c r="M70" i="14"/>
  <c r="M66" i="14"/>
  <c r="M62" i="14"/>
  <c r="M38" i="14"/>
  <c r="K39" i="15"/>
  <c r="K49" i="15"/>
  <c r="K10" i="1"/>
  <c r="K16" i="1"/>
  <c r="K24" i="1"/>
  <c r="K30" i="1"/>
  <c r="K36" i="1"/>
  <c r="D72" i="1"/>
  <c r="G72" i="1" s="1"/>
  <c r="K73" i="1"/>
  <c r="K79" i="1"/>
  <c r="K85" i="1"/>
  <c r="K91" i="1"/>
  <c r="K99" i="1"/>
  <c r="D102" i="1"/>
  <c r="G102" i="1" s="1"/>
  <c r="C30" i="14"/>
  <c r="M26" i="14"/>
  <c r="C24" i="14"/>
  <c r="M20" i="14"/>
  <c r="C18" i="14"/>
  <c r="M14" i="14"/>
  <c r="C12" i="14"/>
  <c r="K11" i="15"/>
  <c r="I20" i="15"/>
  <c r="I47" i="15"/>
  <c r="K48" i="15"/>
  <c r="O24" i="15"/>
  <c r="O39" i="15"/>
  <c r="K9" i="1"/>
  <c r="K15" i="1"/>
  <c r="K21" i="1"/>
  <c r="K27" i="1"/>
  <c r="K35" i="1"/>
  <c r="K72" i="1"/>
  <c r="K78" i="1"/>
  <c r="D83" i="1"/>
  <c r="I83" i="1" s="1"/>
  <c r="K84" i="1"/>
  <c r="K90" i="1"/>
  <c r="K96" i="1"/>
  <c r="D101" i="1"/>
  <c r="I101" i="1" s="1"/>
  <c r="K102" i="1"/>
  <c r="C31" i="14"/>
  <c r="M27" i="14"/>
  <c r="C25" i="14"/>
  <c r="M21" i="14"/>
  <c r="C19" i="14"/>
  <c r="M17" i="14"/>
  <c r="C13" i="14"/>
  <c r="K7" i="15"/>
  <c r="I18" i="15"/>
  <c r="K19" i="15"/>
  <c r="I30" i="15"/>
  <c r="O35" i="15"/>
  <c r="O48" i="15"/>
  <c r="O7" i="15"/>
  <c r="I28" i="15"/>
  <c r="I41" i="15"/>
  <c r="O44" i="15"/>
  <c r="M98" i="14"/>
  <c r="M94" i="14"/>
  <c r="M90" i="14"/>
  <c r="M85" i="14"/>
  <c r="M81" i="14"/>
  <c r="M77" i="14"/>
  <c r="M73" i="14"/>
  <c r="M69" i="14"/>
  <c r="M65" i="14"/>
  <c r="M41" i="14"/>
  <c r="M37" i="14"/>
  <c r="O18" i="15"/>
  <c r="K28" i="15"/>
  <c r="K41" i="15"/>
  <c r="D79" i="1"/>
  <c r="E79" i="1" s="1"/>
  <c r="D85" i="1"/>
  <c r="G85" i="1" s="1"/>
  <c r="D99" i="1"/>
  <c r="E99" i="1" s="1"/>
  <c r="I39" i="15"/>
  <c r="D25" i="1"/>
  <c r="E25" i="1" s="1"/>
  <c r="D36" i="1"/>
  <c r="E36" i="1" s="1"/>
  <c r="D38" i="1"/>
  <c r="E38" i="1" s="1"/>
  <c r="D73" i="1"/>
  <c r="E73" i="1" s="1"/>
  <c r="D78" i="1"/>
  <c r="E78" i="1" s="1"/>
  <c r="D80" i="1"/>
  <c r="E80" i="1" s="1"/>
  <c r="D84" i="1"/>
  <c r="E84" i="1" s="1"/>
  <c r="D89" i="1"/>
  <c r="E89" i="1" s="1"/>
  <c r="D91" i="1"/>
  <c r="E91" i="1" s="1"/>
  <c r="D95" i="1"/>
  <c r="E95" i="1" s="1"/>
  <c r="D7" i="15"/>
  <c r="E7" i="15" s="1"/>
  <c r="G7" i="15"/>
  <c r="D18" i="15"/>
  <c r="E18" i="15" s="1"/>
  <c r="G18" i="15"/>
  <c r="M25" i="15"/>
  <c r="G28" i="15"/>
  <c r="D28" i="15"/>
  <c r="E28" i="15" s="1"/>
  <c r="K33" i="15"/>
  <c r="M35" i="15"/>
  <c r="G39" i="15"/>
  <c r="D39" i="15"/>
  <c r="E39" i="15" s="1"/>
  <c r="K43" i="15"/>
  <c r="G48" i="15"/>
  <c r="D48" i="15"/>
  <c r="E48" i="15" s="1"/>
  <c r="O99" i="14"/>
  <c r="G99" i="14"/>
  <c r="D99" i="14"/>
  <c r="E99" i="14" s="1"/>
  <c r="O98" i="14"/>
  <c r="G98" i="14"/>
  <c r="D98" i="14"/>
  <c r="E98" i="14" s="1"/>
  <c r="O97" i="14"/>
  <c r="D97" i="14"/>
  <c r="E97" i="14" s="1"/>
  <c r="G97" i="14"/>
  <c r="O96" i="14"/>
  <c r="D96" i="14"/>
  <c r="E96" i="14" s="1"/>
  <c r="G96" i="14"/>
  <c r="O95" i="14"/>
  <c r="G95" i="14"/>
  <c r="D95" i="14"/>
  <c r="E95" i="14" s="1"/>
  <c r="O94" i="14"/>
  <c r="G94" i="14"/>
  <c r="D94" i="14"/>
  <c r="E94" i="14" s="1"/>
  <c r="O93" i="14"/>
  <c r="D93" i="14"/>
  <c r="E93" i="14" s="1"/>
  <c r="G93" i="14"/>
  <c r="O92" i="14"/>
  <c r="G92" i="14"/>
  <c r="D92" i="14"/>
  <c r="E92" i="14" s="1"/>
  <c r="O91" i="14"/>
  <c r="D91" i="14"/>
  <c r="E91" i="14" s="1"/>
  <c r="G91" i="14"/>
  <c r="O90" i="14"/>
  <c r="G90" i="14"/>
  <c r="D90" i="14"/>
  <c r="E90" i="14" s="1"/>
  <c r="O89" i="14"/>
  <c r="G89" i="14"/>
  <c r="D89" i="14"/>
  <c r="E89" i="14" s="1"/>
  <c r="O88" i="14"/>
  <c r="G88" i="14"/>
  <c r="D88" i="14"/>
  <c r="E88" i="14" s="1"/>
  <c r="O87" i="14"/>
  <c r="G87" i="14"/>
  <c r="D87" i="14"/>
  <c r="E87" i="14" s="1"/>
  <c r="O85" i="14"/>
  <c r="G85" i="14"/>
  <c r="D85" i="14"/>
  <c r="E85" i="14" s="1"/>
  <c r="O84" i="14"/>
  <c r="D84" i="14"/>
  <c r="E84" i="14" s="1"/>
  <c r="G84" i="14"/>
  <c r="O83" i="14"/>
  <c r="G83" i="14"/>
  <c r="D83" i="14"/>
  <c r="E83" i="14" s="1"/>
  <c r="O82" i="14"/>
  <c r="G82" i="14"/>
  <c r="D82" i="14"/>
  <c r="E82" i="14" s="1"/>
  <c r="O81" i="14"/>
  <c r="G81" i="14"/>
  <c r="D81" i="14"/>
  <c r="E81" i="14" s="1"/>
  <c r="O80" i="14"/>
  <c r="G80" i="14"/>
  <c r="D80" i="14"/>
  <c r="E80" i="14" s="1"/>
  <c r="O79" i="14"/>
  <c r="G79" i="14"/>
  <c r="D79" i="14"/>
  <c r="E79" i="14" s="1"/>
  <c r="O78" i="14"/>
  <c r="D78" i="14"/>
  <c r="E78" i="14" s="1"/>
  <c r="G78" i="14"/>
  <c r="O77" i="14"/>
  <c r="G77" i="14"/>
  <c r="D77" i="14"/>
  <c r="E77" i="14" s="1"/>
  <c r="O76" i="14"/>
  <c r="D76" i="14"/>
  <c r="E76" i="14" s="1"/>
  <c r="G76" i="14"/>
  <c r="O75" i="14"/>
  <c r="G75" i="14"/>
  <c r="D75" i="14"/>
  <c r="E75" i="14" s="1"/>
  <c r="O74" i="14"/>
  <c r="G74" i="14"/>
  <c r="D74" i="14"/>
  <c r="E74" i="14" s="1"/>
  <c r="O73" i="14"/>
  <c r="G73" i="14"/>
  <c r="D73" i="14"/>
  <c r="E73" i="14" s="1"/>
  <c r="O72" i="14"/>
  <c r="G72" i="14"/>
  <c r="D72" i="14"/>
  <c r="E72" i="14" s="1"/>
  <c r="O71" i="14"/>
  <c r="G71" i="14"/>
  <c r="D71" i="14"/>
  <c r="E71" i="14" s="1"/>
  <c r="O70" i="14"/>
  <c r="D70" i="14"/>
  <c r="E70" i="14" s="1"/>
  <c r="G70" i="14"/>
  <c r="O69" i="14"/>
  <c r="D69" i="14"/>
  <c r="E69" i="14" s="1"/>
  <c r="G69" i="14"/>
  <c r="O68" i="14"/>
  <c r="G68" i="14"/>
  <c r="D68" i="14"/>
  <c r="E68" i="14" s="1"/>
  <c r="O67" i="14"/>
  <c r="G67" i="14"/>
  <c r="D67" i="14"/>
  <c r="E67" i="14" s="1"/>
  <c r="O66" i="14"/>
  <c r="G66" i="14"/>
  <c r="D66" i="14"/>
  <c r="E66" i="14" s="1"/>
  <c r="O65" i="14"/>
  <c r="G65" i="14"/>
  <c r="D65" i="14"/>
  <c r="E65" i="14" s="1"/>
  <c r="O64" i="14"/>
  <c r="D64" i="14"/>
  <c r="E64" i="14" s="1"/>
  <c r="G64" i="14"/>
  <c r="O63" i="14"/>
  <c r="G63" i="14"/>
  <c r="D63" i="14"/>
  <c r="E63" i="14" s="1"/>
  <c r="O62" i="14"/>
  <c r="G62" i="14"/>
  <c r="D62" i="14"/>
  <c r="E62" i="14" s="1"/>
  <c r="O41" i="14"/>
  <c r="G41" i="14"/>
  <c r="D41" i="14"/>
  <c r="E41" i="14" s="1"/>
  <c r="O40" i="14"/>
  <c r="D40" i="14"/>
  <c r="E40" i="14" s="1"/>
  <c r="G40" i="14"/>
  <c r="O39" i="14"/>
  <c r="D39" i="14"/>
  <c r="E39" i="14" s="1"/>
  <c r="G39" i="14"/>
  <c r="O38" i="14"/>
  <c r="D38" i="14"/>
  <c r="E38" i="14" s="1"/>
  <c r="G38" i="14"/>
  <c r="O37" i="14"/>
  <c r="G37" i="14"/>
  <c r="D37" i="14"/>
  <c r="E37" i="14" s="1"/>
  <c r="O36" i="14"/>
  <c r="D36" i="14"/>
  <c r="E36" i="14" s="1"/>
  <c r="G36" i="14"/>
  <c r="N34" i="14"/>
  <c r="O35" i="14"/>
  <c r="D35" i="14"/>
  <c r="G35" i="14"/>
  <c r="F34" i="14"/>
  <c r="O33" i="14"/>
  <c r="G33" i="14"/>
  <c r="D33" i="14"/>
  <c r="E33" i="14" s="1"/>
  <c r="O31" i="14"/>
  <c r="D31" i="14"/>
  <c r="E31" i="14" s="1"/>
  <c r="G31" i="14"/>
  <c r="O30" i="14"/>
  <c r="G30" i="14"/>
  <c r="D30" i="14"/>
  <c r="E30" i="14" s="1"/>
  <c r="O27" i="14"/>
  <c r="G27" i="14"/>
  <c r="D27" i="14"/>
  <c r="E27" i="14" s="1"/>
  <c r="O26" i="14"/>
  <c r="D26" i="14"/>
  <c r="E26" i="14" s="1"/>
  <c r="G26" i="14"/>
  <c r="O25" i="14"/>
  <c r="G25" i="14"/>
  <c r="D25" i="14"/>
  <c r="E25" i="14" s="1"/>
  <c r="O24" i="14"/>
  <c r="D24" i="14"/>
  <c r="E24" i="14" s="1"/>
  <c r="G24" i="14"/>
  <c r="O21" i="14"/>
  <c r="G21" i="14"/>
  <c r="D21" i="14"/>
  <c r="E21" i="14" s="1"/>
  <c r="O20" i="14"/>
  <c r="G20" i="14"/>
  <c r="D20" i="14"/>
  <c r="E20" i="14" s="1"/>
  <c r="O19" i="14"/>
  <c r="D19" i="14"/>
  <c r="E19" i="14" s="1"/>
  <c r="G19" i="14"/>
  <c r="O18" i="14"/>
  <c r="G18" i="14"/>
  <c r="D18" i="14"/>
  <c r="E18" i="14" s="1"/>
  <c r="O17" i="14"/>
  <c r="G17" i="14"/>
  <c r="D17" i="14"/>
  <c r="E17" i="14" s="1"/>
  <c r="O14" i="14"/>
  <c r="D14" i="14"/>
  <c r="E14" i="14" s="1"/>
  <c r="G14" i="14"/>
  <c r="O13" i="14"/>
  <c r="D13" i="14"/>
  <c r="E13" i="14" s="1"/>
  <c r="G13" i="14"/>
  <c r="O12" i="14"/>
  <c r="G12" i="14"/>
  <c r="D12" i="14"/>
  <c r="E12" i="14" s="1"/>
  <c r="O11" i="14"/>
  <c r="N10" i="14"/>
  <c r="F10" i="14"/>
  <c r="G11" i="14"/>
  <c r="D11" i="14"/>
  <c r="O7" i="14"/>
  <c r="O59" i="14" s="1"/>
  <c r="N59" i="14"/>
  <c r="F59" i="14"/>
  <c r="G7" i="14"/>
  <c r="G59" i="14" s="1"/>
  <c r="D7" i="14"/>
  <c r="I10" i="15"/>
  <c r="K12" i="15"/>
  <c r="M14" i="15"/>
  <c r="G17" i="15"/>
  <c r="D17" i="15"/>
  <c r="E17" i="15" s="1"/>
  <c r="O17" i="15"/>
  <c r="I19" i="15"/>
  <c r="K21" i="15"/>
  <c r="M24" i="15"/>
  <c r="I29" i="15"/>
  <c r="M34" i="15"/>
  <c r="I40" i="15"/>
  <c r="K42" i="15"/>
  <c r="M44" i="15"/>
  <c r="G47" i="15"/>
  <c r="D47" i="15"/>
  <c r="E47" i="15" s="1"/>
  <c r="O47" i="15"/>
  <c r="I49" i="15"/>
  <c r="M15" i="1"/>
  <c r="M37" i="1"/>
  <c r="M35" i="14"/>
  <c r="L34" i="14"/>
  <c r="B34" i="14"/>
  <c r="C34" i="14" s="1"/>
  <c r="C35" i="14"/>
  <c r="L10" i="14"/>
  <c r="M11" i="14"/>
  <c r="B10" i="14"/>
  <c r="C11" i="14"/>
  <c r="M7" i="14"/>
  <c r="M59" i="14" s="1"/>
  <c r="L59" i="14"/>
  <c r="M12" i="15"/>
  <c r="D14" i="15"/>
  <c r="E14" i="15" s="1"/>
  <c r="G14" i="15"/>
  <c r="M21" i="15"/>
  <c r="D24" i="15"/>
  <c r="E24" i="15" s="1"/>
  <c r="G24" i="15"/>
  <c r="G34" i="15"/>
  <c r="D34" i="15"/>
  <c r="E34" i="15" s="1"/>
  <c r="M42" i="15"/>
  <c r="G44" i="15"/>
  <c r="D44" i="15"/>
  <c r="E44" i="15" s="1"/>
  <c r="M77" i="1"/>
  <c r="D19" i="1"/>
  <c r="E19" i="1" s="1"/>
  <c r="D37" i="1"/>
  <c r="E37" i="1" s="1"/>
  <c r="M11" i="15"/>
  <c r="G13" i="15"/>
  <c r="D13" i="15"/>
  <c r="E13" i="15" s="1"/>
  <c r="O13" i="15"/>
  <c r="M20" i="15"/>
  <c r="I25" i="15"/>
  <c r="M30" i="15"/>
  <c r="D33" i="15"/>
  <c r="E33" i="15" s="1"/>
  <c r="G33" i="15"/>
  <c r="O33" i="15"/>
  <c r="I35" i="15"/>
  <c r="M41" i="15"/>
  <c r="D43" i="15"/>
  <c r="E43" i="15" s="1"/>
  <c r="G43" i="15"/>
  <c r="O43" i="15"/>
  <c r="M50" i="15"/>
  <c r="D9" i="1"/>
  <c r="E9" i="1" s="1"/>
  <c r="D14" i="1"/>
  <c r="E14" i="1" s="1"/>
  <c r="D31" i="1"/>
  <c r="E31" i="1" s="1"/>
  <c r="M7" i="1"/>
  <c r="M10" i="1"/>
  <c r="M30" i="1"/>
  <c r="M79" i="1"/>
  <c r="M88" i="1"/>
  <c r="M94" i="1"/>
  <c r="O25" i="15"/>
  <c r="D7" i="1"/>
  <c r="E7" i="1" s="1"/>
  <c r="D13" i="1"/>
  <c r="E13" i="1" s="1"/>
  <c r="D15" i="1"/>
  <c r="E15" i="1" s="1"/>
  <c r="D30" i="1"/>
  <c r="E30" i="1" s="1"/>
  <c r="D77" i="1"/>
  <c r="E77" i="1" s="1"/>
  <c r="D94" i="1"/>
  <c r="E94" i="1" s="1"/>
  <c r="K99" i="14"/>
  <c r="K98" i="14"/>
  <c r="K97" i="14"/>
  <c r="K96" i="14"/>
  <c r="K95" i="14"/>
  <c r="K94" i="14"/>
  <c r="K93" i="14"/>
  <c r="K92" i="14"/>
  <c r="K91" i="14"/>
  <c r="K90" i="14"/>
  <c r="K89" i="14"/>
  <c r="K88" i="14"/>
  <c r="K87" i="14"/>
  <c r="K85" i="14"/>
  <c r="K84" i="14"/>
  <c r="K83" i="14"/>
  <c r="K82" i="14"/>
  <c r="K81" i="14"/>
  <c r="K80" i="14"/>
  <c r="K79" i="14"/>
  <c r="K78" i="14"/>
  <c r="K77" i="14"/>
  <c r="K76" i="14"/>
  <c r="K75" i="14"/>
  <c r="K74" i="14"/>
  <c r="K73" i="14"/>
  <c r="K72" i="14"/>
  <c r="K71" i="14"/>
  <c r="K70" i="14"/>
  <c r="K69" i="14"/>
  <c r="K68" i="14"/>
  <c r="K67" i="14"/>
  <c r="K66" i="14"/>
  <c r="K65" i="14"/>
  <c r="K64" i="14"/>
  <c r="K63" i="14"/>
  <c r="K62" i="14"/>
  <c r="K41" i="14"/>
  <c r="K40" i="14"/>
  <c r="K39" i="14"/>
  <c r="K38" i="14"/>
  <c r="K37" i="14"/>
  <c r="K36" i="14"/>
  <c r="K35" i="14"/>
  <c r="J34" i="14"/>
  <c r="K33" i="14"/>
  <c r="K31" i="14"/>
  <c r="K30" i="14"/>
  <c r="K27" i="14"/>
  <c r="K26" i="14"/>
  <c r="K25" i="14"/>
  <c r="K24" i="14"/>
  <c r="K21" i="14"/>
  <c r="K20" i="14"/>
  <c r="K19" i="14"/>
  <c r="K18" i="14"/>
  <c r="K17" i="14"/>
  <c r="K14" i="14"/>
  <c r="K13" i="14"/>
  <c r="K12" i="14"/>
  <c r="K11" i="14"/>
  <c r="J10" i="14"/>
  <c r="K7" i="14"/>
  <c r="K59" i="14" s="1"/>
  <c r="J59" i="14"/>
  <c r="M10" i="15"/>
  <c r="D12" i="15"/>
  <c r="E12" i="15" s="1"/>
  <c r="G12" i="15"/>
  <c r="O12" i="15"/>
  <c r="I14" i="15"/>
  <c r="K17" i="15"/>
  <c r="M19" i="15"/>
  <c r="D21" i="15"/>
  <c r="E21" i="15" s="1"/>
  <c r="G21" i="15"/>
  <c r="O21" i="15"/>
  <c r="I24" i="15"/>
  <c r="M29" i="15"/>
  <c r="I34" i="15"/>
  <c r="M40" i="15"/>
  <c r="D42" i="15"/>
  <c r="E42" i="15" s="1"/>
  <c r="G42" i="15"/>
  <c r="O42" i="15"/>
  <c r="K47" i="15"/>
  <c r="M49" i="15"/>
  <c r="D16" i="1"/>
  <c r="E16" i="1" s="1"/>
  <c r="D27" i="1"/>
  <c r="E27" i="1" s="1"/>
  <c r="M13" i="1"/>
  <c r="M24" i="1"/>
  <c r="I25" i="1"/>
  <c r="M90" i="1"/>
  <c r="M33" i="15"/>
  <c r="D21" i="1"/>
  <c r="E21" i="1" s="1"/>
  <c r="D32" i="1"/>
  <c r="E32" i="1" s="1"/>
  <c r="D74" i="1"/>
  <c r="E74" i="1" s="1"/>
  <c r="D96" i="1"/>
  <c r="E96" i="1" s="1"/>
  <c r="M9" i="1"/>
  <c r="M14" i="1"/>
  <c r="M16" i="1"/>
  <c r="M20" i="1"/>
  <c r="M25" i="1"/>
  <c r="M27" i="1"/>
  <c r="M31" i="1"/>
  <c r="M36" i="1"/>
  <c r="M38" i="1"/>
  <c r="M73" i="1"/>
  <c r="M78" i="1"/>
  <c r="M80" i="1"/>
  <c r="M84" i="1"/>
  <c r="M89" i="1"/>
  <c r="M91" i="1"/>
  <c r="M95" i="1"/>
  <c r="M100" i="1"/>
  <c r="M102" i="1"/>
  <c r="M7" i="15"/>
  <c r="G11" i="15"/>
  <c r="D11" i="15"/>
  <c r="E11" i="15" s="1"/>
  <c r="O11" i="15"/>
  <c r="I13" i="15"/>
  <c r="M18" i="15"/>
  <c r="D20" i="15"/>
  <c r="E20" i="15" s="1"/>
  <c r="G20" i="15"/>
  <c r="O20" i="15"/>
  <c r="K25" i="15"/>
  <c r="M28" i="15"/>
  <c r="D30" i="15"/>
  <c r="E30" i="15" s="1"/>
  <c r="G30" i="15"/>
  <c r="O30" i="15"/>
  <c r="I33" i="15"/>
  <c r="K35" i="15"/>
  <c r="M39" i="15"/>
  <c r="D41" i="15"/>
  <c r="E41" i="15" s="1"/>
  <c r="G41" i="15"/>
  <c r="O41" i="15"/>
  <c r="I43" i="15"/>
  <c r="M48" i="15"/>
  <c r="G50" i="15"/>
  <c r="D50" i="15"/>
  <c r="E50" i="15" s="1"/>
  <c r="O50" i="15"/>
  <c r="D20" i="1"/>
  <c r="E20" i="1" s="1"/>
  <c r="M19" i="1"/>
  <c r="M99" i="1"/>
  <c r="G25" i="15"/>
  <c r="D25" i="15"/>
  <c r="E25" i="15" s="1"/>
  <c r="G35" i="15"/>
  <c r="D35" i="15"/>
  <c r="E35" i="15" s="1"/>
  <c r="M43" i="15"/>
  <c r="D10" i="1"/>
  <c r="E10" i="1" s="1"/>
  <c r="D24" i="1"/>
  <c r="E24" i="1" s="1"/>
  <c r="D26" i="1"/>
  <c r="E26" i="1" s="1"/>
  <c r="D35" i="1"/>
  <c r="E35" i="1" s="1"/>
  <c r="D90" i="1"/>
  <c r="E90" i="1" s="1"/>
  <c r="I99" i="14"/>
  <c r="I98" i="14"/>
  <c r="I97" i="14"/>
  <c r="I96" i="14"/>
  <c r="I95" i="14"/>
  <c r="I94" i="14"/>
  <c r="I93" i="14"/>
  <c r="I92" i="14"/>
  <c r="I91" i="14"/>
  <c r="I90" i="14"/>
  <c r="I89" i="14"/>
  <c r="I88" i="14"/>
  <c r="I87" i="14"/>
  <c r="I85" i="14"/>
  <c r="I84" i="14"/>
  <c r="I83" i="14"/>
  <c r="I82" i="14"/>
  <c r="I81" i="14"/>
  <c r="I80" i="14"/>
  <c r="I79" i="14"/>
  <c r="I78" i="14"/>
  <c r="I77" i="14"/>
  <c r="I76" i="14"/>
  <c r="I75" i="14"/>
  <c r="I74" i="14"/>
  <c r="I73" i="14"/>
  <c r="I72" i="14"/>
  <c r="I71" i="14"/>
  <c r="I70" i="14"/>
  <c r="I69" i="14"/>
  <c r="I68" i="14"/>
  <c r="I67" i="14"/>
  <c r="I66" i="14"/>
  <c r="I65" i="14"/>
  <c r="I64" i="14"/>
  <c r="I63" i="14"/>
  <c r="I62" i="14"/>
  <c r="I41" i="14"/>
  <c r="I40" i="14"/>
  <c r="I39" i="14"/>
  <c r="I38" i="14"/>
  <c r="I37" i="14"/>
  <c r="I36" i="14"/>
  <c r="I35" i="14"/>
  <c r="H34" i="14"/>
  <c r="I33" i="14"/>
  <c r="I31" i="14"/>
  <c r="I30" i="14"/>
  <c r="I27" i="14"/>
  <c r="I26" i="14"/>
  <c r="I25" i="14"/>
  <c r="I24" i="14"/>
  <c r="I21" i="14"/>
  <c r="I20" i="14"/>
  <c r="I19" i="14"/>
  <c r="I18" i="14"/>
  <c r="I17" i="14"/>
  <c r="I14" i="14"/>
  <c r="I13" i="14"/>
  <c r="I12" i="14"/>
  <c r="H10" i="14"/>
  <c r="I11" i="14"/>
  <c r="I7" i="14"/>
  <c r="I59" i="14" s="1"/>
  <c r="H59" i="14"/>
  <c r="G10" i="15"/>
  <c r="D10" i="15"/>
  <c r="E10" i="15" s="1"/>
  <c r="O10" i="15"/>
  <c r="I12" i="15"/>
  <c r="K14" i="15"/>
  <c r="M17" i="15"/>
  <c r="D19" i="15"/>
  <c r="E19" i="15" s="1"/>
  <c r="G19" i="15"/>
  <c r="O19" i="15"/>
  <c r="I21" i="15"/>
  <c r="K24" i="15"/>
  <c r="D29" i="15"/>
  <c r="E29" i="15" s="1"/>
  <c r="G29" i="15"/>
  <c r="O29" i="15"/>
  <c r="K34" i="15"/>
  <c r="D40" i="15"/>
  <c r="E40" i="15" s="1"/>
  <c r="G40" i="15"/>
  <c r="O40" i="15"/>
  <c r="I42" i="15"/>
  <c r="K44" i="15"/>
  <c r="M47" i="15"/>
  <c r="D49" i="15"/>
  <c r="E49" i="15" s="1"/>
  <c r="G49" i="15"/>
  <c r="O49" i="15"/>
  <c r="I19" i="1" l="1"/>
  <c r="E85" i="1"/>
  <c r="I99" i="1"/>
  <c r="E88" i="1"/>
  <c r="I84" i="1"/>
  <c r="G99" i="1"/>
  <c r="I89" i="1"/>
  <c r="I74" i="1"/>
  <c r="G35" i="1"/>
  <c r="K34" i="14"/>
  <c r="G83" i="1"/>
  <c r="G19" i="1"/>
  <c r="G74" i="1"/>
  <c r="G14" i="1"/>
  <c r="I102" i="1"/>
  <c r="G88" i="1"/>
  <c r="G100" i="1"/>
  <c r="I10" i="14"/>
  <c r="G16" i="1"/>
  <c r="I91" i="1"/>
  <c r="G90" i="1"/>
  <c r="G101" i="1"/>
  <c r="E100" i="1"/>
  <c r="I34" i="14"/>
  <c r="M34" i="14"/>
  <c r="G91" i="1"/>
  <c r="I16" i="1"/>
  <c r="C10" i="14"/>
  <c r="E102" i="1"/>
  <c r="I31" i="1"/>
  <c r="I14" i="1"/>
  <c r="I26" i="1"/>
  <c r="I27" i="1"/>
  <c r="G79" i="1"/>
  <c r="I72" i="1"/>
  <c r="I24" i="1"/>
  <c r="E101" i="1"/>
  <c r="G32" i="1"/>
  <c r="G73" i="1"/>
  <c r="I38" i="1"/>
  <c r="I79" i="1"/>
  <c r="I95" i="1"/>
  <c r="I73" i="1"/>
  <c r="G25" i="1"/>
  <c r="I13" i="1"/>
  <c r="E72" i="1"/>
  <c r="I37" i="1"/>
  <c r="I7" i="1"/>
  <c r="G10" i="1"/>
  <c r="I80" i="1"/>
  <c r="I85" i="1"/>
  <c r="E83" i="1"/>
  <c r="G15" i="1"/>
  <c r="G80" i="1"/>
  <c r="G77" i="1"/>
  <c r="G10" i="14"/>
  <c r="I94" i="1"/>
  <c r="I35" i="1"/>
  <c r="I15" i="1"/>
  <c r="G27" i="1"/>
  <c r="G24" i="1"/>
  <c r="K10" i="14"/>
  <c r="G94" i="1"/>
  <c r="G30" i="1"/>
  <c r="M10" i="14"/>
  <c r="O34" i="14"/>
  <c r="G84" i="1"/>
  <c r="D10" i="14"/>
  <c r="E10" i="14" s="1"/>
  <c r="E11" i="14"/>
  <c r="E35" i="14"/>
  <c r="D34" i="14"/>
  <c r="E34" i="14" s="1"/>
  <c r="G20" i="1"/>
  <c r="I32" i="1"/>
  <c r="G37" i="1"/>
  <c r="D59" i="14"/>
  <c r="E7" i="14"/>
  <c r="E59" i="14" s="1"/>
  <c r="G36" i="1"/>
  <c r="G7" i="1"/>
  <c r="O10" i="14"/>
  <c r="G9" i="1"/>
  <c r="G89" i="1"/>
  <c r="I20" i="1"/>
  <c r="I36" i="1"/>
  <c r="I10" i="1"/>
  <c r="G26" i="1"/>
  <c r="I9" i="1"/>
  <c r="I90" i="1"/>
  <c r="I77" i="1"/>
  <c r="I30" i="1"/>
  <c r="G31" i="1"/>
  <c r="G34" i="14"/>
  <c r="I78" i="1"/>
  <c r="I96" i="1"/>
  <c r="I21" i="1"/>
  <c r="G96" i="1"/>
  <c r="G21" i="1"/>
  <c r="G13" i="1"/>
  <c r="G95" i="1"/>
  <c r="G78" i="1"/>
  <c r="G38" i="1"/>
</calcChain>
</file>

<file path=xl/sharedStrings.xml><?xml version="1.0" encoding="utf-8"?>
<sst xmlns="http://schemas.openxmlformats.org/spreadsheetml/2006/main" count="546" uniqueCount="158">
  <si>
    <t>Total</t>
  </si>
  <si>
    <t>Distrito Central</t>
  </si>
  <si>
    <t>San Pedro Sula</t>
  </si>
  <si>
    <t>No.</t>
  </si>
  <si>
    <t>Estudia y Trabaja</t>
  </si>
  <si>
    <t>Solo Trabaja</t>
  </si>
  <si>
    <t>Solo Estudia</t>
  </si>
  <si>
    <t>Sexo</t>
  </si>
  <si>
    <t>Rango de Edad</t>
  </si>
  <si>
    <t>Trabajan</t>
  </si>
  <si>
    <t>Ni Trabaja Ni Estudia</t>
  </si>
  <si>
    <t>Categorías</t>
  </si>
  <si>
    <t xml:space="preserve">Total </t>
  </si>
  <si>
    <t>Años de Estudio Promedio</t>
  </si>
  <si>
    <t>Nivel Educativo</t>
  </si>
  <si>
    <t>Ingreso Promedio de los que Trabajan</t>
  </si>
  <si>
    <t>Nivel Educativo del jefe del Hogar</t>
  </si>
  <si>
    <t>Rango de Edad del Jefe del Hogar</t>
  </si>
  <si>
    <t>Conformación del Hogar</t>
  </si>
  <si>
    <t>Urbano</t>
  </si>
  <si>
    <t>Rural</t>
  </si>
  <si>
    <t>Dominio</t>
  </si>
  <si>
    <t>Solo estudia</t>
  </si>
  <si>
    <t>Sin Nivel</t>
  </si>
  <si>
    <t>Primaria</t>
  </si>
  <si>
    <t>Secundaria</t>
  </si>
  <si>
    <t>Superior</t>
  </si>
  <si>
    <t>No sabe, no responde</t>
  </si>
  <si>
    <t>Ni trabaja, Ni estudia</t>
  </si>
  <si>
    <t>Resto urbano</t>
  </si>
  <si>
    <t>1/ Porcentaje por columna</t>
  </si>
  <si>
    <t>2/ Porcentaje por filas</t>
  </si>
  <si>
    <t>Total Nacional 2/</t>
  </si>
  <si>
    <t>Urbano 2/</t>
  </si>
  <si>
    <t>Rural 2/</t>
  </si>
  <si>
    <t>Distrito Central 2/</t>
  </si>
  <si>
    <t>San Pedro Sula 2/</t>
  </si>
  <si>
    <t>Resto Urbano 2/</t>
  </si>
  <si>
    <t>% 1/</t>
  </si>
  <si>
    <t>% 2/</t>
  </si>
  <si>
    <t>Vive con ambos padres</t>
  </si>
  <si>
    <t>Vive solo con el padre</t>
  </si>
  <si>
    <t>Vive solo con la madre</t>
  </si>
  <si>
    <t>No es hijo del jefe</t>
  </si>
  <si>
    <t xml:space="preserve"> AEP = Años de Estudio Promedio</t>
  </si>
  <si>
    <t>Numero de salarios mínimos /3</t>
  </si>
  <si>
    <t>Menos de un salario</t>
  </si>
  <si>
    <t>De 1 a 2 salarios</t>
  </si>
  <si>
    <t>De 2 a 3 salarios</t>
  </si>
  <si>
    <t>De 3 a 4 salarios</t>
  </si>
  <si>
    <t>De 4 salarios y más</t>
  </si>
  <si>
    <t>Rama de actividad (1 Dig.)</t>
  </si>
  <si>
    <t>Industria manufacturera</t>
  </si>
  <si>
    <t>Total ocupados</t>
  </si>
  <si>
    <t>Publico</t>
  </si>
  <si>
    <t>Privado</t>
  </si>
  <si>
    <t>Domestico</t>
  </si>
  <si>
    <t>Cuenta Propia</t>
  </si>
  <si>
    <t>Trabajador no remunerado</t>
  </si>
  <si>
    <t>En pobreza extrema</t>
  </si>
  <si>
    <t>En pobreza relativa</t>
  </si>
  <si>
    <t>No pobre</t>
  </si>
  <si>
    <t>Total  que no estudian</t>
  </si>
  <si>
    <t>Solo trabaja</t>
  </si>
  <si>
    <t>Realiza quehaceres del hogar</t>
  </si>
  <si>
    <t>Menor de edad</t>
  </si>
  <si>
    <t>Discapacitado</t>
  </si>
  <si>
    <t>Otro</t>
  </si>
  <si>
    <t>Ocupado</t>
  </si>
  <si>
    <t>Desocupado</t>
  </si>
  <si>
    <t>Inactivo</t>
  </si>
  <si>
    <t>Quintil de Ingreso del hogar</t>
  </si>
  <si>
    <t>No declara ingreso</t>
  </si>
  <si>
    <t>Sexo del jefe del hogar</t>
  </si>
  <si>
    <t>Menos de 1 salario y trabaja &lt;36 horas</t>
  </si>
  <si>
    <t>Menos de 1 salario y trabaja &gt;=36 horas</t>
  </si>
  <si>
    <t>Menos de 1 salario y no declara horas</t>
  </si>
  <si>
    <t>Condición de pobreza del jefe del hogar</t>
  </si>
  <si>
    <t>Total  población</t>
  </si>
  <si>
    <t>Condición actual</t>
  </si>
  <si>
    <t>Condición de actividad del jefe del hogar</t>
  </si>
  <si>
    <t>Jefe menor e igual a 25 años</t>
  </si>
  <si>
    <t>Jefe 26 a 30 años</t>
  </si>
  <si>
    <t>Jefe 31 a 40 años</t>
  </si>
  <si>
    <t>Jefe 41 a 50 años</t>
  </si>
  <si>
    <t>Jefe de 51 años y más</t>
  </si>
  <si>
    <t>De 12 a 14 Años</t>
  </si>
  <si>
    <t>De 15 a 19 Años</t>
  </si>
  <si>
    <t>De 20 a 24 Años</t>
  </si>
  <si>
    <t>De 25 a 30 Años</t>
  </si>
  <si>
    <t>Cuadro No. 2. años de estudio promedio de la población de 12 a 30 años por condición de trabajo, según dominio, sexo y rango de edad</t>
  </si>
  <si>
    <t>Cuadro No. 1. Población de 12 a 30 años por condición de trabajo, según dominio , sexo y rango de edad</t>
  </si>
  <si>
    <t>1/ Porcentaje por columnas</t>
  </si>
  <si>
    <t>2/ Porcentaje por  filas</t>
  </si>
  <si>
    <t>....Continuación</t>
  </si>
  <si>
    <t>.....Continuación</t>
  </si>
  <si>
    <t>AEP = Años de Estudio Promedio</t>
  </si>
  <si>
    <t>Total Nacional</t>
  </si>
  <si>
    <t>Hombres</t>
  </si>
  <si>
    <t>Mujeres</t>
  </si>
  <si>
    <t>De 12 a 14 años</t>
  </si>
  <si>
    <t>De 15 a 19 años</t>
  </si>
  <si>
    <t>De 20 a 24 años</t>
  </si>
  <si>
    <t>De 25 a 30 años</t>
  </si>
  <si>
    <t>Resto Urbano</t>
  </si>
  <si>
    <t>Cuadro No. 3. Ingreso promedio de la población de 12 a 30 años por condición de trabajo, según dominio,  sexo y rango de edad</t>
  </si>
  <si>
    <t xml:space="preserve">  Sexo</t>
  </si>
  <si>
    <t xml:space="preserve">   Rango de Edad</t>
  </si>
  <si>
    <t xml:space="preserve">   Sexo</t>
  </si>
  <si>
    <t xml:space="preserve">  Rango de Edad</t>
  </si>
  <si>
    <t>Hombre</t>
  </si>
  <si>
    <t>Mujer</t>
  </si>
  <si>
    <t xml:space="preserve">Cuadro No. 4. Población de 12 a 30 años por condición de trabajo y años de estudio, según dominio, nivel educativo, rango de edad, sexo,  número de salarios mínimos, rama de actividad y ocupación </t>
  </si>
  <si>
    <t>Quintil 1</t>
  </si>
  <si>
    <t>Quintil 2</t>
  </si>
  <si>
    <t>Quintil 3</t>
  </si>
  <si>
    <t>Quintil 4</t>
  </si>
  <si>
    <t>Quintil 5</t>
  </si>
  <si>
    <t>No Declaran Ingresos</t>
  </si>
  <si>
    <t>Cuadro No. 5. Población de 12 a 30 años por condición de trabajo, según nivel educativo del jefe, rango de edad del jefe, sexo del jefe de hogar, condición de actividad del jefe de hogar,condición de pobreza del jefe de hogar,Quintil de Ingreso del hogar  y conformación del hogar</t>
  </si>
  <si>
    <t>Cuadro No. 7. Población de 12 a 30 años por condición de actual según nivel educativo del jefe, rango de edad del jefe, sexo del jefe de hogar, condición de actividad del jefe de hogar,condición de pobreza del jefe de hogar,Quintil de Ingreso del hogar  y conformación del hogar</t>
  </si>
  <si>
    <t>Cuadro No. 6. Población de 12 a 30 años por condición de actual, según dominio, nivel educativo, rango de edad  y sexo</t>
  </si>
  <si>
    <t>Agricultura, ganaderia, silvicultura y pesca</t>
  </si>
  <si>
    <t>Explotacion de minas y canteras</t>
  </si>
  <si>
    <t>Suministro de electricidad, gas, vapor y aire acondicionado</t>
  </si>
  <si>
    <t>Suministro de agua, evacuacion de aguas residuales, gestion de desechos y descontaminacion</t>
  </si>
  <si>
    <t>Construccion</t>
  </si>
  <si>
    <t>Comercio al por mayor y al por menor, reparacion de vehiculos automotores y motocicletas</t>
  </si>
  <si>
    <t>Transporte y almacenamiento</t>
  </si>
  <si>
    <t>Actividades de alojamiento y de servicios de comida</t>
  </si>
  <si>
    <t>Informacion y comunicaciones</t>
  </si>
  <si>
    <t>Actividades finacieras y de seguros</t>
  </si>
  <si>
    <t>Actividades inmobiliarias</t>
  </si>
  <si>
    <t>Actividades profesionales, cientificas y tecnicas</t>
  </si>
  <si>
    <t>Actividades de servicios administrativos y de apoyo</t>
  </si>
  <si>
    <t>Aministracion publica y defensa, planes de seguridad social de afiliacion obligatoria</t>
  </si>
  <si>
    <t>Enseñanza</t>
  </si>
  <si>
    <t>Actividades de atencion de la salud humana y de asistencia social</t>
  </si>
  <si>
    <t>Actividades artisticas, de entretenimiento y recreativas</t>
  </si>
  <si>
    <t>Otras actividades de servicios</t>
  </si>
  <si>
    <t>Actividades de los hogares como empleadores y actividades no diferenciadas de los hogares como productores de bienes y s</t>
  </si>
  <si>
    <t>Actividades de organizaciones y organos extraterritoriales</t>
  </si>
  <si>
    <t>Ocupaciones NO especificadas</t>
  </si>
  <si>
    <t>Busca trabajo por primera vez</t>
  </si>
  <si>
    <t>NS/NR</t>
  </si>
  <si>
    <t>Directores y gerentes</t>
  </si>
  <si>
    <t>Profesionales cientificos e intelectuales</t>
  </si>
  <si>
    <t>Tecnicos y profesionales de nivel medio</t>
  </si>
  <si>
    <t>Personal de apoyo administrativo</t>
  </si>
  <si>
    <t>Trabajadores de los servicios y vendedores de comercios y mercados</t>
  </si>
  <si>
    <t>Agricultores y trabajadores calificados agropecuarios forestales y pesqueros</t>
  </si>
  <si>
    <t>Oficiales, operarios y artesanos de artes mecanicas y de otros oficios</t>
  </si>
  <si>
    <t>Operadores de instalaciones y maquinas y ensambladores</t>
  </si>
  <si>
    <t>Ocupaciones elementales</t>
  </si>
  <si>
    <t>Ocupaciones militares</t>
  </si>
  <si>
    <t>Ocupación</t>
  </si>
  <si>
    <t>Rama de actividad NO especificadas</t>
  </si>
  <si>
    <t>Fuente: Instituto Nacional de Estadística (INE). Encuesta Permanente de Hogares de Propósitos Múltiples, LXI 2018.</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</si>
</sst>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 #,##0_-;\-* #,##0_-;_-* &quot;-&quot;_-;_-@_-"/>
    <numFmt numFmtId="165" formatCode="_-* #,##0.00_-;\-* #,##0.00_-;_-* &quot;-&quot;??_-;_-@_-"/>
    <numFmt numFmtId="166" formatCode="_-* #,##0.0_-;\-* #,##0.0_-;_-* &quot;-&quot;??_-;_-@_-"/>
    <numFmt numFmtId="167" formatCode="_-* #,##0_-;\-* #,##0_-;_-* &quot;-&quot;??_-;_-@_-"/>
    <numFmt numFmtId="168" formatCode="_-* #,##0.0_-;\-* #,##0.0_-;_-* &quot;-&quot;?_-;_-@_-"/>
    <numFmt numFmtId="169" formatCode="#,##0.0"/>
    <numFmt numFmtId="170" formatCode="_-* #,##0_-;\-* #,##0_-;_-* &quot;-&quot;?_-;_-@_-"/>
    <numFmt numFmtId="171" formatCode="_-* #,##0.0_-;\-* #,##0.0_-;_-* &quot;-&quot;_-;_-@_-"/>
  </numFmts>
  <fonts count="9" x14ac:knownFonts="1">
    <font>
      <sz val="8"/>
      <name val="Arial"/>
    </font>
    <font>
      <sz val="8"/>
      <name val="Arial"/>
      <family val="2"/>
    </font>
    <font>
      <b/>
      <sz val="8"/>
      <name val="Arial"/>
      <family val="2"/>
    </font>
    <font>
      <sz val="8"/>
      <name val="Arial"/>
      <family val="2"/>
    </font>
    <font>
      <b/>
      <sz val="7"/>
      <name val="Arial"/>
      <family val="2"/>
    </font>
    <font>
      <sz val="8"/>
      <name val="Arial"/>
      <family val="2"/>
    </font>
    <font>
      <b/>
      <sz val="6"/>
      <name val="Arial"/>
      <family val="2"/>
    </font>
    <font>
      <sz val="6"/>
      <name val="Arial"/>
      <family val="2"/>
    </font>
    <font>
      <b/>
      <u val="singleAccounting"/>
      <sz val="8"/>
      <name val="Arial"/>
      <family val="2"/>
    </font>
  </fonts>
  <fills count="3">
    <fill>
      <patternFill patternType="none"/>
    </fill>
    <fill>
      <patternFill patternType="gray125"/>
    </fill>
    <fill>
      <patternFill patternType="solid">
        <fgColor indexed="13"/>
        <bgColor indexed="64"/>
      </patternFill>
    </fill>
  </fills>
  <borders count="4">
    <border>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12">
    <xf numFmtId="0" fontId="0" fillId="0" borderId="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3" fillId="0" borderId="0" applyFont="0" applyFill="0" applyBorder="0" applyAlignment="0" applyProtection="0"/>
  </cellStyleXfs>
  <cellXfs count="228">
    <xf numFmtId="0" fontId="0" fillId="0" borderId="0" xfId="0"/>
    <xf numFmtId="166" fontId="0" fillId="0" borderId="0" xfId="1" applyNumberFormat="1" applyFont="1"/>
    <xf numFmtId="167" fontId="0" fillId="0" borderId="0" xfId="1" applyNumberFormat="1" applyFont="1"/>
    <xf numFmtId="167" fontId="0" fillId="0" borderId="0" xfId="0" applyNumberFormat="1"/>
    <xf numFmtId="167" fontId="2" fillId="0" borderId="0" xfId="1" applyNumberFormat="1" applyFont="1" applyFill="1" applyBorder="1"/>
    <xf numFmtId="0" fontId="2" fillId="0" borderId="0" xfId="0" applyFont="1"/>
    <xf numFmtId="166" fontId="2" fillId="0" borderId="0" xfId="1" applyNumberFormat="1" applyFont="1" applyBorder="1"/>
    <xf numFmtId="166" fontId="2" fillId="0" borderId="0" xfId="1" applyNumberFormat="1" applyFont="1" applyAlignment="1">
      <alignment horizontal="center"/>
    </xf>
    <xf numFmtId="166" fontId="0" fillId="0" borderId="0" xfId="1" applyNumberFormat="1" applyFont="1" applyBorder="1"/>
    <xf numFmtId="167" fontId="0" fillId="0" borderId="0" xfId="1" applyNumberFormat="1" applyFont="1" applyBorder="1"/>
    <xf numFmtId="167" fontId="2" fillId="0" borderId="0" xfId="1" applyNumberFormat="1" applyFont="1" applyBorder="1"/>
    <xf numFmtId="167" fontId="3" fillId="0" borderId="0" xfId="1" applyNumberFormat="1" applyFont="1" applyBorder="1"/>
    <xf numFmtId="166" fontId="3" fillId="0" borderId="0" xfId="1" applyNumberFormat="1" applyFont="1" applyBorder="1"/>
    <xf numFmtId="167" fontId="0" fillId="0" borderId="0" xfId="0" applyNumberFormat="1" applyBorder="1"/>
    <xf numFmtId="167" fontId="2" fillId="0" borderId="0" xfId="0" applyNumberFormat="1" applyFont="1" applyBorder="1"/>
    <xf numFmtId="167" fontId="2" fillId="0" borderId="0" xfId="1" applyNumberFormat="1" applyFont="1" applyBorder="1" applyAlignment="1">
      <alignment horizontal="left" indent="1"/>
    </xf>
    <xf numFmtId="0" fontId="2" fillId="0" borderId="0" xfId="0" applyFont="1" applyBorder="1" applyAlignment="1">
      <alignment horizontal="center" vertical="center" wrapText="1"/>
    </xf>
    <xf numFmtId="0" fontId="0" fillId="0" borderId="0" xfId="0" applyBorder="1"/>
    <xf numFmtId="167" fontId="2" fillId="0" borderId="0" xfId="1" applyNumberFormat="1" applyFont="1" applyBorder="1" applyAlignment="1">
      <alignment horizontal="left"/>
    </xf>
    <xf numFmtId="167" fontId="0" fillId="0" borderId="0" xfId="1" applyNumberFormat="1" applyFont="1" applyBorder="1" applyAlignment="1">
      <alignment horizontal="left" indent="1"/>
    </xf>
    <xf numFmtId="167" fontId="4" fillId="0" borderId="0" xfId="1" applyNumberFormat="1" applyFont="1" applyBorder="1" applyAlignment="1">
      <alignment horizontal="left"/>
    </xf>
    <xf numFmtId="166" fontId="2" fillId="0" borderId="0" xfId="1" applyNumberFormat="1" applyFont="1" applyBorder="1" applyAlignment="1">
      <alignment horizontal="center" wrapText="1"/>
    </xf>
    <xf numFmtId="0" fontId="2" fillId="0" borderId="0" xfId="0" applyFont="1" applyBorder="1" applyAlignment="1">
      <alignment horizontal="center"/>
    </xf>
    <xf numFmtId="167" fontId="0" fillId="0" borderId="0" xfId="1" applyNumberFormat="1" applyFont="1" applyBorder="1" applyAlignment="1">
      <alignment horizontal="left" indent="2"/>
    </xf>
    <xf numFmtId="3" fontId="3" fillId="0" borderId="0" xfId="0" applyNumberFormat="1" applyFont="1" applyBorder="1" applyAlignment="1">
      <alignment horizontal="left" indent="2"/>
    </xf>
    <xf numFmtId="167" fontId="3" fillId="0" borderId="0" xfId="1" applyNumberFormat="1" applyFont="1" applyBorder="1" applyAlignment="1">
      <alignment horizontal="left" indent="2"/>
    </xf>
    <xf numFmtId="168" fontId="0" fillId="0" borderId="0" xfId="1" applyNumberFormat="1" applyFont="1"/>
    <xf numFmtId="168" fontId="2" fillId="0" borderId="1" xfId="1" applyNumberFormat="1" applyFont="1" applyBorder="1" applyAlignment="1">
      <alignment horizontal="center"/>
    </xf>
    <xf numFmtId="168" fontId="0" fillId="0" borderId="0" xfId="1" applyNumberFormat="1" applyFont="1" applyBorder="1"/>
    <xf numFmtId="168" fontId="2" fillId="0" borderId="0" xfId="1" applyNumberFormat="1" applyFont="1" applyBorder="1"/>
    <xf numFmtId="168" fontId="0" fillId="0" borderId="0" xfId="0" applyNumberFormat="1" applyBorder="1"/>
    <xf numFmtId="168" fontId="3" fillId="0" borderId="0" xfId="1" applyNumberFormat="1" applyFont="1" applyBorder="1"/>
    <xf numFmtId="168" fontId="0" fillId="0" borderId="0" xfId="0" applyNumberFormat="1"/>
    <xf numFmtId="168" fontId="2" fillId="0" borderId="0" xfId="1" applyNumberFormat="1" applyFont="1" applyFill="1" applyBorder="1"/>
    <xf numFmtId="168" fontId="2" fillId="0" borderId="0" xfId="1" applyNumberFormat="1" applyFont="1" applyAlignment="1">
      <alignment horizontal="center"/>
    </xf>
    <xf numFmtId="168" fontId="2" fillId="0" borderId="0" xfId="1" applyNumberFormat="1" applyFont="1" applyBorder="1" applyAlignment="1">
      <alignment horizontal="center"/>
    </xf>
    <xf numFmtId="168" fontId="2" fillId="0" borderId="0" xfId="0" applyNumberFormat="1" applyFont="1" applyBorder="1"/>
    <xf numFmtId="164" fontId="3" fillId="0" borderId="0" xfId="0" applyNumberFormat="1" applyFont="1" applyBorder="1"/>
    <xf numFmtId="164" fontId="0" fillId="0" borderId="0" xfId="0" applyNumberFormat="1"/>
    <xf numFmtId="164" fontId="3" fillId="0" borderId="0" xfId="1" applyNumberFormat="1" applyFont="1" applyBorder="1"/>
    <xf numFmtId="164" fontId="0" fillId="0" borderId="0" xfId="0" applyNumberFormat="1" applyBorder="1"/>
    <xf numFmtId="164" fontId="2" fillId="0" borderId="0" xfId="0" applyNumberFormat="1" applyFont="1" applyBorder="1"/>
    <xf numFmtId="164" fontId="2" fillId="0" borderId="0" xfId="1" applyNumberFormat="1" applyFont="1" applyBorder="1" applyAlignment="1">
      <alignment horizontal="left"/>
    </xf>
    <xf numFmtId="164" fontId="2" fillId="0" borderId="0" xfId="0" applyNumberFormat="1" applyFont="1" applyBorder="1" applyAlignment="1">
      <alignment horizontal="left"/>
    </xf>
    <xf numFmtId="164" fontId="2" fillId="0" borderId="0" xfId="1" applyNumberFormat="1" applyFont="1" applyFill="1" applyBorder="1"/>
    <xf numFmtId="0" fontId="0" fillId="0" borderId="0" xfId="0" applyFill="1"/>
    <xf numFmtId="0" fontId="4" fillId="0" borderId="0" xfId="0" applyFont="1" applyFill="1" applyBorder="1" applyAlignment="1">
      <alignment horizontal="left" indent="1"/>
    </xf>
    <xf numFmtId="17" fontId="0" fillId="0" borderId="0" xfId="0" applyNumberFormat="1"/>
    <xf numFmtId="166" fontId="2" fillId="0" borderId="0" xfId="1" applyNumberFormat="1" applyFont="1" applyFill="1" applyBorder="1"/>
    <xf numFmtId="0" fontId="2" fillId="0" borderId="2" xfId="0" applyFont="1" applyBorder="1" applyAlignment="1">
      <alignment horizontal="center" vertical="center" wrapText="1"/>
    </xf>
    <xf numFmtId="167" fontId="2" fillId="2" borderId="0" xfId="1" applyNumberFormat="1" applyFont="1" applyFill="1" applyBorder="1"/>
    <xf numFmtId="166" fontId="2" fillId="2" borderId="0" xfId="1" applyNumberFormat="1" applyFont="1" applyFill="1" applyBorder="1"/>
    <xf numFmtId="166" fontId="3" fillId="2" borderId="0" xfId="1" applyNumberFormat="1" applyFont="1" applyFill="1" applyBorder="1"/>
    <xf numFmtId="167" fontId="2" fillId="2" borderId="0" xfId="1" applyNumberFormat="1" applyFont="1" applyFill="1"/>
    <xf numFmtId="167" fontId="2" fillId="0" borderId="2" xfId="1" applyNumberFormat="1" applyFont="1" applyBorder="1" applyAlignment="1">
      <alignment horizontal="center"/>
    </xf>
    <xf numFmtId="168" fontId="2" fillId="0" borderId="2" xfId="1" applyNumberFormat="1" applyFont="1" applyBorder="1" applyAlignment="1">
      <alignment horizontal="center"/>
    </xf>
    <xf numFmtId="0" fontId="2" fillId="0" borderId="0" xfId="0" applyFont="1" applyFill="1" applyBorder="1" applyAlignment="1">
      <alignment horizontal="left"/>
    </xf>
    <xf numFmtId="167" fontId="3" fillId="0" borderId="0" xfId="11" applyNumberFormat="1" applyFont="1" applyFill="1" applyBorder="1" applyAlignment="1">
      <alignment horizontal="left" indent="1"/>
    </xf>
    <xf numFmtId="0" fontId="2" fillId="0" borderId="0" xfId="0" applyFont="1" applyFill="1" applyBorder="1" applyAlignment="1">
      <alignment horizontal="left" vertical="center" wrapText="1"/>
    </xf>
    <xf numFmtId="167" fontId="0" fillId="0" borderId="0" xfId="1" applyNumberFormat="1" applyFont="1" applyFill="1" applyBorder="1" applyAlignment="1">
      <alignment horizontal="left" indent="1"/>
    </xf>
    <xf numFmtId="164" fontId="2" fillId="0" borderId="2" xfId="0" applyNumberFormat="1" applyFont="1" applyBorder="1" applyAlignment="1">
      <alignment horizontal="center"/>
    </xf>
    <xf numFmtId="168" fontId="2" fillId="0" borderId="2" xfId="0" applyNumberFormat="1" applyFont="1" applyBorder="1" applyAlignment="1">
      <alignment horizontal="center"/>
    </xf>
    <xf numFmtId="164" fontId="2" fillId="0" borderId="0" xfId="0" applyNumberFormat="1" applyFont="1"/>
    <xf numFmtId="167" fontId="2" fillId="0" borderId="0" xfId="1" applyNumberFormat="1" applyFont="1" applyBorder="1" applyAlignment="1">
      <alignment horizontal="center" vertical="center" wrapText="1"/>
    </xf>
    <xf numFmtId="167" fontId="2" fillId="0" borderId="0" xfId="1" applyNumberFormat="1" applyFont="1" applyBorder="1" applyAlignment="1">
      <alignment horizontal="center"/>
    </xf>
    <xf numFmtId="167" fontId="4" fillId="0" borderId="0" xfId="1" applyNumberFormat="1" applyFont="1" applyFill="1" applyBorder="1" applyAlignment="1"/>
    <xf numFmtId="167" fontId="4" fillId="0" borderId="0" xfId="1" applyNumberFormat="1" applyFont="1" applyFill="1" applyBorder="1"/>
    <xf numFmtId="166" fontId="6" fillId="0" borderId="0" xfId="1" applyNumberFormat="1" applyFont="1" applyBorder="1"/>
    <xf numFmtId="167" fontId="2" fillId="0" borderId="1" xfId="1" applyNumberFormat="1" applyFont="1" applyBorder="1" applyAlignment="1">
      <alignment horizontal="center"/>
    </xf>
    <xf numFmtId="167" fontId="0" fillId="0" borderId="0" xfId="1" applyNumberFormat="1" applyFont="1" applyBorder="1" applyAlignment="1">
      <alignment horizontal="left"/>
    </xf>
    <xf numFmtId="166" fontId="3" fillId="0" borderId="0" xfId="1" applyNumberFormat="1" applyFont="1" applyFill="1" applyBorder="1"/>
    <xf numFmtId="166" fontId="2" fillId="0" borderId="0" xfId="1" applyNumberFormat="1" applyFont="1"/>
    <xf numFmtId="166" fontId="2" fillId="2" borderId="0" xfId="1" applyNumberFormat="1" applyFont="1" applyFill="1"/>
    <xf numFmtId="166" fontId="3" fillId="0" borderId="0" xfId="1" applyNumberFormat="1" applyFont="1" applyBorder="1" applyAlignment="1">
      <alignment horizontal="left" indent="2"/>
    </xf>
    <xf numFmtId="166" fontId="0" fillId="0" borderId="0" xfId="1" applyNumberFormat="1" applyFont="1" applyBorder="1" applyAlignment="1">
      <alignment horizontal="left" indent="2"/>
    </xf>
    <xf numFmtId="168" fontId="0" fillId="0" borderId="0" xfId="1" applyNumberFormat="1" applyFont="1" applyBorder="1" applyAlignment="1">
      <alignment horizontal="center"/>
    </xf>
    <xf numFmtId="167" fontId="2" fillId="0" borderId="0" xfId="1" applyNumberFormat="1" applyFont="1" applyFill="1" applyBorder="1" applyAlignment="1"/>
    <xf numFmtId="168" fontId="2" fillId="0" borderId="0" xfId="0" applyNumberFormat="1" applyFont="1" applyAlignment="1">
      <alignment horizontal="center"/>
    </xf>
    <xf numFmtId="167" fontId="2" fillId="0" borderId="0" xfId="1" applyNumberFormat="1" applyFont="1" applyBorder="1" applyAlignment="1">
      <alignment horizontal="right"/>
    </xf>
    <xf numFmtId="167" fontId="2" fillId="0" borderId="0" xfId="1" applyNumberFormat="1" applyFont="1"/>
    <xf numFmtId="167" fontId="2" fillId="0" borderId="0" xfId="1" applyNumberFormat="1" applyFont="1" applyFill="1" applyBorder="1" applyAlignment="1">
      <alignment horizontal="right"/>
    </xf>
    <xf numFmtId="167" fontId="3" fillId="0" borderId="0" xfId="1" applyNumberFormat="1" applyFont="1" applyBorder="1" applyAlignment="1">
      <alignment horizontal="right"/>
    </xf>
    <xf numFmtId="167" fontId="5" fillId="0" borderId="0" xfId="1" applyNumberFormat="1" applyFont="1" applyBorder="1" applyAlignment="1">
      <alignment horizontal="right"/>
    </xf>
    <xf numFmtId="167" fontId="3" fillId="0" borderId="0" xfId="1" applyNumberFormat="1" applyFont="1" applyFill="1" applyBorder="1" applyAlignment="1">
      <alignment horizontal="right"/>
    </xf>
    <xf numFmtId="167" fontId="3" fillId="0" borderId="0" xfId="1" applyNumberFormat="1" applyFont="1" applyFill="1" applyAlignment="1">
      <alignment horizontal="right"/>
    </xf>
    <xf numFmtId="167" fontId="3" fillId="0" borderId="0" xfId="1" applyNumberFormat="1" applyFont="1" applyFill="1"/>
    <xf numFmtId="167" fontId="3" fillId="0" borderId="0" xfId="1" applyNumberFormat="1" applyFont="1" applyFill="1" applyBorder="1"/>
    <xf numFmtId="167" fontId="7" fillId="0" borderId="0" xfId="1" applyNumberFormat="1" applyFont="1" applyFill="1" applyBorder="1" applyAlignment="1"/>
    <xf numFmtId="0" fontId="2" fillId="0" borderId="0" xfId="0" applyFont="1" applyBorder="1"/>
    <xf numFmtId="167" fontId="3" fillId="0" borderId="0" xfId="1" applyNumberFormat="1" applyFont="1"/>
    <xf numFmtId="168" fontId="3" fillId="0" borderId="0" xfId="1" applyNumberFormat="1" applyFont="1"/>
    <xf numFmtId="164" fontId="2" fillId="0" borderId="1" xfId="0" applyNumberFormat="1" applyFont="1" applyBorder="1" applyAlignment="1">
      <alignment horizontal="center"/>
    </xf>
    <xf numFmtId="168" fontId="2" fillId="0" borderId="1" xfId="0" applyNumberFormat="1" applyFont="1" applyBorder="1" applyAlignment="1">
      <alignment horizontal="center"/>
    </xf>
    <xf numFmtId="168" fontId="3" fillId="0" borderId="0" xfId="1" applyNumberFormat="1" applyFont="1" applyBorder="1" applyAlignment="1">
      <alignment horizontal="left" indent="1"/>
    </xf>
    <xf numFmtId="167" fontId="0" fillId="0" borderId="1" xfId="1" applyNumberFormat="1" applyFont="1" applyBorder="1" applyAlignment="1">
      <alignment horizontal="left" indent="2"/>
    </xf>
    <xf numFmtId="167" fontId="0" fillId="0" borderId="1" xfId="1" applyNumberFormat="1" applyFont="1" applyBorder="1"/>
    <xf numFmtId="168" fontId="0" fillId="0" borderId="1" xfId="1" applyNumberFormat="1" applyFont="1" applyBorder="1"/>
    <xf numFmtId="166" fontId="3" fillId="0" borderId="1" xfId="1" applyNumberFormat="1" applyFont="1" applyBorder="1" applyAlignment="1">
      <alignment horizontal="left" indent="2"/>
    </xf>
    <xf numFmtId="168" fontId="0" fillId="0" borderId="1" xfId="0" applyNumberFormat="1" applyBorder="1"/>
    <xf numFmtId="166" fontId="2" fillId="0" borderId="0" xfId="3" applyNumberFormat="1" applyFont="1" applyBorder="1"/>
    <xf numFmtId="166" fontId="0" fillId="0" borderId="0" xfId="3" applyNumberFormat="1" applyFont="1" applyBorder="1"/>
    <xf numFmtId="166" fontId="3" fillId="0" borderId="0" xfId="3" applyNumberFormat="1" applyFont="1" applyBorder="1"/>
    <xf numFmtId="166" fontId="2" fillId="0" borderId="0" xfId="3" applyNumberFormat="1" applyFont="1" applyBorder="1" applyAlignment="1">
      <alignment horizontal="left" indent="1"/>
    </xf>
    <xf numFmtId="167" fontId="0" fillId="0" borderId="0" xfId="3" applyNumberFormat="1" applyFont="1" applyBorder="1" applyAlignment="1">
      <alignment horizontal="left" indent="2"/>
    </xf>
    <xf numFmtId="166" fontId="3" fillId="0" borderId="0" xfId="3" applyNumberFormat="1" applyFont="1" applyBorder="1" applyAlignment="1">
      <alignment horizontal="left" indent="2"/>
    </xf>
    <xf numFmtId="166" fontId="2" fillId="0" borderId="0" xfId="3" applyNumberFormat="1" applyFont="1" applyBorder="1" applyAlignment="1">
      <alignment horizontal="left"/>
    </xf>
    <xf numFmtId="167" fontId="3" fillId="0" borderId="1" xfId="1" applyNumberFormat="1" applyFont="1" applyBorder="1"/>
    <xf numFmtId="166" fontId="0" fillId="0" borderId="1" xfId="1" applyNumberFormat="1" applyFont="1" applyBorder="1"/>
    <xf numFmtId="167" fontId="0" fillId="0" borderId="0" xfId="6" applyNumberFormat="1" applyFont="1" applyBorder="1"/>
    <xf numFmtId="167" fontId="2" fillId="0" borderId="0" xfId="6" applyNumberFormat="1" applyFont="1" applyBorder="1"/>
    <xf numFmtId="167" fontId="3" fillId="0" borderId="0" xfId="6" applyNumberFormat="1" applyFont="1" applyBorder="1"/>
    <xf numFmtId="167" fontId="2" fillId="0" borderId="0" xfId="6" applyNumberFormat="1" applyFont="1" applyBorder="1" applyAlignment="1">
      <alignment horizontal="left"/>
    </xf>
    <xf numFmtId="167" fontId="0" fillId="0" borderId="0" xfId="6" applyNumberFormat="1" applyFont="1" applyBorder="1" applyAlignment="1">
      <alignment horizontal="left" indent="2"/>
    </xf>
    <xf numFmtId="0" fontId="0" fillId="0" borderId="1" xfId="0" applyBorder="1"/>
    <xf numFmtId="164" fontId="3" fillId="0" borderId="1" xfId="1" applyNumberFormat="1" applyFont="1" applyBorder="1"/>
    <xf numFmtId="166" fontId="3" fillId="0" borderId="1" xfId="1" applyNumberFormat="1" applyFont="1" applyBorder="1"/>
    <xf numFmtId="167" fontId="2" fillId="0" borderId="0" xfId="7" applyNumberFormat="1" applyFont="1" applyBorder="1"/>
    <xf numFmtId="167" fontId="3" fillId="0" borderId="0" xfId="7" applyNumberFormat="1" applyFont="1" applyBorder="1"/>
    <xf numFmtId="167" fontId="2" fillId="0" borderId="0" xfId="7" applyNumberFormat="1" applyFont="1" applyBorder="1" applyAlignment="1">
      <alignment horizontal="left" indent="1"/>
    </xf>
    <xf numFmtId="167" fontId="0" fillId="0" borderId="0" xfId="7" applyNumberFormat="1" applyFont="1" applyBorder="1" applyAlignment="1">
      <alignment horizontal="left" indent="2"/>
    </xf>
    <xf numFmtId="167" fontId="3" fillId="0" borderId="0" xfId="7" applyNumberFormat="1" applyFont="1" applyBorder="1" applyAlignment="1">
      <alignment horizontal="left" indent="2"/>
    </xf>
    <xf numFmtId="167" fontId="3" fillId="0" borderId="0" xfId="7" applyNumberFormat="1" applyFont="1" applyBorder="1" applyAlignment="1">
      <alignment horizontal="left" indent="1"/>
    </xf>
    <xf numFmtId="3" fontId="3" fillId="0" borderId="1" xfId="0" applyNumberFormat="1" applyFont="1" applyBorder="1" applyAlignment="1">
      <alignment horizontal="left" indent="2"/>
    </xf>
    <xf numFmtId="164" fontId="3" fillId="0" borderId="1" xfId="0" applyNumberFormat="1" applyFont="1" applyBorder="1"/>
    <xf numFmtId="168" fontId="3" fillId="0" borderId="1" xfId="0" applyNumberFormat="1" applyFont="1" applyBorder="1"/>
    <xf numFmtId="169" fontId="3" fillId="0" borderId="1" xfId="1" applyNumberFormat="1" applyFont="1" applyBorder="1"/>
    <xf numFmtId="167" fontId="3" fillId="0" borderId="1" xfId="1" applyNumberFormat="1" applyFont="1" applyBorder="1" applyAlignment="1">
      <alignment horizontal="left" indent="2"/>
    </xf>
    <xf numFmtId="168" fontId="3" fillId="0" borderId="1" xfId="1" applyNumberFormat="1" applyFont="1" applyBorder="1"/>
    <xf numFmtId="166" fontId="2" fillId="0" borderId="0" xfId="8" applyNumberFormat="1" applyFont="1" applyBorder="1"/>
    <xf numFmtId="166" fontId="2" fillId="0" borderId="0" xfId="8" applyNumberFormat="1" applyFont="1" applyBorder="1" applyAlignment="1">
      <alignment horizontal="left" indent="1"/>
    </xf>
    <xf numFmtId="1" fontId="5" fillId="0" borderId="0" xfId="8" applyNumberFormat="1" applyBorder="1" applyAlignment="1">
      <alignment horizontal="left" indent="1"/>
    </xf>
    <xf numFmtId="167" fontId="3" fillId="0" borderId="0" xfId="8" applyNumberFormat="1" applyFont="1" applyBorder="1" applyAlignment="1">
      <alignment horizontal="left" indent="2"/>
    </xf>
    <xf numFmtId="166" fontId="2" fillId="0" borderId="0" xfId="9" applyNumberFormat="1" applyFont="1" applyBorder="1"/>
    <xf numFmtId="166" fontId="2" fillId="0" borderId="0" xfId="9" applyNumberFormat="1" applyFont="1" applyBorder="1" applyAlignment="1">
      <alignment horizontal="left" indent="1"/>
    </xf>
    <xf numFmtId="167" fontId="0" fillId="0" borderId="0" xfId="9" applyNumberFormat="1" applyFont="1" applyBorder="1" applyAlignment="1">
      <alignment horizontal="left" indent="2"/>
    </xf>
    <xf numFmtId="167" fontId="3" fillId="0" borderId="0" xfId="9" applyNumberFormat="1" applyFont="1" applyBorder="1" applyAlignment="1">
      <alignment horizontal="left" indent="2"/>
    </xf>
    <xf numFmtId="167" fontId="3" fillId="0" borderId="0" xfId="9" applyNumberFormat="1" applyFont="1" applyBorder="1" applyAlignment="1">
      <alignment horizontal="left" indent="3"/>
    </xf>
    <xf numFmtId="166" fontId="2" fillId="0" borderId="0" xfId="10" applyNumberFormat="1" applyFont="1" applyBorder="1"/>
    <xf numFmtId="166" fontId="2" fillId="0" borderId="0" xfId="10" applyNumberFormat="1" applyFont="1" applyBorder="1" applyAlignment="1">
      <alignment horizontal="left" indent="1"/>
    </xf>
    <xf numFmtId="1" fontId="5" fillId="0" borderId="0" xfId="10" applyNumberFormat="1" applyBorder="1" applyAlignment="1">
      <alignment horizontal="left" indent="1"/>
    </xf>
    <xf numFmtId="167" fontId="3" fillId="0" borderId="0" xfId="10" applyNumberFormat="1" applyFont="1" applyBorder="1" applyAlignment="1">
      <alignment horizontal="left" indent="2"/>
    </xf>
    <xf numFmtId="166" fontId="2" fillId="0" borderId="0" xfId="2" applyNumberFormat="1" applyFont="1" applyBorder="1"/>
    <xf numFmtId="166" fontId="5" fillId="0" borderId="0" xfId="2" applyNumberFormat="1" applyBorder="1"/>
    <xf numFmtId="166" fontId="2" fillId="0" borderId="0" xfId="2" applyNumberFormat="1" applyFont="1" applyBorder="1" applyAlignment="1">
      <alignment horizontal="left" indent="1"/>
    </xf>
    <xf numFmtId="167" fontId="0" fillId="0" borderId="0" xfId="2" applyNumberFormat="1" applyFont="1" applyBorder="1" applyAlignment="1">
      <alignment horizontal="left" indent="2"/>
    </xf>
    <xf numFmtId="3" fontId="3" fillId="0" borderId="0" xfId="0" applyNumberFormat="1" applyFont="1" applyBorder="1" applyAlignment="1">
      <alignment horizontal="left" indent="3"/>
    </xf>
    <xf numFmtId="167" fontId="3" fillId="0" borderId="0" xfId="11" applyNumberFormat="1" applyFont="1" applyFill="1" applyBorder="1" applyAlignment="1">
      <alignment horizontal="left" indent="2"/>
    </xf>
    <xf numFmtId="166" fontId="1" fillId="0" borderId="0" xfId="1" applyNumberFormat="1" applyFont="1" applyFill="1" applyBorder="1"/>
    <xf numFmtId="167" fontId="0" fillId="0" borderId="0" xfId="0" applyNumberFormat="1" applyFill="1" applyBorder="1"/>
    <xf numFmtId="167" fontId="0" fillId="0" borderId="0" xfId="1" applyNumberFormat="1" applyFont="1" applyFill="1" applyBorder="1"/>
    <xf numFmtId="166" fontId="0" fillId="0" borderId="0" xfId="1" applyNumberFormat="1" applyFont="1" applyFill="1" applyBorder="1"/>
    <xf numFmtId="166" fontId="2" fillId="0" borderId="0" xfId="1" applyNumberFormat="1" applyFont="1" applyFill="1"/>
    <xf numFmtId="168" fontId="0" fillId="0" borderId="0" xfId="1" applyNumberFormat="1" applyFont="1" applyFill="1"/>
    <xf numFmtId="168" fontId="0" fillId="0" borderId="0" xfId="0" applyNumberFormat="1" applyFill="1"/>
    <xf numFmtId="166" fontId="0" fillId="0" borderId="0" xfId="1" applyNumberFormat="1" applyFont="1" applyFill="1"/>
    <xf numFmtId="168" fontId="0" fillId="0" borderId="0" xfId="1" applyNumberFormat="1" applyFont="1" applyFill="1" applyBorder="1"/>
    <xf numFmtId="168" fontId="0" fillId="0" borderId="0" xfId="0" applyNumberFormat="1" applyFill="1" applyBorder="1"/>
    <xf numFmtId="168" fontId="2" fillId="0" borderId="0" xfId="1" applyNumberFormat="1" applyFont="1" applyFill="1" applyBorder="1" applyAlignment="1">
      <alignment horizontal="center"/>
    </xf>
    <xf numFmtId="168" fontId="2" fillId="0" borderId="1" xfId="1" applyNumberFormat="1" applyFont="1" applyFill="1" applyBorder="1" applyAlignment="1">
      <alignment horizontal="center"/>
    </xf>
    <xf numFmtId="166" fontId="2" fillId="0" borderId="0" xfId="1" applyNumberFormat="1" applyFont="1" applyFill="1" applyBorder="1" applyAlignment="1">
      <alignment horizontal="center" vertical="center"/>
    </xf>
    <xf numFmtId="168" fontId="2" fillId="0" borderId="0" xfId="1" applyNumberFormat="1" applyFont="1" applyFill="1" applyBorder="1" applyAlignment="1">
      <alignment horizontal="center" wrapText="1"/>
    </xf>
    <xf numFmtId="168" fontId="2" fillId="0" borderId="0" xfId="0" applyNumberFormat="1" applyFont="1" applyFill="1" applyBorder="1" applyAlignment="1">
      <alignment horizontal="center" wrapText="1"/>
    </xf>
    <xf numFmtId="166" fontId="2" fillId="0" borderId="0" xfId="4" applyNumberFormat="1" applyFont="1" applyFill="1" applyBorder="1"/>
    <xf numFmtId="166" fontId="2" fillId="0" borderId="0" xfId="4" applyNumberFormat="1" applyFont="1" applyFill="1" applyBorder="1" applyAlignment="1">
      <alignment horizontal="left" indent="1"/>
    </xf>
    <xf numFmtId="167" fontId="3" fillId="0" borderId="0" xfId="4" applyNumberFormat="1" applyFont="1" applyFill="1" applyBorder="1" applyAlignment="1">
      <alignment horizontal="left" indent="2"/>
    </xf>
    <xf numFmtId="167" fontId="0" fillId="0" borderId="0" xfId="4" applyNumberFormat="1" applyFont="1" applyFill="1" applyBorder="1" applyAlignment="1">
      <alignment horizontal="left" indent="2"/>
    </xf>
    <xf numFmtId="166" fontId="0" fillId="0" borderId="0" xfId="4" applyNumberFormat="1" applyFont="1" applyFill="1" applyBorder="1"/>
    <xf numFmtId="166" fontId="0" fillId="0" borderId="1" xfId="1" applyNumberFormat="1" applyFont="1" applyFill="1" applyBorder="1" applyAlignment="1">
      <alignment horizontal="left" indent="2"/>
    </xf>
    <xf numFmtId="168" fontId="0" fillId="0" borderId="1" xfId="1" applyNumberFormat="1" applyFont="1" applyFill="1" applyBorder="1" applyAlignment="1">
      <alignment horizontal="center"/>
    </xf>
    <xf numFmtId="168" fontId="0" fillId="0" borderId="0" xfId="1" applyNumberFormat="1" applyFont="1" applyFill="1" applyBorder="1" applyAlignment="1">
      <alignment horizontal="center"/>
    </xf>
    <xf numFmtId="170" fontId="2" fillId="0" borderId="0" xfId="1" applyNumberFormat="1" applyFont="1" applyFill="1" applyBorder="1" applyAlignment="1">
      <alignment horizontal="center"/>
    </xf>
    <xf numFmtId="167" fontId="2" fillId="0" borderId="0" xfId="1" applyNumberFormat="1" applyFont="1" applyFill="1"/>
    <xf numFmtId="167" fontId="0" fillId="0" borderId="0" xfId="1" applyNumberFormat="1" applyFont="1" applyFill="1"/>
    <xf numFmtId="167" fontId="5" fillId="0" borderId="0" xfId="1" applyNumberFormat="1" applyFont="1" applyFill="1" applyBorder="1" applyAlignment="1">
      <alignment horizontal="right"/>
    </xf>
    <xf numFmtId="171" fontId="3" fillId="0" borderId="0" xfId="1" applyNumberFormat="1" applyFont="1" applyBorder="1"/>
    <xf numFmtId="164" fontId="3" fillId="0" borderId="0" xfId="1" applyNumberFormat="1" applyFont="1" applyFill="1" applyBorder="1"/>
    <xf numFmtId="168" fontId="3" fillId="0" borderId="0" xfId="1" applyNumberFormat="1" applyFont="1" applyFill="1" applyBorder="1"/>
    <xf numFmtId="164" fontId="0" fillId="0" borderId="0" xfId="0" applyNumberFormat="1" applyFill="1"/>
    <xf numFmtId="164" fontId="3" fillId="0" borderId="0" xfId="0" applyNumberFormat="1" applyFont="1" applyFill="1" applyBorder="1"/>
    <xf numFmtId="0" fontId="2" fillId="0" borderId="0" xfId="0" applyFont="1" applyFill="1"/>
    <xf numFmtId="164" fontId="2" fillId="0" borderId="0" xfId="0" applyNumberFormat="1" applyFont="1" applyFill="1" applyBorder="1"/>
    <xf numFmtId="168" fontId="2" fillId="0" borderId="0" xfId="0" applyNumberFormat="1" applyFont="1" applyFill="1" applyBorder="1"/>
    <xf numFmtId="168" fontId="1" fillId="0" borderId="0" xfId="1" applyNumberFormat="1" applyFont="1" applyBorder="1"/>
    <xf numFmtId="3" fontId="1" fillId="0" borderId="0" xfId="0" applyNumberFormat="1" applyFont="1" applyAlignment="1">
      <alignment horizontal="left" indent="2"/>
    </xf>
    <xf numFmtId="166" fontId="1" fillId="0" borderId="0" xfId="1" applyNumberFormat="1" applyFont="1" applyFill="1"/>
    <xf numFmtId="167" fontId="1" fillId="0" borderId="0" xfId="1" applyNumberFormat="1" applyFont="1" applyFill="1"/>
    <xf numFmtId="3" fontId="2" fillId="0" borderId="0" xfId="0" applyNumberFormat="1" applyFont="1" applyBorder="1" applyAlignment="1">
      <alignment horizontal="left"/>
    </xf>
    <xf numFmtId="167" fontId="1" fillId="0" borderId="0" xfId="1" applyNumberFormat="1" applyFont="1" applyFill="1" applyBorder="1"/>
    <xf numFmtId="3" fontId="1" fillId="0" borderId="0" xfId="0" applyNumberFormat="1" applyFont="1" applyBorder="1" applyAlignment="1">
      <alignment horizontal="left" indent="2"/>
    </xf>
    <xf numFmtId="167" fontId="2" fillId="0" borderId="0" xfId="1" applyNumberFormat="1" applyFont="1" applyAlignment="1">
      <alignment horizontal="center"/>
    </xf>
    <xf numFmtId="167" fontId="2" fillId="0" borderId="3" xfId="1" applyNumberFormat="1" applyFont="1" applyBorder="1" applyAlignment="1">
      <alignment horizontal="center" vertical="center" wrapText="1"/>
    </xf>
    <xf numFmtId="167" fontId="2" fillId="0" borderId="1" xfId="1" applyNumberFormat="1" applyFont="1" applyBorder="1" applyAlignment="1">
      <alignment horizontal="center" vertical="center" wrapText="1"/>
    </xf>
    <xf numFmtId="167" fontId="2" fillId="0" borderId="0" xfId="1" applyNumberFormat="1" applyFont="1" applyBorder="1" applyAlignment="1">
      <alignment horizontal="center" vertical="center" wrapText="1"/>
    </xf>
    <xf numFmtId="167" fontId="2" fillId="0" borderId="2" xfId="1" applyNumberFormat="1" applyFont="1" applyBorder="1" applyAlignment="1">
      <alignment horizontal="center"/>
    </xf>
    <xf numFmtId="167" fontId="2" fillId="0" borderId="0" xfId="1" applyNumberFormat="1" applyFont="1" applyBorder="1" applyAlignment="1">
      <alignment horizontal="center"/>
    </xf>
    <xf numFmtId="166" fontId="2" fillId="0" borderId="0" xfId="1" applyNumberFormat="1" applyFont="1" applyAlignment="1">
      <alignment horizontal="center" vertical="center" wrapText="1"/>
    </xf>
    <xf numFmtId="168" fontId="2" fillId="0" borderId="3" xfId="1" applyNumberFormat="1" applyFont="1" applyBorder="1" applyAlignment="1">
      <alignment horizontal="center"/>
    </xf>
    <xf numFmtId="168" fontId="2" fillId="0" borderId="3" xfId="1" applyNumberFormat="1" applyFont="1" applyBorder="1" applyAlignment="1">
      <alignment horizontal="center" wrapText="1"/>
    </xf>
    <xf numFmtId="168" fontId="2" fillId="0" borderId="1" xfId="0" applyNumberFormat="1" applyFont="1" applyBorder="1" applyAlignment="1">
      <alignment horizontal="center" wrapText="1"/>
    </xf>
    <xf numFmtId="166" fontId="2" fillId="0" borderId="0" xfId="1" applyNumberFormat="1" applyFont="1" applyFill="1" applyAlignment="1">
      <alignment horizontal="center" vertical="center" wrapText="1"/>
    </xf>
    <xf numFmtId="168" fontId="2" fillId="0" borderId="3" xfId="1" applyNumberFormat="1" applyFont="1" applyFill="1" applyBorder="1" applyAlignment="1">
      <alignment horizontal="center" wrapText="1"/>
    </xf>
    <xf numFmtId="168" fontId="2" fillId="0" borderId="1" xfId="0" applyNumberFormat="1" applyFont="1" applyFill="1" applyBorder="1" applyAlignment="1">
      <alignment horizontal="center" wrapText="1"/>
    </xf>
    <xf numFmtId="166" fontId="2" fillId="0" borderId="3" xfId="1" applyNumberFormat="1" applyFont="1" applyFill="1" applyBorder="1" applyAlignment="1">
      <alignment horizontal="center" vertical="center"/>
    </xf>
    <xf numFmtId="166" fontId="2" fillId="0" borderId="0" xfId="1" applyNumberFormat="1" applyFont="1" applyFill="1" applyBorder="1" applyAlignment="1">
      <alignment horizontal="center" vertical="center"/>
    </xf>
    <xf numFmtId="166" fontId="2" fillId="0" borderId="1" xfId="1" applyNumberFormat="1" applyFont="1" applyFill="1" applyBorder="1" applyAlignment="1">
      <alignment horizontal="center" vertical="center"/>
    </xf>
    <xf numFmtId="168" fontId="0" fillId="0" borderId="1" xfId="0" applyNumberFormat="1" applyBorder="1" applyAlignment="1"/>
    <xf numFmtId="168" fontId="2" fillId="0" borderId="2" xfId="1" applyNumberFormat="1" applyFont="1" applyBorder="1" applyAlignment="1">
      <alignment horizontal="center"/>
    </xf>
    <xf numFmtId="168" fontId="2" fillId="0" borderId="3" xfId="1" applyNumberFormat="1" applyFont="1" applyFill="1" applyBorder="1" applyAlignment="1">
      <alignment horizontal="center"/>
    </xf>
    <xf numFmtId="168" fontId="0" fillId="0" borderId="1" xfId="0" applyNumberFormat="1" applyFill="1" applyBorder="1" applyAlignment="1"/>
    <xf numFmtId="168" fontId="2" fillId="0" borderId="2" xfId="1" applyNumberFormat="1" applyFont="1" applyFill="1" applyBorder="1" applyAlignment="1">
      <alignment horizontal="center"/>
    </xf>
    <xf numFmtId="166" fontId="2" fillId="0" borderId="3" xfId="1" applyNumberFormat="1" applyFont="1" applyBorder="1" applyAlignment="1">
      <alignment horizontal="center" vertical="center"/>
    </xf>
    <xf numFmtId="166" fontId="2" fillId="0" borderId="0" xfId="1" applyNumberFormat="1" applyFont="1" applyBorder="1" applyAlignment="1">
      <alignment horizontal="center" vertical="center"/>
    </xf>
    <xf numFmtId="166" fontId="2" fillId="0" borderId="1" xfId="1" applyNumberFormat="1" applyFont="1" applyBorder="1" applyAlignment="1">
      <alignment horizontal="center" vertical="center"/>
    </xf>
    <xf numFmtId="0" fontId="2" fillId="0" borderId="2" xfId="0" applyFont="1" applyBorder="1" applyAlignment="1">
      <alignment horizontal="center" vertical="center" wrapText="1"/>
    </xf>
    <xf numFmtId="166" fontId="2" fillId="0" borderId="2" xfId="1" applyNumberFormat="1" applyFont="1" applyBorder="1" applyAlignment="1">
      <alignment horizontal="center" vertical="center" wrapText="1"/>
    </xf>
    <xf numFmtId="0" fontId="0" fillId="0" borderId="2" xfId="0" applyBorder="1" applyAlignment="1">
      <alignment horizontal="center" vertical="center" wrapText="1"/>
    </xf>
    <xf numFmtId="166" fontId="2" fillId="0" borderId="0" xfId="5" applyNumberFormat="1" applyFont="1" applyAlignment="1">
      <alignment horizontal="center" vertical="center" wrapText="1"/>
    </xf>
    <xf numFmtId="167" fontId="8" fillId="0" borderId="3" xfId="1" applyNumberFormat="1" applyFont="1" applyBorder="1" applyAlignment="1">
      <alignment horizontal="center" wrapText="1"/>
    </xf>
    <xf numFmtId="167" fontId="8" fillId="0" borderId="0" xfId="1" applyNumberFormat="1" applyFont="1" applyBorder="1" applyAlignment="1">
      <alignment horizontal="center" wrapText="1"/>
    </xf>
    <xf numFmtId="0" fontId="2" fillId="0" borderId="3" xfId="0" applyFont="1" applyBorder="1" applyAlignment="1">
      <alignment horizontal="center"/>
    </xf>
    <xf numFmtId="0" fontId="2" fillId="0" borderId="3"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167" fontId="2" fillId="0" borderId="2" xfId="1" applyNumberFormat="1" applyFont="1" applyBorder="1" applyAlignment="1">
      <alignment horizontal="center" vertical="center"/>
    </xf>
    <xf numFmtId="167" fontId="2" fillId="0" borderId="2" xfId="0" applyNumberFormat="1" applyFont="1" applyBorder="1" applyAlignment="1">
      <alignment horizontal="center" vertical="center" wrapText="1"/>
    </xf>
    <xf numFmtId="167" fontId="3" fillId="0" borderId="2" xfId="0" applyNumberFormat="1" applyFont="1" applyBorder="1" applyAlignment="1">
      <alignment horizontal="center" vertical="center"/>
    </xf>
    <xf numFmtId="0" fontId="2" fillId="0" borderId="2" xfId="0" applyFont="1" applyBorder="1" applyAlignment="1">
      <alignment horizontal="center"/>
    </xf>
    <xf numFmtId="167" fontId="2" fillId="0" borderId="2" xfId="1" applyNumberFormat="1" applyFont="1" applyBorder="1" applyAlignment="1">
      <alignment horizontal="center" vertical="center" wrapText="1"/>
    </xf>
  </cellXfs>
  <cellStyles count="12">
    <cellStyle name="Millares" xfId="1" builtinId="3"/>
    <cellStyle name="Millares 11" xfId="2"/>
    <cellStyle name="Millares 2" xfId="3"/>
    <cellStyle name="Millares 3" xfId="4"/>
    <cellStyle name="Millares 4" xfId="5"/>
    <cellStyle name="Millares 5" xfId="6"/>
    <cellStyle name="Millares 6" xfId="7"/>
    <cellStyle name="Millares 7" xfId="8"/>
    <cellStyle name="Millares 8" xfId="9"/>
    <cellStyle name="Millares 9" xfId="10"/>
    <cellStyle name="Millares_05. Mercado Laboral" xfId="1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746125</xdr:colOff>
      <xdr:row>16</xdr:row>
      <xdr:rowOff>19050</xdr:rowOff>
    </xdr:to>
    <xdr:sp macro="" textlink="">
      <xdr:nvSpPr>
        <xdr:cNvPr id="1027" name="Rectangle 3">
          <a:extLst>
            <a:ext uri="{FF2B5EF4-FFF2-40B4-BE49-F238E27FC236}">
              <a16:creationId xmlns:a16="http://schemas.microsoft.com/office/drawing/2014/main" xmlns="" id="{00000000-0008-0000-0000-000003040000}"/>
            </a:ext>
          </a:extLst>
        </xdr:cNvPr>
        <xdr:cNvSpPr>
          <a:spLocks noChangeArrowheads="1"/>
        </xdr:cNvSpPr>
      </xdr:nvSpPr>
      <xdr:spPr bwMode="auto">
        <a:xfrm>
          <a:off x="0" y="0"/>
          <a:ext cx="6286500" cy="2305050"/>
        </a:xfrm>
        <a:prstGeom prst="rect">
          <a:avLst/>
        </a:prstGeom>
        <a:solidFill>
          <a:srgbClr val="FFFFFF"/>
        </a:solidFill>
        <a:ln w="3175">
          <a:solidFill>
            <a:srgbClr val="000000"/>
          </a:solidFill>
          <a:miter lim="800000"/>
          <a:headEnd/>
          <a:tailEnd/>
        </a:ln>
        <a:effectLst>
          <a:outerShdw dist="107763" dir="2700000" algn="ctr" rotWithShape="0">
            <a:srgbClr val="808080"/>
          </a:outerShdw>
        </a:effectLst>
      </xdr:spPr>
      <xdr:txBody>
        <a:bodyPr vertOverflow="clip" wrap="square" lIns="27432" tIns="22860" rIns="27432" bIns="0" anchor="t" upright="1"/>
        <a:lstStyle/>
        <a:p>
          <a:pPr algn="ctr" rtl="0">
            <a:defRPr sz="1000"/>
          </a:pPr>
          <a:endParaRPr lang="en-US" sz="800" b="0" i="0" strike="noStrike">
            <a:solidFill>
              <a:srgbClr val="000000"/>
            </a:solidFill>
            <a:latin typeface="Arial"/>
            <a:cs typeface="Arial"/>
          </a:endParaRPr>
        </a:p>
        <a:p>
          <a:pPr algn="ctr" rtl="0">
            <a:defRPr sz="1000"/>
          </a:pPr>
          <a:r>
            <a:rPr lang="en-US" sz="4800" b="0" i="0" strike="noStrike">
              <a:solidFill>
                <a:srgbClr val="000000"/>
              </a:solidFill>
              <a:latin typeface="Times New Roman"/>
              <a:cs typeface="Times New Roman"/>
            </a:rPr>
            <a:t>MERCADO LABORAL</a:t>
          </a:r>
          <a:r>
            <a:rPr lang="en-US" sz="3800" b="0" i="0" strike="noStrike">
              <a:solidFill>
                <a:srgbClr val="000000"/>
              </a:solidFill>
              <a:latin typeface="Times New Roman"/>
              <a:cs typeface="Times New Roman"/>
            </a:rPr>
            <a:t> </a:t>
          </a:r>
          <a:endParaRPr lang="en-US" sz="3600" b="0" i="0" strike="noStrike">
            <a:solidFill>
              <a:srgbClr val="000000"/>
            </a:solidFill>
            <a:latin typeface="Times New Roman"/>
            <a:cs typeface="Times New Roman"/>
          </a:endParaRPr>
        </a:p>
        <a:p>
          <a:pPr algn="ctr" rtl="0">
            <a:defRPr sz="1000"/>
          </a:pPr>
          <a:r>
            <a:rPr lang="en-US" sz="4800" b="0" i="0" strike="noStrike">
              <a:solidFill>
                <a:srgbClr val="000000"/>
              </a:solidFill>
              <a:latin typeface="Times New Roman"/>
              <a:cs typeface="Times New Roman"/>
            </a:rPr>
            <a:t>TRABAJO JUVENIL</a:t>
          </a: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E26"/>
  <sheetViews>
    <sheetView tabSelected="1" workbookViewId="0">
      <selection activeCell="E22" sqref="E22"/>
    </sheetView>
  </sheetViews>
  <sheetFormatPr baseColWidth="10" defaultRowHeight="11.25" x14ac:dyDescent="0.2"/>
  <cols>
    <col min="5" max="5" width="14.1640625" bestFit="1" customWidth="1"/>
    <col min="8" max="8" width="11" customWidth="1"/>
    <col min="9" max="9" width="13.83203125" customWidth="1"/>
    <col min="10" max="10" width="15.83203125" customWidth="1"/>
  </cols>
  <sheetData>
    <row r="26" spans="5:5" x14ac:dyDescent="0.2">
      <c r="E26" s="47"/>
    </row>
  </sheetData>
  <phoneticPr fontId="0" type="noConversion"/>
  <printOptions horizontalCentered="1" verticalCentered="1"/>
  <pageMargins left="0.54" right="0" top="0" bottom="0" header="0" footer="0"/>
  <pageSetup paperSize="9" scale="96"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P1013"/>
  <sheetViews>
    <sheetView workbookViewId="0">
      <selection activeCell="E43" sqref="E43"/>
    </sheetView>
  </sheetViews>
  <sheetFormatPr baseColWidth="10" defaultColWidth="12" defaultRowHeight="11.25" x14ac:dyDescent="0.2"/>
  <cols>
    <col min="1" max="1" width="22.5" style="2" customWidth="1"/>
    <col min="2" max="2" width="11.83203125" style="2" customWidth="1"/>
    <col min="3" max="3" width="8.5" style="26" customWidth="1"/>
    <col min="4" max="4" width="11" style="2" customWidth="1"/>
    <col min="5" max="5" width="7.5" style="26" customWidth="1"/>
    <col min="6" max="6" width="12.1640625" style="2" bestFit="1" customWidth="1"/>
    <col min="7" max="7" width="7" style="32" customWidth="1"/>
    <col min="8" max="8" width="13.1640625" style="3" bestFit="1" customWidth="1"/>
    <col min="9" max="9" width="7.83203125" style="32" customWidth="1"/>
    <col min="10" max="10" width="10.33203125" style="3" customWidth="1"/>
    <col min="11" max="11" width="8.83203125" style="32" bestFit="1" customWidth="1"/>
    <col min="12" max="12" width="12.1640625" style="3" customWidth="1"/>
    <col min="13" max="13" width="8.83203125" style="32" bestFit="1" customWidth="1"/>
    <col min="14" max="14" width="9.33203125" style="3" hidden="1" customWidth="1"/>
    <col min="15" max="15" width="9.83203125" style="3" hidden="1" customWidth="1"/>
    <col min="16" max="16384" width="12" style="3"/>
  </cols>
  <sheetData>
    <row r="1" spans="1:15" x14ac:dyDescent="0.2">
      <c r="A1" s="189" t="s">
        <v>91</v>
      </c>
      <c r="B1" s="189"/>
      <c r="C1" s="189"/>
      <c r="D1" s="189"/>
      <c r="E1" s="189"/>
      <c r="F1" s="189"/>
      <c r="G1" s="189"/>
      <c r="H1" s="189"/>
      <c r="I1" s="189"/>
      <c r="J1" s="189"/>
      <c r="K1" s="189"/>
      <c r="L1" s="189"/>
      <c r="M1" s="189"/>
      <c r="N1" s="189"/>
      <c r="O1" s="189"/>
    </row>
    <row r="3" spans="1:15" s="13" customFormat="1" x14ac:dyDescent="0.2">
      <c r="A3" s="190" t="s">
        <v>11</v>
      </c>
      <c r="B3" s="190" t="s">
        <v>0</v>
      </c>
      <c r="C3" s="190"/>
      <c r="D3" s="193" t="s">
        <v>9</v>
      </c>
      <c r="E3" s="193"/>
      <c r="F3" s="193"/>
      <c r="G3" s="193"/>
      <c r="H3" s="193"/>
      <c r="I3" s="193"/>
      <c r="J3" s="190" t="s">
        <v>6</v>
      </c>
      <c r="K3" s="190"/>
      <c r="L3" s="190" t="s">
        <v>10</v>
      </c>
      <c r="M3" s="190"/>
      <c r="N3" s="190"/>
      <c r="O3" s="190"/>
    </row>
    <row r="4" spans="1:15" s="13" customFormat="1" x14ac:dyDescent="0.2">
      <c r="A4" s="192"/>
      <c r="B4" s="192"/>
      <c r="C4" s="192"/>
      <c r="D4" s="194" t="s">
        <v>0</v>
      </c>
      <c r="E4" s="194"/>
      <c r="F4" s="194" t="s">
        <v>4</v>
      </c>
      <c r="G4" s="194"/>
      <c r="H4" s="194" t="s">
        <v>5</v>
      </c>
      <c r="I4" s="194"/>
      <c r="J4" s="192"/>
      <c r="K4" s="192"/>
      <c r="L4" s="192"/>
      <c r="M4" s="192"/>
      <c r="N4" s="191"/>
      <c r="O4" s="191"/>
    </row>
    <row r="5" spans="1:15" s="13" customFormat="1" x14ac:dyDescent="0.2">
      <c r="A5" s="191"/>
      <c r="B5" s="54" t="s">
        <v>3</v>
      </c>
      <c r="C5" s="55" t="s">
        <v>38</v>
      </c>
      <c r="D5" s="54" t="s">
        <v>3</v>
      </c>
      <c r="E5" s="55" t="s">
        <v>39</v>
      </c>
      <c r="F5" s="54" t="s">
        <v>3</v>
      </c>
      <c r="G5" s="55" t="s">
        <v>39</v>
      </c>
      <c r="H5" s="54" t="s">
        <v>3</v>
      </c>
      <c r="I5" s="55" t="s">
        <v>39</v>
      </c>
      <c r="J5" s="54" t="s">
        <v>3</v>
      </c>
      <c r="K5" s="55" t="s">
        <v>39</v>
      </c>
      <c r="L5" s="54" t="s">
        <v>3</v>
      </c>
      <c r="M5" s="55" t="s">
        <v>39</v>
      </c>
      <c r="N5" s="68"/>
      <c r="O5" s="27"/>
    </row>
    <row r="6" spans="1:15" s="13" customFormat="1" x14ac:dyDescent="0.2">
      <c r="A6" s="9"/>
      <c r="B6" s="9"/>
      <c r="C6" s="28"/>
      <c r="D6" s="9"/>
      <c r="E6" s="28"/>
      <c r="F6" s="9"/>
      <c r="G6" s="28"/>
      <c r="H6" s="9"/>
      <c r="I6" s="28"/>
      <c r="J6" s="9"/>
      <c r="K6" s="28"/>
      <c r="L6" s="9"/>
      <c r="M6" s="28"/>
      <c r="N6" s="9"/>
      <c r="O6" s="28"/>
    </row>
    <row r="7" spans="1:15" s="14" customFormat="1" x14ac:dyDescent="0.2">
      <c r="A7" s="10" t="s">
        <v>32</v>
      </c>
      <c r="B7" s="4">
        <v>3253515.8985932632</v>
      </c>
      <c r="C7" s="48">
        <v>100</v>
      </c>
      <c r="D7" s="4">
        <f>+F7+H7</f>
        <v>1688567.4018565062</v>
      </c>
      <c r="E7" s="48">
        <f>+D7/$B7*100</f>
        <v>51.899774105502281</v>
      </c>
      <c r="F7" s="4">
        <v>287902.81913778617</v>
      </c>
      <c r="G7" s="48">
        <f>+F7/D7*100</f>
        <v>17.050123010858172</v>
      </c>
      <c r="H7" s="4">
        <v>1400664.58271872</v>
      </c>
      <c r="I7" s="48">
        <f>+H7/D7*100</f>
        <v>82.949876989141828</v>
      </c>
      <c r="J7" s="4">
        <v>773056.27129113069</v>
      </c>
      <c r="K7" s="48">
        <f>+J7/$B7*100</f>
        <v>23.760642190971939</v>
      </c>
      <c r="L7" s="4">
        <v>791892.22544599208</v>
      </c>
      <c r="M7" s="48">
        <f>+L7/$B7*100</f>
        <v>24.339583703537023</v>
      </c>
      <c r="N7" s="10"/>
      <c r="O7" s="6"/>
    </row>
    <row r="8" spans="1:15" s="13" customFormat="1" x14ac:dyDescent="0.2">
      <c r="A8" s="15" t="s">
        <v>7</v>
      </c>
      <c r="N8" s="50"/>
      <c r="O8" s="51"/>
    </row>
    <row r="9" spans="1:15" s="13" customFormat="1" x14ac:dyDescent="0.2">
      <c r="A9" s="23" t="s">
        <v>110</v>
      </c>
      <c r="B9" s="11">
        <v>1617761.3979645751</v>
      </c>
      <c r="C9" s="12">
        <v>49.72348217705202</v>
      </c>
      <c r="D9" s="11">
        <f t="shared" ref="D9:D91" si="0">+F9+H9</f>
        <v>1102889.0435986812</v>
      </c>
      <c r="E9" s="147">
        <f>+D9/$B9*100</f>
        <v>68.173776737799969</v>
      </c>
      <c r="F9" s="11">
        <v>162331.96430835896</v>
      </c>
      <c r="G9" s="147">
        <f t="shared" ref="G9:G10" si="1">+F9/D9*100</f>
        <v>14.718793812537706</v>
      </c>
      <c r="H9" s="11">
        <v>940557.07929032226</v>
      </c>
      <c r="I9" s="147">
        <f t="shared" ref="I9:I10" si="2">+H9/D9*100</f>
        <v>85.281206187462303</v>
      </c>
      <c r="J9" s="11">
        <v>348341.21463073941</v>
      </c>
      <c r="K9" s="147">
        <f>+J9/$B9*100</f>
        <v>21.532298586739255</v>
      </c>
      <c r="L9" s="11">
        <v>166531.13973503018</v>
      </c>
      <c r="M9" s="147">
        <f>+L9/$B9*100</f>
        <v>10.293924675453086</v>
      </c>
      <c r="N9" s="11"/>
      <c r="O9" s="12"/>
    </row>
    <row r="10" spans="1:15" s="13" customFormat="1" x14ac:dyDescent="0.2">
      <c r="A10" s="23" t="s">
        <v>111</v>
      </c>
      <c r="B10" s="11">
        <v>1635754.5006292704</v>
      </c>
      <c r="C10" s="12">
        <v>50.276517822965886</v>
      </c>
      <c r="D10" s="11">
        <f t="shared" si="0"/>
        <v>585678.35825776565</v>
      </c>
      <c r="E10" s="147">
        <f>+D10/$B10*100</f>
        <v>35.80478354376875</v>
      </c>
      <c r="F10" s="11">
        <v>125570.85482942652</v>
      </c>
      <c r="G10" s="147">
        <f t="shared" si="1"/>
        <v>21.440241569274608</v>
      </c>
      <c r="H10" s="11">
        <v>460107.50342833914</v>
      </c>
      <c r="I10" s="147">
        <f t="shared" si="2"/>
        <v>78.559758430725395</v>
      </c>
      <c r="J10" s="11">
        <v>424715.05666042719</v>
      </c>
      <c r="K10" s="147">
        <f>+J10/$B10*100</f>
        <v>25.964474283704579</v>
      </c>
      <c r="L10" s="11">
        <v>625361.08571098477</v>
      </c>
      <c r="M10" s="147">
        <f>+L10/$B10*100</f>
        <v>38.230742172520998</v>
      </c>
      <c r="N10" s="11"/>
      <c r="O10" s="12"/>
    </row>
    <row r="11" spans="1:15" s="13" customFormat="1" x14ac:dyDescent="0.2">
      <c r="A11" s="19"/>
      <c r="B11" s="11"/>
      <c r="C11" s="12"/>
      <c r="D11" s="11"/>
      <c r="E11" s="12"/>
      <c r="F11" s="11"/>
      <c r="G11" s="12"/>
      <c r="H11" s="11"/>
      <c r="I11" s="12"/>
      <c r="J11" s="11"/>
      <c r="K11" s="12"/>
      <c r="L11" s="11"/>
      <c r="M11" s="12"/>
      <c r="N11" s="11"/>
      <c r="O11" s="12"/>
    </row>
    <row r="12" spans="1:15" s="13" customFormat="1" x14ac:dyDescent="0.2">
      <c r="A12" s="15" t="s">
        <v>8</v>
      </c>
      <c r="B12" s="4"/>
      <c r="C12" s="48"/>
      <c r="D12" s="4"/>
      <c r="E12" s="48"/>
      <c r="F12" s="4"/>
      <c r="G12" s="48"/>
      <c r="H12" s="4"/>
      <c r="I12" s="48"/>
      <c r="J12" s="4"/>
      <c r="K12" s="48"/>
      <c r="L12" s="4"/>
      <c r="M12" s="48"/>
      <c r="N12" s="50"/>
      <c r="O12" s="51"/>
    </row>
    <row r="13" spans="1:15" s="13" customFormat="1" x14ac:dyDescent="0.2">
      <c r="A13" s="23" t="s">
        <v>86</v>
      </c>
      <c r="B13" s="11">
        <v>553253.47950820194</v>
      </c>
      <c r="C13" s="12">
        <v>17.004787951010613</v>
      </c>
      <c r="D13" s="11">
        <f t="shared" si="0"/>
        <v>136362.33553532945</v>
      </c>
      <c r="E13" s="147">
        <f t="shared" ref="E13:E16" si="3">+D13/$B13*100</f>
        <v>24.64735254020357</v>
      </c>
      <c r="F13" s="11">
        <v>63577.063064066395</v>
      </c>
      <c r="G13" s="147">
        <f t="shared" ref="G13:G16" si="4">+F13/D13*100</f>
        <v>46.623624342071004</v>
      </c>
      <c r="H13" s="11">
        <v>72785.272471263044</v>
      </c>
      <c r="I13" s="147">
        <f t="shared" ref="I13:I16" si="5">+H13/D13*100</f>
        <v>53.376375657928996</v>
      </c>
      <c r="J13" s="11">
        <v>340964.17786400497</v>
      </c>
      <c r="K13" s="147">
        <f t="shared" ref="K13" si="6">+J13/$B13*100</f>
        <v>61.628926069673319</v>
      </c>
      <c r="L13" s="11">
        <v>75926.966108859837</v>
      </c>
      <c r="M13" s="147">
        <f t="shared" ref="M13" si="7">+L13/$B13*100</f>
        <v>13.723721390121726</v>
      </c>
      <c r="N13" s="11"/>
      <c r="O13" s="12"/>
    </row>
    <row r="14" spans="1:15" s="13" customFormat="1" x14ac:dyDescent="0.2">
      <c r="A14" s="23" t="s">
        <v>87</v>
      </c>
      <c r="B14" s="11">
        <v>996503.62882924965</v>
      </c>
      <c r="C14" s="12">
        <v>30.628515731554046</v>
      </c>
      <c r="D14" s="11">
        <f t="shared" si="0"/>
        <v>401975.70891110529</v>
      </c>
      <c r="E14" s="147">
        <f t="shared" si="3"/>
        <v>40.338609642934237</v>
      </c>
      <c r="F14" s="11">
        <v>100798.2407709683</v>
      </c>
      <c r="G14" s="147">
        <f t="shared" si="4"/>
        <v>25.075704460853199</v>
      </c>
      <c r="H14" s="11">
        <v>301177.46814013697</v>
      </c>
      <c r="I14" s="147">
        <f t="shared" si="5"/>
        <v>74.924295539146797</v>
      </c>
      <c r="J14" s="11">
        <v>334409.90976398234</v>
      </c>
      <c r="K14" s="147">
        <f t="shared" ref="K14" si="8">+J14/$B14*100</f>
        <v>33.558323330630166</v>
      </c>
      <c r="L14" s="11">
        <v>260118.01015420823</v>
      </c>
      <c r="M14" s="147">
        <f t="shared" ref="M14" si="9">+L14/$B14*100</f>
        <v>26.103067026440229</v>
      </c>
      <c r="N14" s="11"/>
      <c r="O14" s="12"/>
    </row>
    <row r="15" spans="1:15" s="13" customFormat="1" x14ac:dyDescent="0.2">
      <c r="A15" s="23" t="s">
        <v>88</v>
      </c>
      <c r="B15" s="11">
        <v>872018.67708847264</v>
      </c>
      <c r="C15" s="12">
        <v>26.802348728817066</v>
      </c>
      <c r="D15" s="11">
        <f t="shared" si="0"/>
        <v>559046.36960686406</v>
      </c>
      <c r="E15" s="147">
        <f t="shared" si="3"/>
        <v>64.1094490628834</v>
      </c>
      <c r="F15" s="11">
        <v>79988.329475951832</v>
      </c>
      <c r="G15" s="147">
        <f t="shared" si="4"/>
        <v>14.307995512465578</v>
      </c>
      <c r="H15" s="11">
        <v>479058.04013091227</v>
      </c>
      <c r="I15" s="147">
        <f t="shared" si="5"/>
        <v>85.692004487534433</v>
      </c>
      <c r="J15" s="11">
        <v>74545.205967968752</v>
      </c>
      <c r="K15" s="147">
        <f t="shared" ref="K15" si="10">+J15/$B15*100</f>
        <v>8.5485790530155814</v>
      </c>
      <c r="L15" s="11">
        <v>238427.10151368313</v>
      </c>
      <c r="M15" s="147">
        <f t="shared" ref="M15" si="11">+L15/$B15*100</f>
        <v>27.34197188410598</v>
      </c>
      <c r="N15" s="11"/>
      <c r="O15" s="12"/>
    </row>
    <row r="16" spans="1:15" s="13" customFormat="1" x14ac:dyDescent="0.2">
      <c r="A16" s="23" t="s">
        <v>89</v>
      </c>
      <c r="B16" s="11">
        <v>831740.11316761852</v>
      </c>
      <c r="C16" s="12">
        <v>25.564347588626863</v>
      </c>
      <c r="D16" s="11">
        <f t="shared" si="0"/>
        <v>591182.98780319327</v>
      </c>
      <c r="E16" s="147">
        <f t="shared" si="3"/>
        <v>71.077849732618787</v>
      </c>
      <c r="F16" s="11">
        <v>43539.18582679989</v>
      </c>
      <c r="G16" s="147">
        <f t="shared" si="4"/>
        <v>7.3647562134000752</v>
      </c>
      <c r="H16" s="11">
        <v>547643.80197639344</v>
      </c>
      <c r="I16" s="147">
        <f t="shared" si="5"/>
        <v>92.635243786599929</v>
      </c>
      <c r="J16" s="11">
        <v>23136.9776952053</v>
      </c>
      <c r="K16" s="147">
        <f t="shared" ref="K16" si="12">+J16/$B16*100</f>
        <v>2.7817556624857125</v>
      </c>
      <c r="L16" s="11">
        <v>217420.14766925498</v>
      </c>
      <c r="M16" s="147">
        <f t="shared" ref="M16" si="13">+L16/$B16*100</f>
        <v>26.140394604899718</v>
      </c>
      <c r="N16" s="11"/>
      <c r="O16" s="12"/>
    </row>
    <row r="17" spans="1:16" s="13" customFormat="1" x14ac:dyDescent="0.2">
      <c r="A17" s="23"/>
      <c r="B17" s="11"/>
      <c r="C17" s="8"/>
      <c r="D17" s="11"/>
      <c r="E17" s="8"/>
      <c r="F17" s="11"/>
      <c r="G17" s="8"/>
      <c r="H17" s="11"/>
      <c r="I17" s="8"/>
      <c r="J17" s="11"/>
      <c r="K17" s="8"/>
      <c r="L17" s="11"/>
      <c r="M17" s="8"/>
      <c r="N17" s="11"/>
      <c r="O17" s="8"/>
    </row>
    <row r="18" spans="1:16" s="13" customFormat="1" x14ac:dyDescent="0.2">
      <c r="A18" s="18" t="s">
        <v>33</v>
      </c>
      <c r="B18" s="10"/>
      <c r="C18" s="6"/>
      <c r="D18" s="10"/>
      <c r="E18" s="6"/>
      <c r="F18" s="10"/>
      <c r="G18" s="6"/>
      <c r="H18" s="10"/>
      <c r="I18" s="6"/>
      <c r="J18" s="10"/>
      <c r="K18" s="6"/>
      <c r="L18" s="10"/>
      <c r="M18" s="6"/>
      <c r="N18" s="10"/>
      <c r="O18" s="6"/>
    </row>
    <row r="19" spans="1:16" s="13" customFormat="1" x14ac:dyDescent="0.2">
      <c r="A19" s="15" t="s">
        <v>7</v>
      </c>
      <c r="B19" s="4">
        <v>1793236.6106239352</v>
      </c>
      <c r="C19" s="48">
        <v>100</v>
      </c>
      <c r="D19" s="4">
        <f t="shared" si="0"/>
        <v>882479.93556231249</v>
      </c>
      <c r="E19" s="48">
        <f t="shared" ref="E19:E21" si="14">+D19/$B19*100</f>
        <v>49.211572546205382</v>
      </c>
      <c r="F19" s="4">
        <v>190004.93711764226</v>
      </c>
      <c r="G19" s="48">
        <f t="shared" ref="G19:G21" si="15">+F19/D19*100</f>
        <v>21.530794011375669</v>
      </c>
      <c r="H19" s="4">
        <v>692474.99844467023</v>
      </c>
      <c r="I19" s="48">
        <f t="shared" ref="I19:I21" si="16">+H19/D19*100</f>
        <v>78.469205988624324</v>
      </c>
      <c r="J19" s="4">
        <v>528311.56624079356</v>
      </c>
      <c r="K19" s="48">
        <f t="shared" ref="K19" si="17">+J19/$B19*100</f>
        <v>29.46134174993081</v>
      </c>
      <c r="L19" s="4">
        <v>382445.10882088169</v>
      </c>
      <c r="M19" s="48">
        <f t="shared" ref="M19" si="18">+L19/$B19*100</f>
        <v>21.327085703866736</v>
      </c>
      <c r="N19" s="50"/>
      <c r="O19" s="51"/>
    </row>
    <row r="20" spans="1:16" s="13" customFormat="1" x14ac:dyDescent="0.2">
      <c r="A20" s="23" t="s">
        <v>110</v>
      </c>
      <c r="B20" s="11">
        <v>870197.16239998199</v>
      </c>
      <c r="C20" s="12">
        <v>48.526622602089709</v>
      </c>
      <c r="D20" s="11">
        <f t="shared" si="0"/>
        <v>508605.80003995693</v>
      </c>
      <c r="E20" s="147">
        <f t="shared" si="14"/>
        <v>58.447191282172753</v>
      </c>
      <c r="F20" s="11">
        <v>94880.939306430999</v>
      </c>
      <c r="G20" s="147">
        <f t="shared" si="15"/>
        <v>18.655103677342453</v>
      </c>
      <c r="H20" s="11">
        <v>413724.86073352594</v>
      </c>
      <c r="I20" s="147">
        <f t="shared" si="16"/>
        <v>81.344896322657561</v>
      </c>
      <c r="J20" s="11">
        <v>249827.62266077893</v>
      </c>
      <c r="K20" s="147">
        <f t="shared" ref="K20" si="19">+J20/$B20*100</f>
        <v>28.709312493247001</v>
      </c>
      <c r="L20" s="11">
        <v>111763.73969923375</v>
      </c>
      <c r="M20" s="147">
        <f t="shared" ref="M20" si="20">+L20/$B20*100</f>
        <v>12.843496224578823</v>
      </c>
      <c r="N20" s="11"/>
      <c r="O20" s="12"/>
    </row>
    <row r="21" spans="1:16" s="13" customFormat="1" x14ac:dyDescent="0.2">
      <c r="A21" s="23" t="s">
        <v>111</v>
      </c>
      <c r="B21" s="11">
        <v>923039.44822403765</v>
      </c>
      <c r="C21" s="12">
        <v>51.473377397915002</v>
      </c>
      <c r="D21" s="11">
        <f t="shared" si="0"/>
        <v>373874.13552235079</v>
      </c>
      <c r="E21" s="147">
        <f t="shared" si="14"/>
        <v>40.50467574724987</v>
      </c>
      <c r="F21" s="11">
        <v>95123.997811212335</v>
      </c>
      <c r="G21" s="147">
        <f t="shared" si="15"/>
        <v>25.442786428195074</v>
      </c>
      <c r="H21" s="11">
        <v>278750.13771113846</v>
      </c>
      <c r="I21" s="147">
        <f t="shared" si="16"/>
        <v>74.557213571804922</v>
      </c>
      <c r="J21" s="11">
        <v>278483.94358001545</v>
      </c>
      <c r="K21" s="147">
        <f t="shared" ref="K21" si="21">+J21/$B21*100</f>
        <v>30.170318735112456</v>
      </c>
      <c r="L21" s="11">
        <v>270681.3691216482</v>
      </c>
      <c r="M21" s="147">
        <f t="shared" ref="M21" si="22">+L21/$B21*100</f>
        <v>29.325005517635162</v>
      </c>
      <c r="N21" s="11"/>
      <c r="O21" s="12"/>
    </row>
    <row r="22" spans="1:16" s="13" customFormat="1" x14ac:dyDescent="0.2">
      <c r="A22" s="69"/>
      <c r="B22" s="11"/>
      <c r="C22" s="12"/>
      <c r="D22" s="11"/>
      <c r="E22" s="12"/>
      <c r="F22" s="11"/>
      <c r="G22" s="12"/>
      <c r="H22" s="11"/>
      <c r="I22" s="12"/>
      <c r="J22" s="11"/>
      <c r="K22" s="12"/>
      <c r="L22" s="11"/>
      <c r="M22" s="12"/>
      <c r="N22" s="11"/>
      <c r="O22" s="12"/>
    </row>
    <row r="23" spans="1:16" s="13" customFormat="1" x14ac:dyDescent="0.2">
      <c r="A23" s="15" t="s">
        <v>8</v>
      </c>
      <c r="B23" s="4"/>
      <c r="C23" s="48"/>
      <c r="D23" s="4"/>
      <c r="E23" s="48"/>
      <c r="F23" s="4"/>
      <c r="G23" s="48"/>
      <c r="H23" s="4"/>
      <c r="I23" s="48"/>
      <c r="J23" s="4"/>
      <c r="K23" s="48"/>
      <c r="L23" s="4"/>
      <c r="M23" s="48"/>
      <c r="N23" s="4"/>
      <c r="O23" s="48"/>
      <c r="P23" s="148"/>
    </row>
    <row r="24" spans="1:16" s="13" customFormat="1" x14ac:dyDescent="0.2">
      <c r="A24" s="23" t="s">
        <v>86</v>
      </c>
      <c r="B24" s="11">
        <v>265870.86043333431</v>
      </c>
      <c r="C24" s="12">
        <v>14.826312314738418</v>
      </c>
      <c r="D24" s="11">
        <f t="shared" si="0"/>
        <v>40311.583364622318</v>
      </c>
      <c r="E24" s="147">
        <f t="shared" ref="E24:E27" si="23">+D24/$B24*100</f>
        <v>15.162091587968598</v>
      </c>
      <c r="F24" s="11">
        <v>22478.423914100309</v>
      </c>
      <c r="G24" s="147">
        <f t="shared" ref="G24:G27" si="24">+F24/D24*100</f>
        <v>55.761699337832269</v>
      </c>
      <c r="H24" s="11">
        <v>17833.159450522005</v>
      </c>
      <c r="I24" s="147">
        <f t="shared" ref="I24:I27" si="25">+H24/D24*100</f>
        <v>44.238300662167717</v>
      </c>
      <c r="J24" s="11">
        <v>196303.1251556194</v>
      </c>
      <c r="K24" s="147">
        <f t="shared" ref="K24" si="26">+J24/$B24*100</f>
        <v>73.834012811961145</v>
      </c>
      <c r="L24" s="11">
        <v>29256.151913093272</v>
      </c>
      <c r="M24" s="147">
        <f t="shared" ref="M24" si="27">+L24/$B24*100</f>
        <v>11.003895600070507</v>
      </c>
      <c r="N24" s="11"/>
      <c r="O24" s="12"/>
    </row>
    <row r="25" spans="1:16" s="13" customFormat="1" x14ac:dyDescent="0.2">
      <c r="A25" s="23" t="s">
        <v>87</v>
      </c>
      <c r="B25" s="11">
        <v>523361.31789608963</v>
      </c>
      <c r="C25" s="12">
        <v>29.185290708178901</v>
      </c>
      <c r="D25" s="11">
        <f t="shared" si="0"/>
        <v>163665.17283628482</v>
      </c>
      <c r="E25" s="147">
        <f t="shared" si="23"/>
        <v>31.271927679756338</v>
      </c>
      <c r="F25" s="11">
        <v>58929.964183737517</v>
      </c>
      <c r="G25" s="147">
        <f t="shared" si="24"/>
        <v>36.006416736372792</v>
      </c>
      <c r="H25" s="11">
        <v>104735.2086525473</v>
      </c>
      <c r="I25" s="147">
        <f t="shared" si="25"/>
        <v>63.993583263627208</v>
      </c>
      <c r="J25" s="11">
        <v>243962.11813656279</v>
      </c>
      <c r="K25" s="147">
        <f t="shared" ref="K25" si="28">+J25/$B25*100</f>
        <v>46.614472601316713</v>
      </c>
      <c r="L25" s="11">
        <v>115734.02692324425</v>
      </c>
      <c r="M25" s="147">
        <f t="shared" ref="M25" si="29">+L25/$B25*100</f>
        <v>22.113599718927368</v>
      </c>
      <c r="N25" s="11"/>
      <c r="O25" s="12"/>
    </row>
    <row r="26" spans="1:16" s="13" customFormat="1" x14ac:dyDescent="0.2">
      <c r="A26" s="23" t="s">
        <v>88</v>
      </c>
      <c r="B26" s="11">
        <v>506564.03637745808</v>
      </c>
      <c r="C26" s="12">
        <v>28.248588801742407</v>
      </c>
      <c r="D26" s="11">
        <f t="shared" si="0"/>
        <v>317626.49828547856</v>
      </c>
      <c r="E26" s="147">
        <f t="shared" si="23"/>
        <v>62.702141383128961</v>
      </c>
      <c r="F26" s="11">
        <v>70629.538238806097</v>
      </c>
      <c r="G26" s="147">
        <f t="shared" si="24"/>
        <v>22.2366643274596</v>
      </c>
      <c r="H26" s="11">
        <v>246996.96004667247</v>
      </c>
      <c r="I26" s="147">
        <f t="shared" si="25"/>
        <v>77.763335672540407</v>
      </c>
      <c r="J26" s="11">
        <v>65371.127715766721</v>
      </c>
      <c r="K26" s="147">
        <f t="shared" ref="K26" si="30">+J26/$B26*100</f>
        <v>12.904810255234242</v>
      </c>
      <c r="L26" s="11">
        <v>123566.41037621487</v>
      </c>
      <c r="M26" s="147">
        <f t="shared" ref="M26" si="31">+L26/$B26*100</f>
        <v>24.393048361637213</v>
      </c>
      <c r="N26" s="11"/>
      <c r="O26" s="12"/>
    </row>
    <row r="27" spans="1:16" s="13" customFormat="1" x14ac:dyDescent="0.2">
      <c r="A27" s="23" t="s">
        <v>89</v>
      </c>
      <c r="B27" s="11">
        <v>497440.39591709804</v>
      </c>
      <c r="C27" s="12">
        <v>27.739808175342773</v>
      </c>
      <c r="D27" s="11">
        <f t="shared" si="0"/>
        <v>360876.68107592221</v>
      </c>
      <c r="E27" s="147">
        <f t="shared" si="23"/>
        <v>72.546717966199282</v>
      </c>
      <c r="F27" s="11">
        <v>37967.010780999248</v>
      </c>
      <c r="G27" s="147">
        <f t="shared" si="24"/>
        <v>10.520771435772444</v>
      </c>
      <c r="H27" s="11">
        <v>322909.67029492295</v>
      </c>
      <c r="I27" s="147">
        <f t="shared" si="25"/>
        <v>89.479228564227554</v>
      </c>
      <c r="J27" s="11">
        <v>22675.19523284613</v>
      </c>
      <c r="K27" s="147">
        <f t="shared" ref="K27" si="32">+J27/$B27*100</f>
        <v>4.5583743135780859</v>
      </c>
      <c r="L27" s="11">
        <v>113888.51960833147</v>
      </c>
      <c r="M27" s="147">
        <f t="shared" ref="M27" si="33">+L27/$B27*100</f>
        <v>22.894907720222989</v>
      </c>
      <c r="N27" s="11"/>
      <c r="O27" s="12"/>
    </row>
    <row r="28" spans="1:16" s="13" customFormat="1" x14ac:dyDescent="0.2">
      <c r="A28" s="23"/>
      <c r="B28" s="11"/>
      <c r="C28" s="8"/>
      <c r="D28" s="11"/>
      <c r="E28" s="8"/>
      <c r="F28" s="11"/>
      <c r="G28" s="8"/>
      <c r="H28" s="11"/>
      <c r="I28" s="8"/>
      <c r="J28" s="11"/>
      <c r="K28" s="8"/>
      <c r="L28" s="11"/>
      <c r="M28" s="8"/>
      <c r="N28" s="11"/>
      <c r="O28" s="8"/>
    </row>
    <row r="29" spans="1:16" s="13" customFormat="1" x14ac:dyDescent="0.2">
      <c r="A29" s="10" t="s">
        <v>34</v>
      </c>
      <c r="B29" s="10"/>
      <c r="C29" s="6"/>
      <c r="D29" s="10"/>
      <c r="E29" s="6"/>
      <c r="F29" s="10"/>
      <c r="G29" s="6"/>
      <c r="H29" s="10"/>
      <c r="I29" s="6"/>
      <c r="J29" s="10"/>
      <c r="K29" s="6"/>
      <c r="L29" s="10"/>
      <c r="M29" s="6"/>
      <c r="N29" s="10"/>
      <c r="O29" s="12"/>
    </row>
    <row r="30" spans="1:16" s="13" customFormat="1" x14ac:dyDescent="0.2">
      <c r="A30" s="15" t="s">
        <v>7</v>
      </c>
      <c r="B30" s="4">
        <v>1460279.2879696873</v>
      </c>
      <c r="C30" s="48">
        <v>100</v>
      </c>
      <c r="D30" s="4">
        <f t="shared" si="0"/>
        <v>806087.46629415837</v>
      </c>
      <c r="E30" s="48">
        <f t="shared" ref="E30:E32" si="34">+D30/$B30*100</f>
        <v>55.200910739130563</v>
      </c>
      <c r="F30" s="4">
        <v>97897.882020143312</v>
      </c>
      <c r="G30" s="48">
        <f t="shared" ref="G30:G32" si="35">+F30/D30*100</f>
        <v>12.144821264894635</v>
      </c>
      <c r="H30" s="4">
        <v>708189.58427401504</v>
      </c>
      <c r="I30" s="48">
        <f t="shared" ref="I30:I32" si="36">+H30/D30*100</f>
        <v>87.855178735105369</v>
      </c>
      <c r="J30" s="4">
        <v>244744.70505035602</v>
      </c>
      <c r="K30" s="48">
        <f t="shared" ref="K30" si="37">+J30/$B30*100</f>
        <v>16.760129864653432</v>
      </c>
      <c r="L30" s="4">
        <v>409447.11662513542</v>
      </c>
      <c r="M30" s="48">
        <f t="shared" ref="M30" si="38">+L30/$B30*100</f>
        <v>28.038959396213446</v>
      </c>
      <c r="N30" s="50"/>
      <c r="O30" s="52"/>
    </row>
    <row r="31" spans="1:16" s="13" customFormat="1" x14ac:dyDescent="0.2">
      <c r="A31" s="23" t="s">
        <v>110</v>
      </c>
      <c r="B31" s="86">
        <v>747564.23556450265</v>
      </c>
      <c r="C31" s="70">
        <v>51.193236918664063</v>
      </c>
      <c r="D31" s="86">
        <f t="shared" si="0"/>
        <v>594283.24355877109</v>
      </c>
      <c r="E31" s="147">
        <f t="shared" si="34"/>
        <v>79.495943664294529</v>
      </c>
      <c r="F31" s="86">
        <v>67451.025001929331</v>
      </c>
      <c r="G31" s="147">
        <f t="shared" si="35"/>
        <v>11.349979278905719</v>
      </c>
      <c r="H31" s="86">
        <v>526832.21855684172</v>
      </c>
      <c r="I31" s="147">
        <f t="shared" si="36"/>
        <v>88.650020721094265</v>
      </c>
      <c r="J31" s="86">
        <v>98513.591969955567</v>
      </c>
      <c r="K31" s="147">
        <f t="shared" ref="K31" si="39">+J31/$B31*100</f>
        <v>13.177943417205576</v>
      </c>
      <c r="L31" s="86">
        <v>54767.400035797487</v>
      </c>
      <c r="M31" s="147">
        <f t="shared" ref="M31" si="40">+L31/$B31*100</f>
        <v>7.3261129185027665</v>
      </c>
      <c r="N31" s="11"/>
      <c r="O31" s="12"/>
    </row>
    <row r="32" spans="1:16" s="13" customFormat="1" x14ac:dyDescent="0.2">
      <c r="A32" s="23" t="s">
        <v>111</v>
      </c>
      <c r="B32" s="86">
        <v>712715.05240513373</v>
      </c>
      <c r="C32" s="70">
        <v>48.806763081332456</v>
      </c>
      <c r="D32" s="86">
        <f t="shared" si="0"/>
        <v>211804.22273540357</v>
      </c>
      <c r="E32" s="147">
        <f t="shared" si="34"/>
        <v>29.717938749946054</v>
      </c>
      <c r="F32" s="86">
        <v>30446.857018214578</v>
      </c>
      <c r="G32" s="147">
        <f t="shared" si="35"/>
        <v>14.375000000000149</v>
      </c>
      <c r="H32" s="86">
        <v>181357.36571718898</v>
      </c>
      <c r="I32" s="147">
        <f t="shared" si="36"/>
        <v>85.624999999999844</v>
      </c>
      <c r="J32" s="86">
        <v>146231.11308040223</v>
      </c>
      <c r="K32" s="147">
        <f t="shared" ref="K32" si="41">+J32/$B32*100</f>
        <v>20.517472247419157</v>
      </c>
      <c r="L32" s="86">
        <v>354679.71658933454</v>
      </c>
      <c r="M32" s="147">
        <f t="shared" ref="M32" si="42">+L32/$B32*100</f>
        <v>49.764589002635709</v>
      </c>
      <c r="N32" s="11"/>
      <c r="O32" s="12"/>
    </row>
    <row r="33" spans="1:15" s="13" customFormat="1" x14ac:dyDescent="0.2">
      <c r="A33" s="9"/>
      <c r="B33" s="86"/>
      <c r="C33" s="70"/>
      <c r="D33" s="86"/>
      <c r="E33" s="70"/>
      <c r="F33" s="86"/>
      <c r="G33" s="70"/>
      <c r="H33" s="86"/>
      <c r="I33" s="70"/>
      <c r="J33" s="86"/>
      <c r="K33" s="70"/>
      <c r="L33" s="86"/>
      <c r="M33" s="70"/>
      <c r="N33" s="11"/>
      <c r="O33" s="12"/>
    </row>
    <row r="34" spans="1:15" s="13" customFormat="1" x14ac:dyDescent="0.2">
      <c r="A34" s="15" t="s">
        <v>8</v>
      </c>
      <c r="B34" s="4"/>
      <c r="C34" s="48"/>
      <c r="D34" s="4"/>
      <c r="E34" s="48"/>
      <c r="F34" s="4"/>
      <c r="G34" s="48"/>
      <c r="H34" s="4"/>
      <c r="I34" s="48"/>
      <c r="J34" s="4"/>
      <c r="K34" s="48"/>
      <c r="L34" s="4"/>
      <c r="M34" s="48"/>
      <c r="N34" s="50"/>
      <c r="O34" s="51"/>
    </row>
    <row r="35" spans="1:15" s="13" customFormat="1" x14ac:dyDescent="0.2">
      <c r="A35" s="23" t="s">
        <v>86</v>
      </c>
      <c r="B35" s="86">
        <v>287382.61907485378</v>
      </c>
      <c r="C35" s="70">
        <v>19.679976388244118</v>
      </c>
      <c r="D35" s="86">
        <f t="shared" si="0"/>
        <v>96050.752170707259</v>
      </c>
      <c r="E35" s="147">
        <f t="shared" ref="E35:E38" si="43">+D35/$B35*100</f>
        <v>33.422603106588426</v>
      </c>
      <c r="F35" s="86">
        <v>41098.639149966089</v>
      </c>
      <c r="G35" s="147">
        <f t="shared" ref="G35:G38" si="44">+F35/D35*100</f>
        <v>42.78846153846154</v>
      </c>
      <c r="H35" s="86">
        <v>54952.11302074117</v>
      </c>
      <c r="I35" s="147">
        <f t="shared" ref="I35:I38" si="45">+H35/D35*100</f>
        <v>57.21153846153846</v>
      </c>
      <c r="J35" s="86">
        <v>144661.05270838103</v>
      </c>
      <c r="K35" s="147">
        <f t="shared" ref="K35" si="46">+J35/$B35*100</f>
        <v>50.337439742903015</v>
      </c>
      <c r="L35" s="86">
        <v>46670.814195766732</v>
      </c>
      <c r="M35" s="147">
        <f t="shared" ref="M35" si="47">+L35/$B35*100</f>
        <v>16.239957150508992</v>
      </c>
      <c r="N35" s="11"/>
      <c r="O35" s="12"/>
    </row>
    <row r="36" spans="1:15" s="13" customFormat="1" x14ac:dyDescent="0.2">
      <c r="A36" s="23" t="s">
        <v>87</v>
      </c>
      <c r="B36" s="86">
        <v>473142.31093321339</v>
      </c>
      <c r="C36" s="70">
        <v>32.400809545895235</v>
      </c>
      <c r="D36" s="86">
        <f t="shared" si="0"/>
        <v>238310.53607481957</v>
      </c>
      <c r="E36" s="147">
        <f t="shared" si="43"/>
        <v>50.367623137483129</v>
      </c>
      <c r="F36" s="86">
        <v>41868.276587231368</v>
      </c>
      <c r="G36" s="147">
        <f t="shared" si="44"/>
        <v>17.568789562072268</v>
      </c>
      <c r="H36" s="86">
        <v>196442.25948758819</v>
      </c>
      <c r="I36" s="147">
        <f t="shared" si="45"/>
        <v>82.431210437927732</v>
      </c>
      <c r="J36" s="86">
        <v>90447.791627415543</v>
      </c>
      <c r="K36" s="147">
        <f t="shared" ref="K36" si="48">+J36/$B36*100</f>
        <v>19.116403149196</v>
      </c>
      <c r="L36" s="86">
        <v>144383.98323096559</v>
      </c>
      <c r="M36" s="147">
        <f t="shared" ref="M36" si="49">+L36/$B36*100</f>
        <v>30.515973713318186</v>
      </c>
      <c r="N36" s="11"/>
      <c r="O36" s="12"/>
    </row>
    <row r="37" spans="1:15" s="13" customFormat="1" x14ac:dyDescent="0.2">
      <c r="A37" s="23" t="s">
        <v>88</v>
      </c>
      <c r="B37" s="11">
        <v>365454.64071104879</v>
      </c>
      <c r="C37" s="12">
        <v>25.026352405447184</v>
      </c>
      <c r="D37" s="11">
        <f t="shared" si="0"/>
        <v>241419.87132137027</v>
      </c>
      <c r="E37" s="147">
        <f t="shared" si="43"/>
        <v>66.060146575687313</v>
      </c>
      <c r="F37" s="11">
        <v>9358.7912371458351</v>
      </c>
      <c r="G37" s="147">
        <f t="shared" si="44"/>
        <v>3.8765621015047746</v>
      </c>
      <c r="H37" s="11">
        <v>232061.08008422444</v>
      </c>
      <c r="I37" s="147">
        <f t="shared" si="45"/>
        <v>96.123437898495226</v>
      </c>
      <c r="J37" s="11">
        <v>9174.0782522021673</v>
      </c>
      <c r="K37" s="147">
        <f t="shared" ref="K37" si="50">+J37/$B37*100</f>
        <v>2.5103192654367645</v>
      </c>
      <c r="L37" s="11">
        <v>114860.69113746985</v>
      </c>
      <c r="M37" s="147">
        <f t="shared" ref="M37" si="51">+L37/$B37*100</f>
        <v>31.429534158874144</v>
      </c>
      <c r="N37" s="11"/>
      <c r="O37" s="12"/>
    </row>
    <row r="38" spans="1:15" s="13" customFormat="1" x14ac:dyDescent="0.2">
      <c r="A38" s="23" t="s">
        <v>89</v>
      </c>
      <c r="B38" s="11">
        <v>334299.71725054859</v>
      </c>
      <c r="C38" s="12">
        <v>22.89286166041191</v>
      </c>
      <c r="D38" s="11">
        <f t="shared" si="0"/>
        <v>230306.30672726006</v>
      </c>
      <c r="E38" s="147">
        <f t="shared" si="43"/>
        <v>68.892163182612478</v>
      </c>
      <c r="F38" s="11">
        <v>5572.1750458006445</v>
      </c>
      <c r="G38" s="147">
        <f t="shared" si="44"/>
        <v>2.4194626386847</v>
      </c>
      <c r="H38" s="11">
        <v>224734.1316814594</v>
      </c>
      <c r="I38" s="147">
        <f t="shared" si="45"/>
        <v>97.580537361315294</v>
      </c>
      <c r="J38" s="11">
        <v>461.78246235916941</v>
      </c>
      <c r="K38" s="147">
        <f t="shared" ref="K38" si="52">+J38/$B38*100</f>
        <v>0.13813426650704463</v>
      </c>
      <c r="L38" s="11">
        <v>103531.62806092505</v>
      </c>
      <c r="M38" s="147">
        <f t="shared" ref="M38" si="53">+L38/$B38*100</f>
        <v>30.969702550879184</v>
      </c>
      <c r="N38" s="11"/>
      <c r="O38" s="12"/>
    </row>
    <row r="39" spans="1:15" s="13" customFormat="1" x14ac:dyDescent="0.2">
      <c r="A39" s="94"/>
      <c r="B39" s="95"/>
      <c r="C39" s="96"/>
      <c r="D39" s="95"/>
      <c r="E39" s="96"/>
      <c r="F39" s="95"/>
      <c r="G39" s="96"/>
      <c r="H39" s="95"/>
      <c r="I39" s="96"/>
      <c r="J39" s="95"/>
      <c r="K39" s="96"/>
      <c r="L39" s="95"/>
      <c r="M39" s="96"/>
      <c r="N39" s="14"/>
    </row>
    <row r="40" spans="1:15" s="13" customFormat="1" x14ac:dyDescent="0.2">
      <c r="A40" s="65" t="s">
        <v>157</v>
      </c>
      <c r="B40" s="9"/>
      <c r="C40" s="28"/>
      <c r="D40" s="9"/>
      <c r="E40" s="28"/>
      <c r="F40" s="9"/>
      <c r="G40" s="28"/>
      <c r="H40" s="9"/>
      <c r="I40" s="28"/>
      <c r="J40" s="9"/>
      <c r="K40" s="28"/>
      <c r="L40" s="9"/>
      <c r="M40" s="28"/>
      <c r="N40" s="14"/>
    </row>
    <row r="41" spans="1:15" s="13" customFormat="1" x14ac:dyDescent="0.2">
      <c r="A41" s="66" t="s">
        <v>92</v>
      </c>
      <c r="C41" s="30"/>
      <c r="E41" s="30"/>
      <c r="G41" s="30"/>
      <c r="I41" s="30"/>
      <c r="K41" s="30"/>
      <c r="M41" s="30"/>
      <c r="N41" s="14"/>
    </row>
    <row r="42" spans="1:15" s="13" customFormat="1" x14ac:dyDescent="0.2">
      <c r="A42" s="66" t="s">
        <v>93</v>
      </c>
      <c r="C42" s="30"/>
      <c r="E42" s="30"/>
      <c r="F42" s="9"/>
      <c r="G42" s="30"/>
      <c r="I42" s="30"/>
      <c r="K42" s="30"/>
      <c r="M42" s="30"/>
      <c r="N42" s="14"/>
    </row>
    <row r="43" spans="1:15" s="13" customFormat="1" x14ac:dyDescent="0.2">
      <c r="A43" s="66"/>
      <c r="C43" s="30"/>
      <c r="E43" s="30"/>
      <c r="F43" s="9"/>
      <c r="G43" s="30"/>
      <c r="I43" s="30"/>
      <c r="K43" s="30"/>
      <c r="M43" s="30"/>
      <c r="N43" s="14"/>
    </row>
    <row r="44" spans="1:15" s="13" customFormat="1" x14ac:dyDescent="0.2">
      <c r="A44" s="66"/>
      <c r="C44" s="30"/>
      <c r="E44" s="30"/>
      <c r="F44" s="9"/>
      <c r="G44" s="30"/>
      <c r="I44" s="30"/>
      <c r="K44" s="30"/>
      <c r="M44" s="30"/>
      <c r="N44" s="14"/>
    </row>
    <row r="45" spans="1:15" s="13" customFormat="1" x14ac:dyDescent="0.2">
      <c r="A45" s="66"/>
      <c r="C45" s="30"/>
      <c r="E45" s="30"/>
      <c r="F45" s="9"/>
      <c r="G45" s="30"/>
      <c r="I45" s="30"/>
      <c r="K45" s="30"/>
      <c r="M45" s="30"/>
      <c r="N45" s="14"/>
    </row>
    <row r="46" spans="1:15" s="13" customFormat="1" x14ac:dyDescent="0.2">
      <c r="A46" s="66"/>
      <c r="C46" s="30"/>
      <c r="E46" s="30"/>
      <c r="F46" s="9"/>
      <c r="G46" s="30"/>
      <c r="I46" s="30"/>
      <c r="K46" s="30"/>
      <c r="M46" s="30"/>
      <c r="N46" s="14"/>
    </row>
    <row r="47" spans="1:15" s="13" customFormat="1" x14ac:dyDescent="0.2">
      <c r="A47" s="66"/>
      <c r="C47" s="30"/>
      <c r="E47" s="30"/>
      <c r="F47" s="9"/>
      <c r="G47" s="30"/>
      <c r="I47" s="30"/>
      <c r="K47" s="30"/>
      <c r="M47" s="30"/>
      <c r="N47" s="14"/>
    </row>
    <row r="48" spans="1:15" s="13" customFormat="1" x14ac:dyDescent="0.2">
      <c r="A48" s="66"/>
      <c r="C48" s="30"/>
      <c r="E48" s="30"/>
      <c r="F48" s="9"/>
      <c r="G48" s="30"/>
      <c r="I48" s="30"/>
      <c r="K48" s="30"/>
      <c r="M48" s="30"/>
      <c r="N48" s="14"/>
    </row>
    <row r="49" spans="1:14" s="13" customFormat="1" x14ac:dyDescent="0.2">
      <c r="A49" s="66"/>
      <c r="C49" s="30"/>
      <c r="E49" s="30"/>
      <c r="F49" s="9"/>
      <c r="G49" s="30"/>
      <c r="I49" s="30"/>
      <c r="K49" s="30"/>
      <c r="M49" s="30"/>
      <c r="N49" s="14"/>
    </row>
    <row r="50" spans="1:14" s="13" customFormat="1" x14ac:dyDescent="0.2">
      <c r="A50" s="66"/>
      <c r="C50" s="30"/>
      <c r="E50" s="30"/>
      <c r="F50" s="9"/>
      <c r="G50" s="30"/>
      <c r="I50" s="30"/>
      <c r="K50" s="30"/>
      <c r="M50" s="30"/>
      <c r="N50" s="14"/>
    </row>
    <row r="51" spans="1:14" s="13" customFormat="1" x14ac:dyDescent="0.2">
      <c r="A51" s="66"/>
      <c r="C51" s="30"/>
      <c r="E51" s="30"/>
      <c r="F51" s="9"/>
      <c r="G51" s="30"/>
      <c r="I51" s="30"/>
      <c r="K51" s="30"/>
      <c r="M51" s="30"/>
      <c r="N51" s="14"/>
    </row>
    <row r="52" spans="1:14" s="13" customFormat="1" x14ac:dyDescent="0.2">
      <c r="A52" s="66"/>
      <c r="C52" s="30"/>
      <c r="E52" s="30"/>
      <c r="F52" s="9"/>
      <c r="G52" s="30"/>
      <c r="I52" s="30"/>
      <c r="K52" s="30"/>
      <c r="M52" s="30"/>
      <c r="N52" s="14"/>
    </row>
    <row r="53" spans="1:14" s="13" customFormat="1" x14ac:dyDescent="0.2">
      <c r="A53" s="66"/>
      <c r="C53" s="30"/>
      <c r="E53" s="30"/>
      <c r="F53" s="9"/>
      <c r="G53" s="30"/>
      <c r="I53" s="30"/>
      <c r="K53" s="30"/>
      <c r="M53" s="30"/>
      <c r="N53" s="14"/>
    </row>
    <row r="54" spans="1:14" s="13" customFormat="1" x14ac:dyDescent="0.2">
      <c r="A54" s="66"/>
      <c r="C54" s="30"/>
      <c r="E54" s="30"/>
      <c r="F54" s="9"/>
      <c r="G54" s="30"/>
      <c r="I54" s="30"/>
      <c r="K54" s="30"/>
      <c r="M54" s="30"/>
      <c r="N54" s="14"/>
    </row>
    <row r="55" spans="1:14" s="13" customFormat="1" x14ac:dyDescent="0.2">
      <c r="A55" s="66"/>
      <c r="C55" s="30"/>
      <c r="E55" s="30"/>
      <c r="F55" s="9"/>
      <c r="G55" s="30"/>
      <c r="I55" s="30"/>
      <c r="K55" s="30"/>
      <c r="M55" s="30"/>
      <c r="N55" s="14"/>
    </row>
    <row r="56" spans="1:14" s="13" customFormat="1" x14ac:dyDescent="0.2">
      <c r="A56" s="66"/>
      <c r="C56" s="30"/>
      <c r="E56" s="30"/>
      <c r="F56" s="9"/>
      <c r="G56" s="30"/>
      <c r="I56" s="30"/>
      <c r="K56" s="30"/>
      <c r="M56" s="30"/>
      <c r="N56" s="14"/>
    </row>
    <row r="57" spans="1:14" s="13" customFormat="1" x14ac:dyDescent="0.2">
      <c r="A57" s="66"/>
      <c r="C57" s="30"/>
      <c r="E57" s="30"/>
      <c r="F57" s="9"/>
      <c r="G57" s="30"/>
      <c r="I57" s="30"/>
      <c r="K57" s="30"/>
      <c r="M57" s="30"/>
      <c r="N57" s="14"/>
    </row>
    <row r="58" spans="1:14" s="13" customFormat="1" x14ac:dyDescent="0.2">
      <c r="A58" s="66"/>
      <c r="C58" s="30"/>
      <c r="E58" s="30"/>
      <c r="F58" s="9"/>
      <c r="G58" s="30"/>
      <c r="I58" s="30"/>
      <c r="K58" s="30"/>
      <c r="M58" s="30"/>
      <c r="N58" s="14"/>
    </row>
    <row r="59" spans="1:14" s="13" customFormat="1" x14ac:dyDescent="0.2">
      <c r="A59" s="66"/>
      <c r="C59" s="30"/>
      <c r="E59" s="30"/>
      <c r="F59" s="9"/>
      <c r="G59" s="30"/>
      <c r="I59" s="30"/>
      <c r="K59" s="30"/>
      <c r="M59" s="30"/>
      <c r="N59" s="14"/>
    </row>
    <row r="60" spans="1:14" s="13" customFormat="1" x14ac:dyDescent="0.2">
      <c r="A60" s="66"/>
      <c r="C60" s="30"/>
      <c r="E60" s="30"/>
      <c r="F60" s="9"/>
      <c r="G60" s="30"/>
      <c r="I60" s="30"/>
      <c r="K60" s="30"/>
      <c r="M60" s="30"/>
      <c r="N60" s="14"/>
    </row>
    <row r="61" spans="1:14" s="13" customFormat="1" x14ac:dyDescent="0.2">
      <c r="A61" s="66"/>
      <c r="C61" s="30"/>
      <c r="E61" s="30"/>
      <c r="F61" s="9"/>
      <c r="G61" s="30"/>
      <c r="I61" s="30"/>
      <c r="K61" s="30"/>
      <c r="M61" s="30"/>
      <c r="N61" s="14"/>
    </row>
    <row r="62" spans="1:14" s="13" customFormat="1" x14ac:dyDescent="0.2">
      <c r="A62" s="66"/>
      <c r="C62" s="30"/>
      <c r="E62" s="30"/>
      <c r="F62" s="9"/>
      <c r="G62" s="30"/>
      <c r="I62" s="30"/>
      <c r="K62" s="30"/>
      <c r="M62" s="30"/>
      <c r="N62" s="14"/>
    </row>
    <row r="63" spans="1:14" s="13" customFormat="1" x14ac:dyDescent="0.2">
      <c r="A63" s="66"/>
      <c r="C63" s="30"/>
      <c r="E63" s="30"/>
      <c r="F63" s="9"/>
      <c r="G63" s="30"/>
      <c r="I63" s="30"/>
      <c r="K63" s="30"/>
      <c r="M63" s="30"/>
      <c r="N63" s="14"/>
    </row>
    <row r="64" spans="1:14" s="13" customFormat="1" x14ac:dyDescent="0.2">
      <c r="A64" s="4"/>
      <c r="C64" s="30"/>
      <c r="E64" s="30"/>
      <c r="F64" s="14"/>
      <c r="G64" s="30"/>
      <c r="I64" s="30"/>
      <c r="K64" s="30"/>
      <c r="M64" s="30"/>
      <c r="N64" s="14"/>
    </row>
    <row r="65" spans="1:16" s="13" customFormat="1" x14ac:dyDescent="0.2">
      <c r="A65" s="189" t="s">
        <v>91</v>
      </c>
      <c r="B65" s="189"/>
      <c r="C65" s="189"/>
      <c r="D65" s="189"/>
      <c r="E65" s="189"/>
      <c r="F65" s="189"/>
      <c r="G65" s="189"/>
      <c r="H65" s="189"/>
      <c r="I65" s="189"/>
      <c r="J65" s="189"/>
      <c r="K65" s="189"/>
      <c r="L65" s="189"/>
      <c r="M65" s="189"/>
      <c r="N65" s="189"/>
      <c r="O65" s="189"/>
    </row>
    <row r="66" spans="1:16" s="13" customFormat="1" x14ac:dyDescent="0.2">
      <c r="A66" s="9" t="s">
        <v>94</v>
      </c>
      <c r="B66" s="9"/>
      <c r="C66" s="28"/>
      <c r="D66" s="9"/>
      <c r="E66" s="28"/>
      <c r="F66" s="9"/>
      <c r="G66" s="30"/>
      <c r="I66" s="30"/>
      <c r="K66" s="30"/>
      <c r="M66" s="30"/>
      <c r="N66" s="14"/>
    </row>
    <row r="67" spans="1:16" s="13" customFormat="1" ht="11.25" customHeight="1" x14ac:dyDescent="0.2">
      <c r="A67" s="190" t="s">
        <v>11</v>
      </c>
      <c r="B67" s="190" t="s">
        <v>0</v>
      </c>
      <c r="C67" s="190"/>
      <c r="D67" s="193" t="s">
        <v>9</v>
      </c>
      <c r="E67" s="193"/>
      <c r="F67" s="193"/>
      <c r="G67" s="193"/>
      <c r="H67" s="193"/>
      <c r="I67" s="193"/>
      <c r="J67" s="190" t="s">
        <v>6</v>
      </c>
      <c r="K67" s="190"/>
      <c r="L67" s="190" t="s">
        <v>10</v>
      </c>
      <c r="M67" s="190"/>
      <c r="N67" s="190"/>
      <c r="O67" s="190"/>
    </row>
    <row r="68" spans="1:16" s="13" customFormat="1" ht="11.25" customHeight="1" x14ac:dyDescent="0.2">
      <c r="A68" s="192"/>
      <c r="B68" s="192"/>
      <c r="C68" s="192"/>
      <c r="D68" s="194" t="s">
        <v>0</v>
      </c>
      <c r="E68" s="194"/>
      <c r="F68" s="194" t="s">
        <v>4</v>
      </c>
      <c r="G68" s="194"/>
      <c r="H68" s="194" t="s">
        <v>5</v>
      </c>
      <c r="I68" s="194"/>
      <c r="J68" s="192"/>
      <c r="K68" s="192"/>
      <c r="L68" s="192"/>
      <c r="M68" s="192"/>
      <c r="N68" s="191"/>
      <c r="O68" s="191"/>
    </row>
    <row r="69" spans="1:16" s="13" customFormat="1" x14ac:dyDescent="0.2">
      <c r="A69" s="191"/>
      <c r="B69" s="54" t="s">
        <v>3</v>
      </c>
      <c r="C69" s="55" t="s">
        <v>38</v>
      </c>
      <c r="D69" s="54" t="s">
        <v>3</v>
      </c>
      <c r="E69" s="55" t="s">
        <v>39</v>
      </c>
      <c r="F69" s="54" t="s">
        <v>3</v>
      </c>
      <c r="G69" s="55" t="s">
        <v>39</v>
      </c>
      <c r="H69" s="54" t="s">
        <v>3</v>
      </c>
      <c r="I69" s="55" t="s">
        <v>39</v>
      </c>
      <c r="J69" s="54" t="s">
        <v>3</v>
      </c>
      <c r="K69" s="55" t="s">
        <v>39</v>
      </c>
      <c r="L69" s="54" t="s">
        <v>3</v>
      </c>
      <c r="M69" s="55" t="s">
        <v>39</v>
      </c>
      <c r="N69" s="68"/>
      <c r="O69" s="27"/>
    </row>
    <row r="70" spans="1:16" s="13" customFormat="1" x14ac:dyDescent="0.2">
      <c r="A70" s="63"/>
      <c r="B70" s="64"/>
      <c r="C70" s="35"/>
      <c r="D70" s="64"/>
      <c r="E70" s="35"/>
      <c r="F70" s="64"/>
      <c r="G70" s="35"/>
      <c r="H70" s="64"/>
      <c r="I70" s="35"/>
      <c r="J70" s="64"/>
      <c r="K70" s="35"/>
      <c r="L70" s="64"/>
      <c r="M70" s="35"/>
      <c r="N70" s="64"/>
      <c r="O70" s="35"/>
    </row>
    <row r="71" spans="1:16" s="13" customFormat="1" x14ac:dyDescent="0.2">
      <c r="A71" s="10" t="s">
        <v>35</v>
      </c>
      <c r="B71" s="4"/>
      <c r="C71" s="48"/>
      <c r="D71" s="4"/>
      <c r="E71" s="48"/>
      <c r="F71" s="4"/>
      <c r="G71" s="48"/>
      <c r="H71" s="4"/>
      <c r="I71" s="48"/>
      <c r="J71" s="4"/>
      <c r="K71" s="48"/>
      <c r="L71" s="4"/>
      <c r="M71" s="48"/>
      <c r="N71" s="10"/>
      <c r="O71" s="6"/>
    </row>
    <row r="72" spans="1:16" s="13" customFormat="1" x14ac:dyDescent="0.2">
      <c r="A72" s="15" t="s">
        <v>7</v>
      </c>
      <c r="B72" s="4">
        <v>377721.82425224449</v>
      </c>
      <c r="C72" s="48">
        <v>100</v>
      </c>
      <c r="D72" s="4">
        <f t="shared" si="0"/>
        <v>182916.13765241596</v>
      </c>
      <c r="E72" s="48">
        <f>+D72/B72*100</f>
        <v>48.426150121064666</v>
      </c>
      <c r="F72" s="4">
        <v>46307.646685270149</v>
      </c>
      <c r="G72" s="48">
        <f t="shared" ref="G72:I74" si="54">+F72/$D72*100</f>
        <v>25.316326530612436</v>
      </c>
      <c r="H72" s="4">
        <v>136608.4909671458</v>
      </c>
      <c r="I72" s="48">
        <f t="shared" si="54"/>
        <v>74.683673469387557</v>
      </c>
      <c r="J72" s="4">
        <v>122889.78064321459</v>
      </c>
      <c r="K72" s="48">
        <f t="shared" ref="K72:K74" si="55">+J72/$B72*100</f>
        <v>32.53446657113151</v>
      </c>
      <c r="L72" s="4">
        <v>71915.905956608432</v>
      </c>
      <c r="M72" s="48">
        <f t="shared" ref="M72" si="56">+L72/$B72*100</f>
        <v>19.039383307802368</v>
      </c>
      <c r="N72" s="50"/>
      <c r="O72" s="51"/>
    </row>
    <row r="73" spans="1:16" s="13" customFormat="1" x14ac:dyDescent="0.2">
      <c r="A73" s="23" t="s">
        <v>110</v>
      </c>
      <c r="B73" s="11">
        <v>181553.59907602408</v>
      </c>
      <c r="C73" s="12">
        <v>48.065424717101251</v>
      </c>
      <c r="D73" s="11">
        <f t="shared" si="0"/>
        <v>97412.17575591465</v>
      </c>
      <c r="E73" s="12">
        <f>+D73/B73*100</f>
        <v>53.654775367534356</v>
      </c>
      <c r="F73" s="11">
        <v>25122.971559199355</v>
      </c>
      <c r="G73" s="12">
        <f t="shared" si="54"/>
        <v>25.790381299099508</v>
      </c>
      <c r="H73" s="11">
        <v>72289.204196715291</v>
      </c>
      <c r="I73" s="12">
        <f t="shared" si="54"/>
        <v>74.209618700900492</v>
      </c>
      <c r="J73" s="11">
        <v>60362.32542529772</v>
      </c>
      <c r="K73" s="12">
        <f t="shared" si="55"/>
        <v>33.24766114937853</v>
      </c>
      <c r="L73" s="11">
        <v>23779.09789481424</v>
      </c>
      <c r="M73" s="12">
        <f t="shared" ref="M73" si="57">+L73/$B73*100</f>
        <v>13.097563483088507</v>
      </c>
      <c r="N73" s="11"/>
      <c r="O73" s="12"/>
    </row>
    <row r="74" spans="1:16" s="13" customFormat="1" x14ac:dyDescent="0.2">
      <c r="A74" s="23" t="s">
        <v>111</v>
      </c>
      <c r="B74" s="11">
        <v>196168.22517621197</v>
      </c>
      <c r="C74" s="12">
        <v>51.93457528289651</v>
      </c>
      <c r="D74" s="11">
        <f t="shared" si="0"/>
        <v>85503.961896502369</v>
      </c>
      <c r="E74" s="12">
        <f>+D74/B74*100</f>
        <v>43.587059942912134</v>
      </c>
      <c r="F74" s="11">
        <v>21184.675126070768</v>
      </c>
      <c r="G74" s="12">
        <f t="shared" si="54"/>
        <v>24.776249727133816</v>
      </c>
      <c r="H74" s="11">
        <v>64319.286770431601</v>
      </c>
      <c r="I74" s="12">
        <f t="shared" si="54"/>
        <v>75.223750272866184</v>
      </c>
      <c r="J74" s="11">
        <v>62527.455217918156</v>
      </c>
      <c r="K74" s="12">
        <f t="shared" si="55"/>
        <v>31.874405328259272</v>
      </c>
      <c r="L74" s="11">
        <v>48136.808061794327</v>
      </c>
      <c r="M74" s="12">
        <f t="shared" ref="M74" si="58">+L74/$B74*100</f>
        <v>24.538534728830061</v>
      </c>
      <c r="N74" s="11"/>
      <c r="O74" s="12"/>
    </row>
    <row r="75" spans="1:16" s="13" customFormat="1" x14ac:dyDescent="0.2">
      <c r="A75" s="10"/>
      <c r="B75" s="9"/>
      <c r="C75" s="70"/>
      <c r="D75" s="9"/>
      <c r="E75" s="70"/>
      <c r="F75" s="9"/>
      <c r="G75" s="70"/>
      <c r="H75" s="9"/>
      <c r="I75" s="70"/>
      <c r="J75" s="9"/>
      <c r="K75" s="70"/>
      <c r="L75" s="9"/>
      <c r="M75" s="70"/>
      <c r="N75" s="9"/>
      <c r="O75" s="70"/>
    </row>
    <row r="76" spans="1:16" s="13" customFormat="1" x14ac:dyDescent="0.2">
      <c r="A76" s="15" t="s">
        <v>8</v>
      </c>
      <c r="B76" s="4"/>
      <c r="C76" s="48"/>
      <c r="D76" s="4"/>
      <c r="E76" s="48"/>
      <c r="F76" s="4"/>
      <c r="G76" s="70"/>
      <c r="H76" s="4"/>
      <c r="I76" s="70"/>
      <c r="J76" s="4"/>
      <c r="K76" s="70"/>
      <c r="L76" s="4"/>
      <c r="M76" s="70"/>
      <c r="N76" s="4"/>
      <c r="O76" s="48"/>
      <c r="P76" s="148"/>
    </row>
    <row r="77" spans="1:16" s="13" customFormat="1" x14ac:dyDescent="0.2">
      <c r="A77" s="23" t="s">
        <v>86</v>
      </c>
      <c r="B77" s="11">
        <v>44683.799340804813</v>
      </c>
      <c r="C77" s="12">
        <v>11.829816672431601</v>
      </c>
      <c r="D77" s="11">
        <f t="shared" si="0"/>
        <v>3397.0139849734605</v>
      </c>
      <c r="E77" s="12">
        <f>+D77/B77*100</f>
        <v>7.6023391812865393</v>
      </c>
      <c r="F77" s="11">
        <v>3397.0139849734605</v>
      </c>
      <c r="G77" s="12">
        <f t="shared" ref="G77:I80" si="59">+F77/$D77*100</f>
        <v>100</v>
      </c>
      <c r="H77" s="11">
        <v>0</v>
      </c>
      <c r="I77" s="12">
        <f t="shared" si="59"/>
        <v>0</v>
      </c>
      <c r="J77" s="11">
        <v>37329.824010697434</v>
      </c>
      <c r="K77" s="12">
        <f t="shared" ref="K77:M77" si="60">+J77/$B77*100</f>
        <v>83.542188805346726</v>
      </c>
      <c r="L77" s="11">
        <v>3956.9613451339201</v>
      </c>
      <c r="M77" s="12">
        <f t="shared" si="60"/>
        <v>8.855472013366736</v>
      </c>
      <c r="N77" s="11"/>
      <c r="O77" s="12"/>
    </row>
    <row r="78" spans="1:16" s="13" customFormat="1" x14ac:dyDescent="0.2">
      <c r="A78" s="23" t="s">
        <v>87</v>
      </c>
      <c r="B78" s="11">
        <v>94892.412635192115</v>
      </c>
      <c r="C78" s="12">
        <v>25.122300736274774</v>
      </c>
      <c r="D78" s="11">
        <f t="shared" si="0"/>
        <v>28296.006600108616</v>
      </c>
      <c r="E78" s="12">
        <f>+D78/B78*100</f>
        <v>29.819040125885326</v>
      </c>
      <c r="F78" s="11">
        <v>13756.040147941985</v>
      </c>
      <c r="G78" s="12">
        <f t="shared" si="59"/>
        <v>48.614775725593667</v>
      </c>
      <c r="H78" s="11">
        <v>14539.966452166633</v>
      </c>
      <c r="I78" s="12">
        <f t="shared" si="59"/>
        <v>51.38522427440634</v>
      </c>
      <c r="J78" s="11">
        <v>47091.572989494787</v>
      </c>
      <c r="K78" s="12">
        <f t="shared" ref="K78:M78" si="61">+J78/$B78*100</f>
        <v>49.6262785208501</v>
      </c>
      <c r="L78" s="11">
        <v>19504.833045589381</v>
      </c>
      <c r="M78" s="12">
        <f t="shared" si="61"/>
        <v>20.554681353265281</v>
      </c>
      <c r="N78" s="11"/>
      <c r="O78" s="12"/>
    </row>
    <row r="79" spans="1:16" s="13" customFormat="1" x14ac:dyDescent="0.2">
      <c r="A79" s="23" t="s">
        <v>88</v>
      </c>
      <c r="B79" s="11">
        <v>107061.93526267906</v>
      </c>
      <c r="C79" s="12">
        <v>28.344122152492456</v>
      </c>
      <c r="D79" s="11">
        <f t="shared" si="0"/>
        <v>57562.588624495387</v>
      </c>
      <c r="E79" s="12">
        <f>+D79/B79*100</f>
        <v>53.765690376569573</v>
      </c>
      <c r="F79" s="11">
        <v>13401.406819840366</v>
      </c>
      <c r="G79" s="12">
        <f t="shared" si="59"/>
        <v>23.281452658884564</v>
      </c>
      <c r="H79" s="11">
        <v>44161.181804655025</v>
      </c>
      <c r="I79" s="12">
        <f t="shared" si="59"/>
        <v>76.718547341115439</v>
      </c>
      <c r="J79" s="11">
        <v>27829.383799974919</v>
      </c>
      <c r="K79" s="12">
        <f t="shared" ref="K79:M79" si="62">+J79/$B79*100</f>
        <v>25.993723849372653</v>
      </c>
      <c r="L79" s="11">
        <v>21669.962838209849</v>
      </c>
      <c r="M79" s="12">
        <f t="shared" si="62"/>
        <v>20.24058577405879</v>
      </c>
      <c r="N79" s="11"/>
      <c r="O79" s="12"/>
    </row>
    <row r="80" spans="1:16" s="13" customFormat="1" x14ac:dyDescent="0.2">
      <c r="A80" s="23" t="s">
        <v>89</v>
      </c>
      <c r="B80" s="11">
        <v>131083.6770135627</v>
      </c>
      <c r="C80" s="12">
        <v>34.703760438799627</v>
      </c>
      <c r="D80" s="11">
        <f t="shared" si="0"/>
        <v>93660.528442839466</v>
      </c>
      <c r="E80" s="12">
        <f>+D80/B80*100</f>
        <v>71.450946888794391</v>
      </c>
      <c r="F80" s="11">
        <v>15753.18573251429</v>
      </c>
      <c r="G80" s="12">
        <f t="shared" si="59"/>
        <v>16.819449980071784</v>
      </c>
      <c r="H80" s="11">
        <v>77907.342710325174</v>
      </c>
      <c r="I80" s="12">
        <f t="shared" si="59"/>
        <v>83.180550019928205</v>
      </c>
      <c r="J80" s="11">
        <v>10638.99984304875</v>
      </c>
      <c r="K80" s="12">
        <f t="shared" ref="K80:M80" si="63">+J80/$B80*100</f>
        <v>8.1161896625374457</v>
      </c>
      <c r="L80" s="11">
        <v>26784.148727675391</v>
      </c>
      <c r="M80" s="12">
        <f t="shared" si="63"/>
        <v>20.432863448668854</v>
      </c>
      <c r="N80" s="11"/>
      <c r="O80" s="12"/>
    </row>
    <row r="81" spans="1:15" s="13" customFormat="1" x14ac:dyDescent="0.2">
      <c r="A81" s="23"/>
      <c r="B81" s="11"/>
      <c r="C81" s="12"/>
      <c r="D81" s="11"/>
      <c r="E81" s="12"/>
      <c r="F81" s="11"/>
      <c r="G81" s="12"/>
      <c r="H81" s="11"/>
      <c r="I81" s="12"/>
      <c r="J81" s="11"/>
      <c r="K81" s="12"/>
      <c r="L81" s="11"/>
      <c r="M81" s="12"/>
      <c r="N81" s="11"/>
      <c r="O81" s="12"/>
    </row>
    <row r="82" spans="1:15" s="13" customFormat="1" x14ac:dyDescent="0.2">
      <c r="A82" s="10" t="s">
        <v>36</v>
      </c>
      <c r="B82" s="10"/>
      <c r="C82" s="6"/>
      <c r="D82" s="10"/>
      <c r="E82" s="6"/>
      <c r="F82" s="10"/>
      <c r="G82" s="6"/>
      <c r="H82" s="10"/>
      <c r="I82" s="6"/>
      <c r="J82" s="10"/>
      <c r="K82" s="6"/>
      <c r="L82" s="10"/>
      <c r="M82" s="6"/>
      <c r="N82" s="10"/>
      <c r="O82" s="6"/>
    </row>
    <row r="83" spans="1:15" s="13" customFormat="1" x14ac:dyDescent="0.2">
      <c r="A83" s="15" t="s">
        <v>7</v>
      </c>
      <c r="B83" s="4">
        <v>213158.99858197194</v>
      </c>
      <c r="C83" s="48">
        <v>100</v>
      </c>
      <c r="D83" s="4">
        <f t="shared" si="0"/>
        <v>108096.09088923407</v>
      </c>
      <c r="E83" s="48">
        <f>+D83/B83*100</f>
        <v>50.711483732020291</v>
      </c>
      <c r="F83" s="4">
        <v>21986.479278395542</v>
      </c>
      <c r="G83" s="48">
        <f t="shared" ref="G83:I85" si="64">+F83/$D83*100</f>
        <v>20.339754284847412</v>
      </c>
      <c r="H83" s="4">
        <v>86109.611610838532</v>
      </c>
      <c r="I83" s="48">
        <f t="shared" si="64"/>
        <v>79.660245715152584</v>
      </c>
      <c r="J83" s="4">
        <v>61122.740305636813</v>
      </c>
      <c r="K83" s="48">
        <f t="shared" ref="K83:M91" si="65">+J83/$B83*100</f>
        <v>28.674717329435939</v>
      </c>
      <c r="L83" s="4">
        <v>43940.167387099347</v>
      </c>
      <c r="M83" s="48">
        <f t="shared" si="65"/>
        <v>20.613798938542967</v>
      </c>
      <c r="N83" s="50"/>
      <c r="O83" s="51"/>
    </row>
    <row r="84" spans="1:15" s="13" customFormat="1" x14ac:dyDescent="0.2">
      <c r="A84" s="23" t="s">
        <v>110</v>
      </c>
      <c r="B84" s="86">
        <v>102144.49359016084</v>
      </c>
      <c r="C84" s="70">
        <v>47.919390816090925</v>
      </c>
      <c r="D84" s="86">
        <f t="shared" si="0"/>
        <v>63270.561920453903</v>
      </c>
      <c r="E84" s="70">
        <f>+D84/B84*100</f>
        <v>61.942215088282047</v>
      </c>
      <c r="F84" s="86">
        <v>10689.921319548017</v>
      </c>
      <c r="G84" s="70">
        <f t="shared" si="64"/>
        <v>16.895568800207247</v>
      </c>
      <c r="H84" s="86">
        <v>52580.640600905885</v>
      </c>
      <c r="I84" s="70">
        <f t="shared" si="64"/>
        <v>83.104431199792757</v>
      </c>
      <c r="J84" s="86">
        <v>27101.901750326488</v>
      </c>
      <c r="K84" s="70">
        <f t="shared" si="65"/>
        <v>26.532905296949949</v>
      </c>
      <c r="L84" s="86">
        <v>11772.029919379567</v>
      </c>
      <c r="M84" s="70">
        <f t="shared" si="65"/>
        <v>11.524879614767132</v>
      </c>
      <c r="N84" s="11"/>
      <c r="O84" s="12"/>
    </row>
    <row r="85" spans="1:15" s="13" customFormat="1" x14ac:dyDescent="0.2">
      <c r="A85" s="23" t="s">
        <v>111</v>
      </c>
      <c r="B85" s="86">
        <v>111014.50499181045</v>
      </c>
      <c r="C85" s="70">
        <v>52.080609183908777</v>
      </c>
      <c r="D85" s="86">
        <f t="shared" si="0"/>
        <v>44825.528968779588</v>
      </c>
      <c r="E85" s="70">
        <f>+D85/B85*100</f>
        <v>40.378083001033396</v>
      </c>
      <c r="F85" s="86">
        <v>11296.557958847525</v>
      </c>
      <c r="G85" s="70">
        <f t="shared" si="64"/>
        <v>25.201170446232624</v>
      </c>
      <c r="H85" s="86">
        <v>33528.971009932065</v>
      </c>
      <c r="I85" s="70">
        <f t="shared" si="64"/>
        <v>74.798829553767376</v>
      </c>
      <c r="J85" s="86">
        <v>34020.838555310016</v>
      </c>
      <c r="K85" s="70">
        <f t="shared" si="65"/>
        <v>30.645399497858172</v>
      </c>
      <c r="L85" s="86">
        <v>32168.137467719629</v>
      </c>
      <c r="M85" s="70">
        <f t="shared" si="65"/>
        <v>28.976517501107335</v>
      </c>
      <c r="N85" s="11"/>
      <c r="O85" s="12"/>
    </row>
    <row r="86" spans="1:15" s="13" customFormat="1" x14ac:dyDescent="0.2">
      <c r="A86" s="9"/>
      <c r="B86" s="149"/>
      <c r="C86" s="70"/>
      <c r="D86" s="149"/>
      <c r="E86" s="70"/>
      <c r="F86" s="149"/>
      <c r="G86" s="70"/>
      <c r="H86" s="149"/>
      <c r="I86" s="70"/>
      <c r="J86" s="149"/>
      <c r="K86" s="70"/>
      <c r="L86" s="149"/>
      <c r="M86" s="70"/>
      <c r="N86" s="9"/>
      <c r="O86" s="70"/>
    </row>
    <row r="87" spans="1:15" s="13" customFormat="1" x14ac:dyDescent="0.2">
      <c r="A87" s="15" t="s">
        <v>8</v>
      </c>
      <c r="B87" s="4"/>
      <c r="C87" s="48"/>
      <c r="D87" s="4"/>
      <c r="E87" s="48"/>
      <c r="F87" s="4"/>
      <c r="G87" s="70"/>
      <c r="H87" s="4"/>
      <c r="I87" s="70"/>
      <c r="J87" s="4"/>
      <c r="K87" s="70"/>
      <c r="L87" s="4"/>
      <c r="M87" s="70"/>
      <c r="N87" s="50"/>
      <c r="O87" s="51"/>
    </row>
    <row r="88" spans="1:15" s="13" customFormat="1" x14ac:dyDescent="0.2">
      <c r="A88" s="23" t="s">
        <v>86</v>
      </c>
      <c r="B88" s="86">
        <v>30003.920268056536</v>
      </c>
      <c r="C88" s="70">
        <v>14.075840319975184</v>
      </c>
      <c r="D88" s="86">
        <f t="shared" si="0"/>
        <v>3705.4021751807577</v>
      </c>
      <c r="E88" s="70">
        <f>+D88/B88*100</f>
        <v>12.349726775956302</v>
      </c>
      <c r="F88" s="86">
        <v>2049.4481057415696</v>
      </c>
      <c r="G88" s="70">
        <f t="shared" ref="G88:I91" si="66">+F88/$D88*100</f>
        <v>55.309734513274343</v>
      </c>
      <c r="H88" s="86">
        <v>1655.9540694391883</v>
      </c>
      <c r="I88" s="70">
        <f t="shared" si="66"/>
        <v>44.690265486725664</v>
      </c>
      <c r="J88" s="86">
        <v>23019.40112368928</v>
      </c>
      <c r="K88" s="70">
        <f t="shared" si="65"/>
        <v>76.721311475409848</v>
      </c>
      <c r="L88" s="86">
        <v>3279.1169691865098</v>
      </c>
      <c r="M88" s="70">
        <f t="shared" si="65"/>
        <v>10.92896174863389</v>
      </c>
      <c r="N88" s="11"/>
      <c r="O88" s="12"/>
    </row>
    <row r="89" spans="1:15" s="13" customFormat="1" x14ac:dyDescent="0.2">
      <c r="A89" s="23" t="s">
        <v>87</v>
      </c>
      <c r="B89" s="86">
        <v>60122.609630034945</v>
      </c>
      <c r="C89" s="70">
        <v>28.205522652103436</v>
      </c>
      <c r="D89" s="86">
        <f t="shared" si="0"/>
        <v>19313.998948508539</v>
      </c>
      <c r="E89" s="70">
        <f>+D89/B89*100</f>
        <v>32.124352331606062</v>
      </c>
      <c r="F89" s="86">
        <v>5443.3341688496066</v>
      </c>
      <c r="G89" s="70">
        <f t="shared" si="66"/>
        <v>28.183361629881158</v>
      </c>
      <c r="H89" s="86">
        <v>13870.664779658931</v>
      </c>
      <c r="I89" s="70">
        <f t="shared" si="66"/>
        <v>71.816638370118838</v>
      </c>
      <c r="J89" s="86">
        <v>27790.516313855653</v>
      </c>
      <c r="K89" s="70">
        <f t="shared" si="65"/>
        <v>46.223070629942484</v>
      </c>
      <c r="L89" s="86">
        <v>13018.094367670439</v>
      </c>
      <c r="M89" s="70">
        <f t="shared" si="65"/>
        <v>21.652577038450936</v>
      </c>
      <c r="N89" s="11"/>
      <c r="O89" s="12"/>
    </row>
    <row r="90" spans="1:15" s="13" customFormat="1" x14ac:dyDescent="0.2">
      <c r="A90" s="23" t="s">
        <v>88</v>
      </c>
      <c r="B90" s="86">
        <v>61794.959284320132</v>
      </c>
      <c r="C90" s="70">
        <v>28.990077686331595</v>
      </c>
      <c r="D90" s="86">
        <f t="shared" si="0"/>
        <v>39054.283103011301</v>
      </c>
      <c r="E90" s="70">
        <f>+D90/B90*100</f>
        <v>63.199787742106253</v>
      </c>
      <c r="F90" s="86">
        <v>8476.5173653471265</v>
      </c>
      <c r="G90" s="70">
        <f t="shared" si="66"/>
        <v>21.704450041981541</v>
      </c>
      <c r="H90" s="86">
        <v>30577.765737664176</v>
      </c>
      <c r="I90" s="70">
        <f t="shared" si="66"/>
        <v>78.295549958018455</v>
      </c>
      <c r="J90" s="86">
        <v>7968.2542351232196</v>
      </c>
      <c r="K90" s="70">
        <f t="shared" si="65"/>
        <v>12.89466702042975</v>
      </c>
      <c r="L90" s="86">
        <v>14772.421946185223</v>
      </c>
      <c r="M90" s="70">
        <f t="shared" si="65"/>
        <v>23.905545237463375</v>
      </c>
      <c r="N90" s="11"/>
      <c r="O90" s="12"/>
    </row>
    <row r="91" spans="1:15" s="13" customFormat="1" x14ac:dyDescent="0.2">
      <c r="A91" s="23" t="s">
        <v>89</v>
      </c>
      <c r="B91" s="86">
        <v>61237.509399558454</v>
      </c>
      <c r="C91" s="70">
        <v>28.728559341588898</v>
      </c>
      <c r="D91" s="86">
        <f t="shared" si="0"/>
        <v>46022.406662532769</v>
      </c>
      <c r="E91" s="70">
        <f>+D91/B91*100</f>
        <v>75.153949129852435</v>
      </c>
      <c r="F91" s="86">
        <v>6017.1796384572444</v>
      </c>
      <c r="G91" s="70">
        <f t="shared" si="66"/>
        <v>13.07445671535444</v>
      </c>
      <c r="H91" s="86">
        <v>40005.227024075524</v>
      </c>
      <c r="I91" s="70">
        <f t="shared" si="66"/>
        <v>86.925543284645556</v>
      </c>
      <c r="J91" s="86">
        <v>2344.5686329683563</v>
      </c>
      <c r="K91" s="70">
        <f t="shared" si="65"/>
        <v>3.828647925033446</v>
      </c>
      <c r="L91" s="86">
        <v>12870.534104057047</v>
      </c>
      <c r="M91" s="70">
        <f t="shared" si="65"/>
        <v>21.017402945113652</v>
      </c>
      <c r="N91" s="11"/>
      <c r="O91" s="12"/>
    </row>
    <row r="92" spans="1:15" s="13" customFormat="1" x14ac:dyDescent="0.2">
      <c r="A92" s="23"/>
      <c r="B92" s="149"/>
      <c r="C92" s="150"/>
      <c r="D92" s="149"/>
      <c r="E92" s="150"/>
      <c r="F92" s="149"/>
      <c r="G92" s="150"/>
      <c r="H92" s="149"/>
      <c r="I92" s="150"/>
      <c r="J92" s="149"/>
      <c r="K92" s="150"/>
      <c r="L92" s="149"/>
      <c r="M92" s="150"/>
      <c r="N92" s="9"/>
      <c r="O92" s="8"/>
    </row>
    <row r="93" spans="1:15" s="13" customFormat="1" x14ac:dyDescent="0.2">
      <c r="A93" s="10" t="s">
        <v>37</v>
      </c>
      <c r="B93" s="4"/>
      <c r="C93" s="48"/>
      <c r="D93" s="4"/>
      <c r="E93" s="48"/>
      <c r="F93" s="4"/>
      <c r="G93" s="48"/>
      <c r="H93" s="4"/>
      <c r="I93" s="48"/>
      <c r="J93" s="4"/>
      <c r="K93" s="48"/>
      <c r="L93" s="4"/>
      <c r="M93" s="48"/>
      <c r="N93" s="10"/>
      <c r="O93" s="6"/>
    </row>
    <row r="94" spans="1:15" s="13" customFormat="1" x14ac:dyDescent="0.2">
      <c r="A94" s="15" t="s">
        <v>7</v>
      </c>
      <c r="B94" s="4">
        <v>1202355.7877897823</v>
      </c>
      <c r="C94" s="48">
        <v>100</v>
      </c>
      <c r="D94" s="4">
        <f t="shared" ref="D94:D102" si="67">+F94+H94</f>
        <v>591467.70702065667</v>
      </c>
      <c r="E94" s="48">
        <f>+D94/B94*100</f>
        <v>49.192403199382099</v>
      </c>
      <c r="F94" s="4">
        <v>121710.81115397763</v>
      </c>
      <c r="G94" s="48">
        <f t="shared" ref="G94:I96" si="68">+F94/$D94*100</f>
        <v>20.577761001874435</v>
      </c>
      <c r="H94" s="4">
        <v>469756.89586667909</v>
      </c>
      <c r="I94" s="48">
        <f t="shared" si="68"/>
        <v>79.422238998125579</v>
      </c>
      <c r="J94" s="4">
        <v>344299.04529194185</v>
      </c>
      <c r="K94" s="48">
        <f t="shared" ref="K94:M102" si="69">+J94/$B94*100</f>
        <v>28.635371392426691</v>
      </c>
      <c r="L94" s="4">
        <v>266589.03547717322</v>
      </c>
      <c r="M94" s="48">
        <f t="shared" si="69"/>
        <v>22.172225408190339</v>
      </c>
      <c r="N94" s="50"/>
      <c r="O94" s="51"/>
    </row>
    <row r="95" spans="1:15" s="13" customFormat="1" x14ac:dyDescent="0.2">
      <c r="A95" s="23" t="s">
        <v>110</v>
      </c>
      <c r="B95" s="86">
        <v>586499.06973378407</v>
      </c>
      <c r="C95" s="70">
        <v>48.779161350560777</v>
      </c>
      <c r="D95" s="86">
        <f t="shared" si="67"/>
        <v>347923.06236358732</v>
      </c>
      <c r="E95" s="70">
        <f>+D95/B95*100</f>
        <v>59.322014359121141</v>
      </c>
      <c r="F95" s="86">
        <v>59068.046427683534</v>
      </c>
      <c r="G95" s="70">
        <f t="shared" si="68"/>
        <v>16.977329995433333</v>
      </c>
      <c r="H95" s="86">
        <v>288855.01593590376</v>
      </c>
      <c r="I95" s="70">
        <f t="shared" si="68"/>
        <v>83.022670004566663</v>
      </c>
      <c r="J95" s="86">
        <v>162363.39548515604</v>
      </c>
      <c r="K95" s="70">
        <f t="shared" si="69"/>
        <v>27.683487300133979</v>
      </c>
      <c r="L95" s="86">
        <v>76212.611885039936</v>
      </c>
      <c r="M95" s="70">
        <f t="shared" si="69"/>
        <v>12.994498340744745</v>
      </c>
      <c r="N95" s="11"/>
      <c r="O95" s="12"/>
    </row>
    <row r="96" spans="1:15" s="13" customFormat="1" x14ac:dyDescent="0.2">
      <c r="A96" s="23" t="s">
        <v>111</v>
      </c>
      <c r="B96" s="86">
        <v>615856.7180559946</v>
      </c>
      <c r="C96" s="70">
        <v>51.220838649438917</v>
      </c>
      <c r="D96" s="86">
        <f t="shared" si="67"/>
        <v>243544.64465706967</v>
      </c>
      <c r="E96" s="70">
        <f>+D96/B96*100</f>
        <v>39.545666632628375</v>
      </c>
      <c r="F96" s="86">
        <v>62642.764726294008</v>
      </c>
      <c r="G96" s="70">
        <f t="shared" si="68"/>
        <v>25.721265525875154</v>
      </c>
      <c r="H96" s="86">
        <v>180901.87993077567</v>
      </c>
      <c r="I96" s="70">
        <f t="shared" si="68"/>
        <v>74.278734474124846</v>
      </c>
      <c r="J96" s="86">
        <v>181935.64980678813</v>
      </c>
      <c r="K96" s="70">
        <f t="shared" si="69"/>
        <v>29.541879543196973</v>
      </c>
      <c r="L96" s="86">
        <v>190376.42359213476</v>
      </c>
      <c r="M96" s="70">
        <f t="shared" si="69"/>
        <v>30.912453824174317</v>
      </c>
      <c r="N96" s="11"/>
      <c r="O96" s="12"/>
    </row>
    <row r="97" spans="1:15" s="13" customFormat="1" x14ac:dyDescent="0.2">
      <c r="A97" s="9"/>
      <c r="B97" s="149"/>
      <c r="C97" s="150"/>
      <c r="D97" s="149"/>
      <c r="E97" s="150"/>
      <c r="F97" s="149"/>
      <c r="G97" s="150"/>
      <c r="H97" s="149"/>
      <c r="I97" s="150"/>
      <c r="J97" s="149"/>
      <c r="K97" s="150"/>
      <c r="L97" s="149"/>
      <c r="M97" s="150"/>
      <c r="N97" s="9"/>
      <c r="O97" s="8"/>
    </row>
    <row r="98" spans="1:15" s="13" customFormat="1" x14ac:dyDescent="0.2">
      <c r="A98" s="15" t="s">
        <v>8</v>
      </c>
      <c r="B98" s="4"/>
      <c r="C98" s="48"/>
      <c r="D98" s="4"/>
      <c r="E98" s="48"/>
      <c r="F98" s="4"/>
      <c r="G98" s="70"/>
      <c r="H98" s="4"/>
      <c r="I98" s="70"/>
      <c r="J98" s="4"/>
      <c r="K98" s="70"/>
      <c r="L98" s="4"/>
      <c r="M98" s="70"/>
      <c r="N98" s="50"/>
      <c r="O98" s="51"/>
    </row>
    <row r="99" spans="1:15" s="13" customFormat="1" x14ac:dyDescent="0.2">
      <c r="A99" s="23" t="s">
        <v>86</v>
      </c>
      <c r="B99" s="86">
        <v>191183.14082447393</v>
      </c>
      <c r="C99" s="70">
        <v>15.900712814458547</v>
      </c>
      <c r="D99" s="86">
        <f t="shared" si="67"/>
        <v>33209.167204468082</v>
      </c>
      <c r="E99" s="70">
        <f>+D99/B99*100</f>
        <v>17.370342939892154</v>
      </c>
      <c r="F99" s="86">
        <v>17031.961823385267</v>
      </c>
      <c r="G99" s="70">
        <f t="shared" ref="G99:I102" si="70">+F99/$D99*100</f>
        <v>51.28692845117093</v>
      </c>
      <c r="H99" s="86">
        <v>16177.205381082817</v>
      </c>
      <c r="I99" s="70">
        <f t="shared" si="70"/>
        <v>48.71307154882907</v>
      </c>
      <c r="J99" s="86">
        <v>135953.90002123421</v>
      </c>
      <c r="K99" s="70">
        <f t="shared" si="69"/>
        <v>71.111866577217739</v>
      </c>
      <c r="L99" s="86">
        <v>22020.073598772833</v>
      </c>
      <c r="M99" s="70">
        <f t="shared" si="69"/>
        <v>11.517790482890726</v>
      </c>
      <c r="N99" s="11"/>
      <c r="O99" s="12"/>
    </row>
    <row r="100" spans="1:15" s="13" customFormat="1" x14ac:dyDescent="0.2">
      <c r="A100" s="23" t="s">
        <v>87</v>
      </c>
      <c r="B100" s="11">
        <v>368346.29563086224</v>
      </c>
      <c r="C100" s="12">
        <v>30.635382585712911</v>
      </c>
      <c r="D100" s="11">
        <f t="shared" si="67"/>
        <v>116055.16728766769</v>
      </c>
      <c r="E100" s="12">
        <f>+D100/B100*100</f>
        <v>31.507081424261756</v>
      </c>
      <c r="F100" s="11">
        <v>39730.589866945964</v>
      </c>
      <c r="G100" s="12">
        <f t="shared" si="70"/>
        <v>34.234227389862923</v>
      </c>
      <c r="H100" s="11">
        <v>76324.577420721733</v>
      </c>
      <c r="I100" s="12">
        <f t="shared" si="70"/>
        <v>65.765772610137091</v>
      </c>
      <c r="J100" s="11">
        <v>169080.02883321329</v>
      </c>
      <c r="K100" s="12">
        <f t="shared" si="69"/>
        <v>45.902464837777721</v>
      </c>
      <c r="L100" s="11">
        <v>83211.099509984473</v>
      </c>
      <c r="M100" s="12">
        <f t="shared" si="69"/>
        <v>22.590453737961404</v>
      </c>
      <c r="N100" s="11"/>
      <c r="O100" s="12"/>
    </row>
    <row r="101" spans="1:15" s="13" customFormat="1" x14ac:dyDescent="0.2">
      <c r="A101" s="23" t="s">
        <v>88</v>
      </c>
      <c r="B101" s="11">
        <v>337707.14183045866</v>
      </c>
      <c r="C101" s="12">
        <v>28.087122402533215</v>
      </c>
      <c r="D101" s="11">
        <f t="shared" si="67"/>
        <v>221009.62655797292</v>
      </c>
      <c r="E101" s="12">
        <f>+D101/B101*100</f>
        <v>65.444167203584897</v>
      </c>
      <c r="F101" s="11">
        <v>48751.614053618578</v>
      </c>
      <c r="G101" s="12">
        <f t="shared" si="70"/>
        <v>22.058593018268628</v>
      </c>
      <c r="H101" s="11">
        <v>172258.01250435435</v>
      </c>
      <c r="I101" s="12">
        <f t="shared" si="70"/>
        <v>77.941406981731376</v>
      </c>
      <c r="J101" s="11">
        <v>29573.489680668543</v>
      </c>
      <c r="K101" s="12">
        <f t="shared" si="69"/>
        <v>8.75714073453487</v>
      </c>
      <c r="L101" s="11">
        <v>87124.025591819853</v>
      </c>
      <c r="M101" s="12">
        <f t="shared" si="69"/>
        <v>25.798692061881027</v>
      </c>
      <c r="N101" s="11"/>
      <c r="O101" s="12"/>
    </row>
    <row r="102" spans="1:15" s="13" customFormat="1" x14ac:dyDescent="0.2">
      <c r="A102" s="23" t="s">
        <v>89</v>
      </c>
      <c r="B102" s="11">
        <v>305119.20950397645</v>
      </c>
      <c r="C102" s="12">
        <v>25.376782197294411</v>
      </c>
      <c r="D102" s="11">
        <f t="shared" si="67"/>
        <v>221193.74597055008</v>
      </c>
      <c r="E102" s="12">
        <f>+D102/B102*100</f>
        <v>72.494205241989974</v>
      </c>
      <c r="F102" s="11">
        <v>16196.645410027711</v>
      </c>
      <c r="G102" s="12">
        <f t="shared" si="70"/>
        <v>7.322379454699476</v>
      </c>
      <c r="H102" s="11">
        <v>204997.10056052238</v>
      </c>
      <c r="I102" s="12">
        <f t="shared" si="70"/>
        <v>92.677620545300528</v>
      </c>
      <c r="J102" s="11">
        <v>9691.6267568290241</v>
      </c>
      <c r="K102" s="12">
        <f t="shared" si="69"/>
        <v>3.1763410676713613</v>
      </c>
      <c r="L102" s="11">
        <v>74233.836776599041</v>
      </c>
      <c r="M102" s="12">
        <f t="shared" si="69"/>
        <v>24.329453690339214</v>
      </c>
      <c r="N102" s="11"/>
      <c r="O102" s="12"/>
    </row>
    <row r="103" spans="1:15" s="13" customFormat="1" x14ac:dyDescent="0.2">
      <c r="A103" s="95"/>
      <c r="B103" s="95"/>
      <c r="C103" s="96"/>
      <c r="D103" s="95"/>
      <c r="E103" s="96"/>
      <c r="F103" s="95"/>
      <c r="G103" s="96"/>
      <c r="H103" s="95"/>
      <c r="I103" s="96"/>
      <c r="J103" s="95"/>
      <c r="K103" s="96"/>
      <c r="L103" s="95"/>
      <c r="M103" s="96"/>
    </row>
    <row r="104" spans="1:15" s="13" customFormat="1" x14ac:dyDescent="0.2">
      <c r="A104" s="66" t="str">
        <f>A40</f>
        <v>Fuente: Instituto Nacional de Estadística (INE). Encuesta Permanente de Hogares de Propósitos Múltiples, LXI 2018.</v>
      </c>
      <c r="B104" s="9"/>
      <c r="C104" s="28"/>
      <c r="D104" s="9"/>
      <c r="E104" s="28"/>
      <c r="F104" s="9"/>
      <c r="G104" s="28"/>
      <c r="H104" s="9"/>
      <c r="I104" s="28"/>
      <c r="J104" s="9"/>
      <c r="K104" s="28"/>
      <c r="L104" s="9"/>
      <c r="M104" s="28"/>
    </row>
    <row r="105" spans="1:15" s="13" customFormat="1" x14ac:dyDescent="0.2">
      <c r="A105" s="66" t="s">
        <v>92</v>
      </c>
      <c r="B105" s="9"/>
      <c r="C105" s="28"/>
      <c r="D105" s="9"/>
      <c r="E105" s="28"/>
      <c r="F105" s="9"/>
      <c r="G105" s="28"/>
      <c r="H105" s="9"/>
      <c r="I105" s="28"/>
      <c r="J105" s="9"/>
      <c r="K105" s="28"/>
      <c r="L105" s="9"/>
      <c r="M105" s="28"/>
    </row>
    <row r="106" spans="1:15" s="13" customFormat="1" x14ac:dyDescent="0.2">
      <c r="A106" s="66" t="s">
        <v>93</v>
      </c>
      <c r="B106" s="9"/>
      <c r="C106" s="28"/>
      <c r="D106" s="9"/>
      <c r="E106" s="28"/>
      <c r="F106" s="9"/>
      <c r="G106" s="28"/>
      <c r="H106" s="9"/>
      <c r="I106" s="28"/>
      <c r="J106" s="9"/>
      <c r="K106" s="28"/>
      <c r="L106" s="9"/>
      <c r="M106" s="28"/>
    </row>
    <row r="107" spans="1:15" s="13" customFormat="1" x14ac:dyDescent="0.2">
      <c r="A107" s="66"/>
      <c r="B107" s="9"/>
      <c r="C107" s="28"/>
      <c r="D107" s="9"/>
      <c r="E107" s="28"/>
      <c r="F107" s="9"/>
      <c r="G107" s="28"/>
      <c r="H107" s="9"/>
      <c r="I107" s="28"/>
      <c r="J107" s="9"/>
      <c r="K107" s="28"/>
      <c r="L107" s="9"/>
      <c r="M107" s="28"/>
    </row>
    <row r="108" spans="1:15" s="13" customFormat="1" x14ac:dyDescent="0.2">
      <c r="A108" s="4"/>
      <c r="B108" s="9"/>
      <c r="C108" s="28"/>
      <c r="D108" s="9"/>
      <c r="E108" s="28"/>
      <c r="F108" s="10"/>
      <c r="G108" s="28"/>
      <c r="H108" s="9"/>
      <c r="I108" s="28"/>
      <c r="J108" s="9"/>
      <c r="K108" s="28"/>
      <c r="L108" s="9"/>
      <c r="M108" s="28"/>
    </row>
    <row r="109" spans="1:15" s="13" customFormat="1" x14ac:dyDescent="0.2">
      <c r="A109" s="4"/>
      <c r="B109" s="9"/>
      <c r="C109" s="28"/>
      <c r="D109" s="9"/>
      <c r="E109" s="28"/>
      <c r="F109" s="10"/>
      <c r="G109" s="28"/>
      <c r="H109" s="9"/>
      <c r="I109" s="28"/>
      <c r="J109" s="9"/>
      <c r="K109" s="28"/>
      <c r="L109" s="9"/>
      <c r="M109" s="28"/>
    </row>
    <row r="110" spans="1:15" s="13" customFormat="1" x14ac:dyDescent="0.2">
      <c r="A110" s="4"/>
      <c r="B110" s="9"/>
      <c r="C110" s="28"/>
      <c r="D110" s="9"/>
      <c r="E110" s="28"/>
      <c r="F110" s="10"/>
      <c r="G110" s="28"/>
      <c r="H110" s="9"/>
      <c r="I110" s="28"/>
      <c r="J110" s="9"/>
      <c r="K110" s="28"/>
      <c r="L110" s="9"/>
      <c r="M110" s="28"/>
    </row>
    <row r="111" spans="1:15" s="13" customFormat="1" x14ac:dyDescent="0.2">
      <c r="A111" s="4"/>
      <c r="B111" s="9"/>
      <c r="C111" s="28"/>
      <c r="D111" s="9"/>
      <c r="E111" s="28"/>
      <c r="F111" s="10"/>
      <c r="G111" s="28"/>
      <c r="H111" s="9"/>
      <c r="I111" s="28"/>
      <c r="J111" s="9"/>
      <c r="K111" s="28"/>
      <c r="L111" s="9"/>
      <c r="M111" s="28"/>
    </row>
    <row r="112" spans="1:15" s="13" customFormat="1" x14ac:dyDescent="0.2">
      <c r="A112" s="4"/>
      <c r="B112" s="9"/>
      <c r="C112" s="28"/>
      <c r="D112" s="9"/>
      <c r="E112" s="28"/>
      <c r="F112" s="10"/>
      <c r="G112" s="28"/>
      <c r="H112" s="9"/>
      <c r="I112" s="28"/>
      <c r="J112" s="9"/>
      <c r="K112" s="28"/>
      <c r="L112" s="9"/>
      <c r="M112" s="28"/>
    </row>
    <row r="113" spans="1:13" s="13" customFormat="1" x14ac:dyDescent="0.2">
      <c r="A113" s="4"/>
      <c r="B113" s="9"/>
      <c r="C113" s="28"/>
      <c r="D113" s="9"/>
      <c r="E113" s="28"/>
      <c r="F113" s="10"/>
      <c r="G113" s="28"/>
      <c r="H113" s="9"/>
      <c r="I113" s="28"/>
      <c r="J113" s="9"/>
      <c r="K113" s="28"/>
      <c r="L113" s="9"/>
      <c r="M113" s="28"/>
    </row>
    <row r="114" spans="1:13" s="13" customFormat="1" x14ac:dyDescent="0.2">
      <c r="A114" s="4"/>
      <c r="B114" s="9"/>
      <c r="C114" s="28"/>
      <c r="D114" s="9"/>
      <c r="E114" s="28"/>
      <c r="F114" s="10"/>
      <c r="G114" s="28"/>
      <c r="H114" s="9"/>
      <c r="I114" s="28"/>
      <c r="J114" s="9"/>
      <c r="K114" s="28"/>
      <c r="L114" s="9"/>
      <c r="M114" s="28"/>
    </row>
    <row r="115" spans="1:13" s="13" customFormat="1" x14ac:dyDescent="0.2">
      <c r="A115" s="4"/>
      <c r="B115" s="9"/>
      <c r="C115" s="28"/>
      <c r="D115" s="9"/>
      <c r="E115" s="28"/>
      <c r="F115" s="10"/>
      <c r="G115" s="28"/>
      <c r="H115" s="9"/>
      <c r="I115" s="28"/>
      <c r="J115" s="9"/>
      <c r="K115" s="28"/>
      <c r="L115" s="9"/>
      <c r="M115" s="28"/>
    </row>
    <row r="116" spans="1:13" s="13" customFormat="1" x14ac:dyDescent="0.2">
      <c r="A116" s="4"/>
      <c r="B116" s="9"/>
      <c r="C116" s="28"/>
      <c r="D116" s="9"/>
      <c r="E116" s="28"/>
      <c r="F116" s="10"/>
      <c r="G116" s="28"/>
      <c r="H116" s="9"/>
      <c r="I116" s="28"/>
      <c r="J116" s="9"/>
      <c r="K116" s="28"/>
      <c r="L116" s="9"/>
      <c r="M116" s="28"/>
    </row>
    <row r="117" spans="1:13" s="13" customFormat="1" x14ac:dyDescent="0.2">
      <c r="A117" s="4"/>
      <c r="B117" s="9"/>
      <c r="C117" s="28"/>
      <c r="D117" s="9"/>
      <c r="E117" s="28"/>
      <c r="F117" s="10"/>
      <c r="G117" s="28"/>
      <c r="H117" s="9"/>
      <c r="I117" s="28"/>
      <c r="J117" s="9"/>
      <c r="K117" s="28"/>
      <c r="L117" s="9"/>
      <c r="M117" s="28"/>
    </row>
    <row r="118" spans="1:13" s="13" customFormat="1" x14ac:dyDescent="0.2">
      <c r="A118" s="4"/>
      <c r="B118" s="9"/>
      <c r="C118" s="28"/>
      <c r="D118" s="9"/>
      <c r="E118" s="28"/>
      <c r="F118" s="10"/>
      <c r="G118" s="28"/>
      <c r="H118" s="9"/>
      <c r="I118" s="28"/>
      <c r="J118" s="9"/>
      <c r="K118" s="28"/>
      <c r="L118" s="9"/>
      <c r="M118" s="28"/>
    </row>
    <row r="119" spans="1:13" s="13" customFormat="1" x14ac:dyDescent="0.2">
      <c r="A119" s="4"/>
      <c r="B119" s="9"/>
      <c r="C119" s="28"/>
      <c r="D119" s="9"/>
      <c r="E119" s="28"/>
      <c r="F119" s="9"/>
      <c r="G119" s="30"/>
      <c r="I119" s="30"/>
      <c r="K119" s="30"/>
      <c r="M119" s="30"/>
    </row>
    <row r="120" spans="1:13" s="13" customFormat="1" x14ac:dyDescent="0.2">
      <c r="A120" s="9"/>
      <c r="B120" s="9"/>
      <c r="C120" s="28"/>
      <c r="D120" s="9"/>
      <c r="E120" s="28"/>
      <c r="F120" s="9"/>
      <c r="G120" s="30"/>
      <c r="I120" s="30"/>
      <c r="K120" s="30"/>
      <c r="M120" s="30"/>
    </row>
    <row r="121" spans="1:13" s="13" customFormat="1" x14ac:dyDescent="0.2">
      <c r="A121" s="9"/>
      <c r="B121" s="9"/>
      <c r="C121" s="28"/>
      <c r="D121" s="9"/>
      <c r="E121" s="28"/>
      <c r="F121" s="9"/>
      <c r="G121" s="30"/>
      <c r="I121" s="30"/>
      <c r="K121" s="30"/>
      <c r="M121" s="30"/>
    </row>
    <row r="122" spans="1:13" s="13" customFormat="1" x14ac:dyDescent="0.2">
      <c r="A122" s="9"/>
      <c r="B122" s="9"/>
      <c r="C122" s="28"/>
      <c r="D122" s="9"/>
      <c r="E122" s="28"/>
      <c r="F122" s="9"/>
      <c r="G122" s="30"/>
      <c r="I122" s="30"/>
      <c r="K122" s="30"/>
      <c r="M122" s="30"/>
    </row>
    <row r="123" spans="1:13" s="13" customFormat="1" x14ac:dyDescent="0.2">
      <c r="A123" s="9"/>
      <c r="B123" s="9"/>
      <c r="C123" s="28"/>
      <c r="D123" s="9"/>
      <c r="E123" s="28"/>
      <c r="F123" s="9"/>
      <c r="G123" s="30"/>
      <c r="I123" s="30"/>
      <c r="K123" s="30"/>
      <c r="M123" s="30"/>
    </row>
    <row r="124" spans="1:13" s="13" customFormat="1" x14ac:dyDescent="0.2">
      <c r="A124" s="9"/>
      <c r="B124" s="9"/>
      <c r="C124" s="28"/>
      <c r="D124" s="9"/>
      <c r="E124" s="28"/>
      <c r="F124" s="9"/>
      <c r="G124" s="30"/>
      <c r="I124" s="30"/>
      <c r="K124" s="30"/>
      <c r="M124" s="30"/>
    </row>
    <row r="125" spans="1:13" s="13" customFormat="1" x14ac:dyDescent="0.2">
      <c r="A125" s="9"/>
      <c r="B125" s="9"/>
      <c r="C125" s="28"/>
      <c r="D125" s="9"/>
      <c r="E125" s="28"/>
      <c r="F125" s="9"/>
      <c r="G125" s="30"/>
      <c r="I125" s="30"/>
      <c r="K125" s="30"/>
      <c r="M125" s="30"/>
    </row>
    <row r="126" spans="1:13" s="13" customFormat="1" x14ac:dyDescent="0.2">
      <c r="A126" s="9"/>
      <c r="B126" s="9"/>
      <c r="C126" s="28"/>
      <c r="D126" s="9"/>
      <c r="E126" s="28"/>
      <c r="F126" s="9"/>
      <c r="G126" s="30"/>
      <c r="I126" s="30"/>
      <c r="K126" s="30"/>
      <c r="M126" s="30"/>
    </row>
    <row r="127" spans="1:13" s="13" customFormat="1" x14ac:dyDescent="0.2">
      <c r="A127" s="9"/>
      <c r="B127" s="9"/>
      <c r="C127" s="28"/>
      <c r="D127" s="9"/>
      <c r="E127" s="28"/>
      <c r="F127" s="9"/>
      <c r="G127" s="30"/>
      <c r="I127" s="30"/>
      <c r="K127" s="30"/>
      <c r="M127" s="30"/>
    </row>
    <row r="128" spans="1:13" s="13" customFormat="1" x14ac:dyDescent="0.2">
      <c r="A128" s="9"/>
      <c r="B128" s="9"/>
      <c r="C128" s="28"/>
      <c r="D128" s="9"/>
      <c r="E128" s="28"/>
      <c r="F128" s="9"/>
      <c r="G128" s="30"/>
      <c r="I128" s="30"/>
      <c r="K128" s="30"/>
      <c r="M128" s="30"/>
    </row>
    <row r="129" spans="1:13" s="13" customFormat="1" x14ac:dyDescent="0.2">
      <c r="A129" s="9"/>
      <c r="B129" s="9"/>
      <c r="C129" s="28"/>
      <c r="D129" s="9"/>
      <c r="E129" s="28"/>
      <c r="F129" s="9"/>
      <c r="G129" s="30"/>
      <c r="I129" s="30"/>
      <c r="K129" s="30"/>
      <c r="M129" s="30"/>
    </row>
    <row r="130" spans="1:13" s="13" customFormat="1" x14ac:dyDescent="0.2">
      <c r="A130" s="9"/>
      <c r="B130" s="9"/>
      <c r="C130" s="28"/>
      <c r="D130" s="9"/>
      <c r="E130" s="28"/>
      <c r="F130" s="9"/>
      <c r="G130" s="30"/>
      <c r="I130" s="30"/>
      <c r="K130" s="30"/>
      <c r="M130" s="30"/>
    </row>
    <row r="131" spans="1:13" s="13" customFormat="1" x14ac:dyDescent="0.2">
      <c r="A131" s="9"/>
      <c r="B131" s="9"/>
      <c r="C131" s="28"/>
      <c r="D131" s="9"/>
      <c r="E131" s="28"/>
      <c r="F131" s="9"/>
      <c r="G131" s="30"/>
      <c r="I131" s="30"/>
      <c r="K131" s="30"/>
      <c r="M131" s="30"/>
    </row>
    <row r="132" spans="1:13" s="13" customFormat="1" x14ac:dyDescent="0.2">
      <c r="A132" s="9"/>
      <c r="B132" s="9"/>
      <c r="C132" s="28"/>
      <c r="D132" s="9"/>
      <c r="E132" s="28"/>
      <c r="F132" s="10"/>
      <c r="G132" s="30"/>
      <c r="I132" s="30"/>
      <c r="K132" s="30"/>
      <c r="M132" s="30"/>
    </row>
    <row r="133" spans="1:13" s="13" customFormat="1" x14ac:dyDescent="0.2">
      <c r="A133" s="9"/>
      <c r="B133" s="9"/>
      <c r="C133" s="28"/>
      <c r="D133" s="9"/>
      <c r="E133" s="28"/>
      <c r="F133" s="9"/>
      <c r="G133" s="30"/>
      <c r="I133" s="30"/>
      <c r="K133" s="30"/>
      <c r="M133" s="30"/>
    </row>
    <row r="134" spans="1:13" s="13" customFormat="1" x14ac:dyDescent="0.2">
      <c r="A134" s="9"/>
      <c r="B134" s="9"/>
      <c r="C134" s="28"/>
      <c r="D134" s="9"/>
      <c r="E134" s="28"/>
      <c r="F134" s="9"/>
      <c r="G134" s="30"/>
      <c r="I134" s="30"/>
      <c r="K134" s="30"/>
      <c r="M134" s="30"/>
    </row>
    <row r="135" spans="1:13" s="13" customFormat="1" x14ac:dyDescent="0.2">
      <c r="A135" s="9"/>
      <c r="B135" s="9"/>
      <c r="C135" s="28"/>
      <c r="D135" s="9"/>
      <c r="E135" s="28"/>
      <c r="F135" s="9"/>
      <c r="G135" s="30"/>
      <c r="I135" s="30"/>
      <c r="K135" s="30"/>
      <c r="M135" s="30"/>
    </row>
    <row r="136" spans="1:13" s="13" customFormat="1" x14ac:dyDescent="0.2">
      <c r="A136" s="9"/>
      <c r="B136" s="9"/>
      <c r="C136" s="28"/>
      <c r="D136" s="9"/>
      <c r="E136" s="28"/>
      <c r="F136" s="9"/>
      <c r="G136" s="30"/>
      <c r="I136" s="30"/>
      <c r="K136" s="30"/>
      <c r="M136" s="30"/>
    </row>
    <row r="137" spans="1:13" s="13" customFormat="1" x14ac:dyDescent="0.2">
      <c r="A137" s="9"/>
      <c r="B137" s="9"/>
      <c r="C137" s="28"/>
      <c r="D137" s="9"/>
      <c r="E137" s="28"/>
      <c r="F137" s="9"/>
      <c r="G137" s="30"/>
      <c r="I137" s="30"/>
      <c r="K137" s="30"/>
      <c r="M137" s="30"/>
    </row>
    <row r="138" spans="1:13" s="13" customFormat="1" x14ac:dyDescent="0.2">
      <c r="A138" s="9"/>
      <c r="B138" s="9"/>
      <c r="C138" s="28"/>
      <c r="D138" s="9"/>
      <c r="E138" s="28"/>
      <c r="F138" s="9"/>
      <c r="G138" s="30"/>
      <c r="I138" s="30"/>
      <c r="K138" s="30"/>
      <c r="M138" s="30"/>
    </row>
    <row r="139" spans="1:13" s="13" customFormat="1" x14ac:dyDescent="0.2">
      <c r="A139" s="9"/>
      <c r="B139" s="9"/>
      <c r="C139" s="28"/>
      <c r="D139" s="9"/>
      <c r="E139" s="28"/>
      <c r="F139" s="9"/>
      <c r="G139" s="30"/>
      <c r="I139" s="30"/>
      <c r="K139" s="30"/>
      <c r="M139" s="30"/>
    </row>
    <row r="140" spans="1:13" s="13" customFormat="1" x14ac:dyDescent="0.2">
      <c r="A140" s="9"/>
      <c r="B140" s="9"/>
      <c r="C140" s="28"/>
      <c r="D140" s="9"/>
      <c r="E140" s="28"/>
      <c r="F140" s="9"/>
      <c r="G140" s="30"/>
      <c r="I140" s="30"/>
      <c r="K140" s="30"/>
      <c r="M140" s="30"/>
    </row>
    <row r="141" spans="1:13" s="13" customFormat="1" x14ac:dyDescent="0.2">
      <c r="A141" s="9"/>
      <c r="B141" s="9"/>
      <c r="C141" s="28"/>
      <c r="D141" s="9"/>
      <c r="E141" s="28"/>
      <c r="F141" s="9"/>
      <c r="G141" s="30"/>
      <c r="I141" s="30"/>
      <c r="K141" s="30"/>
      <c r="M141" s="30"/>
    </row>
    <row r="142" spans="1:13" s="13" customFormat="1" x14ac:dyDescent="0.2">
      <c r="A142" s="9"/>
      <c r="B142" s="9"/>
      <c r="C142" s="28"/>
      <c r="D142" s="9"/>
      <c r="E142" s="28"/>
      <c r="F142" s="9"/>
      <c r="G142" s="30"/>
      <c r="I142" s="30"/>
      <c r="K142" s="30"/>
      <c r="M142" s="30"/>
    </row>
    <row r="143" spans="1:13" s="13" customFormat="1" x14ac:dyDescent="0.2">
      <c r="A143" s="9"/>
      <c r="B143" s="9"/>
      <c r="C143" s="28"/>
      <c r="D143" s="9"/>
      <c r="E143" s="28"/>
      <c r="F143" s="9"/>
      <c r="G143" s="30"/>
      <c r="I143" s="30"/>
      <c r="K143" s="30"/>
      <c r="M143" s="30"/>
    </row>
    <row r="144" spans="1:13" s="13" customFormat="1" x14ac:dyDescent="0.2">
      <c r="A144" s="9"/>
      <c r="B144" s="9"/>
      <c r="C144" s="28"/>
      <c r="D144" s="9"/>
      <c r="E144" s="28"/>
      <c r="F144" s="9"/>
      <c r="G144" s="30"/>
      <c r="I144" s="30"/>
      <c r="K144" s="30"/>
      <c r="M144" s="30"/>
    </row>
    <row r="145" spans="1:13" s="13" customFormat="1" x14ac:dyDescent="0.2">
      <c r="A145" s="9"/>
      <c r="B145" s="9"/>
      <c r="C145" s="28"/>
      <c r="D145" s="9"/>
      <c r="E145" s="28"/>
      <c r="F145" s="9"/>
      <c r="G145" s="30"/>
      <c r="I145" s="30"/>
      <c r="K145" s="30"/>
      <c r="M145" s="30"/>
    </row>
    <row r="146" spans="1:13" s="13" customFormat="1" x14ac:dyDescent="0.2">
      <c r="A146" s="9"/>
      <c r="B146" s="9"/>
      <c r="C146" s="28"/>
      <c r="D146" s="9"/>
      <c r="E146" s="28"/>
      <c r="F146" s="9"/>
      <c r="G146" s="30"/>
      <c r="I146" s="30"/>
      <c r="K146" s="30"/>
      <c r="M146" s="30"/>
    </row>
    <row r="147" spans="1:13" s="13" customFormat="1" x14ac:dyDescent="0.2">
      <c r="A147" s="9"/>
      <c r="B147" s="9"/>
      <c r="C147" s="28"/>
      <c r="D147" s="9"/>
      <c r="E147" s="28"/>
      <c r="F147" s="9"/>
      <c r="G147" s="30"/>
      <c r="I147" s="30"/>
      <c r="K147" s="30"/>
      <c r="M147" s="30"/>
    </row>
    <row r="148" spans="1:13" s="13" customFormat="1" x14ac:dyDescent="0.2">
      <c r="A148" s="9"/>
      <c r="B148" s="9"/>
      <c r="C148" s="28"/>
      <c r="D148" s="9"/>
      <c r="E148" s="28"/>
      <c r="F148" s="9"/>
      <c r="G148" s="30"/>
      <c r="I148" s="30"/>
      <c r="K148" s="30"/>
      <c r="M148" s="30"/>
    </row>
    <row r="149" spans="1:13" s="13" customFormat="1" x14ac:dyDescent="0.2">
      <c r="A149" s="9"/>
      <c r="B149" s="9"/>
      <c r="C149" s="28"/>
      <c r="D149" s="9"/>
      <c r="E149" s="28"/>
      <c r="F149" s="9"/>
      <c r="G149" s="30"/>
      <c r="I149" s="30"/>
      <c r="K149" s="30"/>
      <c r="M149" s="30"/>
    </row>
    <row r="150" spans="1:13" s="13" customFormat="1" x14ac:dyDescent="0.2">
      <c r="A150" s="9"/>
      <c r="B150" s="9"/>
      <c r="C150" s="28"/>
      <c r="D150" s="9"/>
      <c r="E150" s="28"/>
      <c r="F150" s="9"/>
      <c r="G150" s="30"/>
      <c r="I150" s="30"/>
      <c r="K150" s="30"/>
      <c r="M150" s="30"/>
    </row>
    <row r="151" spans="1:13" s="13" customFormat="1" x14ac:dyDescent="0.2">
      <c r="A151" s="9"/>
      <c r="B151" s="9"/>
      <c r="C151" s="28"/>
      <c r="D151" s="9"/>
      <c r="E151" s="28"/>
      <c r="F151" s="9"/>
      <c r="G151" s="30"/>
      <c r="I151" s="30"/>
      <c r="K151" s="30"/>
      <c r="M151" s="30"/>
    </row>
    <row r="152" spans="1:13" s="13" customFormat="1" x14ac:dyDescent="0.2">
      <c r="A152" s="9"/>
      <c r="B152" s="9"/>
      <c r="C152" s="28"/>
      <c r="D152" s="9"/>
      <c r="E152" s="28"/>
      <c r="F152" s="9"/>
      <c r="G152" s="30"/>
      <c r="I152" s="30"/>
      <c r="K152" s="30"/>
      <c r="M152" s="30"/>
    </row>
    <row r="153" spans="1:13" s="13" customFormat="1" x14ac:dyDescent="0.2">
      <c r="A153" s="9"/>
      <c r="B153" s="9"/>
      <c r="C153" s="28"/>
      <c r="D153" s="9"/>
      <c r="E153" s="28"/>
      <c r="F153" s="9"/>
      <c r="G153" s="30"/>
      <c r="I153" s="30"/>
      <c r="K153" s="30"/>
      <c r="M153" s="30"/>
    </row>
    <row r="154" spans="1:13" s="13" customFormat="1" x14ac:dyDescent="0.2">
      <c r="A154" s="9"/>
      <c r="B154" s="9"/>
      <c r="C154" s="28"/>
      <c r="D154" s="9"/>
      <c r="E154" s="28"/>
      <c r="F154" s="9"/>
      <c r="G154" s="30"/>
      <c r="I154" s="30"/>
      <c r="K154" s="30"/>
      <c r="M154" s="30"/>
    </row>
    <row r="155" spans="1:13" s="13" customFormat="1" x14ac:dyDescent="0.2">
      <c r="A155" s="9"/>
      <c r="B155" s="9"/>
      <c r="C155" s="28"/>
      <c r="D155" s="9"/>
      <c r="E155" s="28"/>
      <c r="F155" s="9"/>
      <c r="G155" s="30"/>
      <c r="I155" s="30"/>
      <c r="K155" s="30"/>
      <c r="M155" s="30"/>
    </row>
    <row r="156" spans="1:13" s="13" customFormat="1" x14ac:dyDescent="0.2">
      <c r="A156" s="9"/>
      <c r="B156" s="9"/>
      <c r="C156" s="28"/>
      <c r="D156" s="9"/>
      <c r="E156" s="28"/>
      <c r="F156" s="9"/>
      <c r="G156" s="30"/>
      <c r="I156" s="30"/>
      <c r="K156" s="30"/>
      <c r="M156" s="30"/>
    </row>
    <row r="157" spans="1:13" s="13" customFormat="1" x14ac:dyDescent="0.2">
      <c r="A157" s="9"/>
      <c r="B157" s="9"/>
      <c r="C157" s="28"/>
      <c r="D157" s="9"/>
      <c r="E157" s="28"/>
      <c r="F157" s="9"/>
      <c r="G157" s="30"/>
      <c r="I157" s="30"/>
      <c r="K157" s="30"/>
      <c r="M157" s="30"/>
    </row>
    <row r="158" spans="1:13" s="13" customFormat="1" x14ac:dyDescent="0.2">
      <c r="A158" s="9"/>
      <c r="B158" s="9"/>
      <c r="C158" s="28"/>
      <c r="D158" s="9"/>
      <c r="E158" s="28"/>
      <c r="F158" s="9"/>
      <c r="G158" s="30"/>
      <c r="I158" s="30"/>
      <c r="K158" s="30"/>
      <c r="M158" s="30"/>
    </row>
    <row r="159" spans="1:13" s="13" customFormat="1" x14ac:dyDescent="0.2">
      <c r="A159" s="9"/>
      <c r="B159" s="9"/>
      <c r="C159" s="28"/>
      <c r="D159" s="9"/>
      <c r="E159" s="28"/>
      <c r="F159" s="9"/>
      <c r="G159" s="30"/>
      <c r="I159" s="30"/>
      <c r="K159" s="30"/>
      <c r="M159" s="30"/>
    </row>
    <row r="160" spans="1:13" s="13" customFormat="1" x14ac:dyDescent="0.2">
      <c r="A160" s="9"/>
      <c r="B160" s="9"/>
      <c r="C160" s="28"/>
      <c r="D160" s="9"/>
      <c r="E160" s="28"/>
      <c r="F160" s="9"/>
      <c r="G160" s="30"/>
      <c r="I160" s="30"/>
      <c r="K160" s="30"/>
      <c r="M160" s="30"/>
    </row>
    <row r="161" spans="1:13" s="13" customFormat="1" x14ac:dyDescent="0.2">
      <c r="A161" s="9"/>
      <c r="B161" s="9"/>
      <c r="C161" s="28"/>
      <c r="D161" s="9"/>
      <c r="E161" s="28"/>
      <c r="F161" s="9"/>
      <c r="G161" s="30"/>
      <c r="I161" s="30"/>
      <c r="K161" s="30"/>
      <c r="M161" s="30"/>
    </row>
    <row r="162" spans="1:13" s="13" customFormat="1" x14ac:dyDescent="0.2">
      <c r="A162" s="9"/>
      <c r="B162" s="9"/>
      <c r="C162" s="28"/>
      <c r="D162" s="9"/>
      <c r="E162" s="28"/>
      <c r="F162" s="9"/>
      <c r="G162" s="30"/>
      <c r="I162" s="30"/>
      <c r="K162" s="30"/>
      <c r="M162" s="30"/>
    </row>
    <row r="163" spans="1:13" s="13" customFormat="1" x14ac:dyDescent="0.2">
      <c r="A163" s="9"/>
      <c r="B163" s="9"/>
      <c r="C163" s="28"/>
      <c r="D163" s="9"/>
      <c r="E163" s="28"/>
      <c r="F163" s="9"/>
      <c r="G163" s="30"/>
      <c r="I163" s="30"/>
      <c r="K163" s="30"/>
      <c r="M163" s="30"/>
    </row>
    <row r="164" spans="1:13" s="13" customFormat="1" x14ac:dyDescent="0.2">
      <c r="A164" s="9"/>
      <c r="B164" s="9"/>
      <c r="C164" s="28"/>
      <c r="D164" s="9"/>
      <c r="E164" s="28"/>
      <c r="F164" s="9"/>
      <c r="G164" s="30"/>
      <c r="I164" s="30"/>
      <c r="K164" s="30"/>
      <c r="M164" s="30"/>
    </row>
    <row r="165" spans="1:13" s="13" customFormat="1" x14ac:dyDescent="0.2">
      <c r="A165" s="9"/>
      <c r="B165" s="9"/>
      <c r="C165" s="28"/>
      <c r="D165" s="9"/>
      <c r="E165" s="28"/>
      <c r="F165" s="9"/>
      <c r="G165" s="30"/>
      <c r="I165" s="30"/>
      <c r="K165" s="30"/>
      <c r="M165" s="30"/>
    </row>
    <row r="166" spans="1:13" s="13" customFormat="1" x14ac:dyDescent="0.2">
      <c r="A166" s="9"/>
      <c r="B166" s="9"/>
      <c r="C166" s="28"/>
      <c r="D166" s="9"/>
      <c r="E166" s="28"/>
      <c r="F166" s="9"/>
      <c r="G166" s="30"/>
      <c r="I166" s="30"/>
      <c r="K166" s="30"/>
      <c r="M166" s="30"/>
    </row>
    <row r="167" spans="1:13" s="13" customFormat="1" x14ac:dyDescent="0.2">
      <c r="A167" s="9"/>
      <c r="B167" s="9"/>
      <c r="C167" s="28"/>
      <c r="D167" s="9"/>
      <c r="E167" s="28"/>
      <c r="F167" s="9"/>
      <c r="G167" s="30"/>
      <c r="I167" s="30"/>
      <c r="K167" s="30"/>
      <c r="M167" s="30"/>
    </row>
    <row r="168" spans="1:13" s="13" customFormat="1" x14ac:dyDescent="0.2">
      <c r="A168" s="9"/>
      <c r="B168" s="9"/>
      <c r="C168" s="28"/>
      <c r="D168" s="9"/>
      <c r="E168" s="28"/>
      <c r="F168" s="9"/>
      <c r="G168" s="30"/>
      <c r="I168" s="30"/>
      <c r="K168" s="30"/>
      <c r="M168" s="30"/>
    </row>
    <row r="169" spans="1:13" s="13" customFormat="1" x14ac:dyDescent="0.2">
      <c r="A169" s="9"/>
      <c r="B169" s="9"/>
      <c r="C169" s="28"/>
      <c r="D169" s="9"/>
      <c r="E169" s="28"/>
      <c r="F169" s="9"/>
      <c r="G169" s="30"/>
      <c r="I169" s="30"/>
      <c r="K169" s="30"/>
      <c r="M169" s="30"/>
    </row>
    <row r="170" spans="1:13" s="13" customFormat="1" x14ac:dyDescent="0.2">
      <c r="A170" s="9"/>
      <c r="B170" s="9"/>
      <c r="C170" s="28"/>
      <c r="D170" s="9"/>
      <c r="E170" s="28"/>
      <c r="F170" s="9"/>
      <c r="G170" s="30"/>
      <c r="I170" s="30"/>
      <c r="K170" s="30"/>
      <c r="M170" s="30"/>
    </row>
    <row r="171" spans="1:13" s="13" customFormat="1" x14ac:dyDescent="0.2">
      <c r="A171" s="9"/>
      <c r="B171" s="9"/>
      <c r="C171" s="28"/>
      <c r="D171" s="9"/>
      <c r="E171" s="28"/>
      <c r="F171" s="9"/>
      <c r="G171" s="30"/>
      <c r="I171" s="30"/>
      <c r="K171" s="30"/>
      <c r="M171" s="30"/>
    </row>
    <row r="172" spans="1:13" s="13" customFormat="1" x14ac:dyDescent="0.2">
      <c r="A172" s="9"/>
      <c r="B172" s="9"/>
      <c r="C172" s="28"/>
      <c r="D172" s="9"/>
      <c r="E172" s="28"/>
      <c r="F172" s="9"/>
      <c r="G172" s="30"/>
      <c r="I172" s="30"/>
      <c r="K172" s="30"/>
      <c r="M172" s="30"/>
    </row>
    <row r="173" spans="1:13" s="13" customFormat="1" x14ac:dyDescent="0.2">
      <c r="A173" s="9"/>
      <c r="B173" s="9"/>
      <c r="C173" s="28"/>
      <c r="D173" s="9"/>
      <c r="E173" s="28"/>
      <c r="F173" s="9"/>
      <c r="G173" s="30"/>
      <c r="I173" s="30"/>
      <c r="K173" s="30"/>
      <c r="M173" s="30"/>
    </row>
    <row r="174" spans="1:13" s="13" customFormat="1" x14ac:dyDescent="0.2">
      <c r="A174" s="9"/>
      <c r="B174" s="9"/>
      <c r="C174" s="28"/>
      <c r="D174" s="9"/>
      <c r="E174" s="28"/>
      <c r="F174" s="9"/>
      <c r="G174" s="30"/>
      <c r="I174" s="30"/>
      <c r="K174" s="30"/>
      <c r="M174" s="30"/>
    </row>
    <row r="175" spans="1:13" s="13" customFormat="1" x14ac:dyDescent="0.2">
      <c r="A175" s="9"/>
      <c r="B175" s="9"/>
      <c r="C175" s="28"/>
      <c r="D175" s="9"/>
      <c r="E175" s="28"/>
      <c r="F175" s="9"/>
      <c r="G175" s="30"/>
      <c r="I175" s="30"/>
      <c r="K175" s="30"/>
      <c r="M175" s="30"/>
    </row>
    <row r="176" spans="1:13" s="13" customFormat="1" x14ac:dyDescent="0.2">
      <c r="A176" s="9"/>
      <c r="B176" s="9"/>
      <c r="C176" s="28"/>
      <c r="D176" s="9"/>
      <c r="E176" s="28"/>
      <c r="F176" s="9"/>
      <c r="G176" s="30"/>
      <c r="I176" s="30"/>
      <c r="K176" s="30"/>
      <c r="M176" s="30"/>
    </row>
    <row r="177" spans="1:13" s="13" customFormat="1" x14ac:dyDescent="0.2">
      <c r="A177" s="9"/>
      <c r="B177" s="9"/>
      <c r="C177" s="28"/>
      <c r="D177" s="9"/>
      <c r="E177" s="28"/>
      <c r="F177" s="9"/>
      <c r="G177" s="30"/>
      <c r="I177" s="30"/>
      <c r="K177" s="30"/>
      <c r="M177" s="30"/>
    </row>
    <row r="178" spans="1:13" s="13" customFormat="1" x14ac:dyDescent="0.2">
      <c r="A178" s="9"/>
      <c r="B178" s="9"/>
      <c r="C178" s="28"/>
      <c r="D178" s="9"/>
      <c r="E178" s="28"/>
      <c r="F178" s="9"/>
      <c r="G178" s="30"/>
      <c r="I178" s="30"/>
      <c r="K178" s="30"/>
      <c r="M178" s="30"/>
    </row>
    <row r="179" spans="1:13" s="13" customFormat="1" x14ac:dyDescent="0.2">
      <c r="A179" s="9"/>
      <c r="B179" s="9"/>
      <c r="C179" s="28"/>
      <c r="D179" s="9"/>
      <c r="E179" s="28"/>
      <c r="F179" s="9"/>
      <c r="G179" s="30"/>
      <c r="I179" s="30"/>
      <c r="K179" s="30"/>
      <c r="M179" s="30"/>
    </row>
    <row r="180" spans="1:13" s="13" customFormat="1" x14ac:dyDescent="0.2">
      <c r="A180" s="9"/>
      <c r="B180" s="9"/>
      <c r="C180" s="28"/>
      <c r="D180" s="9"/>
      <c r="E180" s="28"/>
      <c r="F180" s="9"/>
      <c r="G180" s="30"/>
      <c r="I180" s="30"/>
      <c r="K180" s="30"/>
      <c r="M180" s="30"/>
    </row>
    <row r="181" spans="1:13" s="13" customFormat="1" x14ac:dyDescent="0.2">
      <c r="A181" s="9"/>
      <c r="B181" s="9"/>
      <c r="C181" s="28"/>
      <c r="D181" s="9"/>
      <c r="E181" s="28"/>
      <c r="F181" s="9"/>
      <c r="G181" s="30"/>
      <c r="I181" s="30"/>
      <c r="K181" s="30"/>
      <c r="M181" s="30"/>
    </row>
    <row r="182" spans="1:13" s="13" customFormat="1" x14ac:dyDescent="0.2">
      <c r="A182" s="9"/>
      <c r="B182" s="9"/>
      <c r="C182" s="28"/>
      <c r="D182" s="9"/>
      <c r="E182" s="28"/>
      <c r="F182" s="9"/>
      <c r="G182" s="30"/>
      <c r="I182" s="30"/>
      <c r="K182" s="30"/>
      <c r="M182" s="30"/>
    </row>
    <row r="183" spans="1:13" s="13" customFormat="1" x14ac:dyDescent="0.2">
      <c r="A183" s="9"/>
      <c r="B183" s="9"/>
      <c r="C183" s="28"/>
      <c r="D183" s="9"/>
      <c r="E183" s="28"/>
      <c r="F183" s="9"/>
      <c r="G183" s="30"/>
      <c r="I183" s="30"/>
      <c r="K183" s="30"/>
      <c r="M183" s="30"/>
    </row>
    <row r="184" spans="1:13" s="13" customFormat="1" x14ac:dyDescent="0.2">
      <c r="A184" s="9"/>
      <c r="B184" s="9"/>
      <c r="C184" s="28"/>
      <c r="D184" s="9"/>
      <c r="E184" s="28"/>
      <c r="F184" s="9"/>
      <c r="G184" s="30"/>
      <c r="I184" s="30"/>
      <c r="K184" s="30"/>
      <c r="M184" s="30"/>
    </row>
    <row r="185" spans="1:13" s="13" customFormat="1" x14ac:dyDescent="0.2">
      <c r="A185" s="9"/>
      <c r="B185" s="9"/>
      <c r="C185" s="28"/>
      <c r="D185" s="9"/>
      <c r="E185" s="28"/>
      <c r="F185" s="9"/>
      <c r="G185" s="30"/>
      <c r="I185" s="30"/>
      <c r="K185" s="30"/>
      <c r="M185" s="30"/>
    </row>
    <row r="186" spans="1:13" s="13" customFormat="1" x14ac:dyDescent="0.2">
      <c r="A186" s="9"/>
      <c r="B186" s="9"/>
      <c r="C186" s="28"/>
      <c r="D186" s="9"/>
      <c r="E186" s="28"/>
      <c r="F186" s="9"/>
      <c r="G186" s="30"/>
      <c r="I186" s="30"/>
      <c r="K186" s="30"/>
      <c r="M186" s="30"/>
    </row>
    <row r="187" spans="1:13" s="13" customFormat="1" x14ac:dyDescent="0.2">
      <c r="A187" s="9"/>
      <c r="B187" s="9"/>
      <c r="C187" s="28"/>
      <c r="D187" s="9"/>
      <c r="E187" s="28"/>
      <c r="F187" s="9"/>
      <c r="G187" s="30"/>
      <c r="I187" s="30"/>
      <c r="K187" s="30"/>
      <c r="M187" s="30"/>
    </row>
    <row r="188" spans="1:13" s="13" customFormat="1" x14ac:dyDescent="0.2">
      <c r="A188" s="9"/>
      <c r="B188" s="9"/>
      <c r="C188" s="28"/>
      <c r="D188" s="9"/>
      <c r="E188" s="28"/>
      <c r="F188" s="9"/>
      <c r="G188" s="30"/>
      <c r="I188" s="30"/>
      <c r="K188" s="30"/>
      <c r="M188" s="30"/>
    </row>
    <row r="189" spans="1:13" s="13" customFormat="1" x14ac:dyDescent="0.2">
      <c r="A189" s="9"/>
      <c r="B189" s="9"/>
      <c r="C189" s="28"/>
      <c r="D189" s="9"/>
      <c r="E189" s="28"/>
      <c r="F189" s="9"/>
      <c r="G189" s="30"/>
      <c r="I189" s="30"/>
      <c r="K189" s="30"/>
      <c r="M189" s="30"/>
    </row>
    <row r="190" spans="1:13" s="13" customFormat="1" x14ac:dyDescent="0.2">
      <c r="A190" s="9"/>
      <c r="B190" s="9"/>
      <c r="C190" s="28"/>
      <c r="D190" s="9"/>
      <c r="E190" s="28"/>
      <c r="F190" s="9"/>
      <c r="G190" s="30"/>
      <c r="I190" s="30"/>
      <c r="K190" s="30"/>
      <c r="M190" s="30"/>
    </row>
    <row r="191" spans="1:13" s="13" customFormat="1" x14ac:dyDescent="0.2">
      <c r="A191" s="9"/>
      <c r="B191" s="9"/>
      <c r="C191" s="28"/>
      <c r="D191" s="9"/>
      <c r="E191" s="28"/>
      <c r="F191" s="9"/>
      <c r="G191" s="30"/>
      <c r="I191" s="30"/>
      <c r="K191" s="30"/>
      <c r="M191" s="30"/>
    </row>
    <row r="192" spans="1:13" s="13" customFormat="1" x14ac:dyDescent="0.2">
      <c r="A192" s="9"/>
      <c r="B192" s="9"/>
      <c r="C192" s="28"/>
      <c r="D192" s="9"/>
      <c r="E192" s="28"/>
      <c r="F192" s="9"/>
      <c r="G192" s="30"/>
      <c r="I192" s="30"/>
      <c r="K192" s="30"/>
      <c r="M192" s="30"/>
    </row>
    <row r="193" spans="1:13" s="13" customFormat="1" x14ac:dyDescent="0.2">
      <c r="A193" s="9"/>
      <c r="B193" s="9"/>
      <c r="C193" s="28"/>
      <c r="D193" s="9"/>
      <c r="E193" s="28"/>
      <c r="F193" s="9"/>
      <c r="G193" s="30"/>
      <c r="I193" s="30"/>
      <c r="K193" s="30"/>
      <c r="M193" s="30"/>
    </row>
    <row r="194" spans="1:13" s="13" customFormat="1" x14ac:dyDescent="0.2">
      <c r="A194" s="9"/>
      <c r="B194" s="9"/>
      <c r="C194" s="28"/>
      <c r="D194" s="9"/>
      <c r="E194" s="28"/>
      <c r="F194" s="9"/>
      <c r="G194" s="30"/>
      <c r="I194" s="30"/>
      <c r="K194" s="30"/>
      <c r="M194" s="30"/>
    </row>
    <row r="195" spans="1:13" s="13" customFormat="1" x14ac:dyDescent="0.2">
      <c r="A195" s="9"/>
      <c r="B195" s="9"/>
      <c r="C195" s="28"/>
      <c r="D195" s="9"/>
      <c r="E195" s="28"/>
      <c r="F195" s="9"/>
      <c r="G195" s="30"/>
      <c r="I195" s="30"/>
      <c r="K195" s="30"/>
      <c r="M195" s="30"/>
    </row>
    <row r="196" spans="1:13" s="13" customFormat="1" x14ac:dyDescent="0.2">
      <c r="A196" s="9"/>
      <c r="B196" s="9"/>
      <c r="C196" s="28"/>
      <c r="D196" s="9"/>
      <c r="E196" s="28"/>
      <c r="F196" s="9"/>
      <c r="G196" s="30"/>
      <c r="I196" s="30"/>
      <c r="K196" s="30"/>
      <c r="M196" s="30"/>
    </row>
    <row r="197" spans="1:13" s="13" customFormat="1" x14ac:dyDescent="0.2">
      <c r="A197" s="9"/>
      <c r="B197" s="9"/>
      <c r="C197" s="28"/>
      <c r="D197" s="9"/>
      <c r="E197" s="28"/>
      <c r="F197" s="9"/>
      <c r="G197" s="30"/>
      <c r="I197" s="30"/>
      <c r="K197" s="30"/>
      <c r="M197" s="30"/>
    </row>
    <row r="198" spans="1:13" s="13" customFormat="1" x14ac:dyDescent="0.2">
      <c r="A198" s="9"/>
      <c r="B198" s="9"/>
      <c r="C198" s="28"/>
      <c r="D198" s="9"/>
      <c r="E198" s="28"/>
      <c r="F198" s="9"/>
      <c r="G198" s="30"/>
      <c r="I198" s="30"/>
      <c r="K198" s="30"/>
      <c r="M198" s="30"/>
    </row>
    <row r="199" spans="1:13" s="13" customFormat="1" x14ac:dyDescent="0.2">
      <c r="A199" s="9"/>
      <c r="B199" s="9"/>
      <c r="C199" s="28"/>
      <c r="D199" s="9"/>
      <c r="E199" s="28"/>
      <c r="F199" s="9"/>
      <c r="G199" s="30"/>
      <c r="I199" s="30"/>
      <c r="K199" s="30"/>
      <c r="M199" s="30"/>
    </row>
    <row r="200" spans="1:13" s="13" customFormat="1" x14ac:dyDescent="0.2">
      <c r="A200" s="9"/>
      <c r="B200" s="9"/>
      <c r="C200" s="28"/>
      <c r="D200" s="9"/>
      <c r="E200" s="28"/>
      <c r="F200" s="9"/>
      <c r="G200" s="30"/>
      <c r="I200" s="30"/>
      <c r="K200" s="30"/>
      <c r="M200" s="30"/>
    </row>
    <row r="201" spans="1:13" s="13" customFormat="1" x14ac:dyDescent="0.2">
      <c r="A201" s="9"/>
      <c r="B201" s="9"/>
      <c r="C201" s="28"/>
      <c r="D201" s="9"/>
      <c r="E201" s="28"/>
      <c r="F201" s="9"/>
      <c r="G201" s="30"/>
      <c r="I201" s="30"/>
      <c r="K201" s="30"/>
      <c r="M201" s="30"/>
    </row>
    <row r="202" spans="1:13" s="13" customFormat="1" x14ac:dyDescent="0.2">
      <c r="A202" s="9"/>
      <c r="B202" s="9"/>
      <c r="C202" s="28"/>
      <c r="D202" s="9"/>
      <c r="E202" s="28"/>
      <c r="F202" s="9"/>
      <c r="G202" s="30"/>
      <c r="I202" s="30"/>
      <c r="K202" s="30"/>
      <c r="M202" s="30"/>
    </row>
    <row r="203" spans="1:13" s="13" customFormat="1" x14ac:dyDescent="0.2">
      <c r="A203" s="9"/>
      <c r="B203" s="9"/>
      <c r="C203" s="28"/>
      <c r="D203" s="9"/>
      <c r="E203" s="28"/>
      <c r="F203" s="9"/>
      <c r="G203" s="30"/>
      <c r="I203" s="30"/>
      <c r="K203" s="30"/>
      <c r="M203" s="30"/>
    </row>
    <row r="204" spans="1:13" s="13" customFormat="1" x14ac:dyDescent="0.2">
      <c r="A204" s="9"/>
      <c r="B204" s="9"/>
      <c r="C204" s="28"/>
      <c r="D204" s="9"/>
      <c r="E204" s="28"/>
      <c r="F204" s="9"/>
      <c r="G204" s="30"/>
      <c r="I204" s="30"/>
      <c r="K204" s="30"/>
      <c r="M204" s="30"/>
    </row>
    <row r="205" spans="1:13" s="13" customFormat="1" x14ac:dyDescent="0.2">
      <c r="A205" s="9"/>
      <c r="B205" s="9"/>
      <c r="C205" s="28"/>
      <c r="D205" s="9"/>
      <c r="E205" s="28"/>
      <c r="F205" s="9"/>
      <c r="G205" s="30"/>
      <c r="I205" s="30"/>
      <c r="K205" s="30"/>
      <c r="M205" s="30"/>
    </row>
    <row r="206" spans="1:13" s="13" customFormat="1" x14ac:dyDescent="0.2">
      <c r="A206" s="9"/>
      <c r="B206" s="9"/>
      <c r="C206" s="28"/>
      <c r="D206" s="9"/>
      <c r="E206" s="28"/>
      <c r="F206" s="9"/>
      <c r="G206" s="30"/>
      <c r="I206" s="30"/>
      <c r="K206" s="30"/>
      <c r="M206" s="30"/>
    </row>
    <row r="207" spans="1:13" s="13" customFormat="1" x14ac:dyDescent="0.2">
      <c r="A207" s="9"/>
      <c r="B207" s="9"/>
      <c r="C207" s="28"/>
      <c r="D207" s="9"/>
      <c r="E207" s="28"/>
      <c r="F207" s="9"/>
      <c r="G207" s="30"/>
      <c r="I207" s="30"/>
      <c r="K207" s="30"/>
      <c r="M207" s="30"/>
    </row>
    <row r="208" spans="1:13" s="13" customFormat="1" x14ac:dyDescent="0.2">
      <c r="A208" s="9"/>
      <c r="B208" s="9"/>
      <c r="C208" s="28"/>
      <c r="D208" s="9"/>
      <c r="E208" s="28"/>
      <c r="F208" s="9"/>
      <c r="G208" s="30"/>
      <c r="I208" s="30"/>
      <c r="K208" s="30"/>
      <c r="M208" s="30"/>
    </row>
    <row r="209" spans="1:13" s="13" customFormat="1" x14ac:dyDescent="0.2">
      <c r="A209" s="9"/>
      <c r="B209" s="9"/>
      <c r="C209" s="28"/>
      <c r="D209" s="9"/>
      <c r="E209" s="28"/>
      <c r="F209" s="9"/>
      <c r="G209" s="30"/>
      <c r="I209" s="30"/>
      <c r="K209" s="30"/>
      <c r="M209" s="30"/>
    </row>
    <row r="210" spans="1:13" s="13" customFormat="1" x14ac:dyDescent="0.2">
      <c r="A210" s="9"/>
      <c r="B210" s="9"/>
      <c r="C210" s="28"/>
      <c r="D210" s="9"/>
      <c r="E210" s="28"/>
      <c r="F210" s="9"/>
      <c r="G210" s="30"/>
      <c r="I210" s="30"/>
      <c r="K210" s="30"/>
      <c r="M210" s="30"/>
    </row>
    <row r="211" spans="1:13" s="13" customFormat="1" x14ac:dyDescent="0.2">
      <c r="A211" s="9"/>
      <c r="B211" s="9"/>
      <c r="C211" s="28"/>
      <c r="D211" s="9"/>
      <c r="E211" s="28"/>
      <c r="F211" s="9"/>
      <c r="G211" s="30"/>
      <c r="I211" s="30"/>
      <c r="K211" s="30"/>
      <c r="M211" s="30"/>
    </row>
    <row r="212" spans="1:13" s="13" customFormat="1" x14ac:dyDescent="0.2">
      <c r="A212" s="9"/>
      <c r="B212" s="9"/>
      <c r="C212" s="28"/>
      <c r="D212" s="9"/>
      <c r="E212" s="28"/>
      <c r="F212" s="9"/>
      <c r="G212" s="30"/>
      <c r="I212" s="30"/>
      <c r="K212" s="30"/>
      <c r="M212" s="30"/>
    </row>
    <row r="213" spans="1:13" s="13" customFormat="1" x14ac:dyDescent="0.2">
      <c r="A213" s="9"/>
      <c r="B213" s="9"/>
      <c r="C213" s="28"/>
      <c r="D213" s="9"/>
      <c r="E213" s="28"/>
      <c r="F213" s="9"/>
      <c r="G213" s="30"/>
      <c r="I213" s="30"/>
      <c r="K213" s="30"/>
      <c r="M213" s="30"/>
    </row>
    <row r="214" spans="1:13" s="13" customFormat="1" x14ac:dyDescent="0.2">
      <c r="A214" s="9"/>
      <c r="B214" s="9"/>
      <c r="C214" s="28"/>
      <c r="D214" s="9"/>
      <c r="E214" s="28"/>
      <c r="F214" s="9"/>
      <c r="G214" s="30"/>
      <c r="I214" s="30"/>
      <c r="K214" s="30"/>
      <c r="M214" s="30"/>
    </row>
    <row r="215" spans="1:13" s="13" customFormat="1" x14ac:dyDescent="0.2">
      <c r="A215" s="9"/>
      <c r="B215" s="9"/>
      <c r="C215" s="28"/>
      <c r="D215" s="9"/>
      <c r="E215" s="28"/>
      <c r="F215" s="9"/>
      <c r="G215" s="30"/>
      <c r="I215" s="30"/>
      <c r="K215" s="30"/>
      <c r="M215" s="30"/>
    </row>
    <row r="216" spans="1:13" s="13" customFormat="1" x14ac:dyDescent="0.2">
      <c r="A216" s="9"/>
      <c r="B216" s="9"/>
      <c r="C216" s="28"/>
      <c r="D216" s="9"/>
      <c r="E216" s="28"/>
      <c r="F216" s="9"/>
      <c r="G216" s="30"/>
      <c r="I216" s="30"/>
      <c r="K216" s="30"/>
      <c r="M216" s="30"/>
    </row>
    <row r="217" spans="1:13" s="13" customFormat="1" x14ac:dyDescent="0.2">
      <c r="A217" s="9"/>
      <c r="B217" s="9"/>
      <c r="C217" s="28"/>
      <c r="D217" s="9"/>
      <c r="E217" s="28"/>
      <c r="F217" s="9"/>
      <c r="G217" s="30"/>
      <c r="I217" s="30"/>
      <c r="K217" s="30"/>
      <c r="M217" s="30"/>
    </row>
    <row r="218" spans="1:13" s="13" customFormat="1" x14ac:dyDescent="0.2">
      <c r="A218" s="9"/>
      <c r="B218" s="9"/>
      <c r="C218" s="28"/>
      <c r="D218" s="9"/>
      <c r="E218" s="28"/>
      <c r="F218" s="9"/>
      <c r="G218" s="30"/>
      <c r="I218" s="30"/>
      <c r="K218" s="30"/>
      <c r="M218" s="30"/>
    </row>
    <row r="219" spans="1:13" s="13" customFormat="1" x14ac:dyDescent="0.2">
      <c r="A219" s="9"/>
      <c r="B219" s="9"/>
      <c r="C219" s="28"/>
      <c r="D219" s="9"/>
      <c r="E219" s="28"/>
      <c r="F219" s="9"/>
      <c r="G219" s="30"/>
      <c r="I219" s="30"/>
      <c r="K219" s="30"/>
      <c r="M219" s="30"/>
    </row>
    <row r="220" spans="1:13" s="13" customFormat="1" x14ac:dyDescent="0.2">
      <c r="A220" s="9"/>
      <c r="B220" s="9"/>
      <c r="C220" s="28"/>
      <c r="D220" s="9"/>
      <c r="E220" s="28"/>
      <c r="F220" s="9"/>
      <c r="G220" s="30"/>
      <c r="I220" s="30"/>
      <c r="K220" s="30"/>
      <c r="M220" s="30"/>
    </row>
    <row r="221" spans="1:13" s="13" customFormat="1" x14ac:dyDescent="0.2">
      <c r="A221" s="9"/>
      <c r="B221" s="9"/>
      <c r="C221" s="28"/>
      <c r="D221" s="9"/>
      <c r="E221" s="28"/>
      <c r="F221" s="9"/>
      <c r="G221" s="30"/>
      <c r="I221" s="30"/>
      <c r="K221" s="30"/>
      <c r="M221" s="30"/>
    </row>
    <row r="222" spans="1:13" s="13" customFormat="1" x14ac:dyDescent="0.2">
      <c r="A222" s="9"/>
      <c r="B222" s="9"/>
      <c r="C222" s="28"/>
      <c r="D222" s="9"/>
      <c r="E222" s="28"/>
      <c r="F222" s="9"/>
      <c r="G222" s="30"/>
      <c r="I222" s="30"/>
      <c r="K222" s="30"/>
      <c r="M222" s="30"/>
    </row>
    <row r="223" spans="1:13" s="13" customFormat="1" x14ac:dyDescent="0.2">
      <c r="A223" s="9"/>
      <c r="B223" s="9"/>
      <c r="C223" s="28"/>
      <c r="D223" s="9"/>
      <c r="E223" s="28"/>
      <c r="F223" s="9"/>
      <c r="G223" s="30"/>
      <c r="I223" s="30"/>
      <c r="K223" s="30"/>
      <c r="M223" s="30"/>
    </row>
    <row r="224" spans="1:13" s="13" customFormat="1" x14ac:dyDescent="0.2">
      <c r="A224" s="9"/>
      <c r="B224" s="9"/>
      <c r="C224" s="28"/>
      <c r="D224" s="9"/>
      <c r="E224" s="28"/>
      <c r="F224" s="9"/>
      <c r="G224" s="30"/>
      <c r="I224" s="30"/>
      <c r="K224" s="30"/>
      <c r="M224" s="30"/>
    </row>
    <row r="225" spans="1:13" s="13" customFormat="1" x14ac:dyDescent="0.2">
      <c r="A225" s="9"/>
      <c r="B225" s="9"/>
      <c r="C225" s="28"/>
      <c r="D225" s="9"/>
      <c r="E225" s="28"/>
      <c r="F225" s="9"/>
      <c r="G225" s="30"/>
      <c r="I225" s="30"/>
      <c r="K225" s="30"/>
      <c r="M225" s="30"/>
    </row>
    <row r="226" spans="1:13" s="13" customFormat="1" x14ac:dyDescent="0.2">
      <c r="A226" s="9"/>
      <c r="B226" s="9"/>
      <c r="C226" s="28"/>
      <c r="D226" s="9"/>
      <c r="E226" s="28"/>
      <c r="F226" s="9"/>
      <c r="G226" s="30"/>
      <c r="I226" s="30"/>
      <c r="K226" s="30"/>
      <c r="M226" s="30"/>
    </row>
    <row r="227" spans="1:13" s="13" customFormat="1" x14ac:dyDescent="0.2">
      <c r="A227" s="9"/>
      <c r="B227" s="9"/>
      <c r="C227" s="28"/>
      <c r="D227" s="9"/>
      <c r="E227" s="28"/>
      <c r="F227" s="9"/>
      <c r="G227" s="30"/>
      <c r="I227" s="30"/>
      <c r="K227" s="30"/>
      <c r="M227" s="30"/>
    </row>
    <row r="228" spans="1:13" s="13" customFormat="1" x14ac:dyDescent="0.2">
      <c r="A228" s="9"/>
      <c r="B228" s="9"/>
      <c r="C228" s="28"/>
      <c r="D228" s="9"/>
      <c r="E228" s="28"/>
      <c r="F228" s="9"/>
      <c r="G228" s="30"/>
      <c r="I228" s="30"/>
      <c r="K228" s="30"/>
      <c r="M228" s="30"/>
    </row>
    <row r="229" spans="1:13" s="13" customFormat="1" x14ac:dyDescent="0.2">
      <c r="A229" s="9"/>
      <c r="B229" s="9"/>
      <c r="C229" s="28"/>
      <c r="D229" s="9"/>
      <c r="E229" s="28"/>
      <c r="F229" s="9"/>
      <c r="G229" s="30"/>
      <c r="I229" s="30"/>
      <c r="K229" s="30"/>
      <c r="M229" s="30"/>
    </row>
    <row r="230" spans="1:13" s="13" customFormat="1" x14ac:dyDescent="0.2">
      <c r="A230" s="9"/>
      <c r="B230" s="9"/>
      <c r="C230" s="28"/>
      <c r="D230" s="9"/>
      <c r="E230" s="28"/>
      <c r="F230" s="9"/>
      <c r="G230" s="30"/>
      <c r="I230" s="30"/>
      <c r="K230" s="30"/>
      <c r="M230" s="30"/>
    </row>
    <row r="231" spans="1:13" s="13" customFormat="1" x14ac:dyDescent="0.2">
      <c r="A231" s="9"/>
      <c r="B231" s="9"/>
      <c r="C231" s="28"/>
      <c r="D231" s="9"/>
      <c r="E231" s="28"/>
      <c r="F231" s="9"/>
      <c r="G231" s="30"/>
      <c r="I231" s="30"/>
      <c r="K231" s="30"/>
      <c r="M231" s="30"/>
    </row>
    <row r="232" spans="1:13" s="13" customFormat="1" x14ac:dyDescent="0.2">
      <c r="A232" s="9"/>
      <c r="B232" s="9"/>
      <c r="C232" s="28"/>
      <c r="D232" s="9"/>
      <c r="E232" s="28"/>
      <c r="F232" s="9"/>
      <c r="G232" s="30"/>
      <c r="I232" s="30"/>
      <c r="K232" s="30"/>
      <c r="M232" s="30"/>
    </row>
    <row r="233" spans="1:13" s="13" customFormat="1" x14ac:dyDescent="0.2">
      <c r="A233" s="9"/>
      <c r="B233" s="9"/>
      <c r="C233" s="28"/>
      <c r="D233" s="9"/>
      <c r="E233" s="28"/>
      <c r="F233" s="9"/>
      <c r="G233" s="30"/>
      <c r="I233" s="30"/>
      <c r="K233" s="30"/>
      <c r="M233" s="30"/>
    </row>
    <row r="234" spans="1:13" s="13" customFormat="1" x14ac:dyDescent="0.2">
      <c r="A234" s="9"/>
      <c r="B234" s="9"/>
      <c r="C234" s="28"/>
      <c r="D234" s="9"/>
      <c r="E234" s="28"/>
      <c r="F234" s="9"/>
      <c r="G234" s="30"/>
      <c r="I234" s="30"/>
      <c r="K234" s="30"/>
      <c r="M234" s="30"/>
    </row>
    <row r="235" spans="1:13" s="13" customFormat="1" x14ac:dyDescent="0.2">
      <c r="A235" s="9"/>
      <c r="B235" s="9"/>
      <c r="C235" s="28"/>
      <c r="D235" s="9"/>
      <c r="E235" s="28"/>
      <c r="F235" s="9"/>
      <c r="G235" s="30"/>
      <c r="I235" s="30"/>
      <c r="K235" s="30"/>
      <c r="M235" s="30"/>
    </row>
    <row r="236" spans="1:13" s="13" customFormat="1" x14ac:dyDescent="0.2">
      <c r="A236" s="9"/>
      <c r="B236" s="9"/>
      <c r="C236" s="28"/>
      <c r="D236" s="9"/>
      <c r="E236" s="28"/>
      <c r="F236" s="9"/>
      <c r="G236" s="30"/>
      <c r="I236" s="30"/>
      <c r="K236" s="30"/>
      <c r="M236" s="30"/>
    </row>
    <row r="237" spans="1:13" s="13" customFormat="1" x14ac:dyDescent="0.2">
      <c r="A237" s="9"/>
      <c r="B237" s="9"/>
      <c r="C237" s="28"/>
      <c r="D237" s="9"/>
      <c r="E237" s="28"/>
      <c r="F237" s="9"/>
      <c r="G237" s="30"/>
      <c r="I237" s="30"/>
      <c r="K237" s="30"/>
      <c r="M237" s="30"/>
    </row>
    <row r="238" spans="1:13" s="13" customFormat="1" x14ac:dyDescent="0.2">
      <c r="A238" s="9"/>
      <c r="B238" s="9"/>
      <c r="C238" s="28"/>
      <c r="D238" s="9"/>
      <c r="E238" s="28"/>
      <c r="F238" s="9"/>
      <c r="G238" s="30"/>
      <c r="I238" s="30"/>
      <c r="K238" s="30"/>
      <c r="M238" s="30"/>
    </row>
    <row r="239" spans="1:13" s="13" customFormat="1" x14ac:dyDescent="0.2">
      <c r="A239" s="9"/>
      <c r="B239" s="9"/>
      <c r="C239" s="28"/>
      <c r="D239" s="9"/>
      <c r="E239" s="28"/>
      <c r="F239" s="9"/>
      <c r="G239" s="30"/>
      <c r="I239" s="30"/>
      <c r="K239" s="30"/>
      <c r="M239" s="30"/>
    </row>
    <row r="240" spans="1:13" s="13" customFormat="1" x14ac:dyDescent="0.2">
      <c r="A240" s="9"/>
      <c r="B240" s="9"/>
      <c r="C240" s="28"/>
      <c r="D240" s="9"/>
      <c r="E240" s="28"/>
      <c r="F240" s="9"/>
      <c r="G240" s="30"/>
      <c r="I240" s="30"/>
      <c r="K240" s="30"/>
      <c r="M240" s="30"/>
    </row>
    <row r="241" spans="1:13" s="13" customFormat="1" x14ac:dyDescent="0.2">
      <c r="A241" s="9"/>
      <c r="B241" s="9"/>
      <c r="C241" s="28"/>
      <c r="D241" s="9"/>
      <c r="E241" s="28"/>
      <c r="F241" s="9"/>
      <c r="G241" s="30"/>
      <c r="I241" s="30"/>
      <c r="K241" s="30"/>
      <c r="M241" s="30"/>
    </row>
    <row r="242" spans="1:13" s="13" customFormat="1" x14ac:dyDescent="0.2">
      <c r="A242" s="9"/>
      <c r="B242" s="9"/>
      <c r="C242" s="28"/>
      <c r="D242" s="9"/>
      <c r="E242" s="28"/>
      <c r="F242" s="9"/>
      <c r="G242" s="30"/>
      <c r="I242" s="30"/>
      <c r="K242" s="30"/>
      <c r="M242" s="30"/>
    </row>
    <row r="243" spans="1:13" s="13" customFormat="1" x14ac:dyDescent="0.2">
      <c r="A243" s="9"/>
      <c r="B243" s="9"/>
      <c r="C243" s="28"/>
      <c r="D243" s="9"/>
      <c r="E243" s="28"/>
      <c r="F243" s="9"/>
      <c r="G243" s="30"/>
      <c r="I243" s="30"/>
      <c r="K243" s="30"/>
      <c r="M243" s="30"/>
    </row>
    <row r="244" spans="1:13" s="13" customFormat="1" x14ac:dyDescent="0.2">
      <c r="A244" s="9"/>
      <c r="B244" s="9"/>
      <c r="C244" s="28"/>
      <c r="D244" s="9"/>
      <c r="E244" s="28"/>
      <c r="F244" s="9"/>
      <c r="G244" s="30"/>
      <c r="I244" s="30"/>
      <c r="K244" s="30"/>
      <c r="M244" s="30"/>
    </row>
    <row r="245" spans="1:13" s="13" customFormat="1" x14ac:dyDescent="0.2">
      <c r="A245" s="9"/>
      <c r="B245" s="9"/>
      <c r="C245" s="28"/>
      <c r="D245" s="9"/>
      <c r="E245" s="28"/>
      <c r="F245" s="9"/>
      <c r="G245" s="30"/>
      <c r="I245" s="30"/>
      <c r="K245" s="30"/>
      <c r="M245" s="30"/>
    </row>
    <row r="246" spans="1:13" s="13" customFormat="1" x14ac:dyDescent="0.2">
      <c r="A246" s="9"/>
      <c r="B246" s="9"/>
      <c r="C246" s="28"/>
      <c r="D246" s="9"/>
      <c r="E246" s="28"/>
      <c r="F246" s="9"/>
      <c r="G246" s="30"/>
      <c r="I246" s="30"/>
      <c r="K246" s="30"/>
      <c r="M246" s="30"/>
    </row>
    <row r="247" spans="1:13" s="13" customFormat="1" x14ac:dyDescent="0.2">
      <c r="A247" s="9"/>
      <c r="B247" s="9"/>
      <c r="C247" s="28"/>
      <c r="D247" s="9"/>
      <c r="E247" s="28"/>
      <c r="F247" s="9"/>
      <c r="G247" s="30"/>
      <c r="I247" s="30"/>
      <c r="K247" s="30"/>
      <c r="M247" s="30"/>
    </row>
    <row r="248" spans="1:13" s="13" customFormat="1" x14ac:dyDescent="0.2">
      <c r="A248" s="9"/>
      <c r="B248" s="9"/>
      <c r="C248" s="28"/>
      <c r="D248" s="9"/>
      <c r="E248" s="28"/>
      <c r="F248" s="9"/>
      <c r="G248" s="30"/>
      <c r="I248" s="30"/>
      <c r="K248" s="30"/>
      <c r="M248" s="30"/>
    </row>
    <row r="249" spans="1:13" s="13" customFormat="1" x14ac:dyDescent="0.2">
      <c r="A249" s="9"/>
      <c r="B249" s="9"/>
      <c r="C249" s="28"/>
      <c r="D249" s="9"/>
      <c r="E249" s="28"/>
      <c r="F249" s="9"/>
      <c r="G249" s="30"/>
      <c r="I249" s="30"/>
      <c r="K249" s="30"/>
      <c r="M249" s="30"/>
    </row>
    <row r="250" spans="1:13" s="13" customFormat="1" x14ac:dyDescent="0.2">
      <c r="A250" s="9"/>
      <c r="B250" s="9"/>
      <c r="C250" s="28"/>
      <c r="D250" s="9"/>
      <c r="E250" s="28"/>
      <c r="F250" s="9"/>
      <c r="G250" s="30"/>
      <c r="I250" s="30"/>
      <c r="K250" s="30"/>
      <c r="M250" s="30"/>
    </row>
    <row r="251" spans="1:13" s="13" customFormat="1" x14ac:dyDescent="0.2">
      <c r="A251" s="9"/>
      <c r="B251" s="9"/>
      <c r="C251" s="28"/>
      <c r="D251" s="9"/>
      <c r="E251" s="28"/>
      <c r="F251" s="9"/>
      <c r="G251" s="30"/>
      <c r="I251" s="30"/>
      <c r="K251" s="30"/>
      <c r="M251" s="30"/>
    </row>
    <row r="252" spans="1:13" s="13" customFormat="1" x14ac:dyDescent="0.2">
      <c r="A252" s="9"/>
      <c r="B252" s="9"/>
      <c r="C252" s="28"/>
      <c r="D252" s="9"/>
      <c r="E252" s="28"/>
      <c r="F252" s="9"/>
      <c r="G252" s="30"/>
      <c r="I252" s="30"/>
      <c r="K252" s="30"/>
      <c r="M252" s="30"/>
    </row>
    <row r="253" spans="1:13" s="13" customFormat="1" x14ac:dyDescent="0.2">
      <c r="A253" s="9"/>
      <c r="B253" s="9"/>
      <c r="C253" s="28"/>
      <c r="D253" s="9"/>
      <c r="E253" s="28"/>
      <c r="F253" s="9"/>
      <c r="G253" s="30"/>
      <c r="I253" s="30"/>
      <c r="K253" s="30"/>
      <c r="M253" s="30"/>
    </row>
    <row r="254" spans="1:13" s="13" customFormat="1" x14ac:dyDescent="0.2">
      <c r="A254" s="9"/>
      <c r="B254" s="9"/>
      <c r="C254" s="28"/>
      <c r="D254" s="9"/>
      <c r="E254" s="28"/>
      <c r="F254" s="9"/>
      <c r="G254" s="30"/>
      <c r="I254" s="30"/>
      <c r="K254" s="30"/>
      <c r="M254" s="30"/>
    </row>
    <row r="255" spans="1:13" s="13" customFormat="1" x14ac:dyDescent="0.2">
      <c r="A255" s="9"/>
      <c r="B255" s="9"/>
      <c r="C255" s="28"/>
      <c r="D255" s="9"/>
      <c r="E255" s="28"/>
      <c r="F255" s="9"/>
      <c r="G255" s="30"/>
      <c r="I255" s="30"/>
      <c r="K255" s="30"/>
      <c r="M255" s="30"/>
    </row>
    <row r="256" spans="1:13" s="13" customFormat="1" x14ac:dyDescent="0.2">
      <c r="A256" s="9"/>
      <c r="B256" s="9"/>
      <c r="C256" s="28"/>
      <c r="D256" s="9"/>
      <c r="E256" s="28"/>
      <c r="F256" s="9"/>
      <c r="G256" s="30"/>
      <c r="I256" s="30"/>
      <c r="K256" s="30"/>
      <c r="M256" s="30"/>
    </row>
    <row r="257" spans="1:13" s="13" customFormat="1" x14ac:dyDescent="0.2">
      <c r="A257" s="9"/>
      <c r="B257" s="9"/>
      <c r="C257" s="28"/>
      <c r="D257" s="9"/>
      <c r="E257" s="28"/>
      <c r="F257" s="9"/>
      <c r="G257" s="30"/>
      <c r="I257" s="30"/>
      <c r="K257" s="30"/>
      <c r="M257" s="30"/>
    </row>
    <row r="258" spans="1:13" s="13" customFormat="1" x14ac:dyDescent="0.2">
      <c r="A258" s="9"/>
      <c r="B258" s="9"/>
      <c r="C258" s="28"/>
      <c r="D258" s="9"/>
      <c r="E258" s="28"/>
      <c r="F258" s="9"/>
      <c r="G258" s="30"/>
      <c r="I258" s="30"/>
      <c r="K258" s="30"/>
      <c r="M258" s="30"/>
    </row>
    <row r="259" spans="1:13" s="13" customFormat="1" x14ac:dyDescent="0.2">
      <c r="A259" s="9"/>
      <c r="B259" s="9"/>
      <c r="C259" s="28"/>
      <c r="D259" s="9"/>
      <c r="E259" s="28"/>
      <c r="F259" s="9"/>
      <c r="G259" s="30"/>
      <c r="I259" s="30"/>
      <c r="K259" s="30"/>
      <c r="M259" s="30"/>
    </row>
    <row r="260" spans="1:13" s="13" customFormat="1" x14ac:dyDescent="0.2">
      <c r="A260" s="9"/>
      <c r="B260" s="9"/>
      <c r="C260" s="28"/>
      <c r="D260" s="9"/>
      <c r="E260" s="28"/>
      <c r="F260" s="9"/>
      <c r="G260" s="30"/>
      <c r="I260" s="30"/>
      <c r="K260" s="30"/>
      <c r="M260" s="30"/>
    </row>
    <row r="261" spans="1:13" s="13" customFormat="1" x14ac:dyDescent="0.2">
      <c r="A261" s="9"/>
      <c r="B261" s="9"/>
      <c r="C261" s="28"/>
      <c r="D261" s="9"/>
      <c r="E261" s="28"/>
      <c r="F261" s="9"/>
      <c r="G261" s="30"/>
      <c r="I261" s="30"/>
      <c r="K261" s="30"/>
      <c r="M261" s="30"/>
    </row>
    <row r="262" spans="1:13" s="13" customFormat="1" x14ac:dyDescent="0.2">
      <c r="A262" s="9"/>
      <c r="B262" s="9"/>
      <c r="C262" s="28"/>
      <c r="D262" s="9"/>
      <c r="E262" s="28"/>
      <c r="F262" s="9"/>
      <c r="G262" s="30"/>
      <c r="I262" s="30"/>
      <c r="K262" s="30"/>
      <c r="M262" s="30"/>
    </row>
    <row r="263" spans="1:13" s="13" customFormat="1" x14ac:dyDescent="0.2">
      <c r="A263" s="9"/>
      <c r="B263" s="9"/>
      <c r="C263" s="28"/>
      <c r="D263" s="9"/>
      <c r="E263" s="28"/>
      <c r="F263" s="9"/>
      <c r="G263" s="30"/>
      <c r="I263" s="30"/>
      <c r="K263" s="30"/>
      <c r="M263" s="30"/>
    </row>
    <row r="264" spans="1:13" s="13" customFormat="1" x14ac:dyDescent="0.2">
      <c r="A264" s="9"/>
      <c r="B264" s="9"/>
      <c r="C264" s="28"/>
      <c r="D264" s="9"/>
      <c r="E264" s="28"/>
      <c r="F264" s="9"/>
      <c r="G264" s="30"/>
      <c r="I264" s="30"/>
      <c r="K264" s="30"/>
      <c r="M264" s="30"/>
    </row>
    <row r="265" spans="1:13" s="13" customFormat="1" x14ac:dyDescent="0.2">
      <c r="A265" s="9"/>
      <c r="B265" s="9"/>
      <c r="C265" s="28"/>
      <c r="D265" s="9"/>
      <c r="E265" s="28"/>
      <c r="F265" s="9"/>
      <c r="G265" s="30"/>
      <c r="I265" s="30"/>
      <c r="K265" s="30"/>
      <c r="M265" s="30"/>
    </row>
    <row r="266" spans="1:13" s="13" customFormat="1" x14ac:dyDescent="0.2">
      <c r="A266" s="9"/>
      <c r="B266" s="9"/>
      <c r="C266" s="28"/>
      <c r="D266" s="9"/>
      <c r="E266" s="28"/>
      <c r="F266" s="9"/>
      <c r="G266" s="30"/>
      <c r="I266" s="30"/>
      <c r="K266" s="30"/>
      <c r="M266" s="30"/>
    </row>
    <row r="267" spans="1:13" s="13" customFormat="1" x14ac:dyDescent="0.2">
      <c r="A267" s="9"/>
      <c r="B267" s="9"/>
      <c r="C267" s="28"/>
      <c r="D267" s="9"/>
      <c r="E267" s="28"/>
      <c r="F267" s="9"/>
      <c r="G267" s="30"/>
      <c r="I267" s="30"/>
      <c r="K267" s="30"/>
      <c r="M267" s="30"/>
    </row>
    <row r="268" spans="1:13" s="13" customFormat="1" x14ac:dyDescent="0.2">
      <c r="A268" s="9"/>
      <c r="B268" s="9"/>
      <c r="C268" s="28"/>
      <c r="D268" s="9"/>
      <c r="E268" s="28"/>
      <c r="F268" s="9"/>
      <c r="G268" s="30"/>
      <c r="I268" s="30"/>
      <c r="K268" s="30"/>
      <c r="M268" s="30"/>
    </row>
    <row r="269" spans="1:13" s="13" customFormat="1" x14ac:dyDescent="0.2">
      <c r="A269" s="9"/>
      <c r="B269" s="9"/>
      <c r="C269" s="28"/>
      <c r="D269" s="9"/>
      <c r="E269" s="28"/>
      <c r="F269" s="9"/>
      <c r="G269" s="30"/>
      <c r="I269" s="30"/>
      <c r="K269" s="30"/>
      <c r="M269" s="30"/>
    </row>
    <row r="270" spans="1:13" s="13" customFormat="1" x14ac:dyDescent="0.2">
      <c r="A270" s="9"/>
      <c r="B270" s="9"/>
      <c r="C270" s="28"/>
      <c r="D270" s="9"/>
      <c r="E270" s="28"/>
      <c r="F270" s="9"/>
      <c r="G270" s="30"/>
      <c r="I270" s="30"/>
      <c r="K270" s="30"/>
      <c r="M270" s="30"/>
    </row>
    <row r="271" spans="1:13" s="13" customFormat="1" x14ac:dyDescent="0.2">
      <c r="A271" s="9"/>
      <c r="B271" s="9"/>
      <c r="C271" s="28"/>
      <c r="D271" s="9"/>
      <c r="E271" s="28"/>
      <c r="F271" s="9"/>
      <c r="G271" s="30"/>
      <c r="I271" s="30"/>
      <c r="K271" s="30"/>
      <c r="M271" s="30"/>
    </row>
    <row r="272" spans="1:13" s="13" customFormat="1" x14ac:dyDescent="0.2">
      <c r="A272" s="9"/>
      <c r="B272" s="9"/>
      <c r="C272" s="28"/>
      <c r="D272" s="9"/>
      <c r="E272" s="28"/>
      <c r="F272" s="9"/>
      <c r="G272" s="30"/>
      <c r="I272" s="30"/>
      <c r="K272" s="30"/>
      <c r="M272" s="30"/>
    </row>
    <row r="273" spans="1:13" s="13" customFormat="1" x14ac:dyDescent="0.2">
      <c r="A273" s="9"/>
      <c r="B273" s="9"/>
      <c r="C273" s="28"/>
      <c r="D273" s="9"/>
      <c r="E273" s="28"/>
      <c r="F273" s="9"/>
      <c r="G273" s="30"/>
      <c r="I273" s="30"/>
      <c r="K273" s="30"/>
      <c r="M273" s="30"/>
    </row>
    <row r="274" spans="1:13" s="13" customFormat="1" x14ac:dyDescent="0.2">
      <c r="A274" s="9"/>
      <c r="B274" s="9"/>
      <c r="C274" s="28"/>
      <c r="D274" s="9"/>
      <c r="E274" s="28"/>
      <c r="F274" s="9"/>
      <c r="G274" s="30"/>
      <c r="I274" s="30"/>
      <c r="K274" s="30"/>
      <c r="M274" s="30"/>
    </row>
    <row r="275" spans="1:13" s="13" customFormat="1" x14ac:dyDescent="0.2">
      <c r="A275" s="9"/>
      <c r="B275" s="9"/>
      <c r="C275" s="28"/>
      <c r="D275" s="9"/>
      <c r="E275" s="28"/>
      <c r="F275" s="9"/>
      <c r="G275" s="30"/>
      <c r="I275" s="30"/>
      <c r="K275" s="30"/>
      <c r="M275" s="30"/>
    </row>
    <row r="276" spans="1:13" s="13" customFormat="1" x14ac:dyDescent="0.2">
      <c r="A276" s="9"/>
      <c r="B276" s="9"/>
      <c r="C276" s="28"/>
      <c r="D276" s="9"/>
      <c r="E276" s="28"/>
      <c r="F276" s="9"/>
      <c r="G276" s="30"/>
      <c r="I276" s="30"/>
      <c r="K276" s="30"/>
      <c r="M276" s="30"/>
    </row>
    <row r="277" spans="1:13" s="13" customFormat="1" x14ac:dyDescent="0.2">
      <c r="A277" s="9"/>
      <c r="B277" s="9"/>
      <c r="C277" s="28"/>
      <c r="D277" s="9"/>
      <c r="E277" s="28"/>
      <c r="F277" s="9"/>
      <c r="G277" s="30"/>
      <c r="I277" s="30"/>
      <c r="K277" s="30"/>
      <c r="M277" s="30"/>
    </row>
    <row r="278" spans="1:13" s="13" customFormat="1" x14ac:dyDescent="0.2">
      <c r="A278" s="9"/>
      <c r="B278" s="9"/>
      <c r="C278" s="28"/>
      <c r="D278" s="9"/>
      <c r="E278" s="28"/>
      <c r="F278" s="9"/>
      <c r="G278" s="30"/>
      <c r="I278" s="30"/>
      <c r="K278" s="30"/>
      <c r="M278" s="30"/>
    </row>
    <row r="279" spans="1:13" s="13" customFormat="1" x14ac:dyDescent="0.2">
      <c r="A279" s="9"/>
      <c r="B279" s="9"/>
      <c r="C279" s="28"/>
      <c r="D279" s="9"/>
      <c r="E279" s="28"/>
      <c r="F279" s="9"/>
      <c r="G279" s="30"/>
      <c r="I279" s="30"/>
      <c r="K279" s="30"/>
      <c r="M279" s="30"/>
    </row>
    <row r="280" spans="1:13" s="13" customFormat="1" x14ac:dyDescent="0.2">
      <c r="A280" s="9"/>
      <c r="B280" s="9"/>
      <c r="C280" s="28"/>
      <c r="D280" s="9"/>
      <c r="E280" s="28"/>
      <c r="F280" s="9"/>
      <c r="G280" s="30"/>
      <c r="I280" s="30"/>
      <c r="K280" s="30"/>
      <c r="M280" s="30"/>
    </row>
    <row r="281" spans="1:13" s="13" customFormat="1" x14ac:dyDescent="0.2">
      <c r="A281" s="9"/>
      <c r="B281" s="9"/>
      <c r="C281" s="28"/>
      <c r="D281" s="9"/>
      <c r="E281" s="28"/>
      <c r="F281" s="9"/>
      <c r="G281" s="30"/>
      <c r="I281" s="30"/>
      <c r="K281" s="30"/>
      <c r="M281" s="30"/>
    </row>
    <row r="282" spans="1:13" s="13" customFormat="1" x14ac:dyDescent="0.2">
      <c r="A282" s="9"/>
      <c r="B282" s="9"/>
      <c r="C282" s="28"/>
      <c r="D282" s="9"/>
      <c r="E282" s="28"/>
      <c r="F282" s="9"/>
      <c r="G282" s="30"/>
      <c r="I282" s="30"/>
      <c r="K282" s="30"/>
      <c r="M282" s="30"/>
    </row>
    <row r="283" spans="1:13" s="13" customFormat="1" x14ac:dyDescent="0.2">
      <c r="A283" s="9"/>
      <c r="B283" s="9"/>
      <c r="C283" s="28"/>
      <c r="D283" s="9"/>
      <c r="E283" s="28"/>
      <c r="F283" s="9"/>
      <c r="G283" s="30"/>
      <c r="I283" s="30"/>
      <c r="K283" s="30"/>
      <c r="M283" s="30"/>
    </row>
    <row r="284" spans="1:13" s="13" customFormat="1" x14ac:dyDescent="0.2">
      <c r="A284" s="9"/>
      <c r="B284" s="9"/>
      <c r="C284" s="28"/>
      <c r="D284" s="9"/>
      <c r="E284" s="28"/>
      <c r="F284" s="9"/>
      <c r="G284" s="30"/>
      <c r="I284" s="30"/>
      <c r="K284" s="30"/>
      <c r="M284" s="30"/>
    </row>
    <row r="285" spans="1:13" s="13" customFormat="1" x14ac:dyDescent="0.2">
      <c r="A285" s="9"/>
      <c r="B285" s="9"/>
      <c r="C285" s="28"/>
      <c r="D285" s="9"/>
      <c r="E285" s="28"/>
      <c r="F285" s="9"/>
      <c r="G285" s="30"/>
      <c r="I285" s="30"/>
      <c r="K285" s="30"/>
      <c r="M285" s="30"/>
    </row>
    <row r="286" spans="1:13" s="13" customFormat="1" x14ac:dyDescent="0.2">
      <c r="A286" s="9"/>
      <c r="B286" s="9"/>
      <c r="C286" s="28"/>
      <c r="D286" s="9"/>
      <c r="E286" s="28"/>
      <c r="F286" s="9"/>
      <c r="G286" s="30"/>
      <c r="I286" s="30"/>
      <c r="K286" s="30"/>
      <c r="M286" s="30"/>
    </row>
    <row r="287" spans="1:13" s="13" customFormat="1" x14ac:dyDescent="0.2">
      <c r="A287" s="9"/>
      <c r="B287" s="9"/>
      <c r="C287" s="28"/>
      <c r="D287" s="9"/>
      <c r="E287" s="28"/>
      <c r="F287" s="9"/>
      <c r="G287" s="30"/>
      <c r="I287" s="30"/>
      <c r="K287" s="30"/>
      <c r="M287" s="30"/>
    </row>
    <row r="288" spans="1:13" s="13" customFormat="1" x14ac:dyDescent="0.2">
      <c r="A288" s="9"/>
      <c r="B288" s="9"/>
      <c r="C288" s="28"/>
      <c r="D288" s="9"/>
      <c r="E288" s="28"/>
      <c r="F288" s="9"/>
      <c r="G288" s="30"/>
      <c r="I288" s="30"/>
      <c r="K288" s="30"/>
      <c r="M288" s="30"/>
    </row>
    <row r="289" spans="1:13" s="13" customFormat="1" x14ac:dyDescent="0.2">
      <c r="A289" s="9"/>
      <c r="B289" s="9"/>
      <c r="C289" s="28"/>
      <c r="D289" s="9"/>
      <c r="E289" s="28"/>
      <c r="F289" s="9"/>
      <c r="G289" s="30"/>
      <c r="I289" s="30"/>
      <c r="K289" s="30"/>
      <c r="M289" s="30"/>
    </row>
    <row r="290" spans="1:13" s="13" customFormat="1" x14ac:dyDescent="0.2">
      <c r="A290" s="9"/>
      <c r="B290" s="9"/>
      <c r="C290" s="28"/>
      <c r="D290" s="9"/>
      <c r="E290" s="28"/>
      <c r="F290" s="9"/>
      <c r="G290" s="30"/>
      <c r="I290" s="30"/>
      <c r="K290" s="30"/>
      <c r="M290" s="30"/>
    </row>
    <row r="291" spans="1:13" s="13" customFormat="1" x14ac:dyDescent="0.2">
      <c r="A291" s="9"/>
      <c r="B291" s="9"/>
      <c r="C291" s="28"/>
      <c r="D291" s="9"/>
      <c r="E291" s="28"/>
      <c r="F291" s="9"/>
      <c r="G291" s="30"/>
      <c r="I291" s="30"/>
      <c r="K291" s="30"/>
      <c r="M291" s="30"/>
    </row>
    <row r="292" spans="1:13" s="13" customFormat="1" x14ac:dyDescent="0.2">
      <c r="A292" s="9"/>
      <c r="B292" s="9"/>
      <c r="C292" s="28"/>
      <c r="D292" s="9"/>
      <c r="E292" s="28"/>
      <c r="F292" s="9"/>
      <c r="G292" s="30"/>
      <c r="I292" s="30"/>
      <c r="K292" s="30"/>
      <c r="M292" s="30"/>
    </row>
    <row r="293" spans="1:13" s="13" customFormat="1" x14ac:dyDescent="0.2">
      <c r="A293" s="9"/>
      <c r="B293" s="9"/>
      <c r="C293" s="28"/>
      <c r="D293" s="9"/>
      <c r="E293" s="28"/>
      <c r="F293" s="9"/>
      <c r="G293" s="30"/>
      <c r="I293" s="30"/>
      <c r="K293" s="30"/>
      <c r="M293" s="30"/>
    </row>
    <row r="294" spans="1:13" s="13" customFormat="1" x14ac:dyDescent="0.2">
      <c r="A294" s="9"/>
      <c r="B294" s="9"/>
      <c r="C294" s="28"/>
      <c r="D294" s="9"/>
      <c r="E294" s="28"/>
      <c r="F294" s="9"/>
      <c r="G294" s="30"/>
      <c r="I294" s="30"/>
      <c r="K294" s="30"/>
      <c r="M294" s="30"/>
    </row>
    <row r="295" spans="1:13" s="13" customFormat="1" x14ac:dyDescent="0.2">
      <c r="A295" s="9"/>
      <c r="B295" s="9"/>
      <c r="C295" s="28"/>
      <c r="D295" s="9"/>
      <c r="E295" s="28"/>
      <c r="F295" s="9"/>
      <c r="G295" s="30"/>
      <c r="I295" s="30"/>
      <c r="K295" s="30"/>
      <c r="M295" s="30"/>
    </row>
    <row r="296" spans="1:13" s="13" customFormat="1" x14ac:dyDescent="0.2">
      <c r="A296" s="9"/>
      <c r="B296" s="9"/>
      <c r="C296" s="28"/>
      <c r="D296" s="9"/>
      <c r="E296" s="28"/>
      <c r="F296" s="9"/>
      <c r="G296" s="30"/>
      <c r="I296" s="30"/>
      <c r="K296" s="30"/>
      <c r="M296" s="30"/>
    </row>
    <row r="297" spans="1:13" s="13" customFormat="1" x14ac:dyDescent="0.2">
      <c r="A297" s="9"/>
      <c r="B297" s="9"/>
      <c r="C297" s="28"/>
      <c r="D297" s="9"/>
      <c r="E297" s="28"/>
      <c r="F297" s="9"/>
      <c r="G297" s="30"/>
      <c r="I297" s="30"/>
      <c r="K297" s="30"/>
      <c r="M297" s="30"/>
    </row>
    <row r="298" spans="1:13" s="13" customFormat="1" x14ac:dyDescent="0.2">
      <c r="A298" s="9"/>
      <c r="B298" s="9"/>
      <c r="C298" s="28"/>
      <c r="D298" s="9"/>
      <c r="E298" s="28"/>
      <c r="F298" s="9"/>
      <c r="G298" s="30"/>
      <c r="I298" s="30"/>
      <c r="K298" s="30"/>
      <c r="M298" s="30"/>
    </row>
    <row r="299" spans="1:13" s="13" customFormat="1" x14ac:dyDescent="0.2">
      <c r="A299" s="9"/>
      <c r="B299" s="9"/>
      <c r="C299" s="28"/>
      <c r="D299" s="9"/>
      <c r="E299" s="28"/>
      <c r="F299" s="9"/>
      <c r="G299" s="30"/>
      <c r="I299" s="30"/>
      <c r="K299" s="30"/>
      <c r="M299" s="30"/>
    </row>
    <row r="300" spans="1:13" s="13" customFormat="1" x14ac:dyDescent="0.2">
      <c r="A300" s="9"/>
      <c r="B300" s="9"/>
      <c r="C300" s="28"/>
      <c r="D300" s="9"/>
      <c r="E300" s="28"/>
      <c r="F300" s="9"/>
      <c r="G300" s="30"/>
      <c r="I300" s="30"/>
      <c r="K300" s="30"/>
      <c r="M300" s="30"/>
    </row>
    <row r="301" spans="1:13" s="13" customFormat="1" x14ac:dyDescent="0.2">
      <c r="A301" s="9"/>
      <c r="B301" s="9"/>
      <c r="C301" s="28"/>
      <c r="D301" s="9"/>
      <c r="E301" s="28"/>
      <c r="F301" s="9"/>
      <c r="G301" s="30"/>
      <c r="I301" s="30"/>
      <c r="K301" s="30"/>
      <c r="M301" s="30"/>
    </row>
    <row r="302" spans="1:13" s="13" customFormat="1" x14ac:dyDescent="0.2">
      <c r="A302" s="9"/>
      <c r="B302" s="9"/>
      <c r="C302" s="28"/>
      <c r="D302" s="9"/>
      <c r="E302" s="28"/>
      <c r="F302" s="9"/>
      <c r="G302" s="30"/>
      <c r="I302" s="30"/>
      <c r="K302" s="30"/>
      <c r="M302" s="30"/>
    </row>
    <row r="303" spans="1:13" s="13" customFormat="1" x14ac:dyDescent="0.2">
      <c r="A303" s="9"/>
      <c r="B303" s="9"/>
      <c r="C303" s="28"/>
      <c r="D303" s="9"/>
      <c r="E303" s="28"/>
      <c r="F303" s="9"/>
      <c r="G303" s="30"/>
      <c r="I303" s="30"/>
      <c r="K303" s="30"/>
      <c r="M303" s="30"/>
    </row>
    <row r="304" spans="1:13" s="13" customFormat="1" x14ac:dyDescent="0.2">
      <c r="A304" s="9"/>
      <c r="B304" s="9"/>
      <c r="C304" s="28"/>
      <c r="D304" s="9"/>
      <c r="E304" s="28"/>
      <c r="F304" s="9"/>
      <c r="G304" s="30"/>
      <c r="I304" s="30"/>
      <c r="K304" s="30"/>
      <c r="M304" s="30"/>
    </row>
    <row r="305" spans="1:13" s="13" customFormat="1" x14ac:dyDescent="0.2">
      <c r="A305" s="9"/>
      <c r="B305" s="9"/>
      <c r="C305" s="28"/>
      <c r="D305" s="9"/>
      <c r="E305" s="28"/>
      <c r="F305" s="9"/>
      <c r="G305" s="30"/>
      <c r="I305" s="30"/>
      <c r="K305" s="30"/>
      <c r="M305" s="30"/>
    </row>
    <row r="306" spans="1:13" s="13" customFormat="1" x14ac:dyDescent="0.2">
      <c r="A306" s="9"/>
      <c r="B306" s="9"/>
      <c r="C306" s="28"/>
      <c r="D306" s="9"/>
      <c r="E306" s="28"/>
      <c r="F306" s="9"/>
      <c r="G306" s="30"/>
      <c r="I306" s="30"/>
      <c r="K306" s="30"/>
      <c r="M306" s="30"/>
    </row>
    <row r="307" spans="1:13" s="13" customFormat="1" x14ac:dyDescent="0.2">
      <c r="A307" s="9"/>
      <c r="B307" s="9"/>
      <c r="C307" s="28"/>
      <c r="D307" s="9"/>
      <c r="E307" s="28"/>
      <c r="F307" s="9"/>
      <c r="G307" s="30"/>
      <c r="I307" s="30"/>
      <c r="K307" s="30"/>
      <c r="M307" s="30"/>
    </row>
    <row r="308" spans="1:13" s="13" customFormat="1" x14ac:dyDescent="0.2">
      <c r="A308" s="9"/>
      <c r="B308" s="9"/>
      <c r="C308" s="28"/>
      <c r="D308" s="9"/>
      <c r="E308" s="28"/>
      <c r="F308" s="9"/>
      <c r="G308" s="30"/>
      <c r="I308" s="30"/>
      <c r="K308" s="30"/>
      <c r="M308" s="30"/>
    </row>
    <row r="309" spans="1:13" s="13" customFormat="1" x14ac:dyDescent="0.2">
      <c r="A309" s="9"/>
      <c r="B309" s="9"/>
      <c r="C309" s="28"/>
      <c r="D309" s="9"/>
      <c r="E309" s="28"/>
      <c r="F309" s="9"/>
      <c r="G309" s="30"/>
      <c r="I309" s="30"/>
      <c r="K309" s="30"/>
      <c r="M309" s="30"/>
    </row>
    <row r="310" spans="1:13" s="13" customFormat="1" x14ac:dyDescent="0.2">
      <c r="A310" s="9"/>
      <c r="B310" s="9"/>
      <c r="C310" s="28"/>
      <c r="D310" s="9"/>
      <c r="E310" s="28"/>
      <c r="F310" s="9"/>
      <c r="G310" s="30"/>
      <c r="I310" s="30"/>
      <c r="K310" s="30"/>
      <c r="M310" s="30"/>
    </row>
    <row r="311" spans="1:13" s="13" customFormat="1" x14ac:dyDescent="0.2">
      <c r="A311" s="9"/>
      <c r="B311" s="9"/>
      <c r="C311" s="28"/>
      <c r="D311" s="9"/>
      <c r="E311" s="28"/>
      <c r="F311" s="9"/>
      <c r="G311" s="30"/>
      <c r="I311" s="30"/>
      <c r="K311" s="30"/>
      <c r="M311" s="30"/>
    </row>
    <row r="312" spans="1:13" s="13" customFormat="1" x14ac:dyDescent="0.2">
      <c r="A312" s="9"/>
      <c r="B312" s="9"/>
      <c r="C312" s="28"/>
      <c r="D312" s="9"/>
      <c r="E312" s="28"/>
      <c r="F312" s="9"/>
      <c r="G312" s="30"/>
      <c r="I312" s="30"/>
      <c r="K312" s="30"/>
      <c r="M312" s="30"/>
    </row>
    <row r="313" spans="1:13" s="13" customFormat="1" x14ac:dyDescent="0.2">
      <c r="A313" s="9"/>
      <c r="B313" s="9"/>
      <c r="C313" s="28"/>
      <c r="D313" s="9"/>
      <c r="E313" s="28"/>
      <c r="F313" s="9"/>
      <c r="G313" s="30"/>
      <c r="I313" s="30"/>
      <c r="K313" s="30"/>
      <c r="M313" s="30"/>
    </row>
    <row r="314" spans="1:13" s="13" customFormat="1" x14ac:dyDescent="0.2">
      <c r="A314" s="9"/>
      <c r="B314" s="9"/>
      <c r="C314" s="28"/>
      <c r="D314" s="9"/>
      <c r="E314" s="28"/>
      <c r="F314" s="9"/>
      <c r="G314" s="30"/>
      <c r="I314" s="30"/>
      <c r="K314" s="30"/>
      <c r="M314" s="30"/>
    </row>
    <row r="315" spans="1:13" s="13" customFormat="1" x14ac:dyDescent="0.2">
      <c r="A315" s="9"/>
      <c r="B315" s="9"/>
      <c r="C315" s="28"/>
      <c r="D315" s="9"/>
      <c r="E315" s="28"/>
      <c r="F315" s="9"/>
      <c r="G315" s="30"/>
      <c r="I315" s="30"/>
      <c r="K315" s="30"/>
      <c r="M315" s="30"/>
    </row>
    <row r="316" spans="1:13" s="13" customFormat="1" x14ac:dyDescent="0.2">
      <c r="A316" s="9"/>
      <c r="B316" s="9"/>
      <c r="C316" s="28"/>
      <c r="D316" s="9"/>
      <c r="E316" s="28"/>
      <c r="F316" s="9"/>
      <c r="G316" s="30"/>
      <c r="I316" s="30"/>
      <c r="K316" s="30"/>
      <c r="M316" s="30"/>
    </row>
    <row r="317" spans="1:13" s="13" customFormat="1" x14ac:dyDescent="0.2">
      <c r="A317" s="9"/>
      <c r="B317" s="9"/>
      <c r="C317" s="28"/>
      <c r="D317" s="9"/>
      <c r="E317" s="28"/>
      <c r="F317" s="9"/>
      <c r="G317" s="30"/>
      <c r="I317" s="30"/>
      <c r="K317" s="30"/>
      <c r="M317" s="30"/>
    </row>
    <row r="318" spans="1:13" s="13" customFormat="1" x14ac:dyDescent="0.2">
      <c r="A318" s="9"/>
      <c r="B318" s="9"/>
      <c r="C318" s="28"/>
      <c r="D318" s="9"/>
      <c r="E318" s="28"/>
      <c r="F318" s="9"/>
      <c r="G318" s="30"/>
      <c r="I318" s="30"/>
      <c r="K318" s="30"/>
      <c r="M318" s="30"/>
    </row>
    <row r="319" spans="1:13" s="13" customFormat="1" x14ac:dyDescent="0.2">
      <c r="A319" s="9"/>
      <c r="B319" s="9"/>
      <c r="C319" s="28"/>
      <c r="D319" s="9"/>
      <c r="E319" s="28"/>
      <c r="F319" s="9"/>
      <c r="G319" s="30"/>
      <c r="I319" s="30"/>
      <c r="K319" s="30"/>
      <c r="M319" s="30"/>
    </row>
    <row r="320" spans="1:13" s="13" customFormat="1" x14ac:dyDescent="0.2">
      <c r="A320" s="9"/>
      <c r="B320" s="9"/>
      <c r="C320" s="28"/>
      <c r="D320" s="9"/>
      <c r="E320" s="28"/>
      <c r="F320" s="9"/>
      <c r="G320" s="30"/>
      <c r="I320" s="30"/>
      <c r="K320" s="30"/>
      <c r="M320" s="30"/>
    </row>
    <row r="321" spans="1:13" s="13" customFormat="1" x14ac:dyDescent="0.2">
      <c r="A321" s="9"/>
      <c r="B321" s="9"/>
      <c r="C321" s="28"/>
      <c r="D321" s="9"/>
      <c r="E321" s="28"/>
      <c r="F321" s="9"/>
      <c r="G321" s="30"/>
      <c r="I321" s="30"/>
      <c r="K321" s="30"/>
      <c r="M321" s="30"/>
    </row>
    <row r="322" spans="1:13" s="13" customFormat="1" x14ac:dyDescent="0.2">
      <c r="A322" s="9"/>
      <c r="B322" s="9"/>
      <c r="C322" s="28"/>
      <c r="D322" s="9"/>
      <c r="E322" s="28"/>
      <c r="F322" s="9"/>
      <c r="G322" s="30"/>
      <c r="I322" s="30"/>
      <c r="K322" s="30"/>
      <c r="M322" s="30"/>
    </row>
    <row r="323" spans="1:13" s="13" customFormat="1" x14ac:dyDescent="0.2">
      <c r="A323" s="9"/>
      <c r="B323" s="9"/>
      <c r="C323" s="28"/>
      <c r="D323" s="9"/>
      <c r="E323" s="28"/>
      <c r="F323" s="9"/>
      <c r="G323" s="30"/>
      <c r="I323" s="30"/>
      <c r="K323" s="30"/>
      <c r="M323" s="30"/>
    </row>
    <row r="324" spans="1:13" s="13" customFormat="1" x14ac:dyDescent="0.2">
      <c r="A324" s="9"/>
      <c r="B324" s="9"/>
      <c r="C324" s="28"/>
      <c r="D324" s="9"/>
      <c r="E324" s="28"/>
      <c r="F324" s="9"/>
      <c r="G324" s="30"/>
      <c r="I324" s="30"/>
      <c r="K324" s="30"/>
      <c r="M324" s="30"/>
    </row>
    <row r="325" spans="1:13" s="13" customFormat="1" x14ac:dyDescent="0.2">
      <c r="A325" s="9"/>
      <c r="B325" s="9"/>
      <c r="C325" s="28"/>
      <c r="D325" s="9"/>
      <c r="E325" s="28"/>
      <c r="F325" s="9"/>
      <c r="G325" s="30"/>
      <c r="I325" s="30"/>
      <c r="K325" s="30"/>
      <c r="M325" s="30"/>
    </row>
    <row r="326" spans="1:13" s="13" customFormat="1" x14ac:dyDescent="0.2">
      <c r="A326" s="9"/>
      <c r="B326" s="9"/>
      <c r="C326" s="28"/>
      <c r="D326" s="9"/>
      <c r="E326" s="28"/>
      <c r="F326" s="9"/>
      <c r="G326" s="30"/>
      <c r="I326" s="30"/>
      <c r="K326" s="30"/>
      <c r="M326" s="30"/>
    </row>
    <row r="327" spans="1:13" s="13" customFormat="1" x14ac:dyDescent="0.2">
      <c r="A327" s="9"/>
      <c r="B327" s="9"/>
      <c r="C327" s="28"/>
      <c r="D327" s="9"/>
      <c r="E327" s="28"/>
      <c r="F327" s="9"/>
      <c r="G327" s="30"/>
      <c r="I327" s="30"/>
      <c r="K327" s="30"/>
      <c r="M327" s="30"/>
    </row>
    <row r="328" spans="1:13" s="13" customFormat="1" x14ac:dyDescent="0.2">
      <c r="A328" s="9"/>
      <c r="B328" s="9"/>
      <c r="C328" s="28"/>
      <c r="D328" s="9"/>
      <c r="E328" s="28"/>
      <c r="F328" s="9"/>
      <c r="G328" s="30"/>
      <c r="I328" s="30"/>
      <c r="K328" s="30"/>
      <c r="M328" s="30"/>
    </row>
    <row r="329" spans="1:13" s="13" customFormat="1" x14ac:dyDescent="0.2">
      <c r="A329" s="9"/>
      <c r="B329" s="9"/>
      <c r="C329" s="28"/>
      <c r="D329" s="9"/>
      <c r="E329" s="28"/>
      <c r="F329" s="9"/>
      <c r="G329" s="30"/>
      <c r="I329" s="30"/>
      <c r="K329" s="30"/>
      <c r="M329" s="30"/>
    </row>
    <row r="330" spans="1:13" s="13" customFormat="1" x14ac:dyDescent="0.2">
      <c r="A330" s="9"/>
      <c r="B330" s="9"/>
      <c r="C330" s="28"/>
      <c r="D330" s="9"/>
      <c r="E330" s="28"/>
      <c r="F330" s="9"/>
      <c r="G330" s="30"/>
      <c r="I330" s="30"/>
      <c r="K330" s="30"/>
      <c r="M330" s="30"/>
    </row>
    <row r="331" spans="1:13" s="13" customFormat="1" x14ac:dyDescent="0.2">
      <c r="A331" s="9"/>
      <c r="B331" s="9"/>
      <c r="C331" s="28"/>
      <c r="D331" s="9"/>
      <c r="E331" s="28"/>
      <c r="F331" s="9"/>
      <c r="G331" s="30"/>
      <c r="I331" s="30"/>
      <c r="K331" s="30"/>
      <c r="M331" s="30"/>
    </row>
    <row r="332" spans="1:13" s="13" customFormat="1" x14ac:dyDescent="0.2">
      <c r="A332" s="9"/>
      <c r="B332" s="9"/>
      <c r="C332" s="28"/>
      <c r="D332" s="9"/>
      <c r="E332" s="28"/>
      <c r="F332" s="9"/>
      <c r="G332" s="30"/>
      <c r="I332" s="30"/>
      <c r="K332" s="30"/>
      <c r="M332" s="30"/>
    </row>
    <row r="333" spans="1:13" s="13" customFormat="1" x14ac:dyDescent="0.2">
      <c r="A333" s="9"/>
      <c r="B333" s="9"/>
      <c r="C333" s="28"/>
      <c r="D333" s="9"/>
      <c r="E333" s="28"/>
      <c r="F333" s="9"/>
      <c r="G333" s="30"/>
      <c r="I333" s="30"/>
      <c r="K333" s="30"/>
      <c r="M333" s="30"/>
    </row>
    <row r="334" spans="1:13" s="13" customFormat="1" x14ac:dyDescent="0.2">
      <c r="A334" s="9"/>
      <c r="B334" s="9"/>
      <c r="C334" s="28"/>
      <c r="D334" s="9"/>
      <c r="E334" s="28"/>
      <c r="F334" s="9"/>
      <c r="G334" s="30"/>
      <c r="I334" s="30"/>
      <c r="K334" s="30"/>
      <c r="M334" s="30"/>
    </row>
    <row r="335" spans="1:13" s="13" customFormat="1" x14ac:dyDescent="0.2">
      <c r="A335" s="9"/>
      <c r="B335" s="9"/>
      <c r="C335" s="28"/>
      <c r="D335" s="9"/>
      <c r="E335" s="28"/>
      <c r="F335" s="9"/>
      <c r="G335" s="30"/>
      <c r="I335" s="30"/>
      <c r="K335" s="30"/>
      <c r="M335" s="30"/>
    </row>
    <row r="336" spans="1:13" s="13" customFormat="1" x14ac:dyDescent="0.2">
      <c r="A336" s="9"/>
      <c r="B336" s="9"/>
      <c r="C336" s="28"/>
      <c r="D336" s="9"/>
      <c r="E336" s="28"/>
      <c r="F336" s="9"/>
      <c r="G336" s="30"/>
      <c r="I336" s="30"/>
      <c r="K336" s="30"/>
      <c r="M336" s="30"/>
    </row>
    <row r="337" spans="1:13" s="13" customFormat="1" x14ac:dyDescent="0.2">
      <c r="A337" s="9"/>
      <c r="B337" s="9"/>
      <c r="C337" s="28"/>
      <c r="D337" s="9"/>
      <c r="E337" s="28"/>
      <c r="F337" s="9"/>
      <c r="G337" s="30"/>
      <c r="I337" s="30"/>
      <c r="K337" s="30"/>
      <c r="M337" s="30"/>
    </row>
    <row r="338" spans="1:13" s="13" customFormat="1" x14ac:dyDescent="0.2">
      <c r="A338" s="9"/>
      <c r="B338" s="9"/>
      <c r="C338" s="28"/>
      <c r="D338" s="9"/>
      <c r="E338" s="28"/>
      <c r="F338" s="9"/>
      <c r="G338" s="30"/>
      <c r="I338" s="30"/>
      <c r="K338" s="30"/>
      <c r="M338" s="30"/>
    </row>
    <row r="339" spans="1:13" s="13" customFormat="1" x14ac:dyDescent="0.2">
      <c r="A339" s="9"/>
      <c r="B339" s="9"/>
      <c r="C339" s="28"/>
      <c r="D339" s="9"/>
      <c r="E339" s="28"/>
      <c r="F339" s="9"/>
      <c r="G339" s="30"/>
      <c r="I339" s="30"/>
      <c r="K339" s="30"/>
      <c r="M339" s="30"/>
    </row>
    <row r="340" spans="1:13" s="13" customFormat="1" x14ac:dyDescent="0.2">
      <c r="A340" s="9"/>
      <c r="B340" s="9"/>
      <c r="C340" s="28"/>
      <c r="D340" s="9"/>
      <c r="E340" s="28"/>
      <c r="F340" s="9"/>
      <c r="G340" s="30"/>
      <c r="I340" s="30"/>
      <c r="K340" s="30"/>
      <c r="M340" s="30"/>
    </row>
    <row r="341" spans="1:13" s="13" customFormat="1" x14ac:dyDescent="0.2">
      <c r="A341" s="9"/>
      <c r="B341" s="9"/>
      <c r="C341" s="28"/>
      <c r="D341" s="9"/>
      <c r="E341" s="28"/>
      <c r="F341" s="9"/>
      <c r="G341" s="30"/>
      <c r="I341" s="30"/>
      <c r="K341" s="30"/>
      <c r="M341" s="30"/>
    </row>
    <row r="342" spans="1:13" s="13" customFormat="1" x14ac:dyDescent="0.2">
      <c r="A342" s="9"/>
      <c r="B342" s="9"/>
      <c r="C342" s="28"/>
      <c r="D342" s="9"/>
      <c r="E342" s="28"/>
      <c r="F342" s="9"/>
      <c r="G342" s="30"/>
      <c r="I342" s="30"/>
      <c r="K342" s="30"/>
      <c r="M342" s="30"/>
    </row>
    <row r="343" spans="1:13" s="13" customFormat="1" x14ac:dyDescent="0.2">
      <c r="A343" s="9"/>
      <c r="B343" s="9"/>
      <c r="C343" s="28"/>
      <c r="D343" s="9"/>
      <c r="E343" s="28"/>
      <c r="F343" s="9"/>
      <c r="G343" s="30"/>
      <c r="I343" s="30"/>
      <c r="K343" s="30"/>
      <c r="M343" s="30"/>
    </row>
    <row r="344" spans="1:13" s="13" customFormat="1" x14ac:dyDescent="0.2">
      <c r="A344" s="9"/>
      <c r="B344" s="9"/>
      <c r="C344" s="28"/>
      <c r="D344" s="9"/>
      <c r="E344" s="28"/>
      <c r="F344" s="9"/>
      <c r="G344" s="30"/>
      <c r="I344" s="30"/>
      <c r="K344" s="30"/>
      <c r="M344" s="30"/>
    </row>
    <row r="345" spans="1:13" s="13" customFormat="1" x14ac:dyDescent="0.2">
      <c r="A345" s="9"/>
      <c r="B345" s="9"/>
      <c r="C345" s="28"/>
      <c r="D345" s="9"/>
      <c r="E345" s="28"/>
      <c r="F345" s="9"/>
      <c r="G345" s="30"/>
      <c r="I345" s="30"/>
      <c r="K345" s="30"/>
      <c r="M345" s="30"/>
    </row>
    <row r="346" spans="1:13" s="13" customFormat="1" x14ac:dyDescent="0.2">
      <c r="A346" s="9"/>
      <c r="B346" s="9"/>
      <c r="C346" s="28"/>
      <c r="D346" s="9"/>
      <c r="E346" s="28"/>
      <c r="F346" s="9"/>
      <c r="G346" s="30"/>
      <c r="I346" s="30"/>
      <c r="K346" s="30"/>
      <c r="M346" s="30"/>
    </row>
    <row r="347" spans="1:13" s="13" customFormat="1" x14ac:dyDescent="0.2">
      <c r="A347" s="9"/>
      <c r="B347" s="9"/>
      <c r="C347" s="28"/>
      <c r="D347" s="9"/>
      <c r="E347" s="28"/>
      <c r="F347" s="9"/>
      <c r="G347" s="30"/>
      <c r="I347" s="30"/>
      <c r="K347" s="30"/>
      <c r="M347" s="30"/>
    </row>
    <row r="348" spans="1:13" s="13" customFormat="1" x14ac:dyDescent="0.2">
      <c r="A348" s="9"/>
      <c r="B348" s="9"/>
      <c r="C348" s="28"/>
      <c r="D348" s="9"/>
      <c r="E348" s="28"/>
      <c r="F348" s="9"/>
      <c r="G348" s="30"/>
      <c r="I348" s="30"/>
      <c r="K348" s="30"/>
      <c r="M348" s="30"/>
    </row>
    <row r="349" spans="1:13" s="13" customFormat="1" x14ac:dyDescent="0.2">
      <c r="A349" s="9"/>
      <c r="B349" s="9"/>
      <c r="C349" s="28"/>
      <c r="D349" s="9"/>
      <c r="E349" s="28"/>
      <c r="F349" s="9"/>
      <c r="G349" s="30"/>
      <c r="I349" s="30"/>
      <c r="K349" s="30"/>
      <c r="M349" s="30"/>
    </row>
    <row r="350" spans="1:13" s="13" customFormat="1" x14ac:dyDescent="0.2">
      <c r="A350" s="9"/>
      <c r="B350" s="9"/>
      <c r="C350" s="28"/>
      <c r="D350" s="9"/>
      <c r="E350" s="28"/>
      <c r="F350" s="9"/>
      <c r="G350" s="30"/>
      <c r="I350" s="30"/>
      <c r="K350" s="30"/>
      <c r="M350" s="30"/>
    </row>
    <row r="351" spans="1:13" s="13" customFormat="1" x14ac:dyDescent="0.2">
      <c r="A351" s="9"/>
      <c r="B351" s="9"/>
      <c r="C351" s="28"/>
      <c r="D351" s="9"/>
      <c r="E351" s="28"/>
      <c r="F351" s="9"/>
      <c r="G351" s="30"/>
      <c r="I351" s="30"/>
      <c r="K351" s="30"/>
      <c r="M351" s="30"/>
    </row>
    <row r="352" spans="1:13" s="13" customFormat="1" x14ac:dyDescent="0.2">
      <c r="A352" s="9"/>
      <c r="B352" s="9"/>
      <c r="C352" s="28"/>
      <c r="D352" s="9"/>
      <c r="E352" s="28"/>
      <c r="F352" s="9"/>
      <c r="G352" s="30"/>
      <c r="I352" s="30"/>
      <c r="K352" s="30"/>
      <c r="M352" s="30"/>
    </row>
    <row r="353" spans="1:13" s="13" customFormat="1" x14ac:dyDescent="0.2">
      <c r="A353" s="9"/>
      <c r="B353" s="9"/>
      <c r="C353" s="28"/>
      <c r="D353" s="9"/>
      <c r="E353" s="28"/>
      <c r="F353" s="9"/>
      <c r="G353" s="30"/>
      <c r="I353" s="30"/>
      <c r="K353" s="30"/>
      <c r="M353" s="30"/>
    </row>
    <row r="354" spans="1:13" s="13" customFormat="1" x14ac:dyDescent="0.2">
      <c r="A354" s="9"/>
      <c r="B354" s="9"/>
      <c r="C354" s="28"/>
      <c r="D354" s="9"/>
      <c r="E354" s="28"/>
      <c r="F354" s="9"/>
      <c r="G354" s="30"/>
      <c r="I354" s="30"/>
      <c r="K354" s="30"/>
      <c r="M354" s="30"/>
    </row>
    <row r="355" spans="1:13" s="13" customFormat="1" x14ac:dyDescent="0.2">
      <c r="A355" s="9"/>
      <c r="B355" s="9"/>
      <c r="C355" s="28"/>
      <c r="D355" s="9"/>
      <c r="E355" s="28"/>
      <c r="F355" s="9"/>
      <c r="G355" s="30"/>
      <c r="I355" s="30"/>
      <c r="K355" s="30"/>
      <c r="M355" s="30"/>
    </row>
    <row r="356" spans="1:13" s="13" customFormat="1" x14ac:dyDescent="0.2">
      <c r="A356" s="9"/>
      <c r="B356" s="9"/>
      <c r="C356" s="28"/>
      <c r="D356" s="9"/>
      <c r="E356" s="28"/>
      <c r="F356" s="9"/>
      <c r="G356" s="30"/>
      <c r="I356" s="30"/>
      <c r="K356" s="30"/>
      <c r="M356" s="30"/>
    </row>
    <row r="357" spans="1:13" s="13" customFormat="1" x14ac:dyDescent="0.2">
      <c r="A357" s="9"/>
      <c r="B357" s="9"/>
      <c r="C357" s="28"/>
      <c r="D357" s="9"/>
      <c r="E357" s="28"/>
      <c r="F357" s="9"/>
      <c r="G357" s="30"/>
      <c r="I357" s="30"/>
      <c r="K357" s="30"/>
      <c r="M357" s="30"/>
    </row>
    <row r="358" spans="1:13" s="13" customFormat="1" x14ac:dyDescent="0.2">
      <c r="A358" s="9"/>
      <c r="B358" s="9"/>
      <c r="C358" s="28"/>
      <c r="D358" s="9"/>
      <c r="E358" s="28"/>
      <c r="F358" s="9"/>
      <c r="G358" s="30"/>
      <c r="I358" s="30"/>
      <c r="K358" s="30"/>
      <c r="M358" s="30"/>
    </row>
    <row r="359" spans="1:13" s="13" customFormat="1" x14ac:dyDescent="0.2">
      <c r="A359" s="9"/>
      <c r="B359" s="9"/>
      <c r="C359" s="28"/>
      <c r="D359" s="9"/>
      <c r="E359" s="28"/>
      <c r="F359" s="9"/>
      <c r="G359" s="30"/>
      <c r="I359" s="30"/>
      <c r="K359" s="30"/>
      <c r="M359" s="30"/>
    </row>
    <row r="360" spans="1:13" s="13" customFormat="1" x14ac:dyDescent="0.2">
      <c r="A360" s="9"/>
      <c r="B360" s="9"/>
      <c r="C360" s="28"/>
      <c r="D360" s="9"/>
      <c r="E360" s="28"/>
      <c r="F360" s="9"/>
      <c r="G360" s="30"/>
      <c r="I360" s="30"/>
      <c r="K360" s="30"/>
      <c r="M360" s="30"/>
    </row>
    <row r="361" spans="1:13" s="13" customFormat="1" x14ac:dyDescent="0.2">
      <c r="A361" s="9"/>
      <c r="B361" s="9"/>
      <c r="C361" s="28"/>
      <c r="D361" s="9"/>
      <c r="E361" s="28"/>
      <c r="F361" s="9"/>
      <c r="G361" s="30"/>
      <c r="I361" s="30"/>
      <c r="K361" s="30"/>
      <c r="M361" s="30"/>
    </row>
    <row r="362" spans="1:13" s="13" customFormat="1" x14ac:dyDescent="0.2">
      <c r="A362" s="9"/>
      <c r="B362" s="9"/>
      <c r="C362" s="28"/>
      <c r="D362" s="9"/>
      <c r="E362" s="28"/>
      <c r="F362" s="9"/>
      <c r="G362" s="30"/>
      <c r="I362" s="30"/>
      <c r="K362" s="30"/>
      <c r="M362" s="30"/>
    </row>
    <row r="363" spans="1:13" s="13" customFormat="1" x14ac:dyDescent="0.2">
      <c r="A363" s="9"/>
      <c r="B363" s="9"/>
      <c r="C363" s="28"/>
      <c r="D363" s="9"/>
      <c r="E363" s="28"/>
      <c r="F363" s="9"/>
      <c r="G363" s="30"/>
      <c r="I363" s="30"/>
      <c r="K363" s="30"/>
      <c r="M363" s="30"/>
    </row>
    <row r="364" spans="1:13" s="13" customFormat="1" x14ac:dyDescent="0.2">
      <c r="A364" s="9"/>
      <c r="B364" s="9"/>
      <c r="C364" s="28"/>
      <c r="D364" s="9"/>
      <c r="E364" s="28"/>
      <c r="F364" s="9"/>
      <c r="G364" s="30"/>
      <c r="I364" s="30"/>
      <c r="K364" s="30"/>
      <c r="M364" s="30"/>
    </row>
    <row r="365" spans="1:13" s="13" customFormat="1" x14ac:dyDescent="0.2">
      <c r="A365" s="9"/>
      <c r="B365" s="9"/>
      <c r="C365" s="28"/>
      <c r="D365" s="9"/>
      <c r="E365" s="28"/>
      <c r="F365" s="9"/>
      <c r="G365" s="30"/>
      <c r="I365" s="30"/>
      <c r="K365" s="30"/>
      <c r="M365" s="30"/>
    </row>
    <row r="366" spans="1:13" s="13" customFormat="1" x14ac:dyDescent="0.2">
      <c r="A366" s="9"/>
      <c r="B366" s="9"/>
      <c r="C366" s="28"/>
      <c r="D366" s="9"/>
      <c r="E366" s="28"/>
      <c r="F366" s="9"/>
      <c r="G366" s="30"/>
      <c r="I366" s="30"/>
      <c r="K366" s="30"/>
      <c r="M366" s="30"/>
    </row>
    <row r="367" spans="1:13" s="13" customFormat="1" x14ac:dyDescent="0.2">
      <c r="A367" s="9"/>
      <c r="B367" s="9"/>
      <c r="C367" s="28"/>
      <c r="D367" s="9"/>
      <c r="E367" s="28"/>
      <c r="F367" s="9"/>
      <c r="G367" s="30"/>
      <c r="I367" s="30"/>
      <c r="K367" s="30"/>
      <c r="M367" s="30"/>
    </row>
    <row r="368" spans="1:13" s="13" customFormat="1" x14ac:dyDescent="0.2">
      <c r="A368" s="9"/>
      <c r="B368" s="9"/>
      <c r="C368" s="28"/>
      <c r="D368" s="9"/>
      <c r="E368" s="28"/>
      <c r="F368" s="9"/>
      <c r="G368" s="30"/>
      <c r="I368" s="30"/>
      <c r="K368" s="30"/>
      <c r="M368" s="30"/>
    </row>
    <row r="369" spans="1:13" s="13" customFormat="1" x14ac:dyDescent="0.2">
      <c r="A369" s="9"/>
      <c r="B369" s="9"/>
      <c r="C369" s="28"/>
      <c r="D369" s="9"/>
      <c r="E369" s="28"/>
      <c r="F369" s="9"/>
      <c r="G369" s="30"/>
      <c r="I369" s="30"/>
      <c r="K369" s="30"/>
      <c r="M369" s="30"/>
    </row>
    <row r="370" spans="1:13" s="13" customFormat="1" x14ac:dyDescent="0.2">
      <c r="A370" s="9"/>
      <c r="B370" s="9"/>
      <c r="C370" s="28"/>
      <c r="D370" s="9"/>
      <c r="E370" s="28"/>
      <c r="F370" s="9"/>
      <c r="G370" s="30"/>
      <c r="I370" s="30"/>
      <c r="K370" s="30"/>
      <c r="M370" s="30"/>
    </row>
    <row r="371" spans="1:13" s="13" customFormat="1" x14ac:dyDescent="0.2">
      <c r="A371" s="9"/>
      <c r="B371" s="9"/>
      <c r="C371" s="28"/>
      <c r="D371" s="9"/>
      <c r="E371" s="28"/>
      <c r="F371" s="9"/>
      <c r="G371" s="30"/>
      <c r="I371" s="30"/>
      <c r="K371" s="30"/>
      <c r="M371" s="30"/>
    </row>
    <row r="372" spans="1:13" s="13" customFormat="1" x14ac:dyDescent="0.2">
      <c r="A372" s="9"/>
      <c r="B372" s="9"/>
      <c r="C372" s="28"/>
      <c r="D372" s="9"/>
      <c r="E372" s="28"/>
      <c r="F372" s="9"/>
      <c r="G372" s="30"/>
      <c r="I372" s="30"/>
      <c r="K372" s="30"/>
      <c r="M372" s="30"/>
    </row>
    <row r="373" spans="1:13" s="13" customFormat="1" x14ac:dyDescent="0.2">
      <c r="A373" s="9"/>
      <c r="B373" s="9"/>
      <c r="C373" s="28"/>
      <c r="D373" s="9"/>
      <c r="E373" s="28"/>
      <c r="F373" s="9"/>
      <c r="G373" s="30"/>
      <c r="I373" s="30"/>
      <c r="K373" s="30"/>
      <c r="M373" s="30"/>
    </row>
    <row r="374" spans="1:13" s="13" customFormat="1" x14ac:dyDescent="0.2">
      <c r="A374" s="9"/>
      <c r="B374" s="9"/>
      <c r="C374" s="28"/>
      <c r="D374" s="9"/>
      <c r="E374" s="28"/>
      <c r="F374" s="9"/>
      <c r="G374" s="30"/>
      <c r="I374" s="30"/>
      <c r="K374" s="30"/>
      <c r="M374" s="30"/>
    </row>
    <row r="375" spans="1:13" s="13" customFormat="1" x14ac:dyDescent="0.2">
      <c r="A375" s="9"/>
      <c r="B375" s="9"/>
      <c r="C375" s="28"/>
      <c r="D375" s="9"/>
      <c r="E375" s="28"/>
      <c r="F375" s="9"/>
      <c r="G375" s="30"/>
      <c r="I375" s="30"/>
      <c r="K375" s="30"/>
      <c r="M375" s="30"/>
    </row>
    <row r="376" spans="1:13" s="13" customFormat="1" x14ac:dyDescent="0.2">
      <c r="A376" s="9"/>
      <c r="B376" s="9"/>
      <c r="C376" s="28"/>
      <c r="D376" s="9"/>
      <c r="E376" s="28"/>
      <c r="F376" s="9"/>
      <c r="G376" s="30"/>
      <c r="I376" s="30"/>
      <c r="K376" s="30"/>
      <c r="M376" s="30"/>
    </row>
    <row r="377" spans="1:13" s="13" customFormat="1" x14ac:dyDescent="0.2">
      <c r="A377" s="9"/>
      <c r="B377" s="9"/>
      <c r="C377" s="28"/>
      <c r="D377" s="9"/>
      <c r="E377" s="28"/>
      <c r="F377" s="9"/>
      <c r="G377" s="30"/>
      <c r="I377" s="30"/>
      <c r="K377" s="30"/>
      <c r="M377" s="30"/>
    </row>
    <row r="378" spans="1:13" s="13" customFormat="1" x14ac:dyDescent="0.2">
      <c r="A378" s="9"/>
      <c r="B378" s="9"/>
      <c r="C378" s="28"/>
      <c r="D378" s="9"/>
      <c r="E378" s="28"/>
      <c r="F378" s="9"/>
      <c r="G378" s="30"/>
      <c r="I378" s="30"/>
      <c r="K378" s="30"/>
      <c r="M378" s="30"/>
    </row>
    <row r="379" spans="1:13" s="13" customFormat="1" x14ac:dyDescent="0.2">
      <c r="A379" s="9"/>
      <c r="B379" s="9"/>
      <c r="C379" s="28"/>
      <c r="D379" s="9"/>
      <c r="E379" s="28"/>
      <c r="F379" s="9"/>
      <c r="G379" s="30"/>
      <c r="I379" s="30"/>
      <c r="K379" s="30"/>
      <c r="M379" s="30"/>
    </row>
    <row r="380" spans="1:13" s="13" customFormat="1" x14ac:dyDescent="0.2">
      <c r="A380" s="9"/>
      <c r="B380" s="9"/>
      <c r="C380" s="28"/>
      <c r="D380" s="9"/>
      <c r="E380" s="28"/>
      <c r="F380" s="9"/>
      <c r="G380" s="30"/>
      <c r="I380" s="30"/>
      <c r="K380" s="30"/>
      <c r="M380" s="30"/>
    </row>
    <row r="381" spans="1:13" s="13" customFormat="1" x14ac:dyDescent="0.2">
      <c r="A381" s="9"/>
      <c r="B381" s="9"/>
      <c r="C381" s="28"/>
      <c r="D381" s="9"/>
      <c r="E381" s="28"/>
      <c r="F381" s="9"/>
      <c r="G381" s="30"/>
      <c r="I381" s="30"/>
      <c r="K381" s="30"/>
      <c r="M381" s="30"/>
    </row>
    <row r="382" spans="1:13" s="13" customFormat="1" x14ac:dyDescent="0.2">
      <c r="A382" s="9"/>
      <c r="B382" s="9"/>
      <c r="C382" s="28"/>
      <c r="D382" s="9"/>
      <c r="E382" s="28"/>
      <c r="F382" s="9"/>
      <c r="G382" s="30"/>
      <c r="I382" s="30"/>
      <c r="K382" s="30"/>
      <c r="M382" s="30"/>
    </row>
    <row r="383" spans="1:13" s="13" customFormat="1" x14ac:dyDescent="0.2">
      <c r="A383" s="9"/>
      <c r="B383" s="9"/>
      <c r="C383" s="28"/>
      <c r="D383" s="9"/>
      <c r="E383" s="28"/>
      <c r="F383" s="9"/>
      <c r="G383" s="30"/>
      <c r="I383" s="30"/>
      <c r="K383" s="30"/>
      <c r="M383" s="30"/>
    </row>
    <row r="384" spans="1:13" s="13" customFormat="1" x14ac:dyDescent="0.2">
      <c r="A384" s="9"/>
      <c r="B384" s="9"/>
      <c r="C384" s="28"/>
      <c r="D384" s="9"/>
      <c r="E384" s="28"/>
      <c r="F384" s="9"/>
      <c r="G384" s="30"/>
      <c r="I384" s="30"/>
      <c r="K384" s="30"/>
      <c r="M384" s="30"/>
    </row>
    <row r="385" spans="1:13" s="13" customFormat="1" x14ac:dyDescent="0.2">
      <c r="A385" s="9"/>
      <c r="B385" s="9"/>
      <c r="C385" s="28"/>
      <c r="D385" s="9"/>
      <c r="E385" s="28"/>
      <c r="F385" s="9"/>
      <c r="G385" s="30"/>
      <c r="I385" s="30"/>
      <c r="K385" s="30"/>
      <c r="M385" s="30"/>
    </row>
    <row r="386" spans="1:13" s="13" customFormat="1" x14ac:dyDescent="0.2">
      <c r="A386" s="9"/>
      <c r="B386" s="9"/>
      <c r="C386" s="28"/>
      <c r="D386" s="9"/>
      <c r="E386" s="28"/>
      <c r="F386" s="9"/>
      <c r="G386" s="30"/>
      <c r="I386" s="30"/>
      <c r="K386" s="30"/>
      <c r="M386" s="30"/>
    </row>
    <row r="387" spans="1:13" s="13" customFormat="1" x14ac:dyDescent="0.2">
      <c r="A387" s="9"/>
      <c r="B387" s="9"/>
      <c r="C387" s="28"/>
      <c r="D387" s="9"/>
      <c r="E387" s="28"/>
      <c r="F387" s="9"/>
      <c r="G387" s="30"/>
      <c r="I387" s="30"/>
      <c r="K387" s="30"/>
      <c r="M387" s="30"/>
    </row>
    <row r="388" spans="1:13" s="13" customFormat="1" x14ac:dyDescent="0.2">
      <c r="A388" s="9"/>
      <c r="B388" s="9"/>
      <c r="C388" s="28"/>
      <c r="D388" s="9"/>
      <c r="E388" s="28"/>
      <c r="F388" s="9"/>
      <c r="G388" s="30"/>
      <c r="I388" s="30"/>
      <c r="K388" s="30"/>
      <c r="M388" s="30"/>
    </row>
    <row r="389" spans="1:13" s="13" customFormat="1" x14ac:dyDescent="0.2">
      <c r="A389" s="9"/>
      <c r="B389" s="9"/>
      <c r="C389" s="28"/>
      <c r="D389" s="9"/>
      <c r="E389" s="28"/>
      <c r="F389" s="9"/>
      <c r="G389" s="30"/>
      <c r="I389" s="30"/>
      <c r="K389" s="30"/>
      <c r="M389" s="30"/>
    </row>
    <row r="390" spans="1:13" s="13" customFormat="1" x14ac:dyDescent="0.2">
      <c r="A390" s="9"/>
      <c r="B390" s="9"/>
      <c r="C390" s="28"/>
      <c r="D390" s="9"/>
      <c r="E390" s="28"/>
      <c r="F390" s="9"/>
      <c r="G390" s="30"/>
      <c r="I390" s="30"/>
      <c r="K390" s="30"/>
      <c r="M390" s="30"/>
    </row>
    <row r="391" spans="1:13" s="13" customFormat="1" x14ac:dyDescent="0.2">
      <c r="A391" s="9"/>
      <c r="B391" s="9"/>
      <c r="C391" s="28"/>
      <c r="D391" s="9"/>
      <c r="E391" s="28"/>
      <c r="F391" s="9"/>
      <c r="G391" s="30"/>
      <c r="I391" s="30"/>
      <c r="K391" s="30"/>
      <c r="M391" s="30"/>
    </row>
    <row r="392" spans="1:13" s="13" customFormat="1" x14ac:dyDescent="0.2">
      <c r="A392" s="9"/>
      <c r="B392" s="9"/>
      <c r="C392" s="28"/>
      <c r="D392" s="9"/>
      <c r="E392" s="28"/>
      <c r="F392" s="9"/>
      <c r="G392" s="30"/>
      <c r="I392" s="30"/>
      <c r="K392" s="30"/>
      <c r="M392" s="30"/>
    </row>
    <row r="393" spans="1:13" s="13" customFormat="1" x14ac:dyDescent="0.2">
      <c r="A393" s="9"/>
      <c r="B393" s="9"/>
      <c r="C393" s="28"/>
      <c r="D393" s="9"/>
      <c r="E393" s="28"/>
      <c r="F393" s="9"/>
      <c r="G393" s="30"/>
      <c r="I393" s="30"/>
      <c r="K393" s="30"/>
      <c r="M393" s="30"/>
    </row>
    <row r="394" spans="1:13" s="13" customFormat="1" x14ac:dyDescent="0.2">
      <c r="A394" s="9"/>
      <c r="B394" s="9"/>
      <c r="C394" s="28"/>
      <c r="D394" s="9"/>
      <c r="E394" s="28"/>
      <c r="F394" s="9"/>
      <c r="G394" s="30"/>
      <c r="I394" s="30"/>
      <c r="K394" s="30"/>
      <c r="M394" s="30"/>
    </row>
    <row r="395" spans="1:13" s="13" customFormat="1" x14ac:dyDescent="0.2">
      <c r="A395" s="9"/>
      <c r="B395" s="9"/>
      <c r="C395" s="28"/>
      <c r="D395" s="9"/>
      <c r="E395" s="28"/>
      <c r="F395" s="9"/>
      <c r="G395" s="30"/>
      <c r="I395" s="30"/>
      <c r="K395" s="30"/>
      <c r="M395" s="30"/>
    </row>
    <row r="396" spans="1:13" s="13" customFormat="1" x14ac:dyDescent="0.2">
      <c r="A396" s="9"/>
      <c r="B396" s="9"/>
      <c r="C396" s="28"/>
      <c r="D396" s="9"/>
      <c r="E396" s="28"/>
      <c r="F396" s="9"/>
      <c r="G396" s="30"/>
      <c r="I396" s="30"/>
      <c r="K396" s="30"/>
      <c r="M396" s="30"/>
    </row>
    <row r="397" spans="1:13" s="13" customFormat="1" x14ac:dyDescent="0.2">
      <c r="A397" s="9"/>
      <c r="B397" s="9"/>
      <c r="C397" s="28"/>
      <c r="D397" s="9"/>
      <c r="E397" s="28"/>
      <c r="F397" s="9"/>
      <c r="G397" s="30"/>
      <c r="I397" s="30"/>
      <c r="K397" s="30"/>
      <c r="M397" s="30"/>
    </row>
    <row r="398" spans="1:13" s="13" customFormat="1" x14ac:dyDescent="0.2">
      <c r="A398" s="9"/>
      <c r="B398" s="9"/>
      <c r="C398" s="28"/>
      <c r="D398" s="9"/>
      <c r="E398" s="28"/>
      <c r="F398" s="9"/>
      <c r="G398" s="30"/>
      <c r="I398" s="30"/>
      <c r="K398" s="30"/>
      <c r="M398" s="30"/>
    </row>
    <row r="399" spans="1:13" s="13" customFormat="1" x14ac:dyDescent="0.2">
      <c r="A399" s="9"/>
      <c r="B399" s="9"/>
      <c r="C399" s="28"/>
      <c r="D399" s="9"/>
      <c r="E399" s="28"/>
      <c r="F399" s="9"/>
      <c r="G399" s="30"/>
      <c r="I399" s="30"/>
      <c r="K399" s="30"/>
      <c r="M399" s="30"/>
    </row>
    <row r="400" spans="1:13" s="13" customFormat="1" x14ac:dyDescent="0.2">
      <c r="A400" s="9"/>
      <c r="B400" s="9"/>
      <c r="C400" s="28"/>
      <c r="D400" s="9"/>
      <c r="E400" s="28"/>
      <c r="F400" s="9"/>
      <c r="G400" s="30"/>
      <c r="I400" s="30"/>
      <c r="K400" s="30"/>
      <c r="M400" s="30"/>
    </row>
    <row r="401" spans="1:13" s="13" customFormat="1" x14ac:dyDescent="0.2">
      <c r="A401" s="9"/>
      <c r="B401" s="9"/>
      <c r="C401" s="28"/>
      <c r="D401" s="9"/>
      <c r="E401" s="28"/>
      <c r="F401" s="9"/>
      <c r="G401" s="30"/>
      <c r="I401" s="30"/>
      <c r="K401" s="30"/>
      <c r="M401" s="30"/>
    </row>
    <row r="402" spans="1:13" s="13" customFormat="1" x14ac:dyDescent="0.2">
      <c r="A402" s="9"/>
      <c r="B402" s="9"/>
      <c r="C402" s="28"/>
      <c r="D402" s="9"/>
      <c r="E402" s="28"/>
      <c r="F402" s="9"/>
      <c r="G402" s="30"/>
      <c r="I402" s="30"/>
      <c r="K402" s="30"/>
      <c r="M402" s="30"/>
    </row>
    <row r="403" spans="1:13" s="13" customFormat="1" x14ac:dyDescent="0.2">
      <c r="A403" s="9"/>
      <c r="B403" s="9"/>
      <c r="C403" s="28"/>
      <c r="D403" s="9"/>
      <c r="E403" s="28"/>
      <c r="F403" s="9"/>
      <c r="G403" s="30"/>
      <c r="I403" s="30"/>
      <c r="K403" s="30"/>
      <c r="M403" s="30"/>
    </row>
    <row r="404" spans="1:13" s="13" customFormat="1" x14ac:dyDescent="0.2">
      <c r="A404" s="9"/>
      <c r="B404" s="9"/>
      <c r="C404" s="28"/>
      <c r="D404" s="9"/>
      <c r="E404" s="28"/>
      <c r="F404" s="9"/>
      <c r="G404" s="30"/>
      <c r="I404" s="30"/>
      <c r="K404" s="30"/>
      <c r="M404" s="30"/>
    </row>
    <row r="405" spans="1:13" s="13" customFormat="1" x14ac:dyDescent="0.2">
      <c r="A405" s="9"/>
      <c r="B405" s="9"/>
      <c r="C405" s="28"/>
      <c r="D405" s="9"/>
      <c r="E405" s="28"/>
      <c r="F405" s="9"/>
      <c r="G405" s="30"/>
      <c r="I405" s="30"/>
      <c r="K405" s="30"/>
      <c r="M405" s="30"/>
    </row>
    <row r="406" spans="1:13" s="13" customFormat="1" x14ac:dyDescent="0.2">
      <c r="A406" s="9"/>
      <c r="B406" s="9"/>
      <c r="C406" s="28"/>
      <c r="D406" s="9"/>
      <c r="E406" s="28"/>
      <c r="F406" s="9"/>
      <c r="G406" s="30"/>
      <c r="I406" s="30"/>
      <c r="K406" s="30"/>
      <c r="M406" s="30"/>
    </row>
    <row r="407" spans="1:13" s="13" customFormat="1" x14ac:dyDescent="0.2">
      <c r="A407" s="9"/>
      <c r="B407" s="9"/>
      <c r="C407" s="28"/>
      <c r="D407" s="9"/>
      <c r="E407" s="28"/>
      <c r="F407" s="9"/>
      <c r="G407" s="30"/>
      <c r="I407" s="30"/>
      <c r="K407" s="30"/>
      <c r="M407" s="30"/>
    </row>
    <row r="408" spans="1:13" s="13" customFormat="1" x14ac:dyDescent="0.2">
      <c r="A408" s="9"/>
      <c r="B408" s="9"/>
      <c r="C408" s="28"/>
      <c r="D408" s="9"/>
      <c r="E408" s="28"/>
      <c r="F408" s="9"/>
      <c r="G408" s="30"/>
      <c r="I408" s="30"/>
      <c r="K408" s="30"/>
      <c r="M408" s="30"/>
    </row>
    <row r="409" spans="1:13" s="13" customFormat="1" x14ac:dyDescent="0.2">
      <c r="A409" s="9"/>
      <c r="B409" s="9"/>
      <c r="C409" s="28"/>
      <c r="D409" s="9"/>
      <c r="E409" s="28"/>
      <c r="F409" s="9"/>
      <c r="G409" s="30"/>
      <c r="I409" s="30"/>
      <c r="K409" s="30"/>
      <c r="M409" s="30"/>
    </row>
    <row r="410" spans="1:13" s="13" customFormat="1" x14ac:dyDescent="0.2">
      <c r="A410" s="9"/>
      <c r="B410" s="9"/>
      <c r="C410" s="28"/>
      <c r="D410" s="9"/>
      <c r="E410" s="28"/>
      <c r="F410" s="9"/>
      <c r="G410" s="30"/>
      <c r="I410" s="30"/>
      <c r="K410" s="30"/>
      <c r="M410" s="30"/>
    </row>
    <row r="411" spans="1:13" s="13" customFormat="1" x14ac:dyDescent="0.2">
      <c r="A411" s="9"/>
      <c r="B411" s="9"/>
      <c r="C411" s="28"/>
      <c r="D411" s="9"/>
      <c r="E411" s="28"/>
      <c r="F411" s="9"/>
      <c r="G411" s="30"/>
      <c r="I411" s="30"/>
      <c r="K411" s="30"/>
      <c r="M411" s="30"/>
    </row>
    <row r="412" spans="1:13" s="13" customFormat="1" x14ac:dyDescent="0.2">
      <c r="A412" s="9"/>
      <c r="B412" s="9"/>
      <c r="C412" s="28"/>
      <c r="D412" s="9"/>
      <c r="E412" s="28"/>
      <c r="F412" s="9"/>
      <c r="G412" s="30"/>
      <c r="I412" s="30"/>
      <c r="K412" s="30"/>
      <c r="M412" s="30"/>
    </row>
    <row r="413" spans="1:13" s="13" customFormat="1" x14ac:dyDescent="0.2">
      <c r="A413" s="9"/>
      <c r="B413" s="9"/>
      <c r="C413" s="28"/>
      <c r="D413" s="9"/>
      <c r="E413" s="28"/>
      <c r="F413" s="9"/>
      <c r="G413" s="30"/>
      <c r="I413" s="30"/>
      <c r="K413" s="30"/>
      <c r="M413" s="30"/>
    </row>
    <row r="414" spans="1:13" s="13" customFormat="1" x14ac:dyDescent="0.2">
      <c r="A414" s="9"/>
      <c r="B414" s="9"/>
      <c r="C414" s="28"/>
      <c r="D414" s="9"/>
      <c r="E414" s="28"/>
      <c r="F414" s="9"/>
      <c r="G414" s="30"/>
      <c r="I414" s="30"/>
      <c r="K414" s="30"/>
      <c r="M414" s="30"/>
    </row>
    <row r="415" spans="1:13" s="13" customFormat="1" x14ac:dyDescent="0.2">
      <c r="A415" s="9"/>
      <c r="B415" s="9"/>
      <c r="C415" s="28"/>
      <c r="D415" s="9"/>
      <c r="E415" s="28"/>
      <c r="F415" s="9"/>
      <c r="G415" s="30"/>
      <c r="I415" s="30"/>
      <c r="K415" s="30"/>
      <c r="M415" s="30"/>
    </row>
    <row r="416" spans="1:13" s="13" customFormat="1" x14ac:dyDescent="0.2">
      <c r="A416" s="9"/>
      <c r="B416" s="9"/>
      <c r="C416" s="28"/>
      <c r="D416" s="9"/>
      <c r="E416" s="28"/>
      <c r="F416" s="9"/>
      <c r="G416" s="30"/>
      <c r="I416" s="30"/>
      <c r="K416" s="30"/>
      <c r="M416" s="30"/>
    </row>
    <row r="417" spans="1:13" s="13" customFormat="1" x14ac:dyDescent="0.2">
      <c r="A417" s="9"/>
      <c r="B417" s="9"/>
      <c r="C417" s="28"/>
      <c r="D417" s="9"/>
      <c r="E417" s="28"/>
      <c r="F417" s="9"/>
      <c r="G417" s="30"/>
      <c r="I417" s="30"/>
      <c r="K417" s="30"/>
      <c r="M417" s="30"/>
    </row>
    <row r="418" spans="1:13" s="13" customFormat="1" x14ac:dyDescent="0.2">
      <c r="A418" s="9"/>
      <c r="B418" s="9"/>
      <c r="C418" s="28"/>
      <c r="D418" s="9"/>
      <c r="E418" s="28"/>
      <c r="F418" s="9"/>
      <c r="G418" s="30"/>
      <c r="I418" s="30"/>
      <c r="K418" s="30"/>
      <c r="M418" s="30"/>
    </row>
    <row r="419" spans="1:13" s="13" customFormat="1" x14ac:dyDescent="0.2">
      <c r="A419" s="9"/>
      <c r="B419" s="9"/>
      <c r="C419" s="28"/>
      <c r="D419" s="9"/>
      <c r="E419" s="28"/>
      <c r="F419" s="9"/>
      <c r="G419" s="30"/>
      <c r="I419" s="30"/>
      <c r="K419" s="30"/>
      <c r="M419" s="30"/>
    </row>
    <row r="420" spans="1:13" s="13" customFormat="1" x14ac:dyDescent="0.2">
      <c r="A420" s="9"/>
      <c r="B420" s="9"/>
      <c r="C420" s="28"/>
      <c r="D420" s="9"/>
      <c r="E420" s="28"/>
      <c r="F420" s="9"/>
      <c r="G420" s="30"/>
      <c r="I420" s="30"/>
      <c r="K420" s="30"/>
      <c r="M420" s="30"/>
    </row>
    <row r="421" spans="1:13" s="13" customFormat="1" x14ac:dyDescent="0.2">
      <c r="A421" s="9"/>
      <c r="B421" s="9"/>
      <c r="C421" s="28"/>
      <c r="D421" s="9"/>
      <c r="E421" s="28"/>
      <c r="F421" s="9"/>
      <c r="G421" s="30"/>
      <c r="I421" s="30"/>
      <c r="K421" s="30"/>
      <c r="M421" s="30"/>
    </row>
    <row r="422" spans="1:13" s="13" customFormat="1" x14ac:dyDescent="0.2">
      <c r="A422" s="9"/>
      <c r="B422" s="9"/>
      <c r="C422" s="28"/>
      <c r="D422" s="9"/>
      <c r="E422" s="28"/>
      <c r="F422" s="9"/>
      <c r="G422" s="30"/>
      <c r="I422" s="30"/>
      <c r="K422" s="30"/>
      <c r="M422" s="30"/>
    </row>
    <row r="423" spans="1:13" s="13" customFormat="1" x14ac:dyDescent="0.2">
      <c r="A423" s="9"/>
      <c r="B423" s="9"/>
      <c r="C423" s="28"/>
      <c r="D423" s="9"/>
      <c r="E423" s="28"/>
      <c r="F423" s="9"/>
      <c r="G423" s="30"/>
      <c r="I423" s="30"/>
      <c r="K423" s="30"/>
      <c r="M423" s="30"/>
    </row>
    <row r="424" spans="1:13" s="13" customFormat="1" x14ac:dyDescent="0.2">
      <c r="A424" s="9"/>
      <c r="B424" s="9"/>
      <c r="C424" s="28"/>
      <c r="D424" s="9"/>
      <c r="E424" s="28"/>
      <c r="F424" s="9"/>
      <c r="G424" s="30"/>
      <c r="I424" s="30"/>
      <c r="K424" s="30"/>
      <c r="M424" s="30"/>
    </row>
    <row r="425" spans="1:13" s="13" customFormat="1" x14ac:dyDescent="0.2">
      <c r="A425" s="9"/>
      <c r="B425" s="9"/>
      <c r="C425" s="28"/>
      <c r="D425" s="9"/>
      <c r="E425" s="28"/>
      <c r="F425" s="9"/>
      <c r="G425" s="30"/>
      <c r="I425" s="30"/>
      <c r="K425" s="30"/>
      <c r="M425" s="30"/>
    </row>
    <row r="426" spans="1:13" s="13" customFormat="1" x14ac:dyDescent="0.2">
      <c r="A426" s="9"/>
      <c r="B426" s="9"/>
      <c r="C426" s="28"/>
      <c r="D426" s="9"/>
      <c r="E426" s="28"/>
      <c r="F426" s="9"/>
      <c r="G426" s="30"/>
      <c r="I426" s="30"/>
      <c r="K426" s="30"/>
      <c r="M426" s="30"/>
    </row>
    <row r="427" spans="1:13" s="13" customFormat="1" x14ac:dyDescent="0.2">
      <c r="A427" s="9"/>
      <c r="B427" s="9"/>
      <c r="C427" s="28"/>
      <c r="D427" s="9"/>
      <c r="E427" s="28"/>
      <c r="F427" s="9"/>
      <c r="G427" s="30"/>
      <c r="I427" s="30"/>
      <c r="K427" s="30"/>
      <c r="M427" s="30"/>
    </row>
    <row r="428" spans="1:13" s="13" customFormat="1" x14ac:dyDescent="0.2">
      <c r="A428" s="9"/>
      <c r="B428" s="9"/>
      <c r="C428" s="28"/>
      <c r="D428" s="9"/>
      <c r="E428" s="28"/>
      <c r="F428" s="9"/>
      <c r="G428" s="30"/>
      <c r="I428" s="30"/>
      <c r="K428" s="30"/>
      <c r="M428" s="30"/>
    </row>
    <row r="429" spans="1:13" s="13" customFormat="1" x14ac:dyDescent="0.2">
      <c r="A429" s="9"/>
      <c r="B429" s="9"/>
      <c r="C429" s="28"/>
      <c r="D429" s="9"/>
      <c r="E429" s="28"/>
      <c r="F429" s="9"/>
      <c r="G429" s="30"/>
      <c r="I429" s="30"/>
      <c r="K429" s="30"/>
      <c r="M429" s="30"/>
    </row>
    <row r="430" spans="1:13" s="13" customFormat="1" x14ac:dyDescent="0.2">
      <c r="A430" s="9"/>
      <c r="B430" s="9"/>
      <c r="C430" s="28"/>
      <c r="D430" s="9"/>
      <c r="E430" s="28"/>
      <c r="F430" s="9"/>
      <c r="G430" s="30"/>
      <c r="I430" s="30"/>
      <c r="K430" s="30"/>
      <c r="M430" s="30"/>
    </row>
    <row r="431" spans="1:13" s="13" customFormat="1" x14ac:dyDescent="0.2">
      <c r="A431" s="9"/>
      <c r="B431" s="9"/>
      <c r="C431" s="28"/>
      <c r="D431" s="9"/>
      <c r="E431" s="28"/>
      <c r="F431" s="9"/>
      <c r="G431" s="30"/>
      <c r="I431" s="30"/>
      <c r="K431" s="30"/>
      <c r="M431" s="30"/>
    </row>
    <row r="432" spans="1:13" s="13" customFormat="1" x14ac:dyDescent="0.2">
      <c r="A432" s="9"/>
      <c r="B432" s="9"/>
      <c r="C432" s="28"/>
      <c r="D432" s="9"/>
      <c r="E432" s="28"/>
      <c r="F432" s="9"/>
      <c r="G432" s="30"/>
      <c r="I432" s="30"/>
      <c r="K432" s="30"/>
      <c r="M432" s="30"/>
    </row>
    <row r="433" spans="1:13" s="13" customFormat="1" x14ac:dyDescent="0.2">
      <c r="A433" s="9"/>
      <c r="B433" s="9"/>
      <c r="C433" s="28"/>
      <c r="D433" s="9"/>
      <c r="E433" s="28"/>
      <c r="F433" s="9"/>
      <c r="G433" s="30"/>
      <c r="I433" s="30"/>
      <c r="K433" s="30"/>
      <c r="M433" s="30"/>
    </row>
    <row r="434" spans="1:13" s="13" customFormat="1" x14ac:dyDescent="0.2">
      <c r="A434" s="9"/>
      <c r="B434" s="9"/>
      <c r="C434" s="28"/>
      <c r="D434" s="9"/>
      <c r="E434" s="28"/>
      <c r="F434" s="9"/>
      <c r="G434" s="30"/>
      <c r="I434" s="30"/>
      <c r="K434" s="30"/>
      <c r="M434" s="30"/>
    </row>
    <row r="435" spans="1:13" s="13" customFormat="1" x14ac:dyDescent="0.2">
      <c r="A435" s="9"/>
      <c r="B435" s="9"/>
      <c r="C435" s="28"/>
      <c r="D435" s="9"/>
      <c r="E435" s="28"/>
      <c r="F435" s="9"/>
      <c r="G435" s="30"/>
      <c r="I435" s="30"/>
      <c r="K435" s="30"/>
      <c r="M435" s="30"/>
    </row>
    <row r="436" spans="1:13" s="13" customFormat="1" x14ac:dyDescent="0.2">
      <c r="A436" s="9"/>
      <c r="B436" s="9"/>
      <c r="C436" s="28"/>
      <c r="D436" s="9"/>
      <c r="E436" s="28"/>
      <c r="F436" s="9"/>
      <c r="G436" s="30"/>
      <c r="I436" s="30"/>
      <c r="K436" s="30"/>
      <c r="M436" s="30"/>
    </row>
    <row r="437" spans="1:13" s="13" customFormat="1" x14ac:dyDescent="0.2">
      <c r="A437" s="9"/>
      <c r="B437" s="9"/>
      <c r="C437" s="28"/>
      <c r="D437" s="9"/>
      <c r="E437" s="28"/>
      <c r="F437" s="9"/>
      <c r="G437" s="30"/>
      <c r="I437" s="30"/>
      <c r="K437" s="30"/>
      <c r="M437" s="30"/>
    </row>
    <row r="438" spans="1:13" s="13" customFormat="1" x14ac:dyDescent="0.2">
      <c r="A438" s="9"/>
      <c r="B438" s="9"/>
      <c r="C438" s="28"/>
      <c r="D438" s="9"/>
      <c r="E438" s="28"/>
      <c r="F438" s="9"/>
      <c r="G438" s="30"/>
      <c r="I438" s="30"/>
      <c r="K438" s="30"/>
      <c r="M438" s="30"/>
    </row>
    <row r="439" spans="1:13" s="13" customFormat="1" x14ac:dyDescent="0.2">
      <c r="A439" s="9"/>
      <c r="B439" s="9"/>
      <c r="C439" s="28"/>
      <c r="D439" s="9"/>
      <c r="E439" s="28"/>
      <c r="F439" s="9"/>
      <c r="G439" s="30"/>
      <c r="I439" s="30"/>
      <c r="K439" s="30"/>
      <c r="M439" s="30"/>
    </row>
    <row r="440" spans="1:13" s="13" customFormat="1" x14ac:dyDescent="0.2">
      <c r="A440" s="9"/>
      <c r="B440" s="9"/>
      <c r="C440" s="28"/>
      <c r="D440" s="9"/>
      <c r="E440" s="28"/>
      <c r="F440" s="9"/>
      <c r="G440" s="30"/>
      <c r="I440" s="30"/>
      <c r="K440" s="30"/>
      <c r="M440" s="30"/>
    </row>
    <row r="441" spans="1:13" s="13" customFormat="1" x14ac:dyDescent="0.2">
      <c r="A441" s="9"/>
      <c r="B441" s="9"/>
      <c r="C441" s="28"/>
      <c r="D441" s="9"/>
      <c r="E441" s="28"/>
      <c r="F441" s="9"/>
      <c r="G441" s="30"/>
      <c r="I441" s="30"/>
      <c r="K441" s="30"/>
      <c r="M441" s="30"/>
    </row>
    <row r="442" spans="1:13" s="13" customFormat="1" x14ac:dyDescent="0.2">
      <c r="A442" s="9"/>
      <c r="B442" s="9"/>
      <c r="C442" s="28"/>
      <c r="D442" s="9"/>
      <c r="E442" s="28"/>
      <c r="F442" s="9"/>
      <c r="G442" s="30"/>
      <c r="I442" s="30"/>
      <c r="K442" s="30"/>
      <c r="M442" s="30"/>
    </row>
    <row r="443" spans="1:13" s="13" customFormat="1" x14ac:dyDescent="0.2">
      <c r="A443" s="9"/>
      <c r="B443" s="9"/>
      <c r="C443" s="28"/>
      <c r="D443" s="9"/>
      <c r="E443" s="28"/>
      <c r="F443" s="9"/>
      <c r="G443" s="30"/>
      <c r="I443" s="30"/>
      <c r="K443" s="30"/>
      <c r="M443" s="30"/>
    </row>
    <row r="444" spans="1:13" s="13" customFormat="1" x14ac:dyDescent="0.2">
      <c r="A444" s="9"/>
      <c r="B444" s="9"/>
      <c r="C444" s="28"/>
      <c r="D444" s="9"/>
      <c r="E444" s="28"/>
      <c r="F444" s="9"/>
      <c r="G444" s="30"/>
      <c r="I444" s="30"/>
      <c r="K444" s="30"/>
      <c r="M444" s="30"/>
    </row>
    <row r="445" spans="1:13" s="13" customFormat="1" x14ac:dyDescent="0.2">
      <c r="A445" s="9"/>
      <c r="B445" s="9"/>
      <c r="C445" s="28"/>
      <c r="D445" s="9"/>
      <c r="E445" s="28"/>
      <c r="F445" s="9"/>
      <c r="G445" s="30"/>
      <c r="I445" s="30"/>
      <c r="K445" s="30"/>
      <c r="M445" s="30"/>
    </row>
    <row r="446" spans="1:13" s="13" customFormat="1" x14ac:dyDescent="0.2">
      <c r="A446" s="9"/>
      <c r="B446" s="9"/>
      <c r="C446" s="28"/>
      <c r="D446" s="9"/>
      <c r="E446" s="28"/>
      <c r="F446" s="9"/>
      <c r="G446" s="30"/>
      <c r="I446" s="30"/>
      <c r="K446" s="30"/>
      <c r="M446" s="30"/>
    </row>
    <row r="447" spans="1:13" s="13" customFormat="1" x14ac:dyDescent="0.2">
      <c r="A447" s="9"/>
      <c r="B447" s="9"/>
      <c r="C447" s="28"/>
      <c r="D447" s="9"/>
      <c r="E447" s="28"/>
      <c r="F447" s="9"/>
      <c r="G447" s="30"/>
      <c r="I447" s="30"/>
      <c r="K447" s="30"/>
      <c r="M447" s="30"/>
    </row>
    <row r="448" spans="1:13" s="13" customFormat="1" x14ac:dyDescent="0.2">
      <c r="A448" s="9"/>
      <c r="B448" s="9"/>
      <c r="C448" s="28"/>
      <c r="D448" s="9"/>
      <c r="E448" s="28"/>
      <c r="F448" s="9"/>
      <c r="G448" s="30"/>
      <c r="I448" s="30"/>
      <c r="K448" s="30"/>
      <c r="M448" s="30"/>
    </row>
    <row r="449" spans="1:13" s="13" customFormat="1" x14ac:dyDescent="0.2">
      <c r="A449" s="9"/>
      <c r="B449" s="9"/>
      <c r="C449" s="28"/>
      <c r="D449" s="9"/>
      <c r="E449" s="28"/>
      <c r="F449" s="9"/>
      <c r="G449" s="30"/>
      <c r="I449" s="30"/>
      <c r="K449" s="30"/>
      <c r="M449" s="30"/>
    </row>
    <row r="450" spans="1:13" s="13" customFormat="1" x14ac:dyDescent="0.2">
      <c r="A450" s="9"/>
      <c r="B450" s="9"/>
      <c r="C450" s="28"/>
      <c r="D450" s="9"/>
      <c r="E450" s="28"/>
      <c r="F450" s="9"/>
      <c r="G450" s="30"/>
      <c r="I450" s="30"/>
      <c r="K450" s="30"/>
      <c r="M450" s="30"/>
    </row>
    <row r="451" spans="1:13" s="13" customFormat="1" x14ac:dyDescent="0.2">
      <c r="A451" s="9"/>
      <c r="B451" s="9"/>
      <c r="C451" s="28"/>
      <c r="D451" s="9"/>
      <c r="E451" s="28"/>
      <c r="F451" s="9"/>
      <c r="G451" s="30"/>
      <c r="I451" s="30"/>
      <c r="K451" s="30"/>
      <c r="M451" s="30"/>
    </row>
    <row r="452" spans="1:13" s="13" customFormat="1" x14ac:dyDescent="0.2">
      <c r="A452" s="9"/>
      <c r="B452" s="9"/>
      <c r="C452" s="28"/>
      <c r="D452" s="9"/>
      <c r="E452" s="28"/>
      <c r="F452" s="9"/>
      <c r="G452" s="30"/>
      <c r="I452" s="30"/>
      <c r="K452" s="30"/>
      <c r="M452" s="30"/>
    </row>
    <row r="453" spans="1:13" s="13" customFormat="1" x14ac:dyDescent="0.2">
      <c r="A453" s="9"/>
      <c r="B453" s="9"/>
      <c r="C453" s="28"/>
      <c r="D453" s="9"/>
      <c r="E453" s="28"/>
      <c r="F453" s="9"/>
      <c r="G453" s="30"/>
      <c r="I453" s="30"/>
      <c r="K453" s="30"/>
      <c r="M453" s="30"/>
    </row>
    <row r="454" spans="1:13" s="13" customFormat="1" x14ac:dyDescent="0.2">
      <c r="A454" s="9"/>
      <c r="B454" s="9"/>
      <c r="C454" s="28"/>
      <c r="D454" s="9"/>
      <c r="E454" s="28"/>
      <c r="F454" s="9"/>
      <c r="G454" s="30"/>
      <c r="I454" s="30"/>
      <c r="K454" s="30"/>
      <c r="M454" s="30"/>
    </row>
    <row r="455" spans="1:13" s="13" customFormat="1" x14ac:dyDescent="0.2">
      <c r="A455" s="9"/>
      <c r="B455" s="9"/>
      <c r="C455" s="28"/>
      <c r="D455" s="9"/>
      <c r="E455" s="28"/>
      <c r="F455" s="9"/>
      <c r="G455" s="30"/>
      <c r="I455" s="30"/>
      <c r="K455" s="30"/>
      <c r="M455" s="30"/>
    </row>
    <row r="456" spans="1:13" s="13" customFormat="1" x14ac:dyDescent="0.2">
      <c r="A456" s="9"/>
      <c r="B456" s="9"/>
      <c r="C456" s="28"/>
      <c r="D456" s="9"/>
      <c r="E456" s="28"/>
      <c r="F456" s="9"/>
      <c r="G456" s="30"/>
      <c r="I456" s="30"/>
      <c r="K456" s="30"/>
      <c r="M456" s="30"/>
    </row>
    <row r="457" spans="1:13" s="13" customFormat="1" x14ac:dyDescent="0.2">
      <c r="A457" s="9"/>
      <c r="B457" s="9"/>
      <c r="C457" s="28"/>
      <c r="D457" s="9"/>
      <c r="E457" s="28"/>
      <c r="F457" s="9"/>
      <c r="G457" s="30"/>
      <c r="I457" s="30"/>
      <c r="K457" s="30"/>
      <c r="M457" s="30"/>
    </row>
    <row r="458" spans="1:13" s="13" customFormat="1" x14ac:dyDescent="0.2">
      <c r="A458" s="9"/>
      <c r="B458" s="9"/>
      <c r="C458" s="28"/>
      <c r="D458" s="9"/>
      <c r="E458" s="28"/>
      <c r="F458" s="9"/>
      <c r="G458" s="30"/>
      <c r="I458" s="30"/>
      <c r="K458" s="30"/>
      <c r="M458" s="30"/>
    </row>
    <row r="459" spans="1:13" s="13" customFormat="1" x14ac:dyDescent="0.2">
      <c r="A459" s="9"/>
      <c r="B459" s="9"/>
      <c r="C459" s="28"/>
      <c r="D459" s="9"/>
      <c r="E459" s="28"/>
      <c r="F459" s="9"/>
      <c r="G459" s="30"/>
      <c r="I459" s="30"/>
      <c r="K459" s="30"/>
      <c r="M459" s="30"/>
    </row>
    <row r="460" spans="1:13" s="13" customFormat="1" x14ac:dyDescent="0.2">
      <c r="A460" s="9"/>
      <c r="B460" s="9"/>
      <c r="C460" s="28"/>
      <c r="D460" s="9"/>
      <c r="E460" s="28"/>
      <c r="F460" s="9"/>
      <c r="G460" s="30"/>
      <c r="I460" s="30"/>
      <c r="K460" s="30"/>
      <c r="M460" s="30"/>
    </row>
    <row r="461" spans="1:13" s="13" customFormat="1" x14ac:dyDescent="0.2">
      <c r="A461" s="9"/>
      <c r="B461" s="9"/>
      <c r="C461" s="28"/>
      <c r="D461" s="9"/>
      <c r="E461" s="28"/>
      <c r="F461" s="9"/>
      <c r="G461" s="30"/>
      <c r="I461" s="30"/>
      <c r="K461" s="30"/>
      <c r="M461" s="30"/>
    </row>
    <row r="462" spans="1:13" s="13" customFormat="1" x14ac:dyDescent="0.2">
      <c r="A462" s="9"/>
      <c r="B462" s="9"/>
      <c r="C462" s="28"/>
      <c r="D462" s="9"/>
      <c r="E462" s="28"/>
      <c r="F462" s="9"/>
      <c r="G462" s="30"/>
      <c r="I462" s="30"/>
      <c r="K462" s="30"/>
      <c r="M462" s="30"/>
    </row>
    <row r="463" spans="1:13" s="13" customFormat="1" x14ac:dyDescent="0.2">
      <c r="A463" s="9"/>
      <c r="B463" s="9"/>
      <c r="C463" s="28"/>
      <c r="D463" s="9"/>
      <c r="E463" s="28"/>
      <c r="F463" s="9"/>
      <c r="G463" s="30"/>
      <c r="I463" s="30"/>
      <c r="K463" s="30"/>
      <c r="M463" s="30"/>
    </row>
    <row r="464" spans="1:13" s="13" customFormat="1" x14ac:dyDescent="0.2">
      <c r="A464" s="9"/>
      <c r="B464" s="9"/>
      <c r="C464" s="28"/>
      <c r="D464" s="9"/>
      <c r="E464" s="28"/>
      <c r="F464" s="9"/>
      <c r="G464" s="30"/>
      <c r="I464" s="30"/>
      <c r="K464" s="30"/>
      <c r="M464" s="30"/>
    </row>
    <row r="465" spans="1:13" s="13" customFormat="1" x14ac:dyDescent="0.2">
      <c r="A465" s="9"/>
      <c r="B465" s="9"/>
      <c r="C465" s="28"/>
      <c r="D465" s="9"/>
      <c r="E465" s="28"/>
      <c r="F465" s="9"/>
      <c r="G465" s="30"/>
      <c r="I465" s="30"/>
      <c r="K465" s="30"/>
      <c r="M465" s="30"/>
    </row>
    <row r="466" spans="1:13" s="13" customFormat="1" x14ac:dyDescent="0.2">
      <c r="A466" s="9"/>
      <c r="B466" s="9"/>
      <c r="C466" s="28"/>
      <c r="D466" s="9"/>
      <c r="E466" s="28"/>
      <c r="F466" s="9"/>
      <c r="G466" s="30"/>
      <c r="I466" s="30"/>
      <c r="K466" s="30"/>
      <c r="M466" s="30"/>
    </row>
    <row r="467" spans="1:13" s="13" customFormat="1" x14ac:dyDescent="0.2">
      <c r="A467" s="9"/>
      <c r="B467" s="9"/>
      <c r="C467" s="28"/>
      <c r="D467" s="9"/>
      <c r="E467" s="28"/>
      <c r="F467" s="9"/>
      <c r="G467" s="30"/>
      <c r="I467" s="30"/>
      <c r="K467" s="30"/>
      <c r="M467" s="30"/>
    </row>
    <row r="468" spans="1:13" s="13" customFormat="1" x14ac:dyDescent="0.2">
      <c r="A468" s="9"/>
      <c r="B468" s="9"/>
      <c r="C468" s="28"/>
      <c r="D468" s="9"/>
      <c r="E468" s="28"/>
      <c r="F468" s="9"/>
      <c r="G468" s="30"/>
      <c r="I468" s="30"/>
      <c r="K468" s="30"/>
      <c r="M468" s="30"/>
    </row>
    <row r="469" spans="1:13" s="13" customFormat="1" x14ac:dyDescent="0.2">
      <c r="A469" s="9"/>
      <c r="B469" s="9"/>
      <c r="C469" s="28"/>
      <c r="D469" s="9"/>
      <c r="E469" s="28"/>
      <c r="F469" s="9"/>
      <c r="G469" s="30"/>
      <c r="I469" s="30"/>
      <c r="K469" s="30"/>
      <c r="M469" s="30"/>
    </row>
    <row r="470" spans="1:13" s="13" customFormat="1" x14ac:dyDescent="0.2">
      <c r="A470" s="9"/>
      <c r="B470" s="9"/>
      <c r="C470" s="28"/>
      <c r="D470" s="9"/>
      <c r="E470" s="28"/>
      <c r="F470" s="9"/>
      <c r="G470" s="30"/>
      <c r="I470" s="30"/>
      <c r="K470" s="30"/>
      <c r="M470" s="30"/>
    </row>
    <row r="471" spans="1:13" s="13" customFormat="1" x14ac:dyDescent="0.2">
      <c r="A471" s="9"/>
      <c r="B471" s="9"/>
      <c r="C471" s="28"/>
      <c r="D471" s="9"/>
      <c r="E471" s="28"/>
      <c r="F471" s="9"/>
      <c r="G471" s="30"/>
      <c r="I471" s="30"/>
      <c r="K471" s="30"/>
      <c r="M471" s="30"/>
    </row>
    <row r="472" spans="1:13" s="13" customFormat="1" x14ac:dyDescent="0.2">
      <c r="A472" s="9"/>
      <c r="B472" s="9"/>
      <c r="C472" s="28"/>
      <c r="D472" s="9"/>
      <c r="E472" s="28"/>
      <c r="F472" s="9"/>
      <c r="G472" s="30"/>
      <c r="I472" s="30"/>
      <c r="K472" s="30"/>
      <c r="M472" s="30"/>
    </row>
    <row r="473" spans="1:13" s="13" customFormat="1" x14ac:dyDescent="0.2">
      <c r="A473" s="9"/>
      <c r="B473" s="9"/>
      <c r="C473" s="28"/>
      <c r="D473" s="9"/>
      <c r="E473" s="28"/>
      <c r="F473" s="9"/>
      <c r="G473" s="30"/>
      <c r="I473" s="30"/>
      <c r="K473" s="30"/>
      <c r="M473" s="30"/>
    </row>
    <row r="474" spans="1:13" s="13" customFormat="1" x14ac:dyDescent="0.2">
      <c r="A474" s="9"/>
      <c r="B474" s="9"/>
      <c r="C474" s="28"/>
      <c r="D474" s="9"/>
      <c r="E474" s="28"/>
      <c r="F474" s="9"/>
      <c r="G474" s="30"/>
      <c r="I474" s="30"/>
      <c r="K474" s="30"/>
      <c r="M474" s="30"/>
    </row>
    <row r="475" spans="1:13" s="13" customFormat="1" x14ac:dyDescent="0.2">
      <c r="A475" s="9"/>
      <c r="B475" s="9"/>
      <c r="C475" s="28"/>
      <c r="D475" s="9"/>
      <c r="E475" s="28"/>
      <c r="F475" s="9"/>
      <c r="G475" s="30"/>
      <c r="I475" s="30"/>
      <c r="K475" s="30"/>
      <c r="M475" s="30"/>
    </row>
    <row r="476" spans="1:13" s="13" customFormat="1" x14ac:dyDescent="0.2">
      <c r="A476" s="9"/>
      <c r="B476" s="9"/>
      <c r="C476" s="28"/>
      <c r="D476" s="9"/>
      <c r="E476" s="28"/>
      <c r="F476" s="9"/>
      <c r="G476" s="30"/>
      <c r="I476" s="30"/>
      <c r="K476" s="30"/>
      <c r="M476" s="30"/>
    </row>
    <row r="477" spans="1:13" s="13" customFormat="1" x14ac:dyDescent="0.2">
      <c r="A477" s="9"/>
      <c r="B477" s="9"/>
      <c r="C477" s="28"/>
      <c r="D477" s="9"/>
      <c r="E477" s="28"/>
      <c r="F477" s="9"/>
      <c r="G477" s="30"/>
      <c r="I477" s="30"/>
      <c r="K477" s="30"/>
      <c r="M477" s="30"/>
    </row>
    <row r="478" spans="1:13" s="13" customFormat="1" x14ac:dyDescent="0.2">
      <c r="A478" s="9"/>
      <c r="B478" s="9"/>
      <c r="C478" s="28"/>
      <c r="D478" s="9"/>
      <c r="E478" s="28"/>
      <c r="F478" s="9"/>
      <c r="G478" s="30"/>
      <c r="I478" s="30"/>
      <c r="K478" s="30"/>
      <c r="M478" s="30"/>
    </row>
    <row r="479" spans="1:13" s="13" customFormat="1" x14ac:dyDescent="0.2">
      <c r="A479" s="9"/>
      <c r="B479" s="9"/>
      <c r="C479" s="28"/>
      <c r="D479" s="9"/>
      <c r="E479" s="28"/>
      <c r="F479" s="9"/>
      <c r="G479" s="30"/>
      <c r="I479" s="30"/>
      <c r="K479" s="30"/>
      <c r="M479" s="30"/>
    </row>
    <row r="480" spans="1:13" s="13" customFormat="1" x14ac:dyDescent="0.2">
      <c r="A480" s="9"/>
      <c r="B480" s="9"/>
      <c r="C480" s="28"/>
      <c r="D480" s="9"/>
      <c r="E480" s="28"/>
      <c r="F480" s="9"/>
      <c r="G480" s="30"/>
      <c r="I480" s="30"/>
      <c r="K480" s="30"/>
      <c r="M480" s="30"/>
    </row>
    <row r="481" spans="1:13" s="13" customFormat="1" x14ac:dyDescent="0.2">
      <c r="A481" s="9"/>
      <c r="B481" s="9"/>
      <c r="C481" s="28"/>
      <c r="D481" s="9"/>
      <c r="E481" s="28"/>
      <c r="F481" s="9"/>
      <c r="G481" s="30"/>
      <c r="I481" s="30"/>
      <c r="K481" s="30"/>
      <c r="M481" s="30"/>
    </row>
    <row r="482" spans="1:13" s="13" customFormat="1" x14ac:dyDescent="0.2">
      <c r="A482" s="9"/>
      <c r="B482" s="9"/>
      <c r="C482" s="28"/>
      <c r="D482" s="9"/>
      <c r="E482" s="28"/>
      <c r="F482" s="9"/>
      <c r="G482" s="30"/>
      <c r="I482" s="30"/>
      <c r="K482" s="30"/>
      <c r="M482" s="30"/>
    </row>
    <row r="483" spans="1:13" s="13" customFormat="1" x14ac:dyDescent="0.2">
      <c r="A483" s="9"/>
      <c r="B483" s="9"/>
      <c r="C483" s="28"/>
      <c r="D483" s="9"/>
      <c r="E483" s="28"/>
      <c r="F483" s="9"/>
      <c r="G483" s="30"/>
      <c r="I483" s="30"/>
      <c r="K483" s="30"/>
      <c r="M483" s="30"/>
    </row>
    <row r="484" spans="1:13" s="13" customFormat="1" x14ac:dyDescent="0.2">
      <c r="A484" s="9"/>
      <c r="B484" s="9"/>
      <c r="C484" s="28"/>
      <c r="D484" s="9"/>
      <c r="E484" s="28"/>
      <c r="F484" s="9"/>
      <c r="G484" s="30"/>
      <c r="I484" s="30"/>
      <c r="K484" s="30"/>
      <c r="M484" s="30"/>
    </row>
    <row r="485" spans="1:13" s="13" customFormat="1" x14ac:dyDescent="0.2">
      <c r="A485" s="9"/>
      <c r="B485" s="9"/>
      <c r="C485" s="28"/>
      <c r="D485" s="9"/>
      <c r="E485" s="28"/>
      <c r="F485" s="9"/>
      <c r="G485" s="30"/>
      <c r="I485" s="30"/>
      <c r="K485" s="30"/>
      <c r="M485" s="30"/>
    </row>
    <row r="486" spans="1:13" s="13" customFormat="1" x14ac:dyDescent="0.2">
      <c r="A486" s="9"/>
      <c r="B486" s="9"/>
      <c r="C486" s="28"/>
      <c r="D486" s="9"/>
      <c r="E486" s="28"/>
      <c r="F486" s="9"/>
      <c r="G486" s="30"/>
      <c r="I486" s="30"/>
      <c r="K486" s="30"/>
      <c r="M486" s="30"/>
    </row>
    <row r="487" spans="1:13" s="13" customFormat="1" x14ac:dyDescent="0.2">
      <c r="A487" s="9"/>
      <c r="B487" s="9"/>
      <c r="C487" s="28"/>
      <c r="D487" s="9"/>
      <c r="E487" s="28"/>
      <c r="F487" s="9"/>
      <c r="G487" s="30"/>
      <c r="I487" s="30"/>
      <c r="K487" s="30"/>
      <c r="M487" s="30"/>
    </row>
    <row r="488" spans="1:13" s="13" customFormat="1" x14ac:dyDescent="0.2">
      <c r="A488" s="9"/>
      <c r="B488" s="9"/>
      <c r="C488" s="28"/>
      <c r="D488" s="9"/>
      <c r="E488" s="28"/>
      <c r="F488" s="9"/>
      <c r="G488" s="30"/>
      <c r="I488" s="30"/>
      <c r="K488" s="30"/>
      <c r="M488" s="30"/>
    </row>
    <row r="489" spans="1:13" s="13" customFormat="1" x14ac:dyDescent="0.2">
      <c r="A489" s="9"/>
      <c r="B489" s="9"/>
      <c r="C489" s="28"/>
      <c r="D489" s="9"/>
      <c r="E489" s="28"/>
      <c r="F489" s="9"/>
      <c r="G489" s="30"/>
      <c r="I489" s="30"/>
      <c r="K489" s="30"/>
      <c r="M489" s="30"/>
    </row>
    <row r="490" spans="1:13" s="13" customFormat="1" x14ac:dyDescent="0.2">
      <c r="A490" s="9"/>
      <c r="B490" s="9"/>
      <c r="C490" s="28"/>
      <c r="D490" s="9"/>
      <c r="E490" s="28"/>
      <c r="F490" s="9"/>
      <c r="G490" s="30"/>
      <c r="I490" s="30"/>
      <c r="K490" s="30"/>
      <c r="M490" s="30"/>
    </row>
    <row r="491" spans="1:13" s="13" customFormat="1" x14ac:dyDescent="0.2">
      <c r="A491" s="9"/>
      <c r="B491" s="9"/>
      <c r="C491" s="28"/>
      <c r="D491" s="9"/>
      <c r="E491" s="28"/>
      <c r="F491" s="9"/>
      <c r="G491" s="30"/>
      <c r="I491" s="30"/>
      <c r="K491" s="30"/>
      <c r="M491" s="30"/>
    </row>
    <row r="492" spans="1:13" s="13" customFormat="1" x14ac:dyDescent="0.2">
      <c r="A492" s="9"/>
      <c r="B492" s="9"/>
      <c r="C492" s="28"/>
      <c r="D492" s="9"/>
      <c r="E492" s="28"/>
      <c r="F492" s="9"/>
      <c r="G492" s="30"/>
      <c r="I492" s="30"/>
      <c r="K492" s="30"/>
      <c r="M492" s="30"/>
    </row>
    <row r="493" spans="1:13" s="13" customFormat="1" x14ac:dyDescent="0.2">
      <c r="A493" s="9"/>
      <c r="B493" s="9"/>
      <c r="C493" s="28"/>
      <c r="D493" s="9"/>
      <c r="E493" s="28"/>
      <c r="F493" s="9"/>
      <c r="G493" s="30"/>
      <c r="I493" s="30"/>
      <c r="K493" s="30"/>
      <c r="M493" s="30"/>
    </row>
    <row r="494" spans="1:13" s="13" customFormat="1" x14ac:dyDescent="0.2">
      <c r="A494" s="9"/>
      <c r="B494" s="9"/>
      <c r="C494" s="28"/>
      <c r="D494" s="9"/>
      <c r="E494" s="28"/>
      <c r="F494" s="9"/>
      <c r="G494" s="30"/>
      <c r="I494" s="30"/>
      <c r="K494" s="30"/>
      <c r="M494" s="30"/>
    </row>
    <row r="495" spans="1:13" s="13" customFormat="1" x14ac:dyDescent="0.2">
      <c r="A495" s="9"/>
      <c r="B495" s="9"/>
      <c r="C495" s="28"/>
      <c r="D495" s="9"/>
      <c r="E495" s="28"/>
      <c r="F495" s="9"/>
      <c r="G495" s="30"/>
      <c r="I495" s="30"/>
      <c r="K495" s="30"/>
      <c r="M495" s="30"/>
    </row>
    <row r="496" spans="1:13" s="13" customFormat="1" x14ac:dyDescent="0.2">
      <c r="A496" s="9"/>
      <c r="B496" s="9"/>
      <c r="C496" s="28"/>
      <c r="D496" s="9"/>
      <c r="E496" s="28"/>
      <c r="F496" s="9"/>
      <c r="G496" s="30"/>
      <c r="I496" s="30"/>
      <c r="K496" s="30"/>
      <c r="M496" s="30"/>
    </row>
    <row r="497" spans="1:13" s="13" customFormat="1" x14ac:dyDescent="0.2">
      <c r="A497" s="9"/>
      <c r="B497" s="9"/>
      <c r="C497" s="28"/>
      <c r="D497" s="9"/>
      <c r="E497" s="28"/>
      <c r="F497" s="9"/>
      <c r="G497" s="30"/>
      <c r="I497" s="30"/>
      <c r="K497" s="30"/>
      <c r="M497" s="30"/>
    </row>
    <row r="498" spans="1:13" s="13" customFormat="1" x14ac:dyDescent="0.2">
      <c r="A498" s="9"/>
      <c r="B498" s="9"/>
      <c r="C498" s="28"/>
      <c r="D498" s="9"/>
      <c r="E498" s="28"/>
      <c r="F498" s="9"/>
      <c r="G498" s="30"/>
      <c r="I498" s="30"/>
      <c r="K498" s="30"/>
      <c r="M498" s="30"/>
    </row>
    <row r="499" spans="1:13" s="13" customFormat="1" x14ac:dyDescent="0.2">
      <c r="A499" s="9"/>
      <c r="B499" s="9"/>
      <c r="C499" s="28"/>
      <c r="D499" s="9"/>
      <c r="E499" s="28"/>
      <c r="F499" s="9"/>
      <c r="G499" s="30"/>
      <c r="I499" s="30"/>
      <c r="K499" s="30"/>
      <c r="M499" s="30"/>
    </row>
    <row r="500" spans="1:13" s="13" customFormat="1" x14ac:dyDescent="0.2">
      <c r="A500" s="9"/>
      <c r="B500" s="9"/>
      <c r="C500" s="28"/>
      <c r="D500" s="9"/>
      <c r="E500" s="28"/>
      <c r="F500" s="9"/>
      <c r="G500" s="30"/>
      <c r="I500" s="30"/>
      <c r="K500" s="30"/>
      <c r="M500" s="30"/>
    </row>
    <row r="501" spans="1:13" s="13" customFormat="1" x14ac:dyDescent="0.2">
      <c r="A501" s="9"/>
      <c r="B501" s="9"/>
      <c r="C501" s="28"/>
      <c r="D501" s="9"/>
      <c r="E501" s="28"/>
      <c r="F501" s="9"/>
      <c r="G501" s="30"/>
      <c r="I501" s="30"/>
      <c r="K501" s="30"/>
      <c r="M501" s="30"/>
    </row>
    <row r="502" spans="1:13" s="13" customFormat="1" x14ac:dyDescent="0.2">
      <c r="A502" s="9"/>
      <c r="B502" s="9"/>
      <c r="C502" s="28"/>
      <c r="D502" s="9"/>
      <c r="E502" s="28"/>
      <c r="F502" s="9"/>
      <c r="G502" s="30"/>
      <c r="I502" s="30"/>
      <c r="K502" s="30"/>
      <c r="M502" s="30"/>
    </row>
    <row r="503" spans="1:13" s="13" customFormat="1" x14ac:dyDescent="0.2">
      <c r="A503" s="9"/>
      <c r="B503" s="9"/>
      <c r="C503" s="28"/>
      <c r="D503" s="9"/>
      <c r="E503" s="28"/>
      <c r="F503" s="9"/>
      <c r="G503" s="30"/>
      <c r="I503" s="30"/>
      <c r="K503" s="30"/>
      <c r="M503" s="30"/>
    </row>
    <row r="504" spans="1:13" s="13" customFormat="1" x14ac:dyDescent="0.2">
      <c r="A504" s="9"/>
      <c r="B504" s="9"/>
      <c r="C504" s="28"/>
      <c r="D504" s="9"/>
      <c r="E504" s="28"/>
      <c r="F504" s="9"/>
      <c r="G504" s="30"/>
      <c r="I504" s="30"/>
      <c r="K504" s="30"/>
      <c r="M504" s="30"/>
    </row>
    <row r="505" spans="1:13" s="13" customFormat="1" x14ac:dyDescent="0.2">
      <c r="A505" s="9"/>
      <c r="B505" s="9"/>
      <c r="C505" s="28"/>
      <c r="D505" s="9"/>
      <c r="E505" s="28"/>
      <c r="F505" s="9"/>
      <c r="G505" s="30"/>
      <c r="I505" s="30"/>
      <c r="K505" s="30"/>
      <c r="M505" s="30"/>
    </row>
    <row r="506" spans="1:13" s="13" customFormat="1" x14ac:dyDescent="0.2">
      <c r="A506" s="9"/>
      <c r="B506" s="9"/>
      <c r="C506" s="28"/>
      <c r="D506" s="9"/>
      <c r="E506" s="28"/>
      <c r="F506" s="9"/>
      <c r="G506" s="30"/>
      <c r="I506" s="30"/>
      <c r="K506" s="30"/>
      <c r="M506" s="30"/>
    </row>
    <row r="507" spans="1:13" s="13" customFormat="1" x14ac:dyDescent="0.2">
      <c r="A507" s="9"/>
      <c r="B507" s="9"/>
      <c r="C507" s="28"/>
      <c r="D507" s="9"/>
      <c r="E507" s="28"/>
      <c r="F507" s="9"/>
      <c r="G507" s="30"/>
      <c r="I507" s="30"/>
      <c r="K507" s="30"/>
      <c r="M507" s="30"/>
    </row>
    <row r="508" spans="1:13" s="13" customFormat="1" x14ac:dyDescent="0.2">
      <c r="A508" s="9"/>
      <c r="B508" s="9"/>
      <c r="C508" s="28"/>
      <c r="D508" s="9"/>
      <c r="E508" s="28"/>
      <c r="F508" s="9"/>
      <c r="G508" s="30"/>
      <c r="I508" s="30"/>
      <c r="K508" s="30"/>
      <c r="M508" s="30"/>
    </row>
    <row r="509" spans="1:13" s="13" customFormat="1" x14ac:dyDescent="0.2">
      <c r="A509" s="9"/>
      <c r="B509" s="9"/>
      <c r="C509" s="28"/>
      <c r="D509" s="9"/>
      <c r="E509" s="28"/>
      <c r="F509" s="9"/>
      <c r="G509" s="30"/>
      <c r="I509" s="30"/>
      <c r="K509" s="30"/>
      <c r="M509" s="30"/>
    </row>
    <row r="510" spans="1:13" s="13" customFormat="1" x14ac:dyDescent="0.2">
      <c r="A510" s="9"/>
      <c r="B510" s="9"/>
      <c r="C510" s="28"/>
      <c r="D510" s="9"/>
      <c r="E510" s="28"/>
      <c r="F510" s="9"/>
      <c r="G510" s="30"/>
      <c r="I510" s="30"/>
      <c r="K510" s="30"/>
      <c r="M510" s="30"/>
    </row>
    <row r="511" spans="1:13" s="13" customFormat="1" x14ac:dyDescent="0.2">
      <c r="A511" s="9"/>
      <c r="B511" s="9"/>
      <c r="C511" s="28"/>
      <c r="D511" s="9"/>
      <c r="E511" s="28"/>
      <c r="F511" s="9"/>
      <c r="G511" s="30"/>
      <c r="I511" s="30"/>
      <c r="K511" s="30"/>
      <c r="M511" s="30"/>
    </row>
    <row r="512" spans="1:13" s="13" customFormat="1" x14ac:dyDescent="0.2">
      <c r="A512" s="9"/>
      <c r="B512" s="9"/>
      <c r="C512" s="28"/>
      <c r="D512" s="9"/>
      <c r="E512" s="28"/>
      <c r="F512" s="9"/>
      <c r="G512" s="30"/>
      <c r="I512" s="30"/>
      <c r="K512" s="30"/>
      <c r="M512" s="30"/>
    </row>
    <row r="513" spans="1:13" s="13" customFormat="1" x14ac:dyDescent="0.2">
      <c r="A513" s="9"/>
      <c r="B513" s="9"/>
      <c r="C513" s="28"/>
      <c r="D513" s="9"/>
      <c r="E513" s="28"/>
      <c r="F513" s="9"/>
      <c r="G513" s="30"/>
      <c r="I513" s="30"/>
      <c r="K513" s="30"/>
      <c r="M513" s="30"/>
    </row>
    <row r="514" spans="1:13" s="13" customFormat="1" x14ac:dyDescent="0.2">
      <c r="A514" s="9"/>
      <c r="B514" s="9"/>
      <c r="C514" s="28"/>
      <c r="D514" s="9"/>
      <c r="E514" s="28"/>
      <c r="F514" s="9"/>
      <c r="G514" s="30"/>
      <c r="I514" s="30"/>
      <c r="K514" s="30"/>
      <c r="M514" s="30"/>
    </row>
    <row r="515" spans="1:13" s="13" customFormat="1" x14ac:dyDescent="0.2">
      <c r="A515" s="9"/>
      <c r="B515" s="9"/>
      <c r="C515" s="28"/>
      <c r="D515" s="9"/>
      <c r="E515" s="28"/>
      <c r="F515" s="9"/>
      <c r="G515" s="30"/>
      <c r="I515" s="30"/>
      <c r="K515" s="30"/>
      <c r="M515" s="30"/>
    </row>
    <row r="516" spans="1:13" s="13" customFormat="1" x14ac:dyDescent="0.2">
      <c r="A516" s="9"/>
      <c r="B516" s="9"/>
      <c r="C516" s="28"/>
      <c r="D516" s="9"/>
      <c r="E516" s="28"/>
      <c r="F516" s="9"/>
      <c r="G516" s="30"/>
      <c r="I516" s="30"/>
      <c r="K516" s="30"/>
      <c r="M516" s="30"/>
    </row>
    <row r="517" spans="1:13" s="13" customFormat="1" x14ac:dyDescent="0.2">
      <c r="A517" s="9"/>
      <c r="B517" s="9"/>
      <c r="C517" s="28"/>
      <c r="D517" s="9"/>
      <c r="E517" s="28"/>
      <c r="F517" s="9"/>
      <c r="G517" s="30"/>
      <c r="I517" s="30"/>
      <c r="K517" s="30"/>
      <c r="M517" s="30"/>
    </row>
    <row r="518" spans="1:13" s="13" customFormat="1" x14ac:dyDescent="0.2">
      <c r="A518" s="9"/>
      <c r="B518" s="9"/>
      <c r="C518" s="28"/>
      <c r="D518" s="9"/>
      <c r="E518" s="28"/>
      <c r="F518" s="9"/>
      <c r="G518" s="30"/>
      <c r="I518" s="30"/>
      <c r="K518" s="30"/>
      <c r="M518" s="30"/>
    </row>
    <row r="519" spans="1:13" s="13" customFormat="1" x14ac:dyDescent="0.2">
      <c r="A519" s="9"/>
      <c r="B519" s="9"/>
      <c r="C519" s="28"/>
      <c r="D519" s="9"/>
      <c r="E519" s="28"/>
      <c r="F519" s="9"/>
      <c r="G519" s="30"/>
      <c r="I519" s="30"/>
      <c r="K519" s="30"/>
      <c r="M519" s="30"/>
    </row>
    <row r="520" spans="1:13" s="13" customFormat="1" x14ac:dyDescent="0.2">
      <c r="A520" s="9"/>
      <c r="B520" s="9"/>
      <c r="C520" s="28"/>
      <c r="D520" s="9"/>
      <c r="E520" s="28"/>
      <c r="F520" s="9"/>
      <c r="G520" s="30"/>
      <c r="I520" s="30"/>
      <c r="K520" s="30"/>
      <c r="M520" s="30"/>
    </row>
    <row r="521" spans="1:13" s="13" customFormat="1" x14ac:dyDescent="0.2">
      <c r="A521" s="9"/>
      <c r="B521" s="9"/>
      <c r="C521" s="28"/>
      <c r="D521" s="9"/>
      <c r="E521" s="28"/>
      <c r="F521" s="9"/>
      <c r="G521" s="30"/>
      <c r="I521" s="30"/>
      <c r="K521" s="30"/>
      <c r="M521" s="30"/>
    </row>
    <row r="522" spans="1:13" s="13" customFormat="1" x14ac:dyDescent="0.2">
      <c r="A522" s="9"/>
      <c r="B522" s="9"/>
      <c r="C522" s="28"/>
      <c r="D522" s="9"/>
      <c r="E522" s="28"/>
      <c r="F522" s="9"/>
      <c r="G522" s="30"/>
      <c r="I522" s="30"/>
      <c r="K522" s="30"/>
      <c r="M522" s="30"/>
    </row>
    <row r="523" spans="1:13" s="13" customFormat="1" x14ac:dyDescent="0.2">
      <c r="A523" s="9"/>
      <c r="B523" s="9"/>
      <c r="C523" s="28"/>
      <c r="D523" s="9"/>
      <c r="E523" s="28"/>
      <c r="F523" s="9"/>
      <c r="G523" s="30"/>
      <c r="I523" s="30"/>
      <c r="K523" s="30"/>
      <c r="M523" s="30"/>
    </row>
    <row r="524" spans="1:13" s="13" customFormat="1" x14ac:dyDescent="0.2">
      <c r="A524" s="9"/>
      <c r="B524" s="9"/>
      <c r="C524" s="28"/>
      <c r="D524" s="9"/>
      <c r="E524" s="28"/>
      <c r="F524" s="9"/>
      <c r="G524" s="30"/>
      <c r="I524" s="30"/>
      <c r="K524" s="30"/>
      <c r="M524" s="30"/>
    </row>
    <row r="525" spans="1:13" s="13" customFormat="1" x14ac:dyDescent="0.2">
      <c r="A525" s="9"/>
      <c r="B525" s="9"/>
      <c r="C525" s="28"/>
      <c r="D525" s="9"/>
      <c r="E525" s="28"/>
      <c r="F525" s="9"/>
      <c r="G525" s="30"/>
      <c r="I525" s="30"/>
      <c r="K525" s="30"/>
      <c r="M525" s="30"/>
    </row>
    <row r="526" spans="1:13" s="13" customFormat="1" x14ac:dyDescent="0.2">
      <c r="A526" s="9"/>
      <c r="B526" s="9"/>
      <c r="C526" s="28"/>
      <c r="D526" s="9"/>
      <c r="E526" s="28"/>
      <c r="F526" s="9"/>
      <c r="G526" s="30"/>
      <c r="I526" s="30"/>
      <c r="K526" s="30"/>
      <c r="M526" s="30"/>
    </row>
    <row r="527" spans="1:13" s="13" customFormat="1" x14ac:dyDescent="0.2">
      <c r="A527" s="9"/>
      <c r="B527" s="9"/>
      <c r="C527" s="28"/>
      <c r="D527" s="9"/>
      <c r="E527" s="28"/>
      <c r="F527" s="9"/>
      <c r="G527" s="30"/>
      <c r="I527" s="30"/>
      <c r="K527" s="30"/>
      <c r="M527" s="30"/>
    </row>
    <row r="528" spans="1:13" s="13" customFormat="1" x14ac:dyDescent="0.2">
      <c r="A528" s="9"/>
      <c r="B528" s="9"/>
      <c r="C528" s="28"/>
      <c r="D528" s="9"/>
      <c r="E528" s="28"/>
      <c r="F528" s="9"/>
      <c r="G528" s="30"/>
      <c r="I528" s="30"/>
      <c r="K528" s="30"/>
      <c r="M528" s="30"/>
    </row>
    <row r="529" spans="1:13" s="13" customFormat="1" x14ac:dyDescent="0.2">
      <c r="A529" s="9"/>
      <c r="B529" s="9"/>
      <c r="C529" s="28"/>
      <c r="D529" s="9"/>
      <c r="E529" s="28"/>
      <c r="F529" s="9"/>
      <c r="G529" s="30"/>
      <c r="I529" s="30"/>
      <c r="K529" s="30"/>
      <c r="M529" s="30"/>
    </row>
    <row r="530" spans="1:13" s="13" customFormat="1" x14ac:dyDescent="0.2">
      <c r="A530" s="9"/>
      <c r="B530" s="9"/>
      <c r="C530" s="28"/>
      <c r="D530" s="9"/>
      <c r="E530" s="28"/>
      <c r="F530" s="9"/>
      <c r="G530" s="30"/>
      <c r="I530" s="30"/>
      <c r="K530" s="30"/>
      <c r="M530" s="30"/>
    </row>
    <row r="531" spans="1:13" s="13" customFormat="1" x14ac:dyDescent="0.2">
      <c r="A531" s="9"/>
      <c r="B531" s="9"/>
      <c r="C531" s="28"/>
      <c r="D531" s="9"/>
      <c r="E531" s="28"/>
      <c r="F531" s="9"/>
      <c r="G531" s="30"/>
      <c r="I531" s="30"/>
      <c r="K531" s="30"/>
      <c r="M531" s="30"/>
    </row>
    <row r="532" spans="1:13" s="13" customFormat="1" x14ac:dyDescent="0.2">
      <c r="A532" s="9"/>
      <c r="B532" s="9"/>
      <c r="C532" s="28"/>
      <c r="D532" s="9"/>
      <c r="E532" s="28"/>
      <c r="F532" s="9"/>
      <c r="G532" s="30"/>
      <c r="I532" s="30"/>
      <c r="K532" s="30"/>
      <c r="M532" s="30"/>
    </row>
    <row r="533" spans="1:13" s="13" customFormat="1" x14ac:dyDescent="0.2">
      <c r="A533" s="9"/>
      <c r="B533" s="9"/>
      <c r="C533" s="28"/>
      <c r="D533" s="9"/>
      <c r="E533" s="28"/>
      <c r="F533" s="9"/>
      <c r="G533" s="30"/>
      <c r="I533" s="30"/>
      <c r="K533" s="30"/>
      <c r="M533" s="30"/>
    </row>
    <row r="534" spans="1:13" s="13" customFormat="1" x14ac:dyDescent="0.2">
      <c r="A534" s="9"/>
      <c r="B534" s="9"/>
      <c r="C534" s="28"/>
      <c r="D534" s="9"/>
      <c r="E534" s="28"/>
      <c r="F534" s="9"/>
      <c r="G534" s="30"/>
      <c r="I534" s="30"/>
      <c r="K534" s="30"/>
      <c r="M534" s="30"/>
    </row>
    <row r="535" spans="1:13" s="13" customFormat="1" x14ac:dyDescent="0.2">
      <c r="A535" s="9"/>
      <c r="B535" s="9"/>
      <c r="C535" s="28"/>
      <c r="D535" s="9"/>
      <c r="E535" s="28"/>
      <c r="F535" s="9"/>
      <c r="G535" s="30"/>
      <c r="I535" s="30"/>
      <c r="K535" s="30"/>
      <c r="M535" s="30"/>
    </row>
    <row r="536" spans="1:13" s="13" customFormat="1" x14ac:dyDescent="0.2">
      <c r="A536" s="9"/>
      <c r="B536" s="9"/>
      <c r="C536" s="28"/>
      <c r="D536" s="9"/>
      <c r="E536" s="28"/>
      <c r="F536" s="9"/>
      <c r="G536" s="30"/>
      <c r="I536" s="30"/>
      <c r="K536" s="30"/>
      <c r="M536" s="30"/>
    </row>
    <row r="537" spans="1:13" s="13" customFormat="1" x14ac:dyDescent="0.2">
      <c r="A537" s="9"/>
      <c r="B537" s="9"/>
      <c r="C537" s="28"/>
      <c r="D537" s="9"/>
      <c r="E537" s="28"/>
      <c r="F537" s="9"/>
      <c r="G537" s="30"/>
      <c r="I537" s="30"/>
      <c r="K537" s="30"/>
      <c r="M537" s="30"/>
    </row>
    <row r="538" spans="1:13" s="13" customFormat="1" x14ac:dyDescent="0.2">
      <c r="A538" s="9"/>
      <c r="B538" s="9"/>
      <c r="C538" s="28"/>
      <c r="D538" s="9"/>
      <c r="E538" s="28"/>
      <c r="F538" s="9"/>
      <c r="G538" s="30"/>
      <c r="I538" s="30"/>
      <c r="K538" s="30"/>
      <c r="M538" s="30"/>
    </row>
    <row r="539" spans="1:13" s="13" customFormat="1" x14ac:dyDescent="0.2">
      <c r="A539" s="9"/>
      <c r="B539" s="9"/>
      <c r="C539" s="28"/>
      <c r="D539" s="9"/>
      <c r="E539" s="28"/>
      <c r="F539" s="9"/>
      <c r="G539" s="30"/>
      <c r="I539" s="30"/>
      <c r="K539" s="30"/>
      <c r="M539" s="30"/>
    </row>
    <row r="540" spans="1:13" s="13" customFormat="1" x14ac:dyDescent="0.2">
      <c r="A540" s="9"/>
      <c r="B540" s="9"/>
      <c r="C540" s="28"/>
      <c r="D540" s="9"/>
      <c r="E540" s="28"/>
      <c r="F540" s="9"/>
      <c r="G540" s="30"/>
      <c r="I540" s="30"/>
      <c r="K540" s="30"/>
      <c r="M540" s="30"/>
    </row>
    <row r="541" spans="1:13" s="13" customFormat="1" x14ac:dyDescent="0.2">
      <c r="A541" s="9"/>
      <c r="B541" s="9"/>
      <c r="C541" s="28"/>
      <c r="D541" s="9"/>
      <c r="E541" s="28"/>
      <c r="F541" s="9"/>
      <c r="G541" s="30"/>
      <c r="I541" s="30"/>
      <c r="K541" s="30"/>
      <c r="M541" s="30"/>
    </row>
    <row r="542" spans="1:13" s="13" customFormat="1" x14ac:dyDescent="0.2">
      <c r="A542" s="9"/>
      <c r="B542" s="9"/>
      <c r="C542" s="28"/>
      <c r="D542" s="9"/>
      <c r="E542" s="28"/>
      <c r="F542" s="9"/>
      <c r="G542" s="30"/>
      <c r="I542" s="30"/>
      <c r="K542" s="30"/>
      <c r="M542" s="30"/>
    </row>
    <row r="543" spans="1:13" s="13" customFormat="1" x14ac:dyDescent="0.2">
      <c r="A543" s="9"/>
      <c r="B543" s="9"/>
      <c r="C543" s="28"/>
      <c r="D543" s="9"/>
      <c r="E543" s="28"/>
      <c r="F543" s="9"/>
      <c r="G543" s="30"/>
      <c r="I543" s="30"/>
      <c r="K543" s="30"/>
      <c r="M543" s="30"/>
    </row>
    <row r="544" spans="1:13" s="13" customFormat="1" x14ac:dyDescent="0.2">
      <c r="A544" s="9"/>
      <c r="B544" s="9"/>
      <c r="C544" s="28"/>
      <c r="D544" s="9"/>
      <c r="E544" s="28"/>
      <c r="F544" s="9"/>
      <c r="G544" s="30"/>
      <c r="I544" s="30"/>
      <c r="K544" s="30"/>
      <c r="M544" s="30"/>
    </row>
    <row r="545" spans="1:13" s="13" customFormat="1" x14ac:dyDescent="0.2">
      <c r="A545" s="9"/>
      <c r="B545" s="9"/>
      <c r="C545" s="28"/>
      <c r="D545" s="9"/>
      <c r="E545" s="28"/>
      <c r="F545" s="9"/>
      <c r="G545" s="30"/>
      <c r="I545" s="30"/>
      <c r="K545" s="30"/>
      <c r="M545" s="30"/>
    </row>
    <row r="546" spans="1:13" s="13" customFormat="1" x14ac:dyDescent="0.2">
      <c r="A546" s="9"/>
      <c r="B546" s="9"/>
      <c r="C546" s="28"/>
      <c r="D546" s="9"/>
      <c r="E546" s="28"/>
      <c r="F546" s="9"/>
      <c r="G546" s="30"/>
      <c r="I546" s="30"/>
      <c r="K546" s="30"/>
      <c r="M546" s="30"/>
    </row>
    <row r="547" spans="1:13" s="13" customFormat="1" x14ac:dyDescent="0.2">
      <c r="A547" s="9"/>
      <c r="B547" s="9"/>
      <c r="C547" s="28"/>
      <c r="D547" s="9"/>
      <c r="E547" s="28"/>
      <c r="F547" s="9"/>
      <c r="G547" s="30"/>
      <c r="I547" s="30"/>
      <c r="K547" s="30"/>
      <c r="M547" s="30"/>
    </row>
    <row r="548" spans="1:13" s="13" customFormat="1" x14ac:dyDescent="0.2">
      <c r="A548" s="9"/>
      <c r="B548" s="9"/>
      <c r="C548" s="28"/>
      <c r="D548" s="9"/>
      <c r="E548" s="28"/>
      <c r="F548" s="9"/>
      <c r="G548" s="30"/>
      <c r="I548" s="30"/>
      <c r="K548" s="30"/>
      <c r="M548" s="30"/>
    </row>
    <row r="549" spans="1:13" s="13" customFormat="1" x14ac:dyDescent="0.2">
      <c r="A549" s="9"/>
      <c r="B549" s="9"/>
      <c r="C549" s="28"/>
      <c r="D549" s="9"/>
      <c r="E549" s="28"/>
      <c r="F549" s="9"/>
      <c r="G549" s="30"/>
      <c r="I549" s="30"/>
      <c r="K549" s="30"/>
      <c r="M549" s="30"/>
    </row>
    <row r="550" spans="1:13" s="13" customFormat="1" x14ac:dyDescent="0.2">
      <c r="A550" s="9"/>
      <c r="B550" s="9"/>
      <c r="C550" s="28"/>
      <c r="D550" s="9"/>
      <c r="E550" s="28"/>
      <c r="F550" s="9"/>
      <c r="G550" s="30"/>
      <c r="I550" s="30"/>
      <c r="K550" s="30"/>
      <c r="M550" s="30"/>
    </row>
    <row r="551" spans="1:13" s="13" customFormat="1" x14ac:dyDescent="0.2">
      <c r="A551" s="9"/>
      <c r="B551" s="9"/>
      <c r="C551" s="28"/>
      <c r="D551" s="9"/>
      <c r="E551" s="28"/>
      <c r="F551" s="9"/>
      <c r="G551" s="30"/>
      <c r="I551" s="30"/>
      <c r="K551" s="30"/>
      <c r="M551" s="30"/>
    </row>
    <row r="552" spans="1:13" s="13" customFormat="1" x14ac:dyDescent="0.2">
      <c r="A552" s="9"/>
      <c r="B552" s="9"/>
      <c r="C552" s="28"/>
      <c r="D552" s="9"/>
      <c r="E552" s="28"/>
      <c r="F552" s="9"/>
      <c r="G552" s="30"/>
      <c r="I552" s="30"/>
      <c r="K552" s="30"/>
      <c r="M552" s="30"/>
    </row>
    <row r="553" spans="1:13" s="13" customFormat="1" x14ac:dyDescent="0.2">
      <c r="A553" s="9"/>
      <c r="B553" s="9"/>
      <c r="C553" s="28"/>
      <c r="D553" s="9"/>
      <c r="E553" s="28"/>
      <c r="F553" s="9"/>
      <c r="G553" s="30"/>
      <c r="I553" s="30"/>
      <c r="K553" s="30"/>
      <c r="M553" s="30"/>
    </row>
    <row r="554" spans="1:13" s="13" customFormat="1" x14ac:dyDescent="0.2">
      <c r="A554" s="9"/>
      <c r="B554" s="9"/>
      <c r="C554" s="28"/>
      <c r="D554" s="9"/>
      <c r="E554" s="28"/>
      <c r="F554" s="9"/>
      <c r="G554" s="30"/>
      <c r="I554" s="30"/>
      <c r="K554" s="30"/>
      <c r="M554" s="30"/>
    </row>
    <row r="555" spans="1:13" s="13" customFormat="1" x14ac:dyDescent="0.2">
      <c r="A555" s="9"/>
      <c r="B555" s="9"/>
      <c r="C555" s="28"/>
      <c r="D555" s="9"/>
      <c r="E555" s="28"/>
      <c r="F555" s="9"/>
      <c r="G555" s="30"/>
      <c r="I555" s="30"/>
      <c r="K555" s="30"/>
      <c r="M555" s="30"/>
    </row>
    <row r="556" spans="1:13" s="13" customFormat="1" x14ac:dyDescent="0.2">
      <c r="A556" s="9"/>
      <c r="B556" s="9"/>
      <c r="C556" s="28"/>
      <c r="D556" s="9"/>
      <c r="E556" s="28"/>
      <c r="F556" s="9"/>
      <c r="G556" s="30"/>
      <c r="I556" s="30"/>
      <c r="K556" s="30"/>
      <c r="M556" s="30"/>
    </row>
    <row r="557" spans="1:13" s="13" customFormat="1" x14ac:dyDescent="0.2">
      <c r="A557" s="9"/>
      <c r="B557" s="9"/>
      <c r="C557" s="28"/>
      <c r="D557" s="9"/>
      <c r="E557" s="28"/>
      <c r="F557" s="9"/>
      <c r="G557" s="30"/>
      <c r="I557" s="30"/>
      <c r="K557" s="30"/>
      <c r="M557" s="30"/>
    </row>
    <row r="558" spans="1:13" s="13" customFormat="1" x14ac:dyDescent="0.2">
      <c r="A558" s="9"/>
      <c r="B558" s="9"/>
      <c r="C558" s="28"/>
      <c r="D558" s="9"/>
      <c r="E558" s="28"/>
      <c r="F558" s="9"/>
      <c r="G558" s="30"/>
      <c r="I558" s="30"/>
      <c r="K558" s="30"/>
      <c r="M558" s="30"/>
    </row>
    <row r="559" spans="1:13" s="13" customFormat="1" x14ac:dyDescent="0.2">
      <c r="A559" s="9"/>
      <c r="B559" s="9"/>
      <c r="C559" s="28"/>
      <c r="D559" s="9"/>
      <c r="E559" s="28"/>
      <c r="F559" s="9"/>
      <c r="G559" s="30"/>
      <c r="I559" s="30"/>
      <c r="K559" s="30"/>
      <c r="M559" s="30"/>
    </row>
    <row r="560" spans="1:13" s="13" customFormat="1" x14ac:dyDescent="0.2">
      <c r="A560" s="9"/>
      <c r="B560" s="9"/>
      <c r="C560" s="28"/>
      <c r="D560" s="9"/>
      <c r="E560" s="28"/>
      <c r="F560" s="9"/>
      <c r="G560" s="30"/>
      <c r="I560" s="30"/>
      <c r="K560" s="30"/>
      <c r="M560" s="30"/>
    </row>
    <row r="561" spans="1:13" s="13" customFormat="1" x14ac:dyDescent="0.2">
      <c r="A561" s="9"/>
      <c r="B561" s="9"/>
      <c r="C561" s="28"/>
      <c r="D561" s="9"/>
      <c r="E561" s="28"/>
      <c r="F561" s="9"/>
      <c r="G561" s="30"/>
      <c r="I561" s="30"/>
      <c r="K561" s="30"/>
      <c r="M561" s="30"/>
    </row>
    <row r="562" spans="1:13" s="13" customFormat="1" x14ac:dyDescent="0.2">
      <c r="A562" s="9"/>
      <c r="B562" s="9"/>
      <c r="C562" s="28"/>
      <c r="D562" s="9"/>
      <c r="E562" s="28"/>
      <c r="F562" s="9"/>
      <c r="G562" s="30"/>
      <c r="I562" s="30"/>
      <c r="K562" s="30"/>
      <c r="M562" s="30"/>
    </row>
    <row r="563" spans="1:13" s="13" customFormat="1" x14ac:dyDescent="0.2">
      <c r="A563" s="9"/>
      <c r="B563" s="9"/>
      <c r="C563" s="28"/>
      <c r="D563" s="9"/>
      <c r="E563" s="28"/>
      <c r="F563" s="9"/>
      <c r="G563" s="30"/>
      <c r="I563" s="30"/>
      <c r="K563" s="30"/>
      <c r="M563" s="30"/>
    </row>
    <row r="564" spans="1:13" s="13" customFormat="1" x14ac:dyDescent="0.2">
      <c r="A564" s="9"/>
      <c r="B564" s="9"/>
      <c r="C564" s="28"/>
      <c r="D564" s="9"/>
      <c r="E564" s="28"/>
      <c r="F564" s="9"/>
      <c r="G564" s="30"/>
      <c r="I564" s="30"/>
      <c r="K564" s="30"/>
      <c r="M564" s="30"/>
    </row>
    <row r="565" spans="1:13" s="13" customFormat="1" x14ac:dyDescent="0.2">
      <c r="A565" s="9"/>
      <c r="B565" s="9"/>
      <c r="C565" s="28"/>
      <c r="D565" s="9"/>
      <c r="E565" s="28"/>
      <c r="F565" s="9"/>
      <c r="G565" s="30"/>
      <c r="I565" s="30"/>
      <c r="K565" s="30"/>
      <c r="M565" s="30"/>
    </row>
    <row r="566" spans="1:13" s="13" customFormat="1" x14ac:dyDescent="0.2">
      <c r="A566" s="9"/>
      <c r="B566" s="9"/>
      <c r="C566" s="28"/>
      <c r="D566" s="9"/>
      <c r="E566" s="28"/>
      <c r="F566" s="9"/>
      <c r="G566" s="30"/>
      <c r="I566" s="30"/>
      <c r="K566" s="30"/>
      <c r="M566" s="30"/>
    </row>
    <row r="567" spans="1:13" s="13" customFormat="1" x14ac:dyDescent="0.2">
      <c r="A567" s="9"/>
      <c r="B567" s="9"/>
      <c r="C567" s="28"/>
      <c r="D567" s="9"/>
      <c r="E567" s="28"/>
      <c r="F567" s="9"/>
      <c r="G567" s="30"/>
      <c r="I567" s="30"/>
      <c r="K567" s="30"/>
      <c r="M567" s="30"/>
    </row>
    <row r="568" spans="1:13" s="13" customFormat="1" x14ac:dyDescent="0.2">
      <c r="A568" s="9"/>
      <c r="B568" s="9"/>
      <c r="C568" s="28"/>
      <c r="D568" s="9"/>
      <c r="E568" s="28"/>
      <c r="F568" s="9"/>
      <c r="G568" s="30"/>
      <c r="I568" s="30"/>
      <c r="K568" s="30"/>
      <c r="M568" s="30"/>
    </row>
    <row r="569" spans="1:13" s="13" customFormat="1" x14ac:dyDescent="0.2">
      <c r="A569" s="9"/>
      <c r="B569" s="9"/>
      <c r="C569" s="28"/>
      <c r="D569" s="9"/>
      <c r="E569" s="28"/>
      <c r="F569" s="9"/>
      <c r="G569" s="30"/>
      <c r="I569" s="30"/>
      <c r="K569" s="30"/>
      <c r="M569" s="30"/>
    </row>
    <row r="570" spans="1:13" s="13" customFormat="1" x14ac:dyDescent="0.2">
      <c r="A570" s="9"/>
      <c r="B570" s="9"/>
      <c r="C570" s="28"/>
      <c r="D570" s="9"/>
      <c r="E570" s="28"/>
      <c r="F570" s="9"/>
      <c r="G570" s="30"/>
      <c r="I570" s="30"/>
      <c r="K570" s="30"/>
      <c r="M570" s="30"/>
    </row>
    <row r="571" spans="1:13" s="13" customFormat="1" x14ac:dyDescent="0.2">
      <c r="A571" s="9"/>
      <c r="B571" s="9"/>
      <c r="C571" s="28"/>
      <c r="D571" s="9"/>
      <c r="E571" s="28"/>
      <c r="F571" s="9"/>
      <c r="G571" s="30"/>
      <c r="I571" s="30"/>
      <c r="K571" s="30"/>
      <c r="M571" s="30"/>
    </row>
    <row r="572" spans="1:13" s="13" customFormat="1" x14ac:dyDescent="0.2">
      <c r="A572" s="9"/>
      <c r="B572" s="9"/>
      <c r="C572" s="28"/>
      <c r="D572" s="9"/>
      <c r="E572" s="28"/>
      <c r="F572" s="9"/>
      <c r="G572" s="30"/>
      <c r="I572" s="30"/>
      <c r="K572" s="30"/>
      <c r="M572" s="30"/>
    </row>
    <row r="573" spans="1:13" s="13" customFormat="1" x14ac:dyDescent="0.2">
      <c r="A573" s="9"/>
      <c r="B573" s="9"/>
      <c r="C573" s="28"/>
      <c r="D573" s="9"/>
      <c r="E573" s="28"/>
      <c r="F573" s="9"/>
      <c r="G573" s="30"/>
      <c r="I573" s="30"/>
      <c r="K573" s="30"/>
      <c r="M573" s="30"/>
    </row>
    <row r="574" spans="1:13" s="13" customFormat="1" x14ac:dyDescent="0.2">
      <c r="A574" s="9"/>
      <c r="B574" s="9"/>
      <c r="C574" s="28"/>
      <c r="D574" s="9"/>
      <c r="E574" s="28"/>
      <c r="F574" s="9"/>
      <c r="G574" s="30"/>
      <c r="I574" s="30"/>
      <c r="K574" s="30"/>
      <c r="M574" s="30"/>
    </row>
    <row r="575" spans="1:13" s="13" customFormat="1" x14ac:dyDescent="0.2">
      <c r="A575" s="9"/>
      <c r="B575" s="9"/>
      <c r="C575" s="28"/>
      <c r="D575" s="9"/>
      <c r="E575" s="28"/>
      <c r="F575" s="9"/>
      <c r="G575" s="30"/>
      <c r="I575" s="30"/>
      <c r="K575" s="30"/>
      <c r="M575" s="30"/>
    </row>
    <row r="576" spans="1:13" s="13" customFormat="1" x14ac:dyDescent="0.2">
      <c r="A576" s="9"/>
      <c r="B576" s="9"/>
      <c r="C576" s="28"/>
      <c r="D576" s="9"/>
      <c r="E576" s="28"/>
      <c r="F576" s="9"/>
      <c r="G576" s="30"/>
      <c r="I576" s="30"/>
      <c r="K576" s="30"/>
      <c r="M576" s="30"/>
    </row>
    <row r="577" spans="1:13" s="13" customFormat="1" x14ac:dyDescent="0.2">
      <c r="A577" s="9"/>
      <c r="B577" s="9"/>
      <c r="C577" s="28"/>
      <c r="D577" s="9"/>
      <c r="E577" s="28"/>
      <c r="F577" s="9"/>
      <c r="G577" s="30"/>
      <c r="I577" s="30"/>
      <c r="K577" s="30"/>
      <c r="M577" s="30"/>
    </row>
    <row r="578" spans="1:13" s="13" customFormat="1" x14ac:dyDescent="0.2">
      <c r="A578" s="9"/>
      <c r="B578" s="9"/>
      <c r="C578" s="28"/>
      <c r="D578" s="9"/>
      <c r="E578" s="28"/>
      <c r="F578" s="9"/>
      <c r="G578" s="30"/>
      <c r="I578" s="30"/>
      <c r="K578" s="30"/>
      <c r="M578" s="30"/>
    </row>
    <row r="579" spans="1:13" s="13" customFormat="1" x14ac:dyDescent="0.2">
      <c r="A579" s="9"/>
      <c r="B579" s="9"/>
      <c r="C579" s="28"/>
      <c r="D579" s="9"/>
      <c r="E579" s="28"/>
      <c r="F579" s="9"/>
      <c r="G579" s="30"/>
      <c r="I579" s="30"/>
      <c r="K579" s="30"/>
      <c r="M579" s="30"/>
    </row>
    <row r="580" spans="1:13" s="13" customFormat="1" x14ac:dyDescent="0.2">
      <c r="A580" s="9"/>
      <c r="B580" s="9"/>
      <c r="C580" s="28"/>
      <c r="D580" s="9"/>
      <c r="E580" s="28"/>
      <c r="F580" s="9"/>
      <c r="G580" s="30"/>
      <c r="I580" s="30"/>
      <c r="K580" s="30"/>
      <c r="M580" s="30"/>
    </row>
    <row r="581" spans="1:13" s="13" customFormat="1" x14ac:dyDescent="0.2">
      <c r="A581" s="9"/>
      <c r="B581" s="9"/>
      <c r="C581" s="28"/>
      <c r="D581" s="9"/>
      <c r="E581" s="28"/>
      <c r="F581" s="9"/>
      <c r="G581" s="30"/>
      <c r="I581" s="30"/>
      <c r="K581" s="30"/>
      <c r="M581" s="30"/>
    </row>
    <row r="582" spans="1:13" s="13" customFormat="1" x14ac:dyDescent="0.2">
      <c r="A582" s="9"/>
      <c r="B582" s="9"/>
      <c r="C582" s="28"/>
      <c r="D582" s="9"/>
      <c r="E582" s="28"/>
      <c r="F582" s="9"/>
      <c r="G582" s="30"/>
      <c r="I582" s="30"/>
      <c r="K582" s="30"/>
      <c r="M582" s="30"/>
    </row>
    <row r="583" spans="1:13" s="13" customFormat="1" x14ac:dyDescent="0.2">
      <c r="A583" s="9"/>
      <c r="B583" s="9"/>
      <c r="C583" s="28"/>
      <c r="D583" s="9"/>
      <c r="E583" s="28"/>
      <c r="F583" s="9"/>
      <c r="G583" s="30"/>
      <c r="I583" s="30"/>
      <c r="K583" s="30"/>
      <c r="M583" s="30"/>
    </row>
    <row r="584" spans="1:13" s="13" customFormat="1" x14ac:dyDescent="0.2">
      <c r="A584" s="9"/>
      <c r="B584" s="9"/>
      <c r="C584" s="28"/>
      <c r="D584" s="9"/>
      <c r="E584" s="28"/>
      <c r="F584" s="9"/>
      <c r="G584" s="30"/>
      <c r="I584" s="30"/>
      <c r="K584" s="30"/>
      <c r="M584" s="30"/>
    </row>
    <row r="585" spans="1:13" s="13" customFormat="1" x14ac:dyDescent="0.2">
      <c r="A585" s="9"/>
      <c r="B585" s="9"/>
      <c r="C585" s="28"/>
      <c r="D585" s="9"/>
      <c r="E585" s="28"/>
      <c r="F585" s="9"/>
      <c r="G585" s="30"/>
      <c r="I585" s="30"/>
      <c r="K585" s="30"/>
      <c r="M585" s="30"/>
    </row>
    <row r="586" spans="1:13" s="13" customFormat="1" x14ac:dyDescent="0.2">
      <c r="A586" s="9"/>
      <c r="B586" s="9"/>
      <c r="C586" s="28"/>
      <c r="D586" s="9"/>
      <c r="E586" s="28"/>
      <c r="F586" s="9"/>
      <c r="G586" s="30"/>
      <c r="I586" s="30"/>
      <c r="K586" s="30"/>
      <c r="M586" s="30"/>
    </row>
    <row r="587" spans="1:13" s="13" customFormat="1" x14ac:dyDescent="0.2">
      <c r="A587" s="9"/>
      <c r="B587" s="9"/>
      <c r="C587" s="28"/>
      <c r="D587" s="9"/>
      <c r="E587" s="28"/>
      <c r="F587" s="9"/>
      <c r="G587" s="30"/>
      <c r="I587" s="30"/>
      <c r="K587" s="30"/>
      <c r="M587" s="30"/>
    </row>
    <row r="588" spans="1:13" s="13" customFormat="1" x14ac:dyDescent="0.2">
      <c r="A588" s="9"/>
      <c r="B588" s="9"/>
      <c r="C588" s="28"/>
      <c r="D588" s="9"/>
      <c r="E588" s="28"/>
      <c r="F588" s="9"/>
      <c r="G588" s="30"/>
      <c r="I588" s="30"/>
      <c r="K588" s="30"/>
      <c r="M588" s="30"/>
    </row>
    <row r="589" spans="1:13" s="13" customFormat="1" x14ac:dyDescent="0.2">
      <c r="A589" s="9"/>
      <c r="B589" s="9"/>
      <c r="C589" s="28"/>
      <c r="D589" s="9"/>
      <c r="E589" s="28"/>
      <c r="F589" s="9"/>
      <c r="G589" s="30"/>
      <c r="I589" s="30"/>
      <c r="K589" s="30"/>
      <c r="M589" s="30"/>
    </row>
    <row r="590" spans="1:13" s="13" customFormat="1" x14ac:dyDescent="0.2">
      <c r="A590" s="9"/>
      <c r="B590" s="9"/>
      <c r="C590" s="28"/>
      <c r="D590" s="9"/>
      <c r="E590" s="28"/>
      <c r="F590" s="9"/>
      <c r="G590" s="30"/>
      <c r="I590" s="30"/>
      <c r="K590" s="30"/>
      <c r="M590" s="30"/>
    </row>
    <row r="591" spans="1:13" s="13" customFormat="1" x14ac:dyDescent="0.2">
      <c r="A591" s="9"/>
      <c r="B591" s="9"/>
      <c r="C591" s="28"/>
      <c r="D591" s="9"/>
      <c r="E591" s="28"/>
      <c r="F591" s="9"/>
      <c r="G591" s="30"/>
      <c r="I591" s="30"/>
      <c r="K591" s="30"/>
      <c r="M591" s="30"/>
    </row>
    <row r="592" spans="1:13" s="13" customFormat="1" x14ac:dyDescent="0.2">
      <c r="A592" s="9"/>
      <c r="B592" s="9"/>
      <c r="C592" s="28"/>
      <c r="D592" s="9"/>
      <c r="E592" s="28"/>
      <c r="F592" s="9"/>
      <c r="G592" s="30"/>
      <c r="I592" s="30"/>
      <c r="K592" s="30"/>
      <c r="M592" s="30"/>
    </row>
    <row r="593" spans="1:13" s="13" customFormat="1" x14ac:dyDescent="0.2">
      <c r="A593" s="9"/>
      <c r="B593" s="9"/>
      <c r="C593" s="28"/>
      <c r="D593" s="9"/>
      <c r="E593" s="28"/>
      <c r="F593" s="9"/>
      <c r="G593" s="30"/>
      <c r="I593" s="30"/>
      <c r="K593" s="30"/>
      <c r="M593" s="30"/>
    </row>
    <row r="594" spans="1:13" s="13" customFormat="1" x14ac:dyDescent="0.2">
      <c r="A594" s="9"/>
      <c r="B594" s="9"/>
      <c r="C594" s="28"/>
      <c r="D594" s="9"/>
      <c r="E594" s="28"/>
      <c r="F594" s="9"/>
      <c r="G594" s="30"/>
      <c r="I594" s="30"/>
      <c r="K594" s="30"/>
      <c r="M594" s="30"/>
    </row>
    <row r="595" spans="1:13" s="13" customFormat="1" x14ac:dyDescent="0.2">
      <c r="A595" s="9"/>
      <c r="B595" s="9"/>
      <c r="C595" s="28"/>
      <c r="D595" s="9"/>
      <c r="E595" s="28"/>
      <c r="F595" s="9"/>
      <c r="G595" s="30"/>
      <c r="I595" s="30"/>
      <c r="K595" s="30"/>
      <c r="M595" s="30"/>
    </row>
    <row r="596" spans="1:13" s="13" customFormat="1" x14ac:dyDescent="0.2">
      <c r="A596" s="9"/>
      <c r="B596" s="9"/>
      <c r="C596" s="28"/>
      <c r="D596" s="9"/>
      <c r="E596" s="28"/>
      <c r="F596" s="9"/>
      <c r="G596" s="30"/>
      <c r="I596" s="30"/>
      <c r="K596" s="30"/>
      <c r="M596" s="30"/>
    </row>
    <row r="597" spans="1:13" s="13" customFormat="1" x14ac:dyDescent="0.2">
      <c r="A597" s="9"/>
      <c r="B597" s="9"/>
      <c r="C597" s="28"/>
      <c r="D597" s="9"/>
      <c r="E597" s="28"/>
      <c r="F597" s="9"/>
      <c r="G597" s="30"/>
      <c r="I597" s="30"/>
      <c r="K597" s="30"/>
      <c r="M597" s="30"/>
    </row>
    <row r="598" spans="1:13" s="13" customFormat="1" x14ac:dyDescent="0.2">
      <c r="A598" s="9"/>
      <c r="B598" s="9"/>
      <c r="C598" s="28"/>
      <c r="D598" s="9"/>
      <c r="E598" s="28"/>
      <c r="F598" s="9"/>
      <c r="G598" s="30"/>
      <c r="I598" s="30"/>
      <c r="K598" s="30"/>
      <c r="M598" s="30"/>
    </row>
    <row r="599" spans="1:13" s="13" customFormat="1" x14ac:dyDescent="0.2">
      <c r="A599" s="9"/>
      <c r="B599" s="9"/>
      <c r="C599" s="28"/>
      <c r="D599" s="9"/>
      <c r="E599" s="28"/>
      <c r="F599" s="9"/>
      <c r="G599" s="30"/>
      <c r="I599" s="30"/>
      <c r="K599" s="30"/>
      <c r="M599" s="30"/>
    </row>
    <row r="600" spans="1:13" s="13" customFormat="1" x14ac:dyDescent="0.2">
      <c r="A600" s="9"/>
      <c r="B600" s="9"/>
      <c r="C600" s="28"/>
      <c r="D600" s="9"/>
      <c r="E600" s="28"/>
      <c r="F600" s="9"/>
      <c r="G600" s="30"/>
      <c r="I600" s="30"/>
      <c r="K600" s="30"/>
      <c r="M600" s="30"/>
    </row>
    <row r="601" spans="1:13" s="13" customFormat="1" x14ac:dyDescent="0.2">
      <c r="A601" s="9"/>
      <c r="B601" s="9"/>
      <c r="C601" s="28"/>
      <c r="D601" s="9"/>
      <c r="E601" s="28"/>
      <c r="F601" s="9"/>
      <c r="G601" s="30"/>
      <c r="I601" s="30"/>
      <c r="K601" s="30"/>
      <c r="M601" s="30"/>
    </row>
    <row r="602" spans="1:13" s="13" customFormat="1" x14ac:dyDescent="0.2">
      <c r="A602" s="9"/>
      <c r="B602" s="9"/>
      <c r="C602" s="28"/>
      <c r="D602" s="9"/>
      <c r="E602" s="28"/>
      <c r="F602" s="9"/>
      <c r="G602" s="30"/>
      <c r="I602" s="30"/>
      <c r="K602" s="30"/>
      <c r="M602" s="30"/>
    </row>
    <row r="603" spans="1:13" s="13" customFormat="1" x14ac:dyDescent="0.2">
      <c r="A603" s="9"/>
      <c r="B603" s="9"/>
      <c r="C603" s="28"/>
      <c r="D603" s="9"/>
      <c r="E603" s="28"/>
      <c r="F603" s="9"/>
      <c r="G603" s="30"/>
      <c r="I603" s="30"/>
      <c r="K603" s="30"/>
      <c r="M603" s="30"/>
    </row>
    <row r="604" spans="1:13" s="13" customFormat="1" x14ac:dyDescent="0.2">
      <c r="A604" s="9"/>
      <c r="B604" s="9"/>
      <c r="C604" s="28"/>
      <c r="D604" s="9"/>
      <c r="E604" s="28"/>
      <c r="F604" s="9"/>
      <c r="G604" s="30"/>
      <c r="I604" s="30"/>
      <c r="K604" s="30"/>
      <c r="M604" s="30"/>
    </row>
    <row r="605" spans="1:13" s="13" customFormat="1" x14ac:dyDescent="0.2">
      <c r="A605" s="9"/>
      <c r="B605" s="9"/>
      <c r="C605" s="28"/>
      <c r="D605" s="9"/>
      <c r="E605" s="28"/>
      <c r="F605" s="9"/>
      <c r="G605" s="30"/>
      <c r="I605" s="30"/>
      <c r="K605" s="30"/>
      <c r="M605" s="30"/>
    </row>
    <row r="606" spans="1:13" s="13" customFormat="1" x14ac:dyDescent="0.2">
      <c r="A606" s="9"/>
      <c r="B606" s="9"/>
      <c r="C606" s="28"/>
      <c r="D606" s="9"/>
      <c r="E606" s="28"/>
      <c r="F606" s="9"/>
      <c r="G606" s="30"/>
      <c r="I606" s="30"/>
      <c r="K606" s="30"/>
      <c r="M606" s="30"/>
    </row>
    <row r="607" spans="1:13" s="13" customFormat="1" x14ac:dyDescent="0.2">
      <c r="A607" s="9"/>
      <c r="B607" s="9"/>
      <c r="C607" s="28"/>
      <c r="D607" s="9"/>
      <c r="E607" s="28"/>
      <c r="F607" s="9"/>
      <c r="G607" s="30"/>
      <c r="I607" s="30"/>
      <c r="K607" s="30"/>
      <c r="M607" s="30"/>
    </row>
    <row r="608" spans="1:13" s="13" customFormat="1" x14ac:dyDescent="0.2">
      <c r="A608" s="9"/>
      <c r="B608" s="9"/>
      <c r="C608" s="28"/>
      <c r="D608" s="9"/>
      <c r="E608" s="28"/>
      <c r="F608" s="9"/>
      <c r="G608" s="30"/>
      <c r="I608" s="30"/>
      <c r="K608" s="30"/>
      <c r="M608" s="30"/>
    </row>
    <row r="609" spans="1:13" s="13" customFormat="1" x14ac:dyDescent="0.2">
      <c r="A609" s="9"/>
      <c r="B609" s="9"/>
      <c r="C609" s="28"/>
      <c r="D609" s="9"/>
      <c r="E609" s="28"/>
      <c r="F609" s="9"/>
      <c r="G609" s="30"/>
      <c r="I609" s="30"/>
      <c r="K609" s="30"/>
      <c r="M609" s="30"/>
    </row>
    <row r="610" spans="1:13" s="13" customFormat="1" x14ac:dyDescent="0.2">
      <c r="A610" s="9"/>
      <c r="B610" s="9"/>
      <c r="C610" s="28"/>
      <c r="D610" s="9"/>
      <c r="E610" s="28"/>
      <c r="F610" s="9"/>
      <c r="G610" s="30"/>
      <c r="I610" s="30"/>
      <c r="K610" s="30"/>
      <c r="M610" s="30"/>
    </row>
    <row r="611" spans="1:13" s="13" customFormat="1" x14ac:dyDescent="0.2">
      <c r="A611" s="9"/>
      <c r="B611" s="9"/>
      <c r="C611" s="28"/>
      <c r="D611" s="9"/>
      <c r="E611" s="28"/>
      <c r="F611" s="9"/>
      <c r="G611" s="30"/>
      <c r="I611" s="30"/>
      <c r="K611" s="30"/>
      <c r="M611" s="30"/>
    </row>
    <row r="612" spans="1:13" s="13" customFormat="1" x14ac:dyDescent="0.2">
      <c r="A612" s="9"/>
      <c r="B612" s="9"/>
      <c r="C612" s="28"/>
      <c r="D612" s="9"/>
      <c r="E612" s="28"/>
      <c r="F612" s="9"/>
      <c r="G612" s="30"/>
      <c r="I612" s="30"/>
      <c r="K612" s="30"/>
      <c r="M612" s="30"/>
    </row>
    <row r="613" spans="1:13" s="13" customFormat="1" x14ac:dyDescent="0.2">
      <c r="A613" s="9"/>
      <c r="B613" s="9"/>
      <c r="C613" s="28"/>
      <c r="D613" s="9"/>
      <c r="E613" s="28"/>
      <c r="F613" s="9"/>
      <c r="G613" s="30"/>
      <c r="I613" s="30"/>
      <c r="K613" s="30"/>
      <c r="M613" s="30"/>
    </row>
    <row r="614" spans="1:13" s="13" customFormat="1" x14ac:dyDescent="0.2">
      <c r="A614" s="9"/>
      <c r="B614" s="9"/>
      <c r="C614" s="28"/>
      <c r="D614" s="9"/>
      <c r="E614" s="28"/>
      <c r="F614" s="9"/>
      <c r="G614" s="30"/>
      <c r="I614" s="30"/>
      <c r="K614" s="30"/>
      <c r="M614" s="30"/>
    </row>
    <row r="615" spans="1:13" s="13" customFormat="1" x14ac:dyDescent="0.2">
      <c r="A615" s="9"/>
      <c r="B615" s="9"/>
      <c r="C615" s="28"/>
      <c r="D615" s="9"/>
      <c r="E615" s="28"/>
      <c r="F615" s="9"/>
      <c r="G615" s="30"/>
      <c r="I615" s="30"/>
      <c r="K615" s="30"/>
      <c r="M615" s="30"/>
    </row>
    <row r="616" spans="1:13" s="13" customFormat="1" x14ac:dyDescent="0.2">
      <c r="A616" s="9"/>
      <c r="B616" s="9"/>
      <c r="C616" s="28"/>
      <c r="D616" s="9"/>
      <c r="E616" s="28"/>
      <c r="F616" s="9"/>
      <c r="G616" s="30"/>
      <c r="I616" s="30"/>
      <c r="K616" s="30"/>
      <c r="M616" s="30"/>
    </row>
    <row r="617" spans="1:13" s="13" customFormat="1" x14ac:dyDescent="0.2">
      <c r="A617" s="9"/>
      <c r="B617" s="9"/>
      <c r="C617" s="28"/>
      <c r="D617" s="9"/>
      <c r="E617" s="28"/>
      <c r="F617" s="9"/>
      <c r="G617" s="30"/>
      <c r="I617" s="30"/>
      <c r="K617" s="30"/>
      <c r="M617" s="30"/>
    </row>
    <row r="618" spans="1:13" s="13" customFormat="1" x14ac:dyDescent="0.2">
      <c r="A618" s="9"/>
      <c r="B618" s="9"/>
      <c r="C618" s="28"/>
      <c r="D618" s="9"/>
      <c r="E618" s="28"/>
      <c r="F618" s="9"/>
      <c r="G618" s="30"/>
      <c r="I618" s="30"/>
      <c r="K618" s="30"/>
      <c r="M618" s="30"/>
    </row>
    <row r="619" spans="1:13" s="13" customFormat="1" x14ac:dyDescent="0.2">
      <c r="A619" s="9"/>
      <c r="B619" s="9"/>
      <c r="C619" s="28"/>
      <c r="D619" s="9"/>
      <c r="E619" s="28"/>
      <c r="F619" s="9"/>
      <c r="G619" s="30"/>
      <c r="I619" s="30"/>
      <c r="K619" s="30"/>
      <c r="M619" s="30"/>
    </row>
    <row r="620" spans="1:13" s="13" customFormat="1" x14ac:dyDescent="0.2">
      <c r="A620" s="9"/>
      <c r="B620" s="9"/>
      <c r="C620" s="28"/>
      <c r="D620" s="9"/>
      <c r="E620" s="28"/>
      <c r="F620" s="9"/>
      <c r="G620" s="30"/>
      <c r="I620" s="30"/>
      <c r="K620" s="30"/>
      <c r="M620" s="30"/>
    </row>
    <row r="621" spans="1:13" s="13" customFormat="1" x14ac:dyDescent="0.2">
      <c r="A621" s="9"/>
      <c r="B621" s="9"/>
      <c r="C621" s="28"/>
      <c r="D621" s="9"/>
      <c r="E621" s="28"/>
      <c r="F621" s="9"/>
      <c r="G621" s="30"/>
      <c r="I621" s="30"/>
      <c r="K621" s="30"/>
      <c r="M621" s="30"/>
    </row>
    <row r="622" spans="1:13" s="13" customFormat="1" x14ac:dyDescent="0.2">
      <c r="A622" s="9"/>
      <c r="B622" s="9"/>
      <c r="C622" s="28"/>
      <c r="D622" s="9"/>
      <c r="E622" s="28"/>
      <c r="F622" s="9"/>
      <c r="G622" s="30"/>
      <c r="I622" s="30"/>
      <c r="K622" s="30"/>
      <c r="M622" s="30"/>
    </row>
    <row r="623" spans="1:13" s="13" customFormat="1" x14ac:dyDescent="0.2">
      <c r="A623" s="9"/>
      <c r="B623" s="9"/>
      <c r="C623" s="28"/>
      <c r="D623" s="9"/>
      <c r="E623" s="28"/>
      <c r="F623" s="9"/>
      <c r="G623" s="30"/>
      <c r="I623" s="30"/>
      <c r="K623" s="30"/>
      <c r="M623" s="30"/>
    </row>
    <row r="624" spans="1:13" s="13" customFormat="1" x14ac:dyDescent="0.2">
      <c r="A624" s="9"/>
      <c r="B624" s="9"/>
      <c r="C624" s="28"/>
      <c r="D624" s="9"/>
      <c r="E624" s="28"/>
      <c r="F624" s="9"/>
      <c r="G624" s="30"/>
      <c r="I624" s="30"/>
      <c r="K624" s="30"/>
      <c r="M624" s="30"/>
    </row>
    <row r="625" spans="1:13" s="13" customFormat="1" x14ac:dyDescent="0.2">
      <c r="A625" s="9"/>
      <c r="B625" s="9"/>
      <c r="C625" s="28"/>
      <c r="D625" s="9"/>
      <c r="E625" s="28"/>
      <c r="F625" s="9"/>
      <c r="G625" s="30"/>
      <c r="I625" s="30"/>
      <c r="K625" s="30"/>
      <c r="M625" s="30"/>
    </row>
    <row r="626" spans="1:13" s="13" customFormat="1" x14ac:dyDescent="0.2">
      <c r="A626" s="9"/>
      <c r="B626" s="9"/>
      <c r="C626" s="28"/>
      <c r="D626" s="9"/>
      <c r="E626" s="28"/>
      <c r="F626" s="9"/>
      <c r="G626" s="30"/>
      <c r="I626" s="30"/>
      <c r="K626" s="30"/>
      <c r="M626" s="30"/>
    </row>
    <row r="627" spans="1:13" s="13" customFormat="1" x14ac:dyDescent="0.2">
      <c r="A627" s="9"/>
      <c r="B627" s="9"/>
      <c r="C627" s="28"/>
      <c r="D627" s="9"/>
      <c r="E627" s="28"/>
      <c r="F627" s="9"/>
      <c r="G627" s="30"/>
      <c r="I627" s="30"/>
      <c r="K627" s="30"/>
      <c r="M627" s="30"/>
    </row>
    <row r="628" spans="1:13" s="13" customFormat="1" x14ac:dyDescent="0.2">
      <c r="A628" s="9"/>
      <c r="B628" s="9"/>
      <c r="C628" s="28"/>
      <c r="D628" s="9"/>
      <c r="E628" s="28"/>
      <c r="F628" s="9"/>
      <c r="G628" s="30"/>
      <c r="I628" s="30"/>
      <c r="K628" s="30"/>
      <c r="M628" s="30"/>
    </row>
    <row r="629" spans="1:13" s="13" customFormat="1" x14ac:dyDescent="0.2">
      <c r="A629" s="9"/>
      <c r="B629" s="9"/>
      <c r="C629" s="28"/>
      <c r="D629" s="9"/>
      <c r="E629" s="28"/>
      <c r="F629" s="9"/>
      <c r="G629" s="30"/>
      <c r="I629" s="30"/>
      <c r="K629" s="30"/>
      <c r="M629" s="30"/>
    </row>
    <row r="630" spans="1:13" s="13" customFormat="1" x14ac:dyDescent="0.2">
      <c r="A630" s="9"/>
      <c r="B630" s="9"/>
      <c r="C630" s="28"/>
      <c r="D630" s="9"/>
      <c r="E630" s="28"/>
      <c r="F630" s="9"/>
      <c r="G630" s="30"/>
      <c r="I630" s="30"/>
      <c r="K630" s="30"/>
      <c r="M630" s="30"/>
    </row>
    <row r="631" spans="1:13" s="13" customFormat="1" x14ac:dyDescent="0.2">
      <c r="A631" s="9"/>
      <c r="B631" s="9"/>
      <c r="C631" s="28"/>
      <c r="D631" s="9"/>
      <c r="E631" s="28"/>
      <c r="F631" s="9"/>
      <c r="G631" s="30"/>
      <c r="I631" s="30"/>
      <c r="K631" s="30"/>
      <c r="M631" s="30"/>
    </row>
    <row r="632" spans="1:13" s="13" customFormat="1" x14ac:dyDescent="0.2">
      <c r="A632" s="9"/>
      <c r="B632" s="9"/>
      <c r="C632" s="28"/>
      <c r="D632" s="9"/>
      <c r="E632" s="28"/>
      <c r="F632" s="9"/>
      <c r="G632" s="30"/>
      <c r="I632" s="30"/>
      <c r="K632" s="30"/>
      <c r="M632" s="30"/>
    </row>
    <row r="633" spans="1:13" s="13" customFormat="1" x14ac:dyDescent="0.2">
      <c r="A633" s="9"/>
      <c r="B633" s="9"/>
      <c r="C633" s="28"/>
      <c r="D633" s="9"/>
      <c r="E633" s="28"/>
      <c r="F633" s="9"/>
      <c r="G633" s="30"/>
      <c r="I633" s="30"/>
      <c r="K633" s="30"/>
      <c r="M633" s="30"/>
    </row>
    <row r="634" spans="1:13" s="13" customFormat="1" x14ac:dyDescent="0.2">
      <c r="A634" s="9"/>
      <c r="B634" s="9"/>
      <c r="C634" s="28"/>
      <c r="D634" s="9"/>
      <c r="E634" s="28"/>
      <c r="F634" s="9"/>
      <c r="G634" s="30"/>
      <c r="I634" s="30"/>
      <c r="K634" s="30"/>
      <c r="M634" s="30"/>
    </row>
    <row r="635" spans="1:13" s="13" customFormat="1" x14ac:dyDescent="0.2">
      <c r="A635" s="9"/>
      <c r="B635" s="9"/>
      <c r="C635" s="28"/>
      <c r="D635" s="9"/>
      <c r="E635" s="28"/>
      <c r="F635" s="9"/>
      <c r="G635" s="30"/>
      <c r="I635" s="30"/>
      <c r="K635" s="30"/>
      <c r="M635" s="30"/>
    </row>
    <row r="636" spans="1:13" s="13" customFormat="1" x14ac:dyDescent="0.2">
      <c r="A636" s="9"/>
      <c r="B636" s="9"/>
      <c r="C636" s="28"/>
      <c r="D636" s="9"/>
      <c r="E636" s="28"/>
      <c r="F636" s="9"/>
      <c r="G636" s="30"/>
      <c r="I636" s="30"/>
      <c r="K636" s="30"/>
      <c r="M636" s="30"/>
    </row>
    <row r="637" spans="1:13" s="13" customFormat="1" x14ac:dyDescent="0.2">
      <c r="A637" s="9"/>
      <c r="B637" s="9"/>
      <c r="C637" s="28"/>
      <c r="D637" s="9"/>
      <c r="E637" s="28"/>
      <c r="F637" s="9"/>
      <c r="G637" s="30"/>
      <c r="I637" s="30"/>
      <c r="K637" s="30"/>
      <c r="M637" s="30"/>
    </row>
    <row r="638" spans="1:13" s="13" customFormat="1" x14ac:dyDescent="0.2">
      <c r="A638" s="9"/>
      <c r="B638" s="9"/>
      <c r="C638" s="28"/>
      <c r="D638" s="9"/>
      <c r="E638" s="28"/>
      <c r="F638" s="9"/>
      <c r="G638" s="30"/>
      <c r="I638" s="30"/>
      <c r="K638" s="30"/>
      <c r="M638" s="30"/>
    </row>
    <row r="639" spans="1:13" s="13" customFormat="1" x14ac:dyDescent="0.2">
      <c r="A639" s="9"/>
      <c r="B639" s="9"/>
      <c r="C639" s="28"/>
      <c r="D639" s="9"/>
      <c r="E639" s="28"/>
      <c r="F639" s="9"/>
      <c r="G639" s="30"/>
      <c r="I639" s="30"/>
      <c r="K639" s="30"/>
      <c r="M639" s="30"/>
    </row>
    <row r="640" spans="1:13" s="13" customFormat="1" x14ac:dyDescent="0.2">
      <c r="A640" s="9"/>
      <c r="B640" s="9"/>
      <c r="C640" s="28"/>
      <c r="D640" s="9"/>
      <c r="E640" s="28"/>
      <c r="F640" s="9"/>
      <c r="G640" s="30"/>
      <c r="I640" s="30"/>
      <c r="K640" s="30"/>
      <c r="M640" s="30"/>
    </row>
    <row r="641" spans="1:13" s="13" customFormat="1" x14ac:dyDescent="0.2">
      <c r="A641" s="9"/>
      <c r="B641" s="9"/>
      <c r="C641" s="28"/>
      <c r="D641" s="9"/>
      <c r="E641" s="28"/>
      <c r="F641" s="9"/>
      <c r="G641" s="30"/>
      <c r="I641" s="30"/>
      <c r="K641" s="30"/>
      <c r="M641" s="30"/>
    </row>
    <row r="642" spans="1:13" s="13" customFormat="1" x14ac:dyDescent="0.2">
      <c r="A642" s="9"/>
      <c r="B642" s="9"/>
      <c r="C642" s="28"/>
      <c r="D642" s="9"/>
      <c r="E642" s="28"/>
      <c r="F642" s="9"/>
      <c r="G642" s="30"/>
      <c r="I642" s="30"/>
      <c r="K642" s="30"/>
      <c r="M642" s="30"/>
    </row>
    <row r="643" spans="1:13" s="13" customFormat="1" x14ac:dyDescent="0.2">
      <c r="A643" s="9"/>
      <c r="B643" s="9"/>
      <c r="C643" s="28"/>
      <c r="D643" s="9"/>
      <c r="E643" s="28"/>
      <c r="F643" s="9"/>
      <c r="G643" s="30"/>
      <c r="I643" s="30"/>
      <c r="K643" s="30"/>
      <c r="M643" s="30"/>
    </row>
    <row r="644" spans="1:13" s="13" customFormat="1" x14ac:dyDescent="0.2">
      <c r="A644" s="9"/>
      <c r="B644" s="9"/>
      <c r="C644" s="28"/>
      <c r="D644" s="9"/>
      <c r="E644" s="28"/>
      <c r="F644" s="9"/>
      <c r="G644" s="30"/>
      <c r="I644" s="30"/>
      <c r="K644" s="30"/>
      <c r="M644" s="30"/>
    </row>
    <row r="645" spans="1:13" s="13" customFormat="1" x14ac:dyDescent="0.2">
      <c r="A645" s="9"/>
      <c r="B645" s="9"/>
      <c r="C645" s="28"/>
      <c r="D645" s="9"/>
      <c r="E645" s="28"/>
      <c r="F645" s="9"/>
      <c r="G645" s="30"/>
      <c r="I645" s="30"/>
      <c r="K645" s="30"/>
      <c r="M645" s="30"/>
    </row>
    <row r="646" spans="1:13" s="13" customFormat="1" x14ac:dyDescent="0.2">
      <c r="A646" s="9"/>
      <c r="B646" s="9"/>
      <c r="C646" s="28"/>
      <c r="D646" s="9"/>
      <c r="E646" s="28"/>
      <c r="F646" s="9"/>
      <c r="G646" s="30"/>
      <c r="I646" s="30"/>
      <c r="K646" s="30"/>
      <c r="M646" s="30"/>
    </row>
    <row r="647" spans="1:13" s="13" customFormat="1" x14ac:dyDescent="0.2">
      <c r="A647" s="9"/>
      <c r="B647" s="9"/>
      <c r="C647" s="28"/>
      <c r="D647" s="9"/>
      <c r="E647" s="28"/>
      <c r="F647" s="9"/>
      <c r="G647" s="30"/>
      <c r="I647" s="30"/>
      <c r="K647" s="30"/>
      <c r="M647" s="30"/>
    </row>
    <row r="648" spans="1:13" s="13" customFormat="1" x14ac:dyDescent="0.2">
      <c r="A648" s="9"/>
      <c r="B648" s="9"/>
      <c r="C648" s="28"/>
      <c r="D648" s="9"/>
      <c r="E648" s="28"/>
      <c r="F648" s="9"/>
      <c r="G648" s="30"/>
      <c r="I648" s="30"/>
      <c r="K648" s="30"/>
      <c r="M648" s="30"/>
    </row>
    <row r="649" spans="1:13" s="13" customFormat="1" x14ac:dyDescent="0.2">
      <c r="A649" s="9"/>
      <c r="B649" s="9"/>
      <c r="C649" s="28"/>
      <c r="D649" s="9"/>
      <c r="E649" s="28"/>
      <c r="F649" s="9"/>
      <c r="G649" s="30"/>
      <c r="I649" s="30"/>
      <c r="K649" s="30"/>
      <c r="M649" s="30"/>
    </row>
    <row r="650" spans="1:13" s="13" customFormat="1" x14ac:dyDescent="0.2">
      <c r="A650" s="9"/>
      <c r="B650" s="9"/>
      <c r="C650" s="28"/>
      <c r="D650" s="9"/>
      <c r="E650" s="28"/>
      <c r="F650" s="9"/>
      <c r="G650" s="30"/>
      <c r="I650" s="30"/>
      <c r="K650" s="30"/>
      <c r="M650" s="30"/>
    </row>
    <row r="651" spans="1:13" s="13" customFormat="1" x14ac:dyDescent="0.2">
      <c r="A651" s="9"/>
      <c r="B651" s="9"/>
      <c r="C651" s="28"/>
      <c r="D651" s="9"/>
      <c r="E651" s="28"/>
      <c r="F651" s="9"/>
      <c r="G651" s="30"/>
      <c r="I651" s="30"/>
      <c r="K651" s="30"/>
      <c r="M651" s="30"/>
    </row>
    <row r="652" spans="1:13" s="13" customFormat="1" x14ac:dyDescent="0.2">
      <c r="A652" s="9"/>
      <c r="B652" s="9"/>
      <c r="C652" s="28"/>
      <c r="D652" s="9"/>
      <c r="E652" s="28"/>
      <c r="F652" s="9"/>
      <c r="G652" s="30"/>
      <c r="I652" s="30"/>
      <c r="K652" s="30"/>
      <c r="M652" s="30"/>
    </row>
    <row r="653" spans="1:13" s="13" customFormat="1" x14ac:dyDescent="0.2">
      <c r="A653" s="9"/>
      <c r="B653" s="9"/>
      <c r="C653" s="28"/>
      <c r="D653" s="9"/>
      <c r="E653" s="28"/>
      <c r="F653" s="9"/>
      <c r="G653" s="30"/>
      <c r="I653" s="30"/>
      <c r="K653" s="30"/>
      <c r="M653" s="30"/>
    </row>
    <row r="654" spans="1:13" s="13" customFormat="1" x14ac:dyDescent="0.2">
      <c r="A654" s="9"/>
      <c r="B654" s="9"/>
      <c r="C654" s="28"/>
      <c r="D654" s="9"/>
      <c r="E654" s="28"/>
      <c r="F654" s="9"/>
      <c r="G654" s="30"/>
      <c r="I654" s="30"/>
      <c r="K654" s="30"/>
      <c r="M654" s="30"/>
    </row>
    <row r="655" spans="1:13" s="13" customFormat="1" x14ac:dyDescent="0.2">
      <c r="A655" s="9"/>
      <c r="B655" s="9"/>
      <c r="C655" s="28"/>
      <c r="D655" s="9"/>
      <c r="E655" s="28"/>
      <c r="F655" s="9"/>
      <c r="G655" s="30"/>
      <c r="I655" s="30"/>
      <c r="K655" s="30"/>
      <c r="M655" s="30"/>
    </row>
    <row r="656" spans="1:13" s="13" customFormat="1" x14ac:dyDescent="0.2">
      <c r="A656" s="9"/>
      <c r="B656" s="9"/>
      <c r="C656" s="28"/>
      <c r="D656" s="9"/>
      <c r="E656" s="28"/>
      <c r="F656" s="9"/>
      <c r="G656" s="30"/>
      <c r="I656" s="30"/>
      <c r="K656" s="30"/>
      <c r="M656" s="30"/>
    </row>
    <row r="657" spans="1:13" s="13" customFormat="1" x14ac:dyDescent="0.2">
      <c r="A657" s="9"/>
      <c r="B657" s="9"/>
      <c r="C657" s="28"/>
      <c r="D657" s="9"/>
      <c r="E657" s="28"/>
      <c r="F657" s="9"/>
      <c r="G657" s="30"/>
      <c r="I657" s="30"/>
      <c r="K657" s="30"/>
      <c r="M657" s="30"/>
    </row>
    <row r="658" spans="1:13" s="13" customFormat="1" x14ac:dyDescent="0.2">
      <c r="A658" s="9"/>
      <c r="B658" s="9"/>
      <c r="C658" s="28"/>
      <c r="D658" s="9"/>
      <c r="E658" s="28"/>
      <c r="F658" s="9"/>
      <c r="G658" s="30"/>
      <c r="I658" s="30"/>
      <c r="K658" s="30"/>
      <c r="M658" s="30"/>
    </row>
    <row r="659" spans="1:13" s="13" customFormat="1" x14ac:dyDescent="0.2">
      <c r="A659" s="9"/>
      <c r="B659" s="9"/>
      <c r="C659" s="28"/>
      <c r="D659" s="9"/>
      <c r="E659" s="28"/>
      <c r="F659" s="9"/>
      <c r="G659" s="30"/>
      <c r="I659" s="30"/>
      <c r="K659" s="30"/>
      <c r="M659" s="30"/>
    </row>
    <row r="660" spans="1:13" s="13" customFormat="1" x14ac:dyDescent="0.2">
      <c r="A660" s="9"/>
      <c r="B660" s="9"/>
      <c r="C660" s="28"/>
      <c r="D660" s="9"/>
      <c r="E660" s="28"/>
      <c r="F660" s="9"/>
      <c r="G660" s="30"/>
      <c r="I660" s="30"/>
      <c r="K660" s="30"/>
      <c r="M660" s="30"/>
    </row>
    <row r="661" spans="1:13" s="13" customFormat="1" x14ac:dyDescent="0.2">
      <c r="A661" s="9"/>
      <c r="B661" s="9"/>
      <c r="C661" s="28"/>
      <c r="D661" s="9"/>
      <c r="E661" s="28"/>
      <c r="F661" s="9"/>
      <c r="G661" s="30"/>
      <c r="I661" s="30"/>
      <c r="K661" s="30"/>
      <c r="M661" s="30"/>
    </row>
    <row r="662" spans="1:13" s="13" customFormat="1" x14ac:dyDescent="0.2">
      <c r="A662" s="9"/>
      <c r="B662" s="9"/>
      <c r="C662" s="28"/>
      <c r="D662" s="9"/>
      <c r="E662" s="28"/>
      <c r="F662" s="9"/>
      <c r="G662" s="30"/>
      <c r="I662" s="30"/>
      <c r="K662" s="30"/>
      <c r="M662" s="30"/>
    </row>
    <row r="663" spans="1:13" s="13" customFormat="1" x14ac:dyDescent="0.2">
      <c r="A663" s="9"/>
      <c r="B663" s="9"/>
      <c r="C663" s="28"/>
      <c r="D663" s="9"/>
      <c r="E663" s="28"/>
      <c r="F663" s="9"/>
      <c r="G663" s="30"/>
      <c r="I663" s="30"/>
      <c r="K663" s="30"/>
      <c r="M663" s="30"/>
    </row>
    <row r="664" spans="1:13" s="13" customFormat="1" x14ac:dyDescent="0.2">
      <c r="A664" s="9"/>
      <c r="B664" s="9"/>
      <c r="C664" s="28"/>
      <c r="D664" s="9"/>
      <c r="E664" s="28"/>
      <c r="F664" s="9"/>
      <c r="G664" s="30"/>
      <c r="I664" s="30"/>
      <c r="K664" s="30"/>
      <c r="M664" s="30"/>
    </row>
    <row r="665" spans="1:13" s="13" customFormat="1" x14ac:dyDescent="0.2">
      <c r="A665" s="9"/>
      <c r="B665" s="9"/>
      <c r="C665" s="28"/>
      <c r="D665" s="9"/>
      <c r="E665" s="28"/>
      <c r="F665" s="9"/>
      <c r="G665" s="30"/>
      <c r="I665" s="30"/>
      <c r="K665" s="30"/>
      <c r="M665" s="30"/>
    </row>
    <row r="666" spans="1:13" s="13" customFormat="1" x14ac:dyDescent="0.2">
      <c r="A666" s="9"/>
      <c r="B666" s="9"/>
      <c r="C666" s="28"/>
      <c r="D666" s="9"/>
      <c r="E666" s="28"/>
      <c r="F666" s="9"/>
      <c r="G666" s="30"/>
      <c r="I666" s="30"/>
      <c r="K666" s="30"/>
      <c r="M666" s="30"/>
    </row>
    <row r="667" spans="1:13" s="13" customFormat="1" x14ac:dyDescent="0.2">
      <c r="A667" s="9"/>
      <c r="B667" s="9"/>
      <c r="C667" s="28"/>
      <c r="D667" s="9"/>
      <c r="E667" s="28"/>
      <c r="F667" s="9"/>
      <c r="G667" s="30"/>
      <c r="I667" s="30"/>
      <c r="K667" s="30"/>
      <c r="M667" s="30"/>
    </row>
    <row r="668" spans="1:13" s="13" customFormat="1" x14ac:dyDescent="0.2">
      <c r="A668" s="9"/>
      <c r="B668" s="9"/>
      <c r="C668" s="28"/>
      <c r="D668" s="9"/>
      <c r="E668" s="28"/>
      <c r="F668" s="9"/>
      <c r="G668" s="30"/>
      <c r="I668" s="30"/>
      <c r="K668" s="30"/>
      <c r="M668" s="30"/>
    </row>
    <row r="669" spans="1:13" s="13" customFormat="1" x14ac:dyDescent="0.2">
      <c r="A669" s="9"/>
      <c r="B669" s="9"/>
      <c r="C669" s="28"/>
      <c r="D669" s="9"/>
      <c r="E669" s="28"/>
      <c r="F669" s="9"/>
      <c r="G669" s="30"/>
      <c r="I669" s="30"/>
      <c r="K669" s="30"/>
      <c r="M669" s="30"/>
    </row>
    <row r="670" spans="1:13" s="13" customFormat="1" x14ac:dyDescent="0.2">
      <c r="A670" s="9"/>
      <c r="B670" s="9"/>
      <c r="C670" s="28"/>
      <c r="D670" s="9"/>
      <c r="E670" s="28"/>
      <c r="F670" s="9"/>
      <c r="G670" s="30"/>
      <c r="I670" s="30"/>
      <c r="K670" s="30"/>
      <c r="M670" s="30"/>
    </row>
    <row r="671" spans="1:13" s="13" customFormat="1" x14ac:dyDescent="0.2">
      <c r="A671" s="9"/>
      <c r="B671" s="9"/>
      <c r="C671" s="28"/>
      <c r="D671" s="9"/>
      <c r="E671" s="28"/>
      <c r="F671" s="9"/>
      <c r="G671" s="30"/>
      <c r="I671" s="30"/>
      <c r="K671" s="30"/>
      <c r="M671" s="30"/>
    </row>
    <row r="672" spans="1:13" s="13" customFormat="1" x14ac:dyDescent="0.2">
      <c r="A672" s="9"/>
      <c r="B672" s="9"/>
      <c r="C672" s="28"/>
      <c r="D672" s="9"/>
      <c r="E672" s="28"/>
      <c r="F672" s="9"/>
      <c r="G672" s="30"/>
      <c r="I672" s="30"/>
      <c r="K672" s="30"/>
      <c r="M672" s="30"/>
    </row>
    <row r="673" spans="1:13" s="13" customFormat="1" x14ac:dyDescent="0.2">
      <c r="A673" s="9"/>
      <c r="B673" s="9"/>
      <c r="C673" s="28"/>
      <c r="D673" s="9"/>
      <c r="E673" s="28"/>
      <c r="F673" s="9"/>
      <c r="G673" s="30"/>
      <c r="I673" s="30"/>
      <c r="K673" s="30"/>
      <c r="M673" s="30"/>
    </row>
    <row r="674" spans="1:13" s="13" customFormat="1" x14ac:dyDescent="0.2">
      <c r="A674" s="9"/>
      <c r="B674" s="9"/>
      <c r="C674" s="28"/>
      <c r="D674" s="9"/>
      <c r="E674" s="28"/>
      <c r="F674" s="9"/>
      <c r="G674" s="30"/>
      <c r="I674" s="30"/>
      <c r="K674" s="30"/>
      <c r="M674" s="30"/>
    </row>
    <row r="675" spans="1:13" s="13" customFormat="1" x14ac:dyDescent="0.2">
      <c r="A675" s="9"/>
      <c r="B675" s="9"/>
      <c r="C675" s="28"/>
      <c r="D675" s="9"/>
      <c r="E675" s="28"/>
      <c r="F675" s="9"/>
      <c r="G675" s="30"/>
      <c r="I675" s="30"/>
      <c r="K675" s="30"/>
      <c r="M675" s="30"/>
    </row>
    <row r="676" spans="1:13" s="13" customFormat="1" x14ac:dyDescent="0.2">
      <c r="A676" s="9"/>
      <c r="B676" s="9"/>
      <c r="C676" s="28"/>
      <c r="D676" s="9"/>
      <c r="E676" s="28"/>
      <c r="F676" s="9"/>
      <c r="G676" s="30"/>
      <c r="I676" s="30"/>
      <c r="K676" s="30"/>
      <c r="M676" s="30"/>
    </row>
    <row r="677" spans="1:13" s="13" customFormat="1" x14ac:dyDescent="0.2">
      <c r="A677" s="9"/>
      <c r="B677" s="9"/>
      <c r="C677" s="28"/>
      <c r="D677" s="9"/>
      <c r="E677" s="28"/>
      <c r="F677" s="9"/>
      <c r="G677" s="30"/>
      <c r="I677" s="30"/>
      <c r="K677" s="30"/>
      <c r="M677" s="30"/>
    </row>
    <row r="678" spans="1:13" s="13" customFormat="1" x14ac:dyDescent="0.2">
      <c r="A678" s="9"/>
      <c r="B678" s="9"/>
      <c r="C678" s="28"/>
      <c r="D678" s="9"/>
      <c r="E678" s="28"/>
      <c r="F678" s="9"/>
      <c r="G678" s="30"/>
      <c r="I678" s="30"/>
      <c r="K678" s="30"/>
      <c r="M678" s="30"/>
    </row>
    <row r="679" spans="1:13" s="13" customFormat="1" x14ac:dyDescent="0.2">
      <c r="A679" s="9"/>
      <c r="B679" s="9"/>
      <c r="C679" s="28"/>
      <c r="D679" s="9"/>
      <c r="E679" s="28"/>
      <c r="F679" s="9"/>
      <c r="G679" s="30"/>
      <c r="I679" s="30"/>
      <c r="K679" s="30"/>
      <c r="M679" s="30"/>
    </row>
    <row r="680" spans="1:13" s="13" customFormat="1" x14ac:dyDescent="0.2">
      <c r="A680" s="9"/>
      <c r="B680" s="9"/>
      <c r="C680" s="28"/>
      <c r="D680" s="9"/>
      <c r="E680" s="28"/>
      <c r="F680" s="9"/>
      <c r="G680" s="30"/>
      <c r="I680" s="30"/>
      <c r="K680" s="30"/>
      <c r="M680" s="30"/>
    </row>
    <row r="681" spans="1:13" s="13" customFormat="1" x14ac:dyDescent="0.2">
      <c r="A681" s="9"/>
      <c r="B681" s="9"/>
      <c r="C681" s="28"/>
      <c r="D681" s="9"/>
      <c r="E681" s="28"/>
      <c r="F681" s="9"/>
      <c r="G681" s="30"/>
      <c r="I681" s="30"/>
      <c r="K681" s="30"/>
      <c r="M681" s="30"/>
    </row>
    <row r="682" spans="1:13" s="13" customFormat="1" x14ac:dyDescent="0.2">
      <c r="A682" s="9"/>
      <c r="B682" s="9"/>
      <c r="C682" s="28"/>
      <c r="D682" s="9"/>
      <c r="E682" s="28"/>
      <c r="F682" s="9"/>
      <c r="G682" s="30"/>
      <c r="I682" s="30"/>
      <c r="K682" s="30"/>
      <c r="M682" s="30"/>
    </row>
    <row r="683" spans="1:13" s="13" customFormat="1" x14ac:dyDescent="0.2">
      <c r="A683" s="9"/>
      <c r="B683" s="9"/>
      <c r="C683" s="28"/>
      <c r="D683" s="9"/>
      <c r="E683" s="28"/>
      <c r="F683" s="9"/>
      <c r="G683" s="30"/>
      <c r="I683" s="30"/>
      <c r="K683" s="30"/>
      <c r="M683" s="30"/>
    </row>
    <row r="684" spans="1:13" s="13" customFormat="1" x14ac:dyDescent="0.2">
      <c r="A684" s="9"/>
      <c r="B684" s="9"/>
      <c r="C684" s="28"/>
      <c r="D684" s="9"/>
      <c r="E684" s="28"/>
      <c r="F684" s="9"/>
      <c r="G684" s="30"/>
      <c r="I684" s="30"/>
      <c r="K684" s="30"/>
      <c r="M684" s="30"/>
    </row>
    <row r="685" spans="1:13" s="13" customFormat="1" x14ac:dyDescent="0.2">
      <c r="A685" s="9"/>
      <c r="B685" s="9"/>
      <c r="C685" s="28"/>
      <c r="D685" s="9"/>
      <c r="E685" s="28"/>
      <c r="F685" s="9"/>
      <c r="G685" s="30"/>
      <c r="I685" s="30"/>
      <c r="K685" s="30"/>
      <c r="M685" s="30"/>
    </row>
    <row r="686" spans="1:13" s="13" customFormat="1" x14ac:dyDescent="0.2">
      <c r="A686" s="9"/>
      <c r="B686" s="9"/>
      <c r="C686" s="28"/>
      <c r="D686" s="9"/>
      <c r="E686" s="28"/>
      <c r="F686" s="9"/>
      <c r="G686" s="30"/>
      <c r="I686" s="30"/>
      <c r="K686" s="30"/>
      <c r="M686" s="30"/>
    </row>
    <row r="687" spans="1:13" s="13" customFormat="1" x14ac:dyDescent="0.2">
      <c r="A687" s="9"/>
      <c r="B687" s="9"/>
      <c r="C687" s="28"/>
      <c r="D687" s="9"/>
      <c r="E687" s="28"/>
      <c r="F687" s="9"/>
      <c r="G687" s="30"/>
      <c r="I687" s="30"/>
      <c r="K687" s="30"/>
      <c r="M687" s="30"/>
    </row>
    <row r="688" spans="1:13" s="13" customFormat="1" x14ac:dyDescent="0.2">
      <c r="A688" s="9"/>
      <c r="B688" s="9"/>
      <c r="C688" s="28"/>
      <c r="D688" s="9"/>
      <c r="E688" s="28"/>
      <c r="F688" s="9"/>
      <c r="G688" s="30"/>
      <c r="I688" s="30"/>
      <c r="K688" s="30"/>
      <c r="M688" s="30"/>
    </row>
    <row r="689" spans="1:13" s="13" customFormat="1" x14ac:dyDescent="0.2">
      <c r="A689" s="9"/>
      <c r="B689" s="9"/>
      <c r="C689" s="28"/>
      <c r="D689" s="9"/>
      <c r="E689" s="28"/>
      <c r="F689" s="9"/>
      <c r="G689" s="30"/>
      <c r="I689" s="30"/>
      <c r="K689" s="30"/>
      <c r="M689" s="30"/>
    </row>
    <row r="690" spans="1:13" s="13" customFormat="1" x14ac:dyDescent="0.2">
      <c r="A690" s="9"/>
      <c r="B690" s="9"/>
      <c r="C690" s="28"/>
      <c r="D690" s="9"/>
      <c r="E690" s="28"/>
      <c r="F690" s="9"/>
      <c r="G690" s="30"/>
      <c r="I690" s="30"/>
      <c r="K690" s="30"/>
      <c r="M690" s="30"/>
    </row>
    <row r="691" spans="1:13" s="13" customFormat="1" x14ac:dyDescent="0.2">
      <c r="A691" s="9"/>
      <c r="B691" s="9"/>
      <c r="C691" s="28"/>
      <c r="D691" s="9"/>
      <c r="E691" s="28"/>
      <c r="F691" s="9"/>
      <c r="G691" s="30"/>
      <c r="I691" s="30"/>
      <c r="K691" s="30"/>
      <c r="M691" s="30"/>
    </row>
    <row r="692" spans="1:13" s="13" customFormat="1" x14ac:dyDescent="0.2">
      <c r="A692" s="9"/>
      <c r="B692" s="9"/>
      <c r="C692" s="28"/>
      <c r="D692" s="9"/>
      <c r="E692" s="28"/>
      <c r="F692" s="9"/>
      <c r="G692" s="30"/>
      <c r="I692" s="30"/>
      <c r="K692" s="30"/>
      <c r="M692" s="30"/>
    </row>
    <row r="693" spans="1:13" s="13" customFormat="1" x14ac:dyDescent="0.2">
      <c r="A693" s="9"/>
      <c r="B693" s="9"/>
      <c r="C693" s="28"/>
      <c r="D693" s="9"/>
      <c r="E693" s="28"/>
      <c r="F693" s="9"/>
      <c r="G693" s="30"/>
      <c r="I693" s="30"/>
      <c r="K693" s="30"/>
      <c r="M693" s="30"/>
    </row>
    <row r="694" spans="1:13" s="13" customFormat="1" x14ac:dyDescent="0.2">
      <c r="A694" s="9"/>
      <c r="B694" s="9"/>
      <c r="C694" s="28"/>
      <c r="D694" s="9"/>
      <c r="E694" s="28"/>
      <c r="F694" s="9"/>
      <c r="G694" s="30"/>
      <c r="I694" s="30"/>
      <c r="K694" s="30"/>
      <c r="M694" s="30"/>
    </row>
    <row r="695" spans="1:13" s="13" customFormat="1" x14ac:dyDescent="0.2">
      <c r="A695" s="9"/>
      <c r="B695" s="9"/>
      <c r="C695" s="28"/>
      <c r="D695" s="9"/>
      <c r="E695" s="28"/>
      <c r="F695" s="9"/>
      <c r="G695" s="30"/>
      <c r="I695" s="30"/>
      <c r="K695" s="30"/>
      <c r="M695" s="30"/>
    </row>
    <row r="696" spans="1:13" s="13" customFormat="1" x14ac:dyDescent="0.2">
      <c r="A696" s="9"/>
      <c r="B696" s="9"/>
      <c r="C696" s="28"/>
      <c r="D696" s="9"/>
      <c r="E696" s="28"/>
      <c r="F696" s="9"/>
      <c r="G696" s="30"/>
      <c r="I696" s="30"/>
      <c r="K696" s="30"/>
      <c r="M696" s="30"/>
    </row>
    <row r="697" spans="1:13" s="13" customFormat="1" x14ac:dyDescent="0.2">
      <c r="A697" s="9"/>
      <c r="B697" s="9"/>
      <c r="C697" s="28"/>
      <c r="D697" s="9"/>
      <c r="E697" s="28"/>
      <c r="F697" s="9"/>
      <c r="G697" s="30"/>
      <c r="I697" s="30"/>
      <c r="K697" s="30"/>
      <c r="M697" s="30"/>
    </row>
    <row r="698" spans="1:13" s="13" customFormat="1" x14ac:dyDescent="0.2">
      <c r="A698" s="9"/>
      <c r="B698" s="9"/>
      <c r="C698" s="28"/>
      <c r="D698" s="9"/>
      <c r="E698" s="28"/>
      <c r="F698" s="9"/>
      <c r="G698" s="30"/>
      <c r="I698" s="30"/>
      <c r="K698" s="30"/>
      <c r="M698" s="30"/>
    </row>
    <row r="699" spans="1:13" s="13" customFormat="1" x14ac:dyDescent="0.2">
      <c r="A699" s="9"/>
      <c r="B699" s="9"/>
      <c r="C699" s="28"/>
      <c r="D699" s="9"/>
      <c r="E699" s="28"/>
      <c r="F699" s="9"/>
      <c r="G699" s="30"/>
      <c r="I699" s="30"/>
      <c r="K699" s="30"/>
      <c r="M699" s="30"/>
    </row>
    <row r="700" spans="1:13" s="13" customFormat="1" x14ac:dyDescent="0.2">
      <c r="A700" s="9"/>
      <c r="B700" s="9"/>
      <c r="C700" s="28"/>
      <c r="D700" s="9"/>
      <c r="E700" s="28"/>
      <c r="F700" s="9"/>
      <c r="G700" s="30"/>
      <c r="I700" s="30"/>
      <c r="K700" s="30"/>
      <c r="M700" s="30"/>
    </row>
    <row r="701" spans="1:13" s="13" customFormat="1" x14ac:dyDescent="0.2">
      <c r="A701" s="9"/>
      <c r="B701" s="9"/>
      <c r="C701" s="28"/>
      <c r="D701" s="9"/>
      <c r="E701" s="28"/>
      <c r="F701" s="9"/>
      <c r="G701" s="30"/>
      <c r="I701" s="30"/>
      <c r="K701" s="30"/>
      <c r="M701" s="30"/>
    </row>
    <row r="702" spans="1:13" s="13" customFormat="1" x14ac:dyDescent="0.2">
      <c r="A702" s="9"/>
      <c r="B702" s="9"/>
      <c r="C702" s="28"/>
      <c r="D702" s="9"/>
      <c r="E702" s="28"/>
      <c r="F702" s="9"/>
      <c r="G702" s="30"/>
      <c r="I702" s="30"/>
      <c r="K702" s="30"/>
      <c r="M702" s="30"/>
    </row>
    <row r="703" spans="1:13" s="13" customFormat="1" x14ac:dyDescent="0.2">
      <c r="A703" s="9"/>
      <c r="B703" s="9"/>
      <c r="C703" s="28"/>
      <c r="D703" s="9"/>
      <c r="E703" s="28"/>
      <c r="F703" s="9"/>
      <c r="G703" s="30"/>
      <c r="I703" s="30"/>
      <c r="K703" s="30"/>
      <c r="M703" s="30"/>
    </row>
    <row r="704" spans="1:13" s="13" customFormat="1" x14ac:dyDescent="0.2">
      <c r="A704" s="9"/>
      <c r="B704" s="9"/>
      <c r="C704" s="28"/>
      <c r="D704" s="9"/>
      <c r="E704" s="28"/>
      <c r="F704" s="9"/>
      <c r="G704" s="30"/>
      <c r="I704" s="30"/>
      <c r="K704" s="30"/>
      <c r="M704" s="30"/>
    </row>
    <row r="705" spans="1:13" s="13" customFormat="1" x14ac:dyDescent="0.2">
      <c r="A705" s="9"/>
      <c r="B705" s="9"/>
      <c r="C705" s="28"/>
      <c r="D705" s="9"/>
      <c r="E705" s="28"/>
      <c r="F705" s="9"/>
      <c r="G705" s="30"/>
      <c r="I705" s="30"/>
      <c r="K705" s="30"/>
      <c r="M705" s="30"/>
    </row>
    <row r="706" spans="1:13" s="13" customFormat="1" x14ac:dyDescent="0.2">
      <c r="A706" s="9"/>
      <c r="B706" s="9"/>
      <c r="C706" s="28"/>
      <c r="D706" s="9"/>
      <c r="E706" s="28"/>
      <c r="F706" s="9"/>
      <c r="G706" s="30"/>
      <c r="I706" s="30"/>
      <c r="K706" s="30"/>
      <c r="M706" s="30"/>
    </row>
    <row r="707" spans="1:13" s="13" customFormat="1" x14ac:dyDescent="0.2">
      <c r="A707" s="9"/>
      <c r="B707" s="9"/>
      <c r="C707" s="28"/>
      <c r="D707" s="9"/>
      <c r="E707" s="28"/>
      <c r="F707" s="9"/>
      <c r="G707" s="30"/>
      <c r="I707" s="30"/>
      <c r="K707" s="30"/>
      <c r="M707" s="30"/>
    </row>
    <row r="708" spans="1:13" s="13" customFormat="1" x14ac:dyDescent="0.2">
      <c r="A708" s="9"/>
      <c r="B708" s="9"/>
      <c r="C708" s="28"/>
      <c r="D708" s="9"/>
      <c r="E708" s="28"/>
      <c r="F708" s="9"/>
      <c r="G708" s="30"/>
      <c r="I708" s="30"/>
      <c r="K708" s="30"/>
      <c r="M708" s="30"/>
    </row>
    <row r="709" spans="1:13" s="13" customFormat="1" x14ac:dyDescent="0.2">
      <c r="A709" s="9"/>
      <c r="B709" s="9"/>
      <c r="C709" s="28"/>
      <c r="D709" s="9"/>
      <c r="E709" s="28"/>
      <c r="F709" s="9"/>
      <c r="G709" s="30"/>
      <c r="I709" s="30"/>
      <c r="K709" s="30"/>
      <c r="M709" s="30"/>
    </row>
    <row r="710" spans="1:13" s="13" customFormat="1" x14ac:dyDescent="0.2">
      <c r="A710" s="9"/>
      <c r="B710" s="9"/>
      <c r="C710" s="28"/>
      <c r="D710" s="9"/>
      <c r="E710" s="28"/>
      <c r="F710" s="9"/>
      <c r="G710" s="30"/>
      <c r="I710" s="30"/>
      <c r="K710" s="30"/>
      <c r="M710" s="30"/>
    </row>
    <row r="711" spans="1:13" s="13" customFormat="1" x14ac:dyDescent="0.2">
      <c r="A711" s="9"/>
      <c r="B711" s="9"/>
      <c r="C711" s="28"/>
      <c r="D711" s="9"/>
      <c r="E711" s="28"/>
      <c r="F711" s="9"/>
      <c r="G711" s="30"/>
      <c r="I711" s="30"/>
      <c r="K711" s="30"/>
      <c r="M711" s="30"/>
    </row>
    <row r="712" spans="1:13" s="13" customFormat="1" x14ac:dyDescent="0.2">
      <c r="A712" s="9"/>
      <c r="B712" s="9"/>
      <c r="C712" s="28"/>
      <c r="D712" s="9"/>
      <c r="E712" s="28"/>
      <c r="F712" s="9"/>
      <c r="G712" s="30"/>
      <c r="I712" s="30"/>
      <c r="K712" s="30"/>
      <c r="M712" s="30"/>
    </row>
    <row r="713" spans="1:13" s="13" customFormat="1" x14ac:dyDescent="0.2">
      <c r="A713" s="9"/>
      <c r="B713" s="9"/>
      <c r="C713" s="28"/>
      <c r="D713" s="9"/>
      <c r="E713" s="28"/>
      <c r="F713" s="9"/>
      <c r="G713" s="30"/>
      <c r="I713" s="30"/>
      <c r="K713" s="30"/>
      <c r="M713" s="30"/>
    </row>
    <row r="714" spans="1:13" s="13" customFormat="1" x14ac:dyDescent="0.2">
      <c r="A714" s="9"/>
      <c r="B714" s="9"/>
      <c r="C714" s="28"/>
      <c r="D714" s="9"/>
      <c r="E714" s="28"/>
      <c r="F714" s="9"/>
      <c r="G714" s="30"/>
      <c r="I714" s="30"/>
      <c r="K714" s="30"/>
      <c r="M714" s="30"/>
    </row>
    <row r="715" spans="1:13" s="13" customFormat="1" x14ac:dyDescent="0.2">
      <c r="A715" s="9"/>
      <c r="B715" s="9"/>
      <c r="C715" s="28"/>
      <c r="D715" s="9"/>
      <c r="E715" s="28"/>
      <c r="F715" s="9"/>
      <c r="G715" s="30"/>
      <c r="I715" s="30"/>
      <c r="K715" s="30"/>
      <c r="M715" s="30"/>
    </row>
    <row r="716" spans="1:13" s="13" customFormat="1" x14ac:dyDescent="0.2">
      <c r="A716" s="9"/>
      <c r="B716" s="9"/>
      <c r="C716" s="28"/>
      <c r="D716" s="9"/>
      <c r="E716" s="28"/>
      <c r="F716" s="9"/>
      <c r="G716" s="30"/>
      <c r="I716" s="30"/>
      <c r="K716" s="30"/>
      <c r="M716" s="30"/>
    </row>
    <row r="717" spans="1:13" s="13" customFormat="1" x14ac:dyDescent="0.2">
      <c r="A717" s="9"/>
      <c r="B717" s="9"/>
      <c r="C717" s="28"/>
      <c r="D717" s="9"/>
      <c r="E717" s="28"/>
      <c r="F717" s="9"/>
      <c r="G717" s="30"/>
      <c r="I717" s="30"/>
      <c r="K717" s="30"/>
      <c r="M717" s="30"/>
    </row>
    <row r="718" spans="1:13" s="13" customFormat="1" x14ac:dyDescent="0.2">
      <c r="A718" s="9"/>
      <c r="B718" s="9"/>
      <c r="C718" s="28"/>
      <c r="D718" s="9"/>
      <c r="E718" s="28"/>
      <c r="F718" s="9"/>
      <c r="G718" s="30"/>
      <c r="I718" s="30"/>
      <c r="K718" s="30"/>
      <c r="M718" s="30"/>
    </row>
    <row r="719" spans="1:13" s="13" customFormat="1" x14ac:dyDescent="0.2">
      <c r="A719" s="9"/>
      <c r="B719" s="9"/>
      <c r="C719" s="28"/>
      <c r="D719" s="9"/>
      <c r="E719" s="28"/>
      <c r="F719" s="9"/>
      <c r="G719" s="30"/>
      <c r="I719" s="30"/>
      <c r="K719" s="30"/>
      <c r="M719" s="30"/>
    </row>
    <row r="720" spans="1:13" s="13" customFormat="1" x14ac:dyDescent="0.2">
      <c r="A720" s="9"/>
      <c r="B720" s="9"/>
      <c r="C720" s="28"/>
      <c r="D720" s="9"/>
      <c r="E720" s="28"/>
      <c r="F720" s="9"/>
      <c r="G720" s="30"/>
      <c r="I720" s="30"/>
      <c r="K720" s="30"/>
      <c r="M720" s="30"/>
    </row>
    <row r="721" spans="1:13" s="13" customFormat="1" x14ac:dyDescent="0.2">
      <c r="A721" s="9"/>
      <c r="B721" s="9"/>
      <c r="C721" s="28"/>
      <c r="D721" s="9"/>
      <c r="E721" s="28"/>
      <c r="F721" s="9"/>
      <c r="G721" s="30"/>
      <c r="I721" s="30"/>
      <c r="K721" s="30"/>
      <c r="M721" s="30"/>
    </row>
    <row r="722" spans="1:13" s="13" customFormat="1" x14ac:dyDescent="0.2">
      <c r="A722" s="9"/>
      <c r="B722" s="9"/>
      <c r="C722" s="28"/>
      <c r="D722" s="9"/>
      <c r="E722" s="28"/>
      <c r="F722" s="9"/>
      <c r="G722" s="30"/>
      <c r="I722" s="30"/>
      <c r="K722" s="30"/>
      <c r="M722" s="30"/>
    </row>
    <row r="723" spans="1:13" s="13" customFormat="1" x14ac:dyDescent="0.2">
      <c r="A723" s="9"/>
      <c r="B723" s="9"/>
      <c r="C723" s="28"/>
      <c r="D723" s="9"/>
      <c r="E723" s="28"/>
      <c r="F723" s="9"/>
      <c r="G723" s="30"/>
      <c r="I723" s="30"/>
      <c r="K723" s="30"/>
      <c r="M723" s="30"/>
    </row>
    <row r="724" spans="1:13" s="13" customFormat="1" x14ac:dyDescent="0.2">
      <c r="A724" s="9"/>
      <c r="B724" s="9"/>
      <c r="C724" s="28"/>
      <c r="D724" s="9"/>
      <c r="E724" s="28"/>
      <c r="F724" s="9"/>
      <c r="G724" s="30"/>
      <c r="I724" s="30"/>
      <c r="K724" s="30"/>
      <c r="M724" s="30"/>
    </row>
    <row r="725" spans="1:13" s="13" customFormat="1" x14ac:dyDescent="0.2">
      <c r="A725" s="9"/>
      <c r="B725" s="9"/>
      <c r="C725" s="28"/>
      <c r="D725" s="9"/>
      <c r="E725" s="28"/>
      <c r="F725" s="9"/>
      <c r="G725" s="30"/>
      <c r="I725" s="30"/>
      <c r="K725" s="30"/>
      <c r="M725" s="30"/>
    </row>
    <row r="726" spans="1:13" s="13" customFormat="1" x14ac:dyDescent="0.2">
      <c r="A726" s="9"/>
      <c r="B726" s="9"/>
      <c r="C726" s="28"/>
      <c r="D726" s="9"/>
      <c r="E726" s="28"/>
      <c r="F726" s="9"/>
      <c r="G726" s="30"/>
      <c r="I726" s="30"/>
      <c r="K726" s="30"/>
      <c r="M726" s="30"/>
    </row>
    <row r="727" spans="1:13" s="13" customFormat="1" x14ac:dyDescent="0.2">
      <c r="A727" s="9"/>
      <c r="B727" s="9"/>
      <c r="C727" s="28"/>
      <c r="D727" s="9"/>
      <c r="E727" s="28"/>
      <c r="F727" s="9"/>
      <c r="G727" s="30"/>
      <c r="I727" s="30"/>
      <c r="K727" s="30"/>
      <c r="M727" s="30"/>
    </row>
    <row r="728" spans="1:13" s="13" customFormat="1" x14ac:dyDescent="0.2">
      <c r="A728" s="9"/>
      <c r="B728" s="9"/>
      <c r="C728" s="28"/>
      <c r="D728" s="9"/>
      <c r="E728" s="28"/>
      <c r="F728" s="9"/>
      <c r="G728" s="30"/>
      <c r="I728" s="30"/>
      <c r="K728" s="30"/>
      <c r="M728" s="30"/>
    </row>
    <row r="729" spans="1:13" s="13" customFormat="1" x14ac:dyDescent="0.2">
      <c r="A729" s="9"/>
      <c r="B729" s="9"/>
      <c r="C729" s="28"/>
      <c r="D729" s="9"/>
      <c r="E729" s="28"/>
      <c r="F729" s="9"/>
      <c r="G729" s="30"/>
      <c r="I729" s="30"/>
      <c r="K729" s="30"/>
      <c r="M729" s="30"/>
    </row>
    <row r="730" spans="1:13" s="13" customFormat="1" x14ac:dyDescent="0.2">
      <c r="A730" s="9"/>
      <c r="B730" s="9"/>
      <c r="C730" s="28"/>
      <c r="D730" s="9"/>
      <c r="E730" s="28"/>
      <c r="F730" s="9"/>
      <c r="G730" s="30"/>
      <c r="I730" s="30"/>
      <c r="K730" s="30"/>
      <c r="M730" s="30"/>
    </row>
    <row r="731" spans="1:13" s="13" customFormat="1" x14ac:dyDescent="0.2">
      <c r="A731" s="9"/>
      <c r="B731" s="9"/>
      <c r="C731" s="28"/>
      <c r="D731" s="9"/>
      <c r="E731" s="28"/>
      <c r="F731" s="9"/>
      <c r="G731" s="30"/>
      <c r="I731" s="30"/>
      <c r="K731" s="30"/>
      <c r="M731" s="30"/>
    </row>
    <row r="732" spans="1:13" s="13" customFormat="1" x14ac:dyDescent="0.2">
      <c r="A732" s="9"/>
      <c r="B732" s="9"/>
      <c r="C732" s="28"/>
      <c r="D732" s="9"/>
      <c r="E732" s="28"/>
      <c r="F732" s="9"/>
      <c r="G732" s="30"/>
      <c r="I732" s="30"/>
      <c r="K732" s="30"/>
      <c r="M732" s="30"/>
    </row>
    <row r="733" spans="1:13" s="13" customFormat="1" x14ac:dyDescent="0.2">
      <c r="A733" s="9"/>
      <c r="B733" s="9"/>
      <c r="C733" s="28"/>
      <c r="D733" s="9"/>
      <c r="E733" s="28"/>
      <c r="F733" s="9"/>
      <c r="G733" s="30"/>
      <c r="I733" s="30"/>
      <c r="K733" s="30"/>
      <c r="M733" s="30"/>
    </row>
    <row r="734" spans="1:13" s="13" customFormat="1" x14ac:dyDescent="0.2">
      <c r="A734" s="9"/>
      <c r="B734" s="9"/>
      <c r="C734" s="28"/>
      <c r="D734" s="9"/>
      <c r="E734" s="28"/>
      <c r="F734" s="9"/>
      <c r="G734" s="30"/>
      <c r="I734" s="30"/>
      <c r="K734" s="30"/>
      <c r="M734" s="30"/>
    </row>
    <row r="735" spans="1:13" s="13" customFormat="1" x14ac:dyDescent="0.2">
      <c r="A735" s="9"/>
      <c r="B735" s="9"/>
      <c r="C735" s="28"/>
      <c r="D735" s="9"/>
      <c r="E735" s="28"/>
      <c r="F735" s="9"/>
      <c r="G735" s="30"/>
      <c r="I735" s="30"/>
      <c r="K735" s="30"/>
      <c r="M735" s="30"/>
    </row>
    <row r="736" spans="1:13" s="13" customFormat="1" x14ac:dyDescent="0.2">
      <c r="A736" s="9"/>
      <c r="B736" s="9"/>
      <c r="C736" s="28"/>
      <c r="D736" s="9"/>
      <c r="E736" s="28"/>
      <c r="F736" s="9"/>
      <c r="G736" s="30"/>
      <c r="I736" s="30"/>
      <c r="K736" s="30"/>
      <c r="M736" s="30"/>
    </row>
    <row r="737" spans="1:13" s="13" customFormat="1" x14ac:dyDescent="0.2">
      <c r="A737" s="9"/>
      <c r="B737" s="9"/>
      <c r="C737" s="28"/>
      <c r="D737" s="9"/>
      <c r="E737" s="28"/>
      <c r="F737" s="9"/>
      <c r="G737" s="30"/>
      <c r="I737" s="30"/>
      <c r="K737" s="30"/>
      <c r="M737" s="30"/>
    </row>
    <row r="738" spans="1:13" s="13" customFormat="1" x14ac:dyDescent="0.2">
      <c r="A738" s="9"/>
      <c r="B738" s="9"/>
      <c r="C738" s="28"/>
      <c r="D738" s="9"/>
      <c r="E738" s="28"/>
      <c r="F738" s="9"/>
      <c r="G738" s="30"/>
      <c r="I738" s="30"/>
      <c r="K738" s="30"/>
      <c r="M738" s="30"/>
    </row>
    <row r="739" spans="1:13" s="13" customFormat="1" x14ac:dyDescent="0.2">
      <c r="A739" s="9"/>
      <c r="B739" s="9"/>
      <c r="C739" s="28"/>
      <c r="D739" s="9"/>
      <c r="E739" s="28"/>
      <c r="F739" s="9"/>
      <c r="G739" s="30"/>
      <c r="I739" s="30"/>
      <c r="K739" s="30"/>
      <c r="M739" s="30"/>
    </row>
    <row r="740" spans="1:13" s="13" customFormat="1" x14ac:dyDescent="0.2">
      <c r="A740" s="9"/>
      <c r="B740" s="9"/>
      <c r="C740" s="28"/>
      <c r="D740" s="9"/>
      <c r="E740" s="28"/>
      <c r="F740" s="9"/>
      <c r="G740" s="30"/>
      <c r="I740" s="30"/>
      <c r="K740" s="30"/>
      <c r="M740" s="30"/>
    </row>
    <row r="741" spans="1:13" s="13" customFormat="1" x14ac:dyDescent="0.2">
      <c r="A741" s="9"/>
      <c r="B741" s="9"/>
      <c r="C741" s="28"/>
      <c r="D741" s="9"/>
      <c r="E741" s="28"/>
      <c r="F741" s="9"/>
      <c r="G741" s="30"/>
      <c r="I741" s="30"/>
      <c r="K741" s="30"/>
      <c r="M741" s="30"/>
    </row>
    <row r="742" spans="1:13" s="13" customFormat="1" x14ac:dyDescent="0.2">
      <c r="A742" s="9"/>
      <c r="B742" s="9"/>
      <c r="C742" s="28"/>
      <c r="D742" s="9"/>
      <c r="E742" s="28"/>
      <c r="F742" s="9"/>
      <c r="G742" s="30"/>
      <c r="I742" s="30"/>
      <c r="K742" s="30"/>
      <c r="M742" s="30"/>
    </row>
    <row r="743" spans="1:13" s="13" customFormat="1" x14ac:dyDescent="0.2">
      <c r="A743" s="9"/>
      <c r="B743" s="9"/>
      <c r="C743" s="28"/>
      <c r="D743" s="9"/>
      <c r="E743" s="28"/>
      <c r="F743" s="9"/>
      <c r="G743" s="30"/>
      <c r="I743" s="30"/>
      <c r="K743" s="30"/>
      <c r="M743" s="30"/>
    </row>
    <row r="744" spans="1:13" s="13" customFormat="1" x14ac:dyDescent="0.2">
      <c r="A744" s="9"/>
      <c r="B744" s="9"/>
      <c r="C744" s="28"/>
      <c r="D744" s="9"/>
      <c r="E744" s="28"/>
      <c r="F744" s="9"/>
      <c r="G744" s="30"/>
      <c r="I744" s="30"/>
      <c r="K744" s="30"/>
      <c r="M744" s="30"/>
    </row>
    <row r="745" spans="1:13" s="13" customFormat="1" x14ac:dyDescent="0.2">
      <c r="A745" s="9"/>
      <c r="B745" s="9"/>
      <c r="C745" s="28"/>
      <c r="D745" s="9"/>
      <c r="E745" s="28"/>
      <c r="F745" s="9"/>
      <c r="G745" s="30"/>
      <c r="I745" s="30"/>
      <c r="K745" s="30"/>
      <c r="M745" s="30"/>
    </row>
    <row r="746" spans="1:13" s="13" customFormat="1" x14ac:dyDescent="0.2">
      <c r="A746" s="9"/>
      <c r="B746" s="9"/>
      <c r="C746" s="28"/>
      <c r="D746" s="9"/>
      <c r="E746" s="28"/>
      <c r="F746" s="9"/>
      <c r="G746" s="30"/>
      <c r="I746" s="30"/>
      <c r="K746" s="30"/>
      <c r="M746" s="30"/>
    </row>
    <row r="747" spans="1:13" s="13" customFormat="1" x14ac:dyDescent="0.2">
      <c r="A747" s="9"/>
      <c r="B747" s="9"/>
      <c r="C747" s="28"/>
      <c r="D747" s="9"/>
      <c r="E747" s="28"/>
      <c r="F747" s="9"/>
      <c r="G747" s="30"/>
      <c r="I747" s="30"/>
      <c r="K747" s="30"/>
      <c r="M747" s="30"/>
    </row>
    <row r="748" spans="1:13" s="13" customFormat="1" x14ac:dyDescent="0.2">
      <c r="A748" s="9"/>
      <c r="B748" s="9"/>
      <c r="C748" s="28"/>
      <c r="D748" s="9"/>
      <c r="E748" s="28"/>
      <c r="F748" s="9"/>
      <c r="G748" s="30"/>
      <c r="I748" s="30"/>
      <c r="K748" s="30"/>
      <c r="M748" s="30"/>
    </row>
    <row r="749" spans="1:13" s="13" customFormat="1" x14ac:dyDescent="0.2">
      <c r="A749" s="9"/>
      <c r="B749" s="9"/>
      <c r="C749" s="28"/>
      <c r="D749" s="9"/>
      <c r="E749" s="28"/>
      <c r="F749" s="9"/>
      <c r="G749" s="30"/>
      <c r="I749" s="30"/>
      <c r="K749" s="30"/>
      <c r="M749" s="30"/>
    </row>
    <row r="750" spans="1:13" s="13" customFormat="1" x14ac:dyDescent="0.2">
      <c r="A750" s="9"/>
      <c r="B750" s="9"/>
      <c r="C750" s="28"/>
      <c r="D750" s="9"/>
      <c r="E750" s="28"/>
      <c r="F750" s="9"/>
      <c r="G750" s="30"/>
      <c r="I750" s="30"/>
      <c r="K750" s="30"/>
      <c r="M750" s="30"/>
    </row>
    <row r="751" spans="1:13" s="13" customFormat="1" x14ac:dyDescent="0.2">
      <c r="A751" s="9"/>
      <c r="B751" s="9"/>
      <c r="C751" s="28"/>
      <c r="D751" s="9"/>
      <c r="E751" s="28"/>
      <c r="F751" s="9"/>
      <c r="G751" s="30"/>
      <c r="I751" s="30"/>
      <c r="K751" s="30"/>
      <c r="M751" s="30"/>
    </row>
    <row r="752" spans="1:13" s="13" customFormat="1" x14ac:dyDescent="0.2">
      <c r="A752" s="9"/>
      <c r="B752" s="9"/>
      <c r="C752" s="28"/>
      <c r="D752" s="9"/>
      <c r="E752" s="28"/>
      <c r="F752" s="9"/>
      <c r="G752" s="30"/>
      <c r="I752" s="30"/>
      <c r="K752" s="30"/>
      <c r="M752" s="30"/>
    </row>
    <row r="753" spans="1:13" s="13" customFormat="1" x14ac:dyDescent="0.2">
      <c r="A753" s="9"/>
      <c r="B753" s="9"/>
      <c r="C753" s="28"/>
      <c r="D753" s="9"/>
      <c r="E753" s="28"/>
      <c r="F753" s="9"/>
      <c r="G753" s="30"/>
      <c r="I753" s="30"/>
      <c r="K753" s="30"/>
      <c r="M753" s="30"/>
    </row>
    <row r="754" spans="1:13" s="13" customFormat="1" x14ac:dyDescent="0.2">
      <c r="A754" s="9"/>
      <c r="B754" s="9"/>
      <c r="C754" s="28"/>
      <c r="D754" s="9"/>
      <c r="E754" s="28"/>
      <c r="F754" s="9"/>
      <c r="G754" s="30"/>
      <c r="I754" s="30"/>
      <c r="K754" s="30"/>
      <c r="M754" s="30"/>
    </row>
    <row r="755" spans="1:13" s="13" customFormat="1" x14ac:dyDescent="0.2">
      <c r="A755" s="9"/>
      <c r="B755" s="9"/>
      <c r="C755" s="28"/>
      <c r="D755" s="9"/>
      <c r="E755" s="28"/>
      <c r="F755" s="9"/>
      <c r="G755" s="30"/>
      <c r="I755" s="30"/>
      <c r="K755" s="30"/>
      <c r="M755" s="30"/>
    </row>
    <row r="756" spans="1:13" s="13" customFormat="1" x14ac:dyDescent="0.2">
      <c r="A756" s="9"/>
      <c r="B756" s="9"/>
      <c r="C756" s="28"/>
      <c r="D756" s="9"/>
      <c r="E756" s="28"/>
      <c r="F756" s="9"/>
      <c r="G756" s="30"/>
      <c r="I756" s="30"/>
      <c r="K756" s="30"/>
      <c r="M756" s="30"/>
    </row>
    <row r="757" spans="1:13" s="13" customFormat="1" x14ac:dyDescent="0.2">
      <c r="A757" s="9"/>
      <c r="B757" s="9"/>
      <c r="C757" s="28"/>
      <c r="D757" s="9"/>
      <c r="E757" s="28"/>
      <c r="F757" s="9"/>
      <c r="G757" s="30"/>
      <c r="I757" s="30"/>
      <c r="K757" s="30"/>
      <c r="M757" s="30"/>
    </row>
    <row r="758" spans="1:13" s="13" customFormat="1" x14ac:dyDescent="0.2">
      <c r="A758" s="9"/>
      <c r="B758" s="9"/>
      <c r="C758" s="28"/>
      <c r="D758" s="9"/>
      <c r="E758" s="28"/>
      <c r="F758" s="9"/>
      <c r="G758" s="30"/>
      <c r="I758" s="30"/>
      <c r="K758" s="30"/>
      <c r="M758" s="30"/>
    </row>
    <row r="759" spans="1:13" s="13" customFormat="1" x14ac:dyDescent="0.2">
      <c r="A759" s="9"/>
      <c r="B759" s="9"/>
      <c r="C759" s="28"/>
      <c r="D759" s="9"/>
      <c r="E759" s="28"/>
      <c r="F759" s="9"/>
      <c r="G759" s="30"/>
      <c r="I759" s="30"/>
      <c r="K759" s="30"/>
      <c r="M759" s="30"/>
    </row>
    <row r="760" spans="1:13" s="13" customFormat="1" x14ac:dyDescent="0.2">
      <c r="A760" s="9"/>
      <c r="B760" s="9"/>
      <c r="C760" s="28"/>
      <c r="D760" s="9"/>
      <c r="E760" s="28"/>
      <c r="F760" s="9"/>
      <c r="G760" s="30"/>
      <c r="I760" s="30"/>
      <c r="K760" s="30"/>
      <c r="M760" s="30"/>
    </row>
    <row r="761" spans="1:13" s="13" customFormat="1" x14ac:dyDescent="0.2">
      <c r="A761" s="9"/>
      <c r="B761" s="9"/>
      <c r="C761" s="28"/>
      <c r="D761" s="9"/>
      <c r="E761" s="28"/>
      <c r="F761" s="9"/>
      <c r="G761" s="30"/>
      <c r="I761" s="30"/>
      <c r="K761" s="30"/>
      <c r="M761" s="30"/>
    </row>
    <row r="762" spans="1:13" s="13" customFormat="1" x14ac:dyDescent="0.2">
      <c r="A762" s="9"/>
      <c r="B762" s="9"/>
      <c r="C762" s="28"/>
      <c r="D762" s="9"/>
      <c r="E762" s="28"/>
      <c r="F762" s="9"/>
      <c r="G762" s="30"/>
      <c r="I762" s="30"/>
      <c r="K762" s="30"/>
      <c r="M762" s="30"/>
    </row>
    <row r="763" spans="1:13" s="13" customFormat="1" x14ac:dyDescent="0.2">
      <c r="A763" s="9"/>
      <c r="B763" s="9"/>
      <c r="C763" s="28"/>
      <c r="D763" s="9"/>
      <c r="E763" s="28"/>
      <c r="F763" s="9"/>
      <c r="G763" s="30"/>
      <c r="I763" s="30"/>
      <c r="K763" s="30"/>
      <c r="M763" s="30"/>
    </row>
    <row r="764" spans="1:13" s="13" customFormat="1" x14ac:dyDescent="0.2">
      <c r="A764" s="9"/>
      <c r="B764" s="9"/>
      <c r="C764" s="28"/>
      <c r="D764" s="9"/>
      <c r="E764" s="28"/>
      <c r="F764" s="9"/>
      <c r="G764" s="30"/>
      <c r="I764" s="30"/>
      <c r="K764" s="30"/>
      <c r="M764" s="30"/>
    </row>
    <row r="765" spans="1:13" s="13" customFormat="1" x14ac:dyDescent="0.2">
      <c r="A765" s="9"/>
      <c r="B765" s="9"/>
      <c r="C765" s="28"/>
      <c r="D765" s="9"/>
      <c r="E765" s="28"/>
      <c r="F765" s="9"/>
      <c r="G765" s="30"/>
      <c r="I765" s="30"/>
      <c r="K765" s="30"/>
      <c r="M765" s="30"/>
    </row>
    <row r="766" spans="1:13" s="13" customFormat="1" x14ac:dyDescent="0.2">
      <c r="A766" s="9"/>
      <c r="B766" s="9"/>
      <c r="C766" s="28"/>
      <c r="D766" s="9"/>
      <c r="E766" s="28"/>
      <c r="F766" s="9"/>
      <c r="G766" s="30"/>
      <c r="I766" s="30"/>
      <c r="K766" s="30"/>
      <c r="M766" s="30"/>
    </row>
    <row r="767" spans="1:13" s="13" customFormat="1" x14ac:dyDescent="0.2">
      <c r="A767" s="9"/>
      <c r="B767" s="9"/>
      <c r="C767" s="28"/>
      <c r="D767" s="9"/>
      <c r="E767" s="28"/>
      <c r="F767" s="9"/>
      <c r="G767" s="30"/>
      <c r="I767" s="30"/>
      <c r="K767" s="30"/>
      <c r="M767" s="30"/>
    </row>
    <row r="768" spans="1:13" s="13" customFormat="1" x14ac:dyDescent="0.2">
      <c r="A768" s="9"/>
      <c r="B768" s="9"/>
      <c r="C768" s="28"/>
      <c r="D768" s="9"/>
      <c r="E768" s="28"/>
      <c r="F768" s="9"/>
      <c r="G768" s="30"/>
      <c r="I768" s="30"/>
      <c r="K768" s="30"/>
      <c r="M768" s="30"/>
    </row>
    <row r="769" spans="1:13" s="13" customFormat="1" x14ac:dyDescent="0.2">
      <c r="A769" s="9"/>
      <c r="B769" s="9"/>
      <c r="C769" s="28"/>
      <c r="D769" s="9"/>
      <c r="E769" s="28"/>
      <c r="F769" s="9"/>
      <c r="G769" s="30"/>
      <c r="I769" s="30"/>
      <c r="K769" s="30"/>
      <c r="M769" s="30"/>
    </row>
    <row r="770" spans="1:13" s="13" customFormat="1" x14ac:dyDescent="0.2">
      <c r="A770" s="9"/>
      <c r="B770" s="9"/>
      <c r="C770" s="28"/>
      <c r="D770" s="9"/>
      <c r="E770" s="28"/>
      <c r="F770" s="9"/>
      <c r="G770" s="30"/>
      <c r="I770" s="30"/>
      <c r="K770" s="30"/>
      <c r="M770" s="30"/>
    </row>
    <row r="771" spans="1:13" s="13" customFormat="1" x14ac:dyDescent="0.2">
      <c r="A771" s="9"/>
      <c r="B771" s="9"/>
      <c r="C771" s="28"/>
      <c r="D771" s="9"/>
      <c r="E771" s="28"/>
      <c r="F771" s="9"/>
      <c r="G771" s="30"/>
      <c r="I771" s="30"/>
      <c r="K771" s="30"/>
      <c r="M771" s="30"/>
    </row>
    <row r="772" spans="1:13" s="13" customFormat="1" x14ac:dyDescent="0.2">
      <c r="A772" s="9"/>
      <c r="B772" s="9"/>
      <c r="C772" s="28"/>
      <c r="D772" s="9"/>
      <c r="E772" s="28"/>
      <c r="F772" s="9"/>
      <c r="G772" s="30"/>
      <c r="I772" s="30"/>
      <c r="K772" s="30"/>
      <c r="M772" s="30"/>
    </row>
    <row r="773" spans="1:13" s="13" customFormat="1" x14ac:dyDescent="0.2">
      <c r="A773" s="9"/>
      <c r="B773" s="9"/>
      <c r="C773" s="28"/>
      <c r="D773" s="9"/>
      <c r="E773" s="28"/>
      <c r="F773" s="9"/>
      <c r="G773" s="30"/>
      <c r="I773" s="30"/>
      <c r="K773" s="30"/>
      <c r="M773" s="30"/>
    </row>
    <row r="774" spans="1:13" s="13" customFormat="1" x14ac:dyDescent="0.2">
      <c r="A774" s="9"/>
      <c r="B774" s="9"/>
      <c r="C774" s="28"/>
      <c r="D774" s="9"/>
      <c r="E774" s="28"/>
      <c r="F774" s="9"/>
      <c r="G774" s="30"/>
      <c r="I774" s="30"/>
      <c r="K774" s="30"/>
      <c r="M774" s="30"/>
    </row>
    <row r="775" spans="1:13" s="13" customFormat="1" x14ac:dyDescent="0.2">
      <c r="A775" s="9"/>
      <c r="B775" s="9"/>
      <c r="C775" s="28"/>
      <c r="D775" s="9"/>
      <c r="E775" s="28"/>
      <c r="F775" s="9"/>
      <c r="G775" s="30"/>
      <c r="I775" s="30"/>
      <c r="K775" s="30"/>
      <c r="M775" s="30"/>
    </row>
    <row r="776" spans="1:13" s="13" customFormat="1" x14ac:dyDescent="0.2">
      <c r="A776" s="9"/>
      <c r="B776" s="9"/>
      <c r="C776" s="28"/>
      <c r="D776" s="9"/>
      <c r="E776" s="28"/>
      <c r="F776" s="9"/>
      <c r="G776" s="30"/>
      <c r="I776" s="30"/>
      <c r="K776" s="30"/>
      <c r="M776" s="30"/>
    </row>
    <row r="777" spans="1:13" s="13" customFormat="1" x14ac:dyDescent="0.2">
      <c r="A777" s="9"/>
      <c r="B777" s="9"/>
      <c r="C777" s="28"/>
      <c r="D777" s="9"/>
      <c r="E777" s="28"/>
      <c r="F777" s="9"/>
      <c r="G777" s="30"/>
      <c r="I777" s="30"/>
      <c r="K777" s="30"/>
      <c r="M777" s="30"/>
    </row>
    <row r="778" spans="1:13" s="13" customFormat="1" x14ac:dyDescent="0.2">
      <c r="A778" s="9"/>
      <c r="B778" s="9"/>
      <c r="C778" s="28"/>
      <c r="D778" s="9"/>
      <c r="E778" s="28"/>
      <c r="F778" s="9"/>
      <c r="G778" s="30"/>
      <c r="I778" s="30"/>
      <c r="K778" s="30"/>
      <c r="M778" s="30"/>
    </row>
    <row r="779" spans="1:13" s="13" customFormat="1" x14ac:dyDescent="0.2">
      <c r="A779" s="9"/>
      <c r="B779" s="9"/>
      <c r="C779" s="28"/>
      <c r="D779" s="9"/>
      <c r="E779" s="28"/>
      <c r="F779" s="9"/>
      <c r="G779" s="30"/>
      <c r="I779" s="30"/>
      <c r="K779" s="30"/>
      <c r="M779" s="30"/>
    </row>
    <row r="780" spans="1:13" s="13" customFormat="1" x14ac:dyDescent="0.2">
      <c r="A780" s="9"/>
      <c r="B780" s="9"/>
      <c r="C780" s="28"/>
      <c r="D780" s="9"/>
      <c r="E780" s="28"/>
      <c r="F780" s="9"/>
      <c r="G780" s="30"/>
      <c r="I780" s="30"/>
      <c r="K780" s="30"/>
      <c r="M780" s="30"/>
    </row>
    <row r="781" spans="1:13" s="13" customFormat="1" x14ac:dyDescent="0.2">
      <c r="A781" s="9"/>
      <c r="B781" s="9"/>
      <c r="C781" s="28"/>
      <c r="D781" s="9"/>
      <c r="E781" s="28"/>
      <c r="F781" s="9"/>
      <c r="G781" s="30"/>
      <c r="I781" s="30"/>
      <c r="K781" s="30"/>
      <c r="M781" s="30"/>
    </row>
    <row r="782" spans="1:13" s="13" customFormat="1" x14ac:dyDescent="0.2">
      <c r="A782" s="9"/>
      <c r="B782" s="9"/>
      <c r="C782" s="28"/>
      <c r="D782" s="9"/>
      <c r="E782" s="28"/>
      <c r="F782" s="9"/>
      <c r="G782" s="30"/>
      <c r="I782" s="30"/>
      <c r="K782" s="30"/>
      <c r="M782" s="30"/>
    </row>
    <row r="783" spans="1:13" s="13" customFormat="1" x14ac:dyDescent="0.2">
      <c r="A783" s="9"/>
      <c r="B783" s="9"/>
      <c r="C783" s="28"/>
      <c r="D783" s="9"/>
      <c r="E783" s="28"/>
      <c r="F783" s="9"/>
      <c r="G783" s="30"/>
      <c r="I783" s="30"/>
      <c r="K783" s="30"/>
      <c r="M783" s="30"/>
    </row>
    <row r="784" spans="1:13" s="13" customFormat="1" x14ac:dyDescent="0.2">
      <c r="A784" s="9"/>
      <c r="B784" s="9"/>
      <c r="C784" s="28"/>
      <c r="D784" s="9"/>
      <c r="E784" s="28"/>
      <c r="F784" s="9"/>
      <c r="G784" s="30"/>
      <c r="I784" s="30"/>
      <c r="K784" s="30"/>
      <c r="M784" s="30"/>
    </row>
    <row r="785" spans="1:13" s="13" customFormat="1" x14ac:dyDescent="0.2">
      <c r="A785" s="9"/>
      <c r="B785" s="9"/>
      <c r="C785" s="28"/>
      <c r="D785" s="9"/>
      <c r="E785" s="28"/>
      <c r="F785" s="9"/>
      <c r="G785" s="30"/>
      <c r="I785" s="30"/>
      <c r="K785" s="30"/>
      <c r="M785" s="30"/>
    </row>
    <row r="786" spans="1:13" s="13" customFormat="1" x14ac:dyDescent="0.2">
      <c r="A786" s="9"/>
      <c r="B786" s="9"/>
      <c r="C786" s="28"/>
      <c r="D786" s="9"/>
      <c r="E786" s="28"/>
      <c r="F786" s="9"/>
      <c r="G786" s="30"/>
      <c r="I786" s="30"/>
      <c r="K786" s="30"/>
      <c r="M786" s="30"/>
    </row>
    <row r="787" spans="1:13" s="13" customFormat="1" x14ac:dyDescent="0.2">
      <c r="A787" s="9"/>
      <c r="B787" s="9"/>
      <c r="C787" s="28"/>
      <c r="D787" s="9"/>
      <c r="E787" s="28"/>
      <c r="F787" s="9"/>
      <c r="G787" s="30"/>
      <c r="I787" s="30"/>
      <c r="K787" s="30"/>
      <c r="M787" s="30"/>
    </row>
    <row r="788" spans="1:13" s="13" customFormat="1" x14ac:dyDescent="0.2">
      <c r="A788" s="9"/>
      <c r="B788" s="9"/>
      <c r="C788" s="28"/>
      <c r="D788" s="9"/>
      <c r="E788" s="28"/>
      <c r="F788" s="9"/>
      <c r="G788" s="30"/>
      <c r="I788" s="30"/>
      <c r="K788" s="30"/>
      <c r="M788" s="30"/>
    </row>
    <row r="789" spans="1:13" s="13" customFormat="1" x14ac:dyDescent="0.2">
      <c r="A789" s="9"/>
      <c r="B789" s="9"/>
      <c r="C789" s="28"/>
      <c r="D789" s="9"/>
      <c r="E789" s="28"/>
      <c r="F789" s="9"/>
      <c r="G789" s="30"/>
      <c r="I789" s="30"/>
      <c r="K789" s="30"/>
      <c r="M789" s="30"/>
    </row>
    <row r="790" spans="1:13" s="13" customFormat="1" x14ac:dyDescent="0.2">
      <c r="A790" s="9"/>
      <c r="B790" s="9"/>
      <c r="C790" s="28"/>
      <c r="D790" s="9"/>
      <c r="E790" s="28"/>
      <c r="F790" s="9"/>
      <c r="G790" s="30"/>
      <c r="I790" s="30"/>
      <c r="K790" s="30"/>
      <c r="M790" s="30"/>
    </row>
    <row r="791" spans="1:13" s="13" customFormat="1" x14ac:dyDescent="0.2">
      <c r="A791" s="9"/>
      <c r="B791" s="9"/>
      <c r="C791" s="28"/>
      <c r="D791" s="9"/>
      <c r="E791" s="28"/>
      <c r="F791" s="9"/>
      <c r="G791" s="30"/>
      <c r="I791" s="30"/>
      <c r="K791" s="30"/>
      <c r="M791" s="30"/>
    </row>
    <row r="792" spans="1:13" s="13" customFormat="1" x14ac:dyDescent="0.2">
      <c r="A792" s="9"/>
      <c r="B792" s="9"/>
      <c r="C792" s="28"/>
      <c r="D792" s="9"/>
      <c r="E792" s="28"/>
      <c r="F792" s="9"/>
      <c r="G792" s="30"/>
      <c r="I792" s="30"/>
      <c r="K792" s="30"/>
      <c r="M792" s="30"/>
    </row>
    <row r="793" spans="1:13" s="13" customFormat="1" x14ac:dyDescent="0.2">
      <c r="A793" s="9"/>
      <c r="B793" s="9"/>
      <c r="C793" s="28"/>
      <c r="D793" s="9"/>
      <c r="E793" s="28"/>
      <c r="F793" s="9"/>
      <c r="G793" s="30"/>
      <c r="I793" s="30"/>
      <c r="K793" s="30"/>
      <c r="M793" s="30"/>
    </row>
    <row r="794" spans="1:13" s="13" customFormat="1" x14ac:dyDescent="0.2">
      <c r="A794" s="9"/>
      <c r="B794" s="9"/>
      <c r="C794" s="28"/>
      <c r="D794" s="9"/>
      <c r="E794" s="28"/>
      <c r="F794" s="9"/>
      <c r="G794" s="30"/>
      <c r="I794" s="30"/>
      <c r="K794" s="30"/>
      <c r="M794" s="30"/>
    </row>
    <row r="795" spans="1:13" s="13" customFormat="1" x14ac:dyDescent="0.2">
      <c r="A795" s="9"/>
      <c r="B795" s="9"/>
      <c r="C795" s="28"/>
      <c r="D795" s="9"/>
      <c r="E795" s="28"/>
      <c r="F795" s="9"/>
      <c r="G795" s="30"/>
      <c r="I795" s="30"/>
      <c r="K795" s="30"/>
      <c r="M795" s="30"/>
    </row>
    <row r="796" spans="1:13" s="13" customFormat="1" x14ac:dyDescent="0.2">
      <c r="A796" s="9"/>
      <c r="B796" s="9"/>
      <c r="C796" s="28"/>
      <c r="D796" s="9"/>
      <c r="E796" s="28"/>
      <c r="F796" s="9"/>
      <c r="G796" s="30"/>
      <c r="I796" s="30"/>
      <c r="K796" s="30"/>
      <c r="M796" s="30"/>
    </row>
    <row r="797" spans="1:13" s="13" customFormat="1" x14ac:dyDescent="0.2">
      <c r="A797" s="9"/>
      <c r="B797" s="9"/>
      <c r="C797" s="28"/>
      <c r="D797" s="9"/>
      <c r="E797" s="28"/>
      <c r="F797" s="9"/>
      <c r="G797" s="30"/>
      <c r="I797" s="30"/>
      <c r="K797" s="30"/>
      <c r="M797" s="30"/>
    </row>
    <row r="798" spans="1:13" s="13" customFormat="1" x14ac:dyDescent="0.2">
      <c r="A798" s="9"/>
      <c r="B798" s="9"/>
      <c r="C798" s="28"/>
      <c r="D798" s="9"/>
      <c r="E798" s="28"/>
      <c r="F798" s="9"/>
      <c r="G798" s="30"/>
      <c r="I798" s="30"/>
      <c r="K798" s="30"/>
      <c r="M798" s="30"/>
    </row>
    <row r="799" spans="1:13" s="13" customFormat="1" x14ac:dyDescent="0.2">
      <c r="A799" s="9"/>
      <c r="B799" s="9"/>
      <c r="C799" s="28"/>
      <c r="D799" s="9"/>
      <c r="E799" s="28"/>
      <c r="F799" s="9"/>
      <c r="G799" s="30"/>
      <c r="I799" s="30"/>
      <c r="K799" s="30"/>
      <c r="M799" s="30"/>
    </row>
    <row r="800" spans="1:13" s="13" customFormat="1" x14ac:dyDescent="0.2">
      <c r="A800" s="9"/>
      <c r="B800" s="9"/>
      <c r="C800" s="28"/>
      <c r="D800" s="9"/>
      <c r="E800" s="28"/>
      <c r="F800" s="9"/>
      <c r="G800" s="30"/>
      <c r="I800" s="30"/>
      <c r="K800" s="30"/>
      <c r="M800" s="30"/>
    </row>
    <row r="801" spans="1:13" s="13" customFormat="1" x14ac:dyDescent="0.2">
      <c r="A801" s="9"/>
      <c r="B801" s="9"/>
      <c r="C801" s="28"/>
      <c r="D801" s="9"/>
      <c r="E801" s="28"/>
      <c r="F801" s="9"/>
      <c r="G801" s="30"/>
      <c r="I801" s="30"/>
      <c r="K801" s="30"/>
      <c r="M801" s="30"/>
    </row>
    <row r="802" spans="1:13" s="13" customFormat="1" x14ac:dyDescent="0.2">
      <c r="A802" s="9"/>
      <c r="B802" s="9"/>
      <c r="C802" s="28"/>
      <c r="D802" s="9"/>
      <c r="E802" s="28"/>
      <c r="F802" s="9"/>
      <c r="G802" s="30"/>
      <c r="I802" s="30"/>
      <c r="K802" s="30"/>
      <c r="M802" s="30"/>
    </row>
    <row r="803" spans="1:13" s="13" customFormat="1" x14ac:dyDescent="0.2">
      <c r="A803" s="9"/>
      <c r="B803" s="9"/>
      <c r="C803" s="28"/>
      <c r="D803" s="9"/>
      <c r="E803" s="28"/>
      <c r="F803" s="9"/>
      <c r="G803" s="30"/>
      <c r="I803" s="30"/>
      <c r="K803" s="30"/>
      <c r="M803" s="30"/>
    </row>
    <row r="804" spans="1:13" s="13" customFormat="1" x14ac:dyDescent="0.2">
      <c r="A804" s="9"/>
      <c r="B804" s="9"/>
      <c r="C804" s="28"/>
      <c r="D804" s="9"/>
      <c r="E804" s="28"/>
      <c r="F804" s="9"/>
      <c r="G804" s="30"/>
      <c r="I804" s="30"/>
      <c r="K804" s="30"/>
      <c r="M804" s="30"/>
    </row>
    <row r="805" spans="1:13" s="13" customFormat="1" x14ac:dyDescent="0.2">
      <c r="A805" s="9"/>
      <c r="B805" s="9"/>
      <c r="C805" s="28"/>
      <c r="D805" s="9"/>
      <c r="E805" s="28"/>
      <c r="F805" s="9"/>
      <c r="G805" s="30"/>
      <c r="I805" s="30"/>
      <c r="K805" s="30"/>
      <c r="M805" s="30"/>
    </row>
    <row r="806" spans="1:13" s="13" customFormat="1" x14ac:dyDescent="0.2">
      <c r="A806" s="9"/>
      <c r="B806" s="9"/>
      <c r="C806" s="28"/>
      <c r="D806" s="9"/>
      <c r="E806" s="28"/>
      <c r="F806" s="9"/>
      <c r="G806" s="30"/>
      <c r="I806" s="30"/>
      <c r="K806" s="30"/>
      <c r="M806" s="30"/>
    </row>
    <row r="807" spans="1:13" s="13" customFormat="1" x14ac:dyDescent="0.2">
      <c r="A807" s="9"/>
      <c r="B807" s="9"/>
      <c r="C807" s="28"/>
      <c r="D807" s="9"/>
      <c r="E807" s="28"/>
      <c r="F807" s="9"/>
      <c r="G807" s="30"/>
      <c r="I807" s="30"/>
      <c r="K807" s="30"/>
      <c r="M807" s="30"/>
    </row>
    <row r="808" spans="1:13" s="13" customFormat="1" x14ac:dyDescent="0.2">
      <c r="A808" s="9"/>
      <c r="B808" s="9"/>
      <c r="C808" s="28"/>
      <c r="D808" s="9"/>
      <c r="E808" s="28"/>
      <c r="F808" s="9"/>
      <c r="G808" s="30"/>
      <c r="I808" s="30"/>
      <c r="K808" s="30"/>
      <c r="M808" s="30"/>
    </row>
    <row r="809" spans="1:13" s="13" customFormat="1" x14ac:dyDescent="0.2">
      <c r="A809" s="9"/>
      <c r="B809" s="9"/>
      <c r="C809" s="28"/>
      <c r="D809" s="9"/>
      <c r="E809" s="28"/>
      <c r="F809" s="9"/>
      <c r="G809" s="30"/>
      <c r="I809" s="30"/>
      <c r="K809" s="30"/>
      <c r="M809" s="30"/>
    </row>
    <row r="810" spans="1:13" s="13" customFormat="1" x14ac:dyDescent="0.2">
      <c r="A810" s="9"/>
      <c r="B810" s="9"/>
      <c r="C810" s="28"/>
      <c r="D810" s="9"/>
      <c r="E810" s="28"/>
      <c r="F810" s="9"/>
      <c r="G810" s="30"/>
      <c r="I810" s="30"/>
      <c r="K810" s="30"/>
      <c r="M810" s="30"/>
    </row>
    <row r="811" spans="1:13" s="13" customFormat="1" x14ac:dyDescent="0.2">
      <c r="A811" s="9"/>
      <c r="B811" s="9"/>
      <c r="C811" s="28"/>
      <c r="D811" s="9"/>
      <c r="E811" s="28"/>
      <c r="F811" s="9"/>
      <c r="G811" s="30"/>
      <c r="I811" s="30"/>
      <c r="K811" s="30"/>
      <c r="M811" s="30"/>
    </row>
    <row r="812" spans="1:13" s="13" customFormat="1" x14ac:dyDescent="0.2">
      <c r="A812" s="9"/>
      <c r="B812" s="9"/>
      <c r="C812" s="28"/>
      <c r="D812" s="9"/>
      <c r="E812" s="28"/>
      <c r="F812" s="9"/>
      <c r="G812" s="30"/>
      <c r="I812" s="30"/>
      <c r="K812" s="30"/>
      <c r="M812" s="30"/>
    </row>
    <row r="813" spans="1:13" s="13" customFormat="1" x14ac:dyDescent="0.2">
      <c r="A813" s="9"/>
      <c r="B813" s="9"/>
      <c r="C813" s="28"/>
      <c r="D813" s="9"/>
      <c r="E813" s="28"/>
      <c r="F813" s="9"/>
      <c r="G813" s="30"/>
      <c r="I813" s="30"/>
      <c r="K813" s="30"/>
      <c r="M813" s="30"/>
    </row>
    <row r="814" spans="1:13" s="13" customFormat="1" x14ac:dyDescent="0.2">
      <c r="A814" s="9"/>
      <c r="B814" s="9"/>
      <c r="C814" s="28"/>
      <c r="D814" s="9"/>
      <c r="E814" s="28"/>
      <c r="F814" s="9"/>
      <c r="G814" s="30"/>
      <c r="I814" s="30"/>
      <c r="K814" s="30"/>
      <c r="M814" s="30"/>
    </row>
    <row r="815" spans="1:13" s="13" customFormat="1" x14ac:dyDescent="0.2">
      <c r="A815" s="9"/>
      <c r="B815" s="9"/>
      <c r="C815" s="28"/>
      <c r="D815" s="9"/>
      <c r="E815" s="28"/>
      <c r="F815" s="9"/>
      <c r="G815" s="30"/>
      <c r="I815" s="30"/>
      <c r="K815" s="30"/>
      <c r="M815" s="30"/>
    </row>
    <row r="816" spans="1:13" s="13" customFormat="1" x14ac:dyDescent="0.2">
      <c r="A816" s="9"/>
      <c r="B816" s="9"/>
      <c r="C816" s="28"/>
      <c r="D816" s="9"/>
      <c r="E816" s="28"/>
      <c r="F816" s="9"/>
      <c r="G816" s="30"/>
      <c r="I816" s="30"/>
      <c r="K816" s="30"/>
      <c r="M816" s="30"/>
    </row>
    <row r="817" spans="1:13" s="13" customFormat="1" x14ac:dyDescent="0.2">
      <c r="A817" s="9"/>
      <c r="B817" s="9"/>
      <c r="C817" s="28"/>
      <c r="D817" s="9"/>
      <c r="E817" s="28"/>
      <c r="F817" s="9"/>
      <c r="G817" s="30"/>
      <c r="I817" s="30"/>
      <c r="K817" s="30"/>
      <c r="M817" s="30"/>
    </row>
    <row r="818" spans="1:13" s="13" customFormat="1" x14ac:dyDescent="0.2">
      <c r="A818" s="9"/>
      <c r="B818" s="9"/>
      <c r="C818" s="28"/>
      <c r="D818" s="9"/>
      <c r="E818" s="28"/>
      <c r="F818" s="9"/>
      <c r="G818" s="30"/>
      <c r="I818" s="30"/>
      <c r="K818" s="30"/>
      <c r="M818" s="30"/>
    </row>
    <row r="819" spans="1:13" s="13" customFormat="1" x14ac:dyDescent="0.2">
      <c r="A819" s="9"/>
      <c r="B819" s="9"/>
      <c r="C819" s="28"/>
      <c r="D819" s="9"/>
      <c r="E819" s="28"/>
      <c r="F819" s="9"/>
      <c r="G819" s="30"/>
      <c r="I819" s="30"/>
      <c r="K819" s="30"/>
      <c r="M819" s="30"/>
    </row>
    <row r="820" spans="1:13" s="13" customFormat="1" x14ac:dyDescent="0.2">
      <c r="A820" s="9"/>
      <c r="B820" s="9"/>
      <c r="C820" s="28"/>
      <c r="D820" s="9"/>
      <c r="E820" s="28"/>
      <c r="F820" s="9"/>
      <c r="G820" s="30"/>
      <c r="I820" s="30"/>
      <c r="K820" s="30"/>
      <c r="M820" s="30"/>
    </row>
    <row r="821" spans="1:13" s="13" customFormat="1" x14ac:dyDescent="0.2">
      <c r="A821" s="9"/>
      <c r="B821" s="9"/>
      <c r="C821" s="28"/>
      <c r="D821" s="9"/>
      <c r="E821" s="28"/>
      <c r="F821" s="9"/>
      <c r="G821" s="30"/>
      <c r="I821" s="30"/>
      <c r="K821" s="30"/>
      <c r="M821" s="30"/>
    </row>
    <row r="822" spans="1:13" s="13" customFormat="1" x14ac:dyDescent="0.2">
      <c r="A822" s="9"/>
      <c r="B822" s="9"/>
      <c r="C822" s="28"/>
      <c r="D822" s="9"/>
      <c r="E822" s="28"/>
      <c r="F822" s="9"/>
      <c r="G822" s="30"/>
      <c r="I822" s="30"/>
      <c r="K822" s="30"/>
      <c r="M822" s="30"/>
    </row>
    <row r="823" spans="1:13" s="13" customFormat="1" x14ac:dyDescent="0.2">
      <c r="A823" s="9"/>
      <c r="B823" s="9"/>
      <c r="C823" s="28"/>
      <c r="D823" s="9"/>
      <c r="E823" s="28"/>
      <c r="F823" s="9"/>
      <c r="G823" s="30"/>
      <c r="I823" s="30"/>
      <c r="K823" s="30"/>
      <c r="M823" s="30"/>
    </row>
    <row r="824" spans="1:13" s="13" customFormat="1" x14ac:dyDescent="0.2">
      <c r="A824" s="9"/>
      <c r="B824" s="9"/>
      <c r="C824" s="28"/>
      <c r="D824" s="9"/>
      <c r="E824" s="28"/>
      <c r="F824" s="9"/>
      <c r="G824" s="30"/>
      <c r="I824" s="30"/>
      <c r="K824" s="30"/>
      <c r="M824" s="30"/>
    </row>
    <row r="825" spans="1:13" s="13" customFormat="1" x14ac:dyDescent="0.2">
      <c r="A825" s="9"/>
      <c r="B825" s="9"/>
      <c r="C825" s="28"/>
      <c r="D825" s="9"/>
      <c r="E825" s="28"/>
      <c r="F825" s="9"/>
      <c r="G825" s="30"/>
      <c r="I825" s="30"/>
      <c r="K825" s="30"/>
      <c r="M825" s="30"/>
    </row>
    <row r="826" spans="1:13" s="13" customFormat="1" x14ac:dyDescent="0.2">
      <c r="A826" s="9"/>
      <c r="B826" s="9"/>
      <c r="C826" s="28"/>
      <c r="D826" s="9"/>
      <c r="E826" s="28"/>
      <c r="F826" s="9"/>
      <c r="G826" s="30"/>
      <c r="I826" s="30"/>
      <c r="K826" s="30"/>
      <c r="M826" s="30"/>
    </row>
    <row r="827" spans="1:13" s="13" customFormat="1" x14ac:dyDescent="0.2">
      <c r="A827" s="9"/>
      <c r="B827" s="9"/>
      <c r="C827" s="28"/>
      <c r="D827" s="9"/>
      <c r="E827" s="28"/>
      <c r="F827" s="9"/>
      <c r="G827" s="30"/>
      <c r="I827" s="30"/>
      <c r="K827" s="30"/>
      <c r="M827" s="30"/>
    </row>
    <row r="828" spans="1:13" s="13" customFormat="1" x14ac:dyDescent="0.2">
      <c r="A828" s="9"/>
      <c r="B828" s="9"/>
      <c r="C828" s="28"/>
      <c r="D828" s="9"/>
      <c r="E828" s="28"/>
      <c r="F828" s="9"/>
      <c r="G828" s="30"/>
      <c r="I828" s="30"/>
      <c r="K828" s="30"/>
      <c r="M828" s="30"/>
    </row>
    <row r="829" spans="1:13" s="13" customFormat="1" x14ac:dyDescent="0.2">
      <c r="A829" s="9"/>
      <c r="B829" s="9"/>
      <c r="C829" s="28"/>
      <c r="D829" s="9"/>
      <c r="E829" s="28"/>
      <c r="F829" s="9"/>
      <c r="G829" s="30"/>
      <c r="I829" s="30"/>
      <c r="K829" s="30"/>
      <c r="M829" s="30"/>
    </row>
    <row r="830" spans="1:13" s="13" customFormat="1" x14ac:dyDescent="0.2">
      <c r="A830" s="9"/>
      <c r="B830" s="9"/>
      <c r="C830" s="28"/>
      <c r="D830" s="9"/>
      <c r="E830" s="28"/>
      <c r="F830" s="9"/>
      <c r="G830" s="30"/>
      <c r="I830" s="30"/>
      <c r="K830" s="30"/>
      <c r="M830" s="30"/>
    </row>
    <row r="831" spans="1:13" s="13" customFormat="1" x14ac:dyDescent="0.2">
      <c r="A831" s="9"/>
      <c r="B831" s="9"/>
      <c r="C831" s="28"/>
      <c r="D831" s="9"/>
      <c r="E831" s="28"/>
      <c r="F831" s="9"/>
      <c r="G831" s="30"/>
      <c r="I831" s="30"/>
      <c r="K831" s="30"/>
      <c r="M831" s="30"/>
    </row>
    <row r="832" spans="1:13" s="13" customFormat="1" x14ac:dyDescent="0.2">
      <c r="A832" s="9"/>
      <c r="B832" s="9"/>
      <c r="C832" s="28"/>
      <c r="D832" s="9"/>
      <c r="E832" s="28"/>
      <c r="F832" s="9"/>
      <c r="G832" s="30"/>
      <c r="I832" s="30"/>
      <c r="K832" s="30"/>
      <c r="M832" s="30"/>
    </row>
    <row r="833" spans="1:13" s="13" customFormat="1" x14ac:dyDescent="0.2">
      <c r="A833" s="9"/>
      <c r="B833" s="9"/>
      <c r="C833" s="28"/>
      <c r="D833" s="9"/>
      <c r="E833" s="28"/>
      <c r="F833" s="9"/>
      <c r="G833" s="30"/>
      <c r="I833" s="30"/>
      <c r="K833" s="30"/>
      <c r="M833" s="30"/>
    </row>
    <row r="834" spans="1:13" s="13" customFormat="1" x14ac:dyDescent="0.2">
      <c r="A834" s="9"/>
      <c r="B834" s="9"/>
      <c r="C834" s="28"/>
      <c r="D834" s="9"/>
      <c r="E834" s="28"/>
      <c r="F834" s="9"/>
      <c r="G834" s="30"/>
      <c r="I834" s="30"/>
      <c r="K834" s="30"/>
      <c r="M834" s="30"/>
    </row>
    <row r="835" spans="1:13" s="13" customFormat="1" x14ac:dyDescent="0.2">
      <c r="A835" s="9"/>
      <c r="B835" s="9"/>
      <c r="C835" s="28"/>
      <c r="D835" s="9"/>
      <c r="E835" s="28"/>
      <c r="F835" s="9"/>
      <c r="G835" s="30"/>
      <c r="I835" s="30"/>
      <c r="K835" s="30"/>
      <c r="M835" s="30"/>
    </row>
    <row r="836" spans="1:13" s="13" customFormat="1" x14ac:dyDescent="0.2">
      <c r="A836" s="9"/>
      <c r="B836" s="9"/>
      <c r="C836" s="28"/>
      <c r="D836" s="9"/>
      <c r="E836" s="28"/>
      <c r="F836" s="9"/>
      <c r="G836" s="30"/>
      <c r="I836" s="30"/>
      <c r="K836" s="30"/>
      <c r="M836" s="30"/>
    </row>
    <row r="837" spans="1:13" s="13" customFormat="1" x14ac:dyDescent="0.2">
      <c r="A837" s="9"/>
      <c r="B837" s="9"/>
      <c r="C837" s="28"/>
      <c r="D837" s="9"/>
      <c r="E837" s="28"/>
      <c r="F837" s="9"/>
      <c r="G837" s="30"/>
      <c r="I837" s="30"/>
      <c r="K837" s="30"/>
      <c r="M837" s="30"/>
    </row>
    <row r="838" spans="1:13" s="13" customFormat="1" x14ac:dyDescent="0.2">
      <c r="A838" s="9"/>
      <c r="B838" s="9"/>
      <c r="C838" s="28"/>
      <c r="D838" s="9"/>
      <c r="E838" s="28"/>
      <c r="F838" s="9"/>
      <c r="G838" s="30"/>
      <c r="I838" s="30"/>
      <c r="K838" s="30"/>
      <c r="M838" s="30"/>
    </row>
    <row r="839" spans="1:13" s="13" customFormat="1" x14ac:dyDescent="0.2">
      <c r="A839" s="9"/>
      <c r="B839" s="9"/>
      <c r="C839" s="28"/>
      <c r="D839" s="9"/>
      <c r="E839" s="28"/>
      <c r="F839" s="9"/>
      <c r="G839" s="30"/>
      <c r="I839" s="30"/>
      <c r="K839" s="30"/>
      <c r="M839" s="30"/>
    </row>
    <row r="840" spans="1:13" s="13" customFormat="1" x14ac:dyDescent="0.2">
      <c r="A840" s="9"/>
      <c r="B840" s="9"/>
      <c r="C840" s="28"/>
      <c r="D840" s="9"/>
      <c r="E840" s="28"/>
      <c r="F840" s="9"/>
      <c r="G840" s="30"/>
      <c r="I840" s="30"/>
      <c r="K840" s="30"/>
      <c r="M840" s="30"/>
    </row>
    <row r="841" spans="1:13" s="13" customFormat="1" x14ac:dyDescent="0.2">
      <c r="A841" s="9"/>
      <c r="B841" s="9"/>
      <c r="C841" s="28"/>
      <c r="D841" s="9"/>
      <c r="E841" s="28"/>
      <c r="F841" s="9"/>
      <c r="G841" s="30"/>
      <c r="I841" s="30"/>
      <c r="K841" s="30"/>
      <c r="M841" s="30"/>
    </row>
    <row r="842" spans="1:13" s="13" customFormat="1" x14ac:dyDescent="0.2">
      <c r="A842" s="9"/>
      <c r="B842" s="9"/>
      <c r="C842" s="28"/>
      <c r="D842" s="9"/>
      <c r="E842" s="28"/>
      <c r="F842" s="9"/>
      <c r="G842" s="30"/>
      <c r="I842" s="30"/>
      <c r="K842" s="30"/>
      <c r="M842" s="30"/>
    </row>
    <row r="843" spans="1:13" s="13" customFormat="1" x14ac:dyDescent="0.2">
      <c r="A843" s="9"/>
      <c r="B843" s="9"/>
      <c r="C843" s="28"/>
      <c r="D843" s="9"/>
      <c r="E843" s="28"/>
      <c r="F843" s="9"/>
      <c r="G843" s="30"/>
      <c r="I843" s="30"/>
      <c r="K843" s="30"/>
      <c r="M843" s="30"/>
    </row>
    <row r="844" spans="1:13" s="13" customFormat="1" x14ac:dyDescent="0.2">
      <c r="A844" s="9"/>
      <c r="B844" s="9"/>
      <c r="C844" s="28"/>
      <c r="D844" s="9"/>
      <c r="E844" s="28"/>
      <c r="F844" s="9"/>
      <c r="G844" s="30"/>
      <c r="I844" s="30"/>
      <c r="K844" s="30"/>
      <c r="M844" s="30"/>
    </row>
    <row r="845" spans="1:13" s="13" customFormat="1" x14ac:dyDescent="0.2">
      <c r="A845" s="9"/>
      <c r="B845" s="9"/>
      <c r="C845" s="28"/>
      <c r="D845" s="9"/>
      <c r="E845" s="28"/>
      <c r="F845" s="9"/>
      <c r="G845" s="30"/>
      <c r="I845" s="30"/>
      <c r="K845" s="30"/>
      <c r="M845" s="30"/>
    </row>
    <row r="846" spans="1:13" s="13" customFormat="1" x14ac:dyDescent="0.2">
      <c r="A846" s="9"/>
      <c r="B846" s="9"/>
      <c r="C846" s="28"/>
      <c r="D846" s="9"/>
      <c r="E846" s="28"/>
      <c r="F846" s="9"/>
      <c r="G846" s="30"/>
      <c r="I846" s="30"/>
      <c r="K846" s="30"/>
      <c r="M846" s="30"/>
    </row>
    <row r="847" spans="1:13" s="13" customFormat="1" x14ac:dyDescent="0.2">
      <c r="A847" s="9"/>
      <c r="B847" s="9"/>
      <c r="C847" s="28"/>
      <c r="D847" s="9"/>
      <c r="E847" s="28"/>
      <c r="F847" s="9"/>
      <c r="G847" s="30"/>
      <c r="I847" s="30"/>
      <c r="K847" s="30"/>
      <c r="M847" s="30"/>
    </row>
    <row r="848" spans="1:13" s="13" customFormat="1" x14ac:dyDescent="0.2">
      <c r="A848" s="9"/>
      <c r="B848" s="9"/>
      <c r="C848" s="28"/>
      <c r="D848" s="9"/>
      <c r="E848" s="28"/>
      <c r="F848" s="9"/>
      <c r="G848" s="30"/>
      <c r="I848" s="30"/>
      <c r="K848" s="30"/>
      <c r="M848" s="30"/>
    </row>
    <row r="849" spans="1:13" s="13" customFormat="1" x14ac:dyDescent="0.2">
      <c r="A849" s="9"/>
      <c r="B849" s="9"/>
      <c r="C849" s="28"/>
      <c r="D849" s="9"/>
      <c r="E849" s="28"/>
      <c r="F849" s="9"/>
      <c r="G849" s="30"/>
      <c r="I849" s="30"/>
      <c r="K849" s="30"/>
      <c r="M849" s="30"/>
    </row>
    <row r="850" spans="1:13" s="13" customFormat="1" x14ac:dyDescent="0.2">
      <c r="A850" s="9"/>
      <c r="B850" s="9"/>
      <c r="C850" s="28"/>
      <c r="D850" s="9"/>
      <c r="E850" s="28"/>
      <c r="F850" s="9"/>
      <c r="G850" s="30"/>
      <c r="I850" s="30"/>
      <c r="K850" s="30"/>
      <c r="M850" s="30"/>
    </row>
    <row r="851" spans="1:13" s="13" customFormat="1" x14ac:dyDescent="0.2">
      <c r="A851" s="9"/>
      <c r="B851" s="9"/>
      <c r="C851" s="28"/>
      <c r="D851" s="9"/>
      <c r="E851" s="28"/>
      <c r="F851" s="9"/>
      <c r="G851" s="30"/>
      <c r="I851" s="30"/>
      <c r="K851" s="30"/>
      <c r="M851" s="30"/>
    </row>
    <row r="852" spans="1:13" s="13" customFormat="1" x14ac:dyDescent="0.2">
      <c r="A852" s="9"/>
      <c r="B852" s="9"/>
      <c r="C852" s="28"/>
      <c r="D852" s="9"/>
      <c r="E852" s="28"/>
      <c r="F852" s="9"/>
      <c r="G852" s="30"/>
      <c r="I852" s="30"/>
      <c r="K852" s="30"/>
      <c r="M852" s="30"/>
    </row>
    <row r="853" spans="1:13" s="13" customFormat="1" x14ac:dyDescent="0.2">
      <c r="A853" s="9"/>
      <c r="B853" s="9"/>
      <c r="C853" s="28"/>
      <c r="D853" s="9"/>
      <c r="E853" s="28"/>
      <c r="F853" s="9"/>
      <c r="G853" s="30"/>
      <c r="I853" s="30"/>
      <c r="K853" s="30"/>
      <c r="M853" s="30"/>
    </row>
    <row r="854" spans="1:13" s="13" customFormat="1" x14ac:dyDescent="0.2">
      <c r="A854" s="9"/>
      <c r="B854" s="9"/>
      <c r="C854" s="28"/>
      <c r="D854" s="9"/>
      <c r="E854" s="28"/>
      <c r="F854" s="9"/>
      <c r="G854" s="30"/>
      <c r="I854" s="30"/>
      <c r="K854" s="30"/>
      <c r="M854" s="30"/>
    </row>
    <row r="855" spans="1:13" s="13" customFormat="1" x14ac:dyDescent="0.2">
      <c r="A855" s="9"/>
      <c r="B855" s="9"/>
      <c r="C855" s="28"/>
      <c r="D855" s="9"/>
      <c r="E855" s="28"/>
      <c r="F855" s="9"/>
      <c r="G855" s="30"/>
      <c r="I855" s="30"/>
      <c r="K855" s="30"/>
      <c r="M855" s="30"/>
    </row>
    <row r="856" spans="1:13" s="13" customFormat="1" x14ac:dyDescent="0.2">
      <c r="A856" s="9"/>
      <c r="B856" s="9"/>
      <c r="C856" s="28"/>
      <c r="D856" s="9"/>
      <c r="E856" s="28"/>
      <c r="F856" s="9"/>
      <c r="G856" s="30"/>
      <c r="I856" s="30"/>
      <c r="K856" s="30"/>
      <c r="M856" s="30"/>
    </row>
    <row r="857" spans="1:13" s="13" customFormat="1" x14ac:dyDescent="0.2">
      <c r="A857" s="9"/>
      <c r="B857" s="9"/>
      <c r="C857" s="28"/>
      <c r="D857" s="9"/>
      <c r="E857" s="28"/>
      <c r="F857" s="9"/>
      <c r="G857" s="30"/>
      <c r="I857" s="30"/>
      <c r="K857" s="30"/>
      <c r="M857" s="30"/>
    </row>
    <row r="858" spans="1:13" s="13" customFormat="1" x14ac:dyDescent="0.2">
      <c r="A858" s="9"/>
      <c r="B858" s="9"/>
      <c r="C858" s="28"/>
      <c r="D858" s="9"/>
      <c r="E858" s="28"/>
      <c r="F858" s="9"/>
      <c r="G858" s="30"/>
      <c r="I858" s="30"/>
      <c r="K858" s="30"/>
      <c r="M858" s="30"/>
    </row>
    <row r="859" spans="1:13" s="13" customFormat="1" x14ac:dyDescent="0.2">
      <c r="A859" s="9"/>
      <c r="B859" s="9"/>
      <c r="C859" s="28"/>
      <c r="D859" s="9"/>
      <c r="E859" s="28"/>
      <c r="F859" s="9"/>
      <c r="G859" s="30"/>
      <c r="I859" s="30"/>
      <c r="K859" s="30"/>
      <c r="M859" s="30"/>
    </row>
    <row r="860" spans="1:13" s="13" customFormat="1" x14ac:dyDescent="0.2">
      <c r="A860" s="9"/>
      <c r="B860" s="9"/>
      <c r="C860" s="28"/>
      <c r="D860" s="9"/>
      <c r="E860" s="28"/>
      <c r="F860" s="9"/>
      <c r="G860" s="30"/>
      <c r="I860" s="30"/>
      <c r="K860" s="30"/>
      <c r="M860" s="30"/>
    </row>
    <row r="861" spans="1:13" s="13" customFormat="1" x14ac:dyDescent="0.2">
      <c r="A861" s="9"/>
      <c r="B861" s="9"/>
      <c r="C861" s="28"/>
      <c r="D861" s="9"/>
      <c r="E861" s="28"/>
      <c r="F861" s="9"/>
      <c r="G861" s="30"/>
      <c r="I861" s="30"/>
      <c r="K861" s="30"/>
      <c r="M861" s="30"/>
    </row>
    <row r="862" spans="1:13" s="13" customFormat="1" x14ac:dyDescent="0.2">
      <c r="A862" s="9"/>
      <c r="B862" s="9"/>
      <c r="C862" s="28"/>
      <c r="D862" s="9"/>
      <c r="E862" s="28"/>
      <c r="F862" s="9"/>
      <c r="G862" s="30"/>
      <c r="I862" s="30"/>
      <c r="K862" s="30"/>
      <c r="M862" s="30"/>
    </row>
    <row r="863" spans="1:13" s="13" customFormat="1" x14ac:dyDescent="0.2">
      <c r="A863" s="9"/>
      <c r="B863" s="9"/>
      <c r="C863" s="28"/>
      <c r="D863" s="9"/>
      <c r="E863" s="28"/>
      <c r="F863" s="9"/>
      <c r="G863" s="30"/>
      <c r="I863" s="30"/>
      <c r="K863" s="30"/>
      <c r="M863" s="30"/>
    </row>
    <row r="864" spans="1:13" s="13" customFormat="1" x14ac:dyDescent="0.2">
      <c r="A864" s="9"/>
      <c r="B864" s="9"/>
      <c r="C864" s="28"/>
      <c r="D864" s="9"/>
      <c r="E864" s="28"/>
      <c r="F864" s="9"/>
      <c r="G864" s="30"/>
      <c r="I864" s="30"/>
      <c r="K864" s="30"/>
      <c r="M864" s="30"/>
    </row>
    <row r="865" spans="1:13" s="13" customFormat="1" x14ac:dyDescent="0.2">
      <c r="A865" s="9"/>
      <c r="B865" s="9"/>
      <c r="C865" s="28"/>
      <c r="D865" s="9"/>
      <c r="E865" s="28"/>
      <c r="F865" s="9"/>
      <c r="G865" s="30"/>
      <c r="I865" s="30"/>
      <c r="K865" s="30"/>
      <c r="M865" s="30"/>
    </row>
    <row r="866" spans="1:13" s="13" customFormat="1" x14ac:dyDescent="0.2">
      <c r="A866" s="9"/>
      <c r="B866" s="9"/>
      <c r="C866" s="28"/>
      <c r="D866" s="9"/>
      <c r="E866" s="28"/>
      <c r="F866" s="9"/>
      <c r="G866" s="30"/>
      <c r="I866" s="30"/>
      <c r="K866" s="30"/>
      <c r="M866" s="30"/>
    </row>
    <row r="867" spans="1:13" s="13" customFormat="1" x14ac:dyDescent="0.2">
      <c r="A867" s="9"/>
      <c r="B867" s="9"/>
      <c r="C867" s="28"/>
      <c r="D867" s="9"/>
      <c r="E867" s="28"/>
      <c r="F867" s="9"/>
      <c r="G867" s="30"/>
      <c r="I867" s="30"/>
      <c r="K867" s="30"/>
      <c r="M867" s="30"/>
    </row>
    <row r="868" spans="1:13" s="13" customFormat="1" x14ac:dyDescent="0.2">
      <c r="A868" s="9"/>
      <c r="B868" s="9"/>
      <c r="C868" s="28"/>
      <c r="D868" s="9"/>
      <c r="E868" s="28"/>
      <c r="F868" s="9"/>
      <c r="G868" s="30"/>
      <c r="I868" s="30"/>
      <c r="K868" s="30"/>
      <c r="M868" s="30"/>
    </row>
    <row r="869" spans="1:13" s="13" customFormat="1" x14ac:dyDescent="0.2">
      <c r="A869" s="9"/>
      <c r="B869" s="9"/>
      <c r="C869" s="28"/>
      <c r="D869" s="9"/>
      <c r="E869" s="28"/>
      <c r="F869" s="9"/>
      <c r="G869" s="30"/>
      <c r="I869" s="30"/>
      <c r="K869" s="30"/>
      <c r="M869" s="30"/>
    </row>
    <row r="870" spans="1:13" s="13" customFormat="1" x14ac:dyDescent="0.2">
      <c r="A870" s="9"/>
      <c r="B870" s="9"/>
      <c r="C870" s="28"/>
      <c r="D870" s="9"/>
      <c r="E870" s="28"/>
      <c r="F870" s="9"/>
      <c r="G870" s="30"/>
      <c r="I870" s="30"/>
      <c r="K870" s="30"/>
      <c r="M870" s="30"/>
    </row>
    <row r="871" spans="1:13" s="13" customFormat="1" x14ac:dyDescent="0.2">
      <c r="A871" s="9"/>
      <c r="B871" s="9"/>
      <c r="C871" s="28"/>
      <c r="D871" s="9"/>
      <c r="E871" s="28"/>
      <c r="F871" s="9"/>
      <c r="G871" s="30"/>
      <c r="I871" s="30"/>
      <c r="K871" s="30"/>
      <c r="M871" s="30"/>
    </row>
    <row r="872" spans="1:13" s="13" customFormat="1" x14ac:dyDescent="0.2">
      <c r="A872" s="9"/>
      <c r="B872" s="9"/>
      <c r="C872" s="28"/>
      <c r="D872" s="9"/>
      <c r="E872" s="28"/>
      <c r="F872" s="9"/>
      <c r="G872" s="30"/>
      <c r="I872" s="30"/>
      <c r="K872" s="30"/>
      <c r="M872" s="30"/>
    </row>
    <row r="873" spans="1:13" s="13" customFormat="1" x14ac:dyDescent="0.2">
      <c r="A873" s="9"/>
      <c r="B873" s="9"/>
      <c r="C873" s="28"/>
      <c r="D873" s="9"/>
      <c r="E873" s="28"/>
      <c r="F873" s="9"/>
      <c r="G873" s="30"/>
      <c r="I873" s="30"/>
      <c r="K873" s="30"/>
      <c r="M873" s="30"/>
    </row>
    <row r="874" spans="1:13" s="13" customFormat="1" x14ac:dyDescent="0.2">
      <c r="A874" s="9"/>
      <c r="B874" s="9"/>
      <c r="C874" s="28"/>
      <c r="D874" s="9"/>
      <c r="E874" s="28"/>
      <c r="F874" s="9"/>
      <c r="G874" s="30"/>
      <c r="I874" s="30"/>
      <c r="K874" s="30"/>
      <c r="M874" s="30"/>
    </row>
    <row r="875" spans="1:13" s="13" customFormat="1" x14ac:dyDescent="0.2">
      <c r="A875" s="9"/>
      <c r="B875" s="9"/>
      <c r="C875" s="28"/>
      <c r="D875" s="9"/>
      <c r="E875" s="28"/>
      <c r="F875" s="9"/>
      <c r="G875" s="30"/>
      <c r="I875" s="30"/>
      <c r="K875" s="30"/>
      <c r="M875" s="30"/>
    </row>
    <row r="876" spans="1:13" s="13" customFormat="1" x14ac:dyDescent="0.2">
      <c r="A876" s="9"/>
      <c r="B876" s="9"/>
      <c r="C876" s="28"/>
      <c r="D876" s="9"/>
      <c r="E876" s="28"/>
      <c r="F876" s="9"/>
      <c r="G876" s="30"/>
      <c r="I876" s="30"/>
      <c r="K876" s="30"/>
      <c r="M876" s="30"/>
    </row>
    <row r="877" spans="1:13" s="13" customFormat="1" x14ac:dyDescent="0.2">
      <c r="A877" s="9"/>
      <c r="B877" s="9"/>
      <c r="C877" s="28"/>
      <c r="D877" s="9"/>
      <c r="E877" s="28"/>
      <c r="F877" s="9"/>
      <c r="G877" s="30"/>
      <c r="I877" s="30"/>
      <c r="K877" s="30"/>
      <c r="M877" s="30"/>
    </row>
    <row r="878" spans="1:13" s="13" customFormat="1" x14ac:dyDescent="0.2">
      <c r="A878" s="9"/>
      <c r="B878" s="9"/>
      <c r="C878" s="28"/>
      <c r="D878" s="9"/>
      <c r="E878" s="28"/>
      <c r="F878" s="9"/>
      <c r="G878" s="30"/>
      <c r="I878" s="30"/>
      <c r="K878" s="30"/>
      <c r="M878" s="30"/>
    </row>
    <row r="879" spans="1:13" s="13" customFormat="1" x14ac:dyDescent="0.2">
      <c r="A879" s="9"/>
      <c r="B879" s="9"/>
      <c r="C879" s="28"/>
      <c r="D879" s="9"/>
      <c r="E879" s="28"/>
      <c r="F879" s="9"/>
      <c r="G879" s="30"/>
      <c r="I879" s="30"/>
      <c r="K879" s="30"/>
      <c r="M879" s="30"/>
    </row>
    <row r="880" spans="1:13" s="13" customFormat="1" x14ac:dyDescent="0.2">
      <c r="A880" s="9"/>
      <c r="B880" s="9"/>
      <c r="C880" s="28"/>
      <c r="D880" s="9"/>
      <c r="E880" s="28"/>
      <c r="F880" s="9"/>
      <c r="G880" s="30"/>
      <c r="I880" s="30"/>
      <c r="K880" s="30"/>
      <c r="M880" s="30"/>
    </row>
    <row r="881" spans="1:13" s="13" customFormat="1" x14ac:dyDescent="0.2">
      <c r="A881" s="9"/>
      <c r="B881" s="9"/>
      <c r="C881" s="28"/>
      <c r="D881" s="9"/>
      <c r="E881" s="28"/>
      <c r="F881" s="9"/>
      <c r="G881" s="30"/>
      <c r="I881" s="30"/>
      <c r="K881" s="30"/>
      <c r="M881" s="30"/>
    </row>
    <row r="882" spans="1:13" s="13" customFormat="1" x14ac:dyDescent="0.2">
      <c r="A882" s="9"/>
      <c r="B882" s="9"/>
      <c r="C882" s="28"/>
      <c r="D882" s="9"/>
      <c r="E882" s="28"/>
      <c r="F882" s="9"/>
      <c r="G882" s="30"/>
      <c r="I882" s="30"/>
      <c r="K882" s="30"/>
      <c r="M882" s="30"/>
    </row>
    <row r="883" spans="1:13" s="13" customFormat="1" x14ac:dyDescent="0.2">
      <c r="A883" s="9"/>
      <c r="B883" s="9"/>
      <c r="C883" s="28"/>
      <c r="D883" s="9"/>
      <c r="E883" s="28"/>
      <c r="F883" s="9"/>
      <c r="G883" s="30"/>
      <c r="I883" s="30"/>
      <c r="K883" s="30"/>
      <c r="M883" s="30"/>
    </row>
    <row r="884" spans="1:13" s="13" customFormat="1" x14ac:dyDescent="0.2">
      <c r="A884" s="9"/>
      <c r="B884" s="9"/>
      <c r="C884" s="28"/>
      <c r="D884" s="9"/>
      <c r="E884" s="28"/>
      <c r="F884" s="9"/>
      <c r="G884" s="30"/>
      <c r="I884" s="30"/>
      <c r="K884" s="30"/>
      <c r="M884" s="30"/>
    </row>
    <row r="885" spans="1:13" s="13" customFormat="1" x14ac:dyDescent="0.2">
      <c r="A885" s="9"/>
      <c r="B885" s="9"/>
      <c r="C885" s="28"/>
      <c r="D885" s="9"/>
      <c r="E885" s="28"/>
      <c r="F885" s="9"/>
      <c r="G885" s="30"/>
      <c r="I885" s="30"/>
      <c r="K885" s="30"/>
      <c r="M885" s="30"/>
    </row>
    <row r="886" spans="1:13" s="13" customFormat="1" x14ac:dyDescent="0.2">
      <c r="A886" s="9"/>
      <c r="B886" s="9"/>
      <c r="C886" s="28"/>
      <c r="D886" s="9"/>
      <c r="E886" s="28"/>
      <c r="F886" s="9"/>
      <c r="G886" s="30"/>
      <c r="I886" s="30"/>
      <c r="K886" s="30"/>
      <c r="M886" s="30"/>
    </row>
    <row r="887" spans="1:13" s="13" customFormat="1" x14ac:dyDescent="0.2">
      <c r="A887" s="9"/>
      <c r="B887" s="9"/>
      <c r="C887" s="28"/>
      <c r="D887" s="9"/>
      <c r="E887" s="28"/>
      <c r="F887" s="9"/>
      <c r="G887" s="30"/>
      <c r="I887" s="30"/>
      <c r="K887" s="30"/>
      <c r="M887" s="30"/>
    </row>
    <row r="888" spans="1:13" s="13" customFormat="1" x14ac:dyDescent="0.2">
      <c r="A888" s="9"/>
      <c r="B888" s="9"/>
      <c r="C888" s="28"/>
      <c r="D888" s="9"/>
      <c r="E888" s="28"/>
      <c r="F888" s="9"/>
      <c r="G888" s="30"/>
      <c r="I888" s="30"/>
      <c r="K888" s="30"/>
      <c r="M888" s="30"/>
    </row>
    <row r="889" spans="1:13" s="13" customFormat="1" x14ac:dyDescent="0.2">
      <c r="A889" s="9"/>
      <c r="B889" s="9"/>
      <c r="C889" s="28"/>
      <c r="D889" s="9"/>
      <c r="E889" s="28"/>
      <c r="F889" s="9"/>
      <c r="G889" s="30"/>
      <c r="I889" s="30"/>
      <c r="K889" s="30"/>
      <c r="M889" s="30"/>
    </row>
    <row r="890" spans="1:13" s="13" customFormat="1" x14ac:dyDescent="0.2">
      <c r="A890" s="9"/>
      <c r="B890" s="9"/>
      <c r="C890" s="28"/>
      <c r="D890" s="9"/>
      <c r="E890" s="28"/>
      <c r="F890" s="9"/>
      <c r="G890" s="30"/>
      <c r="I890" s="30"/>
      <c r="K890" s="30"/>
      <c r="M890" s="30"/>
    </row>
    <row r="891" spans="1:13" s="13" customFormat="1" x14ac:dyDescent="0.2">
      <c r="A891" s="9"/>
      <c r="B891" s="9"/>
      <c r="C891" s="28"/>
      <c r="D891" s="9"/>
      <c r="E891" s="28"/>
      <c r="F891" s="9"/>
      <c r="G891" s="30"/>
      <c r="I891" s="30"/>
      <c r="K891" s="30"/>
      <c r="M891" s="30"/>
    </row>
    <row r="892" spans="1:13" s="13" customFormat="1" x14ac:dyDescent="0.2">
      <c r="A892" s="9"/>
      <c r="B892" s="9"/>
      <c r="C892" s="28"/>
      <c r="D892" s="9"/>
      <c r="E892" s="28"/>
      <c r="F892" s="9"/>
      <c r="G892" s="30"/>
      <c r="I892" s="30"/>
      <c r="K892" s="30"/>
      <c r="M892" s="30"/>
    </row>
    <row r="893" spans="1:13" s="13" customFormat="1" x14ac:dyDescent="0.2">
      <c r="A893" s="9"/>
      <c r="B893" s="9"/>
      <c r="C893" s="28"/>
      <c r="D893" s="9"/>
      <c r="E893" s="28"/>
      <c r="F893" s="9"/>
      <c r="G893" s="30"/>
      <c r="I893" s="30"/>
      <c r="K893" s="30"/>
      <c r="M893" s="30"/>
    </row>
    <row r="894" spans="1:13" s="13" customFormat="1" x14ac:dyDescent="0.2">
      <c r="A894" s="9"/>
      <c r="B894" s="9"/>
      <c r="C894" s="28"/>
      <c r="D894" s="9"/>
      <c r="E894" s="28"/>
      <c r="F894" s="9"/>
      <c r="G894" s="30"/>
      <c r="I894" s="30"/>
      <c r="K894" s="30"/>
      <c r="M894" s="30"/>
    </row>
    <row r="895" spans="1:13" s="13" customFormat="1" x14ac:dyDescent="0.2">
      <c r="A895" s="9"/>
      <c r="B895" s="9"/>
      <c r="C895" s="28"/>
      <c r="D895" s="9"/>
      <c r="E895" s="28"/>
      <c r="F895" s="9"/>
      <c r="G895" s="30"/>
      <c r="I895" s="30"/>
      <c r="K895" s="30"/>
      <c r="M895" s="30"/>
    </row>
    <row r="896" spans="1:13" s="13" customFormat="1" x14ac:dyDescent="0.2">
      <c r="A896" s="9"/>
      <c r="B896" s="9"/>
      <c r="C896" s="28"/>
      <c r="D896" s="9"/>
      <c r="E896" s="28"/>
      <c r="F896" s="9"/>
      <c r="G896" s="30"/>
      <c r="I896" s="30"/>
      <c r="K896" s="30"/>
      <c r="M896" s="30"/>
    </row>
    <row r="897" spans="1:13" s="13" customFormat="1" x14ac:dyDescent="0.2">
      <c r="A897" s="9"/>
      <c r="B897" s="9"/>
      <c r="C897" s="28"/>
      <c r="D897" s="9"/>
      <c r="E897" s="28"/>
      <c r="F897" s="9"/>
      <c r="G897" s="30"/>
      <c r="I897" s="30"/>
      <c r="K897" s="30"/>
      <c r="M897" s="30"/>
    </row>
    <row r="898" spans="1:13" s="13" customFormat="1" x14ac:dyDescent="0.2">
      <c r="A898" s="9"/>
      <c r="B898" s="9"/>
      <c r="C898" s="28"/>
      <c r="D898" s="9"/>
      <c r="E898" s="28"/>
      <c r="F898" s="9"/>
      <c r="G898" s="30"/>
      <c r="I898" s="30"/>
      <c r="K898" s="30"/>
      <c r="M898" s="30"/>
    </row>
    <row r="899" spans="1:13" s="13" customFormat="1" x14ac:dyDescent="0.2">
      <c r="A899" s="9"/>
      <c r="B899" s="9"/>
      <c r="C899" s="28"/>
      <c r="D899" s="9"/>
      <c r="E899" s="28"/>
      <c r="F899" s="9"/>
      <c r="G899" s="30"/>
      <c r="I899" s="30"/>
      <c r="K899" s="30"/>
      <c r="M899" s="30"/>
    </row>
    <row r="900" spans="1:13" s="13" customFormat="1" x14ac:dyDescent="0.2">
      <c r="A900" s="9"/>
      <c r="B900" s="9"/>
      <c r="C900" s="28"/>
      <c r="D900" s="9"/>
      <c r="E900" s="28"/>
      <c r="F900" s="9"/>
      <c r="G900" s="30"/>
      <c r="I900" s="30"/>
      <c r="K900" s="30"/>
      <c r="M900" s="30"/>
    </row>
    <row r="901" spans="1:13" s="13" customFormat="1" x14ac:dyDescent="0.2">
      <c r="A901" s="9"/>
      <c r="B901" s="9"/>
      <c r="C901" s="28"/>
      <c r="D901" s="9"/>
      <c r="E901" s="28"/>
      <c r="F901" s="9"/>
      <c r="G901" s="30"/>
      <c r="I901" s="30"/>
      <c r="K901" s="30"/>
      <c r="M901" s="30"/>
    </row>
    <row r="902" spans="1:13" s="13" customFormat="1" x14ac:dyDescent="0.2">
      <c r="A902" s="9"/>
      <c r="B902" s="9"/>
      <c r="C902" s="28"/>
      <c r="D902" s="9"/>
      <c r="E902" s="28"/>
      <c r="F902" s="9"/>
      <c r="G902" s="30"/>
      <c r="I902" s="30"/>
      <c r="K902" s="30"/>
      <c r="M902" s="30"/>
    </row>
    <row r="903" spans="1:13" s="13" customFormat="1" x14ac:dyDescent="0.2">
      <c r="A903" s="9"/>
      <c r="B903" s="9"/>
      <c r="C903" s="28"/>
      <c r="D903" s="9"/>
      <c r="E903" s="28"/>
      <c r="F903" s="9"/>
      <c r="G903" s="30"/>
      <c r="I903" s="30"/>
      <c r="K903" s="30"/>
      <c r="M903" s="30"/>
    </row>
    <row r="904" spans="1:13" s="13" customFormat="1" x14ac:dyDescent="0.2">
      <c r="A904" s="9"/>
      <c r="B904" s="9"/>
      <c r="C904" s="28"/>
      <c r="D904" s="9"/>
      <c r="E904" s="28"/>
      <c r="F904" s="9"/>
      <c r="G904" s="30"/>
      <c r="I904" s="30"/>
      <c r="K904" s="30"/>
      <c r="M904" s="30"/>
    </row>
    <row r="905" spans="1:13" s="13" customFormat="1" x14ac:dyDescent="0.2">
      <c r="A905" s="9"/>
      <c r="B905" s="9"/>
      <c r="C905" s="28"/>
      <c r="D905" s="9"/>
      <c r="E905" s="28"/>
      <c r="F905" s="9"/>
      <c r="G905" s="30"/>
      <c r="I905" s="30"/>
      <c r="K905" s="30"/>
      <c r="M905" s="30"/>
    </row>
    <row r="906" spans="1:13" s="13" customFormat="1" x14ac:dyDescent="0.2">
      <c r="A906" s="9"/>
      <c r="B906" s="9"/>
      <c r="C906" s="28"/>
      <c r="D906" s="9"/>
      <c r="E906" s="28"/>
      <c r="F906" s="9"/>
      <c r="G906" s="30"/>
      <c r="I906" s="30"/>
      <c r="K906" s="30"/>
      <c r="M906" s="30"/>
    </row>
    <row r="907" spans="1:13" s="13" customFormat="1" x14ac:dyDescent="0.2">
      <c r="A907" s="9"/>
      <c r="B907" s="9"/>
      <c r="C907" s="28"/>
      <c r="D907" s="9"/>
      <c r="E907" s="28"/>
      <c r="F907" s="9"/>
      <c r="G907" s="30"/>
      <c r="I907" s="30"/>
      <c r="K907" s="30"/>
      <c r="M907" s="30"/>
    </row>
    <row r="908" spans="1:13" s="13" customFormat="1" x14ac:dyDescent="0.2">
      <c r="A908" s="9"/>
      <c r="B908" s="9"/>
      <c r="C908" s="28"/>
      <c r="D908" s="9"/>
      <c r="E908" s="28"/>
      <c r="F908" s="9"/>
      <c r="G908" s="30"/>
      <c r="I908" s="30"/>
      <c r="K908" s="30"/>
      <c r="M908" s="30"/>
    </row>
    <row r="909" spans="1:13" s="13" customFormat="1" x14ac:dyDescent="0.2">
      <c r="A909" s="9"/>
      <c r="B909" s="9"/>
      <c r="C909" s="28"/>
      <c r="D909" s="9"/>
      <c r="E909" s="28"/>
      <c r="F909" s="9"/>
      <c r="G909" s="30"/>
      <c r="I909" s="30"/>
      <c r="K909" s="30"/>
      <c r="M909" s="30"/>
    </row>
    <row r="910" spans="1:13" s="13" customFormat="1" x14ac:dyDescent="0.2">
      <c r="A910" s="9"/>
      <c r="B910" s="9"/>
      <c r="C910" s="28"/>
      <c r="D910" s="9"/>
      <c r="E910" s="28"/>
      <c r="F910" s="9"/>
      <c r="G910" s="30"/>
      <c r="I910" s="30"/>
      <c r="K910" s="30"/>
      <c r="M910" s="30"/>
    </row>
    <row r="911" spans="1:13" s="13" customFormat="1" x14ac:dyDescent="0.2">
      <c r="A911" s="9"/>
      <c r="B911" s="9"/>
      <c r="C911" s="28"/>
      <c r="D911" s="9"/>
      <c r="E911" s="28"/>
      <c r="F911" s="9"/>
      <c r="G911" s="30"/>
      <c r="I911" s="30"/>
      <c r="K911" s="30"/>
      <c r="M911" s="30"/>
    </row>
    <row r="912" spans="1:13" s="13" customFormat="1" x14ac:dyDescent="0.2">
      <c r="A912" s="9"/>
      <c r="B912" s="9"/>
      <c r="C912" s="28"/>
      <c r="D912" s="9"/>
      <c r="E912" s="28"/>
      <c r="F912" s="9"/>
      <c r="G912" s="30"/>
      <c r="I912" s="30"/>
      <c r="K912" s="30"/>
      <c r="M912" s="30"/>
    </row>
    <row r="913" spans="1:13" s="13" customFormat="1" x14ac:dyDescent="0.2">
      <c r="A913" s="9"/>
      <c r="B913" s="9"/>
      <c r="C913" s="28"/>
      <c r="D913" s="9"/>
      <c r="E913" s="28"/>
      <c r="F913" s="9"/>
      <c r="G913" s="30"/>
      <c r="I913" s="30"/>
      <c r="K913" s="30"/>
      <c r="M913" s="30"/>
    </row>
    <row r="914" spans="1:13" s="13" customFormat="1" x14ac:dyDescent="0.2">
      <c r="A914" s="9"/>
      <c r="B914" s="9"/>
      <c r="C914" s="28"/>
      <c r="D914" s="9"/>
      <c r="E914" s="28"/>
      <c r="F914" s="9"/>
      <c r="G914" s="30"/>
      <c r="I914" s="30"/>
      <c r="K914" s="30"/>
      <c r="M914" s="30"/>
    </row>
    <row r="915" spans="1:13" s="13" customFormat="1" x14ac:dyDescent="0.2">
      <c r="A915" s="9"/>
      <c r="B915" s="9"/>
      <c r="C915" s="28"/>
      <c r="D915" s="9"/>
      <c r="E915" s="28"/>
      <c r="F915" s="9"/>
      <c r="G915" s="30"/>
      <c r="I915" s="30"/>
      <c r="K915" s="30"/>
      <c r="M915" s="30"/>
    </row>
    <row r="916" spans="1:13" s="13" customFormat="1" x14ac:dyDescent="0.2">
      <c r="A916" s="9"/>
      <c r="B916" s="9"/>
      <c r="C916" s="28"/>
      <c r="D916" s="9"/>
      <c r="E916" s="28"/>
      <c r="F916" s="9"/>
      <c r="G916" s="30"/>
      <c r="I916" s="30"/>
      <c r="K916" s="30"/>
      <c r="M916" s="30"/>
    </row>
    <row r="917" spans="1:13" s="13" customFormat="1" x14ac:dyDescent="0.2">
      <c r="A917" s="9"/>
      <c r="B917" s="9"/>
      <c r="C917" s="28"/>
      <c r="D917" s="9"/>
      <c r="E917" s="28"/>
      <c r="F917" s="9"/>
      <c r="G917" s="30"/>
      <c r="I917" s="30"/>
      <c r="K917" s="30"/>
      <c r="M917" s="30"/>
    </row>
    <row r="918" spans="1:13" s="13" customFormat="1" x14ac:dyDescent="0.2">
      <c r="A918" s="9"/>
      <c r="B918" s="9"/>
      <c r="C918" s="28"/>
      <c r="D918" s="9"/>
      <c r="E918" s="28"/>
      <c r="F918" s="9"/>
      <c r="G918" s="30"/>
      <c r="I918" s="30"/>
      <c r="K918" s="30"/>
      <c r="M918" s="30"/>
    </row>
    <row r="919" spans="1:13" s="13" customFormat="1" x14ac:dyDescent="0.2">
      <c r="A919" s="9"/>
      <c r="B919" s="9"/>
      <c r="C919" s="28"/>
      <c r="D919" s="9"/>
      <c r="E919" s="28"/>
      <c r="F919" s="9"/>
      <c r="G919" s="30"/>
      <c r="I919" s="30"/>
      <c r="K919" s="30"/>
      <c r="M919" s="30"/>
    </row>
    <row r="920" spans="1:13" s="13" customFormat="1" x14ac:dyDescent="0.2">
      <c r="A920" s="9"/>
      <c r="B920" s="9"/>
      <c r="C920" s="28"/>
      <c r="D920" s="9"/>
      <c r="E920" s="28"/>
      <c r="F920" s="9"/>
      <c r="G920" s="30"/>
      <c r="I920" s="30"/>
      <c r="K920" s="30"/>
      <c r="M920" s="30"/>
    </row>
    <row r="921" spans="1:13" s="13" customFormat="1" x14ac:dyDescent="0.2">
      <c r="A921" s="9"/>
      <c r="B921" s="9"/>
      <c r="C921" s="28"/>
      <c r="D921" s="9"/>
      <c r="E921" s="28"/>
      <c r="F921" s="9"/>
      <c r="G921" s="30"/>
      <c r="I921" s="30"/>
      <c r="K921" s="30"/>
      <c r="M921" s="30"/>
    </row>
    <row r="922" spans="1:13" s="13" customFormat="1" x14ac:dyDescent="0.2">
      <c r="A922" s="9"/>
      <c r="B922" s="9"/>
      <c r="C922" s="28"/>
      <c r="D922" s="9"/>
      <c r="E922" s="28"/>
      <c r="F922" s="9"/>
      <c r="G922" s="30"/>
      <c r="I922" s="30"/>
      <c r="K922" s="30"/>
      <c r="M922" s="30"/>
    </row>
    <row r="923" spans="1:13" s="13" customFormat="1" x14ac:dyDescent="0.2">
      <c r="A923" s="9"/>
      <c r="B923" s="9"/>
      <c r="C923" s="28"/>
      <c r="D923" s="9"/>
      <c r="E923" s="28"/>
      <c r="F923" s="9"/>
      <c r="G923" s="30"/>
      <c r="I923" s="30"/>
      <c r="K923" s="30"/>
      <c r="M923" s="30"/>
    </row>
    <row r="924" spans="1:13" s="13" customFormat="1" x14ac:dyDescent="0.2">
      <c r="A924" s="9"/>
      <c r="B924" s="9"/>
      <c r="C924" s="28"/>
      <c r="D924" s="9"/>
      <c r="E924" s="28"/>
      <c r="F924" s="9"/>
      <c r="G924" s="30"/>
      <c r="I924" s="30"/>
      <c r="K924" s="30"/>
      <c r="M924" s="30"/>
    </row>
    <row r="925" spans="1:13" s="13" customFormat="1" x14ac:dyDescent="0.2">
      <c r="A925" s="9"/>
      <c r="B925" s="9"/>
      <c r="C925" s="28"/>
      <c r="D925" s="9"/>
      <c r="E925" s="28"/>
      <c r="F925" s="9"/>
      <c r="G925" s="30"/>
      <c r="I925" s="30"/>
      <c r="K925" s="30"/>
      <c r="M925" s="30"/>
    </row>
    <row r="926" spans="1:13" s="13" customFormat="1" x14ac:dyDescent="0.2">
      <c r="A926" s="9"/>
      <c r="B926" s="9"/>
      <c r="C926" s="28"/>
      <c r="D926" s="9"/>
      <c r="E926" s="28"/>
      <c r="F926" s="9"/>
      <c r="G926" s="30"/>
      <c r="I926" s="30"/>
      <c r="K926" s="30"/>
      <c r="M926" s="30"/>
    </row>
    <row r="927" spans="1:13" s="13" customFormat="1" x14ac:dyDescent="0.2">
      <c r="A927" s="9"/>
      <c r="B927" s="9"/>
      <c r="C927" s="28"/>
      <c r="D927" s="9"/>
      <c r="E927" s="28"/>
      <c r="F927" s="9"/>
      <c r="G927" s="30"/>
      <c r="I927" s="30"/>
      <c r="K927" s="30"/>
      <c r="M927" s="30"/>
    </row>
    <row r="928" spans="1:13" s="13" customFormat="1" x14ac:dyDescent="0.2">
      <c r="A928" s="9"/>
      <c r="B928" s="9"/>
      <c r="C928" s="28"/>
      <c r="D928" s="9"/>
      <c r="E928" s="28"/>
      <c r="F928" s="9"/>
      <c r="G928" s="30"/>
      <c r="I928" s="30"/>
      <c r="K928" s="30"/>
      <c r="M928" s="30"/>
    </row>
    <row r="929" spans="1:13" s="13" customFormat="1" x14ac:dyDescent="0.2">
      <c r="A929" s="9"/>
      <c r="B929" s="9"/>
      <c r="C929" s="28"/>
      <c r="D929" s="9"/>
      <c r="E929" s="28"/>
      <c r="F929" s="9"/>
      <c r="G929" s="30"/>
      <c r="I929" s="30"/>
      <c r="K929" s="30"/>
      <c r="M929" s="30"/>
    </row>
    <row r="930" spans="1:13" s="13" customFormat="1" x14ac:dyDescent="0.2">
      <c r="A930" s="9"/>
      <c r="B930" s="9"/>
      <c r="C930" s="28"/>
      <c r="D930" s="9"/>
      <c r="E930" s="28"/>
      <c r="F930" s="9"/>
      <c r="G930" s="30"/>
      <c r="I930" s="30"/>
      <c r="K930" s="30"/>
      <c r="M930" s="30"/>
    </row>
    <row r="931" spans="1:13" s="13" customFormat="1" x14ac:dyDescent="0.2">
      <c r="A931" s="9"/>
      <c r="B931" s="9"/>
      <c r="C931" s="28"/>
      <c r="D931" s="9"/>
      <c r="E931" s="28"/>
      <c r="F931" s="9"/>
      <c r="G931" s="30"/>
      <c r="I931" s="30"/>
      <c r="K931" s="30"/>
      <c r="M931" s="30"/>
    </row>
    <row r="932" spans="1:13" s="13" customFormat="1" x14ac:dyDescent="0.2">
      <c r="A932" s="9"/>
      <c r="B932" s="9"/>
      <c r="C932" s="28"/>
      <c r="D932" s="9"/>
      <c r="E932" s="28"/>
      <c r="F932" s="9"/>
      <c r="G932" s="30"/>
      <c r="I932" s="30"/>
      <c r="K932" s="30"/>
      <c r="M932" s="30"/>
    </row>
    <row r="933" spans="1:13" s="13" customFormat="1" x14ac:dyDescent="0.2">
      <c r="A933" s="9"/>
      <c r="B933" s="9"/>
      <c r="C933" s="28"/>
      <c r="D933" s="9"/>
      <c r="E933" s="28"/>
      <c r="F933" s="9"/>
      <c r="G933" s="30"/>
      <c r="I933" s="30"/>
      <c r="K933" s="30"/>
      <c r="M933" s="30"/>
    </row>
    <row r="934" spans="1:13" s="13" customFormat="1" x14ac:dyDescent="0.2">
      <c r="A934" s="9"/>
      <c r="B934" s="9"/>
      <c r="C934" s="28"/>
      <c r="D934" s="9"/>
      <c r="E934" s="28"/>
      <c r="F934" s="9"/>
      <c r="G934" s="30"/>
      <c r="I934" s="30"/>
      <c r="K934" s="30"/>
      <c r="M934" s="30"/>
    </row>
    <row r="935" spans="1:13" s="13" customFormat="1" x14ac:dyDescent="0.2">
      <c r="A935" s="9"/>
      <c r="B935" s="9"/>
      <c r="C935" s="28"/>
      <c r="D935" s="9"/>
      <c r="E935" s="28"/>
      <c r="F935" s="9"/>
      <c r="G935" s="30"/>
      <c r="I935" s="30"/>
      <c r="K935" s="30"/>
      <c r="M935" s="30"/>
    </row>
    <row r="936" spans="1:13" s="13" customFormat="1" x14ac:dyDescent="0.2">
      <c r="A936" s="9"/>
      <c r="B936" s="9"/>
      <c r="C936" s="28"/>
      <c r="D936" s="9"/>
      <c r="E936" s="28"/>
      <c r="F936" s="9"/>
      <c r="G936" s="30"/>
      <c r="I936" s="30"/>
      <c r="K936" s="30"/>
      <c r="M936" s="30"/>
    </row>
    <row r="937" spans="1:13" s="13" customFormat="1" x14ac:dyDescent="0.2">
      <c r="A937" s="9"/>
      <c r="B937" s="9"/>
      <c r="C937" s="28"/>
      <c r="D937" s="9"/>
      <c r="E937" s="28"/>
      <c r="F937" s="9"/>
      <c r="G937" s="30"/>
      <c r="I937" s="30"/>
      <c r="K937" s="30"/>
      <c r="M937" s="30"/>
    </row>
    <row r="938" spans="1:13" s="13" customFormat="1" x14ac:dyDescent="0.2">
      <c r="A938" s="9"/>
      <c r="B938" s="9"/>
      <c r="C938" s="28"/>
      <c r="D938" s="9"/>
      <c r="E938" s="28"/>
      <c r="F938" s="9"/>
      <c r="G938" s="30"/>
      <c r="I938" s="30"/>
      <c r="K938" s="30"/>
      <c r="M938" s="30"/>
    </row>
    <row r="939" spans="1:13" s="13" customFormat="1" x14ac:dyDescent="0.2">
      <c r="A939" s="9"/>
      <c r="B939" s="9"/>
      <c r="C939" s="28"/>
      <c r="D939" s="9"/>
      <c r="E939" s="28"/>
      <c r="F939" s="9"/>
      <c r="G939" s="30"/>
      <c r="I939" s="30"/>
      <c r="K939" s="30"/>
      <c r="M939" s="30"/>
    </row>
    <row r="940" spans="1:13" s="13" customFormat="1" x14ac:dyDescent="0.2">
      <c r="A940" s="9"/>
      <c r="B940" s="9"/>
      <c r="C940" s="28"/>
      <c r="D940" s="9"/>
      <c r="E940" s="28"/>
      <c r="F940" s="9"/>
      <c r="G940" s="30"/>
      <c r="I940" s="30"/>
      <c r="K940" s="30"/>
      <c r="M940" s="30"/>
    </row>
    <row r="941" spans="1:13" s="13" customFormat="1" x14ac:dyDescent="0.2">
      <c r="A941" s="9"/>
      <c r="B941" s="9"/>
      <c r="C941" s="28"/>
      <c r="D941" s="9"/>
      <c r="E941" s="28"/>
      <c r="F941" s="9"/>
      <c r="G941" s="30"/>
      <c r="I941" s="30"/>
      <c r="K941" s="30"/>
      <c r="M941" s="30"/>
    </row>
    <row r="942" spans="1:13" s="13" customFormat="1" x14ac:dyDescent="0.2">
      <c r="A942" s="9"/>
      <c r="B942" s="9"/>
      <c r="C942" s="28"/>
      <c r="D942" s="9"/>
      <c r="E942" s="28"/>
      <c r="F942" s="9"/>
      <c r="G942" s="30"/>
      <c r="I942" s="30"/>
      <c r="K942" s="30"/>
      <c r="M942" s="30"/>
    </row>
    <row r="943" spans="1:13" s="13" customFormat="1" x14ac:dyDescent="0.2">
      <c r="A943" s="9"/>
      <c r="B943" s="9"/>
      <c r="C943" s="28"/>
      <c r="D943" s="9"/>
      <c r="E943" s="28"/>
      <c r="F943" s="9"/>
      <c r="G943" s="30"/>
      <c r="I943" s="30"/>
      <c r="K943" s="30"/>
      <c r="M943" s="30"/>
    </row>
    <row r="944" spans="1:13" s="13" customFormat="1" x14ac:dyDescent="0.2">
      <c r="A944" s="9"/>
      <c r="B944" s="9"/>
      <c r="C944" s="28"/>
      <c r="D944" s="9"/>
      <c r="E944" s="28"/>
      <c r="F944" s="9"/>
      <c r="G944" s="30"/>
      <c r="I944" s="30"/>
      <c r="K944" s="30"/>
      <c r="M944" s="30"/>
    </row>
    <row r="945" spans="1:13" s="13" customFormat="1" x14ac:dyDescent="0.2">
      <c r="A945" s="9"/>
      <c r="B945" s="9"/>
      <c r="C945" s="28"/>
      <c r="D945" s="9"/>
      <c r="E945" s="28"/>
      <c r="F945" s="9"/>
      <c r="G945" s="30"/>
      <c r="I945" s="30"/>
      <c r="K945" s="30"/>
      <c r="M945" s="30"/>
    </row>
    <row r="946" spans="1:13" s="13" customFormat="1" x14ac:dyDescent="0.2">
      <c r="A946" s="9"/>
      <c r="B946" s="9"/>
      <c r="C946" s="28"/>
      <c r="D946" s="9"/>
      <c r="E946" s="28"/>
      <c r="F946" s="9"/>
      <c r="G946" s="30"/>
      <c r="I946" s="30"/>
      <c r="K946" s="30"/>
      <c r="M946" s="30"/>
    </row>
    <row r="947" spans="1:13" s="13" customFormat="1" x14ac:dyDescent="0.2">
      <c r="A947" s="9"/>
      <c r="B947" s="9"/>
      <c r="C947" s="28"/>
      <c r="D947" s="9"/>
      <c r="E947" s="28"/>
      <c r="F947" s="9"/>
      <c r="G947" s="30"/>
      <c r="I947" s="30"/>
      <c r="K947" s="30"/>
      <c r="M947" s="30"/>
    </row>
    <row r="948" spans="1:13" s="13" customFormat="1" x14ac:dyDescent="0.2">
      <c r="A948" s="9"/>
      <c r="B948" s="9"/>
      <c r="C948" s="28"/>
      <c r="D948" s="9"/>
      <c r="E948" s="28"/>
      <c r="F948" s="9"/>
      <c r="G948" s="30"/>
      <c r="I948" s="30"/>
      <c r="K948" s="30"/>
      <c r="M948" s="30"/>
    </row>
    <row r="949" spans="1:13" s="13" customFormat="1" x14ac:dyDescent="0.2">
      <c r="A949" s="9"/>
      <c r="B949" s="9"/>
      <c r="C949" s="28"/>
      <c r="D949" s="9"/>
      <c r="E949" s="28"/>
      <c r="F949" s="9"/>
      <c r="G949" s="30"/>
      <c r="I949" s="30"/>
      <c r="K949" s="30"/>
      <c r="M949" s="30"/>
    </row>
    <row r="950" spans="1:13" s="13" customFormat="1" x14ac:dyDescent="0.2">
      <c r="A950" s="9"/>
      <c r="B950" s="9"/>
      <c r="C950" s="28"/>
      <c r="D950" s="9"/>
      <c r="E950" s="28"/>
      <c r="F950" s="9"/>
      <c r="G950" s="30"/>
      <c r="I950" s="30"/>
      <c r="K950" s="30"/>
      <c r="M950" s="30"/>
    </row>
    <row r="951" spans="1:13" s="13" customFormat="1" x14ac:dyDescent="0.2">
      <c r="A951" s="9"/>
      <c r="B951" s="9"/>
      <c r="C951" s="28"/>
      <c r="D951" s="9"/>
      <c r="E951" s="28"/>
      <c r="F951" s="9"/>
      <c r="G951" s="30"/>
      <c r="I951" s="30"/>
      <c r="K951" s="30"/>
      <c r="M951" s="30"/>
    </row>
    <row r="952" spans="1:13" s="13" customFormat="1" x14ac:dyDescent="0.2">
      <c r="A952" s="9"/>
      <c r="B952" s="9"/>
      <c r="C952" s="28"/>
      <c r="D952" s="9"/>
      <c r="E952" s="28"/>
      <c r="F952" s="9"/>
      <c r="G952" s="30"/>
      <c r="I952" s="30"/>
      <c r="K952" s="30"/>
      <c r="M952" s="30"/>
    </row>
    <row r="953" spans="1:13" s="13" customFormat="1" x14ac:dyDescent="0.2">
      <c r="A953" s="9"/>
      <c r="B953" s="9"/>
      <c r="C953" s="28"/>
      <c r="D953" s="9"/>
      <c r="E953" s="28"/>
      <c r="F953" s="9"/>
      <c r="G953" s="30"/>
      <c r="I953" s="30"/>
      <c r="K953" s="30"/>
      <c r="M953" s="30"/>
    </row>
    <row r="954" spans="1:13" s="13" customFormat="1" x14ac:dyDescent="0.2">
      <c r="A954" s="9"/>
      <c r="B954" s="9"/>
      <c r="C954" s="28"/>
      <c r="D954" s="9"/>
      <c r="E954" s="28"/>
      <c r="F954" s="9"/>
      <c r="G954" s="30"/>
      <c r="I954" s="30"/>
      <c r="K954" s="30"/>
      <c r="M954" s="30"/>
    </row>
    <row r="955" spans="1:13" s="13" customFormat="1" x14ac:dyDescent="0.2">
      <c r="A955" s="9"/>
      <c r="B955" s="9"/>
      <c r="C955" s="28"/>
      <c r="D955" s="9"/>
      <c r="E955" s="28"/>
      <c r="F955" s="9"/>
      <c r="G955" s="30"/>
      <c r="I955" s="30"/>
      <c r="K955" s="30"/>
      <c r="M955" s="30"/>
    </row>
    <row r="956" spans="1:13" s="13" customFormat="1" x14ac:dyDescent="0.2">
      <c r="A956" s="9"/>
      <c r="B956" s="9"/>
      <c r="C956" s="28"/>
      <c r="D956" s="9"/>
      <c r="E956" s="28"/>
      <c r="F956" s="9"/>
      <c r="G956" s="30"/>
      <c r="I956" s="30"/>
      <c r="K956" s="30"/>
      <c r="M956" s="30"/>
    </row>
    <row r="957" spans="1:13" s="13" customFormat="1" x14ac:dyDescent="0.2">
      <c r="A957" s="9"/>
      <c r="B957" s="9"/>
      <c r="C957" s="28"/>
      <c r="D957" s="9"/>
      <c r="E957" s="28"/>
      <c r="F957" s="9"/>
      <c r="G957" s="30"/>
      <c r="I957" s="30"/>
      <c r="K957" s="30"/>
      <c r="M957" s="30"/>
    </row>
    <row r="958" spans="1:13" s="13" customFormat="1" x14ac:dyDescent="0.2">
      <c r="A958" s="9"/>
      <c r="B958" s="9"/>
      <c r="C958" s="28"/>
      <c r="D958" s="9"/>
      <c r="E958" s="28"/>
      <c r="F958" s="9"/>
      <c r="G958" s="30"/>
      <c r="I958" s="30"/>
      <c r="K958" s="30"/>
      <c r="M958" s="30"/>
    </row>
    <row r="959" spans="1:13" s="13" customFormat="1" x14ac:dyDescent="0.2">
      <c r="A959" s="9"/>
      <c r="B959" s="9"/>
      <c r="C959" s="28"/>
      <c r="D959" s="9"/>
      <c r="E959" s="28"/>
      <c r="F959" s="9"/>
      <c r="G959" s="30"/>
      <c r="I959" s="30"/>
      <c r="K959" s="30"/>
      <c r="M959" s="30"/>
    </row>
    <row r="960" spans="1:13" s="13" customFormat="1" x14ac:dyDescent="0.2">
      <c r="A960" s="9"/>
      <c r="B960" s="9"/>
      <c r="C960" s="28"/>
      <c r="D960" s="9"/>
      <c r="E960" s="28"/>
      <c r="F960" s="9"/>
      <c r="G960" s="30"/>
      <c r="I960" s="30"/>
      <c r="K960" s="30"/>
      <c r="M960" s="30"/>
    </row>
    <row r="961" spans="1:13" s="13" customFormat="1" x14ac:dyDescent="0.2">
      <c r="A961" s="9"/>
      <c r="B961" s="9"/>
      <c r="C961" s="28"/>
      <c r="D961" s="9"/>
      <c r="E961" s="28"/>
      <c r="F961" s="9"/>
      <c r="G961" s="30"/>
      <c r="I961" s="30"/>
      <c r="K961" s="30"/>
      <c r="M961" s="30"/>
    </row>
    <row r="962" spans="1:13" s="13" customFormat="1" x14ac:dyDescent="0.2">
      <c r="A962" s="9"/>
      <c r="B962" s="9"/>
      <c r="C962" s="28"/>
      <c r="D962" s="9"/>
      <c r="E962" s="28"/>
      <c r="F962" s="9"/>
      <c r="G962" s="30"/>
      <c r="I962" s="30"/>
      <c r="K962" s="30"/>
      <c r="M962" s="30"/>
    </row>
    <row r="963" spans="1:13" s="13" customFormat="1" x14ac:dyDescent="0.2">
      <c r="A963" s="9"/>
      <c r="B963" s="9"/>
      <c r="C963" s="28"/>
      <c r="D963" s="9"/>
      <c r="E963" s="28"/>
      <c r="F963" s="9"/>
      <c r="G963" s="30"/>
      <c r="I963" s="30"/>
      <c r="K963" s="30"/>
      <c r="M963" s="30"/>
    </row>
    <row r="964" spans="1:13" s="13" customFormat="1" x14ac:dyDescent="0.2">
      <c r="A964" s="9"/>
      <c r="B964" s="9"/>
      <c r="C964" s="28"/>
      <c r="D964" s="9"/>
      <c r="E964" s="28"/>
      <c r="F964" s="9"/>
      <c r="G964" s="30"/>
      <c r="I964" s="30"/>
      <c r="K964" s="30"/>
      <c r="M964" s="30"/>
    </row>
    <row r="965" spans="1:13" s="13" customFormat="1" x14ac:dyDescent="0.2">
      <c r="A965" s="9"/>
      <c r="B965" s="9"/>
      <c r="C965" s="28"/>
      <c r="D965" s="9"/>
      <c r="E965" s="28"/>
      <c r="F965" s="9"/>
      <c r="G965" s="30"/>
      <c r="I965" s="30"/>
      <c r="K965" s="30"/>
      <c r="M965" s="30"/>
    </row>
    <row r="966" spans="1:13" s="13" customFormat="1" x14ac:dyDescent="0.2">
      <c r="A966" s="9"/>
      <c r="B966" s="9"/>
      <c r="C966" s="28"/>
      <c r="D966" s="9"/>
      <c r="E966" s="28"/>
      <c r="F966" s="9"/>
      <c r="G966" s="30"/>
      <c r="I966" s="30"/>
      <c r="K966" s="30"/>
      <c r="M966" s="30"/>
    </row>
    <row r="967" spans="1:13" s="13" customFormat="1" x14ac:dyDescent="0.2">
      <c r="A967" s="9"/>
      <c r="B967" s="9"/>
      <c r="C967" s="28"/>
      <c r="D967" s="9"/>
      <c r="E967" s="28"/>
      <c r="F967" s="9"/>
      <c r="G967" s="30"/>
      <c r="I967" s="30"/>
      <c r="K967" s="30"/>
      <c r="M967" s="30"/>
    </row>
    <row r="968" spans="1:13" s="13" customFormat="1" x14ac:dyDescent="0.2">
      <c r="A968" s="9"/>
      <c r="B968" s="9"/>
      <c r="C968" s="28"/>
      <c r="D968" s="9"/>
      <c r="E968" s="28"/>
      <c r="F968" s="9"/>
      <c r="G968" s="30"/>
      <c r="I968" s="30"/>
      <c r="K968" s="30"/>
      <c r="M968" s="30"/>
    </row>
    <row r="969" spans="1:13" s="13" customFormat="1" x14ac:dyDescent="0.2">
      <c r="A969" s="9"/>
      <c r="B969" s="9"/>
      <c r="C969" s="28"/>
      <c r="D969" s="9"/>
      <c r="E969" s="28"/>
      <c r="F969" s="9"/>
      <c r="G969" s="30"/>
      <c r="I969" s="30"/>
      <c r="K969" s="30"/>
      <c r="M969" s="30"/>
    </row>
    <row r="970" spans="1:13" s="13" customFormat="1" x14ac:dyDescent="0.2">
      <c r="A970" s="9"/>
      <c r="B970" s="9"/>
      <c r="C970" s="28"/>
      <c r="D970" s="9"/>
      <c r="E970" s="28"/>
      <c r="F970" s="9"/>
      <c r="G970" s="30"/>
      <c r="I970" s="30"/>
      <c r="K970" s="30"/>
      <c r="M970" s="30"/>
    </row>
    <row r="971" spans="1:13" s="13" customFormat="1" x14ac:dyDescent="0.2">
      <c r="A971" s="9"/>
      <c r="B971" s="9"/>
      <c r="C971" s="28"/>
      <c r="D971" s="9"/>
      <c r="E971" s="28"/>
      <c r="F971" s="9"/>
      <c r="G971" s="30"/>
      <c r="I971" s="30"/>
      <c r="K971" s="30"/>
      <c r="M971" s="30"/>
    </row>
    <row r="972" spans="1:13" s="13" customFormat="1" x14ac:dyDescent="0.2">
      <c r="A972" s="9"/>
      <c r="B972" s="9"/>
      <c r="C972" s="28"/>
      <c r="D972" s="9"/>
      <c r="E972" s="28"/>
      <c r="F972" s="9"/>
      <c r="G972" s="30"/>
      <c r="I972" s="30"/>
      <c r="K972" s="30"/>
      <c r="M972" s="30"/>
    </row>
    <row r="973" spans="1:13" s="13" customFormat="1" x14ac:dyDescent="0.2">
      <c r="A973" s="9"/>
      <c r="B973" s="9"/>
      <c r="C973" s="28"/>
      <c r="D973" s="9"/>
      <c r="E973" s="28"/>
      <c r="F973" s="9"/>
      <c r="G973" s="30"/>
      <c r="I973" s="30"/>
      <c r="K973" s="30"/>
      <c r="M973" s="30"/>
    </row>
    <row r="974" spans="1:13" s="13" customFormat="1" x14ac:dyDescent="0.2">
      <c r="A974" s="9"/>
      <c r="B974" s="9"/>
      <c r="C974" s="28"/>
      <c r="D974" s="9"/>
      <c r="E974" s="28"/>
      <c r="F974" s="9"/>
      <c r="G974" s="30"/>
      <c r="I974" s="30"/>
      <c r="K974" s="30"/>
      <c r="M974" s="30"/>
    </row>
    <row r="975" spans="1:13" s="13" customFormat="1" x14ac:dyDescent="0.2">
      <c r="A975" s="9"/>
      <c r="B975" s="9"/>
      <c r="C975" s="28"/>
      <c r="D975" s="9"/>
      <c r="E975" s="28"/>
      <c r="F975" s="9"/>
      <c r="G975" s="30"/>
      <c r="I975" s="30"/>
      <c r="K975" s="30"/>
      <c r="M975" s="30"/>
    </row>
    <row r="976" spans="1:13" s="13" customFormat="1" x14ac:dyDescent="0.2">
      <c r="A976" s="9"/>
      <c r="B976" s="9"/>
      <c r="C976" s="28"/>
      <c r="D976" s="9"/>
      <c r="E976" s="28"/>
      <c r="F976" s="9"/>
      <c r="G976" s="30"/>
      <c r="I976" s="30"/>
      <c r="K976" s="30"/>
      <c r="M976" s="30"/>
    </row>
    <row r="977" spans="1:13" s="13" customFormat="1" x14ac:dyDescent="0.2">
      <c r="A977" s="9"/>
      <c r="B977" s="9"/>
      <c r="C977" s="28"/>
      <c r="D977" s="9"/>
      <c r="E977" s="28"/>
      <c r="F977" s="9"/>
      <c r="G977" s="30"/>
      <c r="I977" s="30"/>
      <c r="K977" s="30"/>
      <c r="M977" s="30"/>
    </row>
    <row r="978" spans="1:13" s="13" customFormat="1" x14ac:dyDescent="0.2">
      <c r="A978" s="9"/>
      <c r="B978" s="9"/>
      <c r="C978" s="28"/>
      <c r="D978" s="9"/>
      <c r="E978" s="28"/>
      <c r="F978" s="9"/>
      <c r="G978" s="30"/>
      <c r="I978" s="30"/>
      <c r="K978" s="30"/>
      <c r="M978" s="30"/>
    </row>
    <row r="979" spans="1:13" s="13" customFormat="1" x14ac:dyDescent="0.2">
      <c r="A979" s="9"/>
      <c r="B979" s="9"/>
      <c r="C979" s="28"/>
      <c r="D979" s="9"/>
      <c r="E979" s="28"/>
      <c r="F979" s="9"/>
      <c r="G979" s="30"/>
      <c r="I979" s="30"/>
      <c r="K979" s="30"/>
      <c r="M979" s="30"/>
    </row>
    <row r="980" spans="1:13" s="13" customFormat="1" x14ac:dyDescent="0.2">
      <c r="A980" s="9"/>
      <c r="B980" s="9"/>
      <c r="C980" s="28"/>
      <c r="D980" s="9"/>
      <c r="E980" s="28"/>
      <c r="F980" s="9"/>
      <c r="G980" s="30"/>
      <c r="I980" s="30"/>
      <c r="K980" s="30"/>
      <c r="M980" s="30"/>
    </row>
    <row r="981" spans="1:13" s="13" customFormat="1" x14ac:dyDescent="0.2">
      <c r="A981" s="9"/>
      <c r="B981" s="9"/>
      <c r="C981" s="28"/>
      <c r="D981" s="9"/>
      <c r="E981" s="28"/>
      <c r="F981" s="9"/>
      <c r="G981" s="30"/>
      <c r="I981" s="30"/>
      <c r="K981" s="30"/>
      <c r="M981" s="30"/>
    </row>
    <row r="982" spans="1:13" s="13" customFormat="1" x14ac:dyDescent="0.2">
      <c r="A982" s="9"/>
      <c r="B982" s="9"/>
      <c r="C982" s="28"/>
      <c r="D982" s="9"/>
      <c r="E982" s="28"/>
      <c r="F982" s="9"/>
      <c r="G982" s="30"/>
      <c r="I982" s="30"/>
      <c r="K982" s="30"/>
      <c r="M982" s="30"/>
    </row>
    <row r="983" spans="1:13" s="13" customFormat="1" x14ac:dyDescent="0.2">
      <c r="A983" s="9"/>
      <c r="B983" s="9"/>
      <c r="C983" s="28"/>
      <c r="D983" s="9"/>
      <c r="E983" s="28"/>
      <c r="F983" s="9"/>
      <c r="G983" s="30"/>
      <c r="I983" s="30"/>
      <c r="K983" s="30"/>
      <c r="M983" s="30"/>
    </row>
    <row r="984" spans="1:13" s="13" customFormat="1" x14ac:dyDescent="0.2">
      <c r="A984" s="9"/>
      <c r="B984" s="9"/>
      <c r="C984" s="28"/>
      <c r="D984" s="9"/>
      <c r="E984" s="28"/>
      <c r="F984" s="9"/>
      <c r="G984" s="30"/>
      <c r="I984" s="30"/>
      <c r="K984" s="30"/>
      <c r="M984" s="30"/>
    </row>
    <row r="985" spans="1:13" s="13" customFormat="1" x14ac:dyDescent="0.2">
      <c r="A985" s="9"/>
      <c r="B985" s="9"/>
      <c r="C985" s="28"/>
      <c r="D985" s="9"/>
      <c r="E985" s="28"/>
      <c r="F985" s="9"/>
      <c r="G985" s="30"/>
      <c r="I985" s="30"/>
      <c r="K985" s="30"/>
      <c r="M985" s="30"/>
    </row>
    <row r="986" spans="1:13" s="13" customFormat="1" x14ac:dyDescent="0.2">
      <c r="A986" s="9"/>
      <c r="B986" s="9"/>
      <c r="C986" s="28"/>
      <c r="D986" s="9"/>
      <c r="E986" s="28"/>
      <c r="F986" s="9"/>
      <c r="G986" s="30"/>
      <c r="I986" s="30"/>
      <c r="K986" s="30"/>
      <c r="M986" s="30"/>
    </row>
    <row r="987" spans="1:13" s="13" customFormat="1" x14ac:dyDescent="0.2">
      <c r="A987" s="9"/>
      <c r="B987" s="9"/>
      <c r="C987" s="28"/>
      <c r="D987" s="9"/>
      <c r="E987" s="28"/>
      <c r="F987" s="9"/>
      <c r="G987" s="30"/>
      <c r="I987" s="30"/>
      <c r="K987" s="30"/>
      <c r="M987" s="30"/>
    </row>
    <row r="988" spans="1:13" s="13" customFormat="1" x14ac:dyDescent="0.2">
      <c r="A988" s="9"/>
      <c r="B988" s="9"/>
      <c r="C988" s="28"/>
      <c r="D988" s="9"/>
      <c r="E988" s="28"/>
      <c r="F988" s="9"/>
      <c r="G988" s="30"/>
      <c r="I988" s="30"/>
      <c r="K988" s="30"/>
      <c r="M988" s="30"/>
    </row>
    <row r="989" spans="1:13" s="13" customFormat="1" x14ac:dyDescent="0.2">
      <c r="A989" s="9"/>
      <c r="B989" s="9"/>
      <c r="C989" s="28"/>
      <c r="D989" s="9"/>
      <c r="E989" s="28"/>
      <c r="F989" s="9"/>
      <c r="G989" s="30"/>
      <c r="I989" s="30"/>
      <c r="K989" s="30"/>
      <c r="M989" s="30"/>
    </row>
    <row r="990" spans="1:13" s="13" customFormat="1" x14ac:dyDescent="0.2">
      <c r="A990" s="9"/>
      <c r="B990" s="9"/>
      <c r="C990" s="28"/>
      <c r="D990" s="9"/>
      <c r="E990" s="28"/>
      <c r="F990" s="9"/>
      <c r="G990" s="30"/>
      <c r="I990" s="30"/>
      <c r="K990" s="30"/>
      <c r="M990" s="30"/>
    </row>
    <row r="991" spans="1:13" s="13" customFormat="1" x14ac:dyDescent="0.2">
      <c r="A991" s="9"/>
      <c r="B991" s="9"/>
      <c r="C991" s="28"/>
      <c r="D991" s="9"/>
      <c r="E991" s="28"/>
      <c r="F991" s="9"/>
      <c r="G991" s="30"/>
      <c r="I991" s="30"/>
      <c r="K991" s="30"/>
      <c r="M991" s="30"/>
    </row>
    <row r="992" spans="1:13" s="13" customFormat="1" x14ac:dyDescent="0.2">
      <c r="A992" s="9"/>
      <c r="B992" s="9"/>
      <c r="C992" s="28"/>
      <c r="D992" s="9"/>
      <c r="E992" s="28"/>
      <c r="F992" s="9"/>
      <c r="G992" s="30"/>
      <c r="I992" s="30"/>
      <c r="K992" s="30"/>
      <c r="M992" s="30"/>
    </row>
    <row r="993" spans="1:13" s="13" customFormat="1" x14ac:dyDescent="0.2">
      <c r="A993" s="9"/>
      <c r="B993" s="9"/>
      <c r="C993" s="28"/>
      <c r="D993" s="9"/>
      <c r="E993" s="28"/>
      <c r="F993" s="9"/>
      <c r="G993" s="30"/>
      <c r="I993" s="30"/>
      <c r="K993" s="30"/>
      <c r="M993" s="30"/>
    </row>
    <row r="994" spans="1:13" s="13" customFormat="1" x14ac:dyDescent="0.2">
      <c r="A994" s="9"/>
      <c r="B994" s="9"/>
      <c r="C994" s="28"/>
      <c r="D994" s="9"/>
      <c r="E994" s="28"/>
      <c r="F994" s="9"/>
      <c r="G994" s="30"/>
      <c r="I994" s="30"/>
      <c r="K994" s="30"/>
      <c r="M994" s="30"/>
    </row>
    <row r="995" spans="1:13" s="13" customFormat="1" x14ac:dyDescent="0.2">
      <c r="A995" s="9"/>
      <c r="B995" s="9"/>
      <c r="C995" s="28"/>
      <c r="D995" s="9"/>
      <c r="E995" s="28"/>
      <c r="F995" s="9"/>
      <c r="G995" s="30"/>
      <c r="I995" s="30"/>
      <c r="K995" s="30"/>
      <c r="M995" s="30"/>
    </row>
    <row r="996" spans="1:13" s="13" customFormat="1" x14ac:dyDescent="0.2">
      <c r="A996" s="9"/>
      <c r="B996" s="9"/>
      <c r="C996" s="28"/>
      <c r="D996" s="9"/>
      <c r="E996" s="28"/>
      <c r="F996" s="9"/>
      <c r="G996" s="30"/>
      <c r="I996" s="30"/>
      <c r="K996" s="30"/>
      <c r="M996" s="30"/>
    </row>
    <row r="997" spans="1:13" s="13" customFormat="1" x14ac:dyDescent="0.2">
      <c r="A997" s="9"/>
      <c r="B997" s="9"/>
      <c r="C997" s="28"/>
      <c r="D997" s="9"/>
      <c r="E997" s="28"/>
      <c r="F997" s="9"/>
      <c r="G997" s="30"/>
      <c r="I997" s="30"/>
      <c r="K997" s="30"/>
      <c r="M997" s="30"/>
    </row>
    <row r="998" spans="1:13" s="13" customFormat="1" x14ac:dyDescent="0.2">
      <c r="A998" s="9"/>
      <c r="B998" s="9"/>
      <c r="C998" s="28"/>
      <c r="D998" s="9"/>
      <c r="E998" s="28"/>
      <c r="F998" s="9"/>
      <c r="G998" s="30"/>
      <c r="I998" s="30"/>
      <c r="K998" s="30"/>
      <c r="M998" s="30"/>
    </row>
    <row r="999" spans="1:13" s="13" customFormat="1" x14ac:dyDescent="0.2">
      <c r="A999" s="9"/>
      <c r="B999" s="9"/>
      <c r="C999" s="28"/>
      <c r="D999" s="9"/>
      <c r="E999" s="28"/>
      <c r="F999" s="9"/>
      <c r="G999" s="30"/>
      <c r="I999" s="30"/>
      <c r="K999" s="30"/>
      <c r="M999" s="30"/>
    </row>
    <row r="1000" spans="1:13" s="13" customFormat="1" x14ac:dyDescent="0.2">
      <c r="A1000" s="9"/>
      <c r="B1000" s="9"/>
      <c r="C1000" s="28"/>
      <c r="D1000" s="9"/>
      <c r="E1000" s="28"/>
      <c r="F1000" s="9"/>
      <c r="G1000" s="30"/>
      <c r="I1000" s="30"/>
      <c r="K1000" s="30"/>
      <c r="M1000" s="30"/>
    </row>
    <row r="1001" spans="1:13" s="13" customFormat="1" x14ac:dyDescent="0.2">
      <c r="A1001" s="9"/>
      <c r="B1001" s="9"/>
      <c r="C1001" s="28"/>
      <c r="D1001" s="9"/>
      <c r="E1001" s="28"/>
      <c r="F1001" s="9"/>
      <c r="G1001" s="30"/>
      <c r="I1001" s="30"/>
      <c r="K1001" s="30"/>
      <c r="M1001" s="30"/>
    </row>
    <row r="1002" spans="1:13" s="13" customFormat="1" x14ac:dyDescent="0.2">
      <c r="A1002" s="9"/>
      <c r="B1002" s="9"/>
      <c r="C1002" s="28"/>
      <c r="D1002" s="9"/>
      <c r="E1002" s="28"/>
      <c r="F1002" s="9"/>
      <c r="G1002" s="30"/>
      <c r="I1002" s="30"/>
      <c r="K1002" s="30"/>
      <c r="M1002" s="30"/>
    </row>
    <row r="1003" spans="1:13" s="13" customFormat="1" x14ac:dyDescent="0.2">
      <c r="A1003" s="9"/>
      <c r="B1003" s="9"/>
      <c r="C1003" s="28"/>
      <c r="D1003" s="9"/>
      <c r="E1003" s="28"/>
      <c r="F1003" s="9"/>
      <c r="G1003" s="30"/>
      <c r="I1003" s="30"/>
      <c r="K1003" s="30"/>
      <c r="M1003" s="30"/>
    </row>
    <row r="1004" spans="1:13" s="13" customFormat="1" x14ac:dyDescent="0.2">
      <c r="A1004" s="9"/>
      <c r="B1004" s="9"/>
      <c r="C1004" s="28"/>
      <c r="D1004" s="9"/>
      <c r="E1004" s="28"/>
      <c r="F1004" s="9"/>
      <c r="G1004" s="30"/>
      <c r="I1004" s="30"/>
      <c r="K1004" s="30"/>
      <c r="M1004" s="30"/>
    </row>
    <row r="1005" spans="1:13" s="13" customFormat="1" x14ac:dyDescent="0.2">
      <c r="A1005" s="9"/>
      <c r="B1005" s="9"/>
      <c r="C1005" s="28"/>
      <c r="D1005" s="9"/>
      <c r="E1005" s="28"/>
      <c r="F1005" s="9"/>
      <c r="G1005" s="30"/>
      <c r="I1005" s="30"/>
      <c r="K1005" s="30"/>
      <c r="M1005" s="30"/>
    </row>
    <row r="1006" spans="1:13" s="13" customFormat="1" x14ac:dyDescent="0.2">
      <c r="A1006" s="9"/>
      <c r="B1006" s="9"/>
      <c r="C1006" s="28"/>
      <c r="D1006" s="9"/>
      <c r="E1006" s="28"/>
      <c r="F1006" s="9"/>
      <c r="G1006" s="30"/>
      <c r="I1006" s="30"/>
      <c r="K1006" s="30"/>
      <c r="M1006" s="30"/>
    </row>
    <row r="1007" spans="1:13" s="13" customFormat="1" x14ac:dyDescent="0.2">
      <c r="A1007" s="9"/>
      <c r="B1007" s="9"/>
      <c r="C1007" s="28"/>
      <c r="D1007" s="9"/>
      <c r="E1007" s="28"/>
      <c r="F1007" s="9"/>
      <c r="G1007" s="30"/>
      <c r="I1007" s="30"/>
      <c r="K1007" s="30"/>
      <c r="M1007" s="30"/>
    </row>
    <row r="1008" spans="1:13" s="13" customFormat="1" x14ac:dyDescent="0.2">
      <c r="A1008" s="9"/>
      <c r="B1008" s="9"/>
      <c r="C1008" s="28"/>
      <c r="D1008" s="9"/>
      <c r="E1008" s="28"/>
      <c r="F1008" s="9"/>
      <c r="G1008" s="30"/>
      <c r="I1008" s="30"/>
      <c r="K1008" s="30"/>
      <c r="M1008" s="30"/>
    </row>
    <row r="1009" spans="1:13" s="13" customFormat="1" x14ac:dyDescent="0.2">
      <c r="A1009" s="9"/>
      <c r="B1009" s="9"/>
      <c r="C1009" s="28"/>
      <c r="D1009" s="9"/>
      <c r="E1009" s="28"/>
      <c r="F1009" s="9"/>
      <c r="G1009" s="30"/>
      <c r="I1009" s="30"/>
      <c r="K1009" s="30"/>
      <c r="M1009" s="30"/>
    </row>
    <row r="1010" spans="1:13" s="13" customFormat="1" x14ac:dyDescent="0.2">
      <c r="A1010" s="9"/>
      <c r="B1010" s="9"/>
      <c r="C1010" s="28"/>
      <c r="D1010" s="9"/>
      <c r="E1010" s="28"/>
      <c r="F1010" s="9"/>
      <c r="G1010" s="30"/>
      <c r="I1010" s="30"/>
      <c r="K1010" s="30"/>
      <c r="M1010" s="30"/>
    </row>
    <row r="1011" spans="1:13" s="13" customFormat="1" x14ac:dyDescent="0.2">
      <c r="A1011" s="9"/>
      <c r="B1011" s="9"/>
      <c r="C1011" s="28"/>
      <c r="D1011" s="9"/>
      <c r="E1011" s="28"/>
      <c r="F1011" s="9"/>
      <c r="G1011" s="30"/>
      <c r="I1011" s="30"/>
      <c r="K1011" s="30"/>
      <c r="M1011" s="30"/>
    </row>
    <row r="1012" spans="1:13" s="13" customFormat="1" x14ac:dyDescent="0.2">
      <c r="A1012" s="9"/>
      <c r="B1012" s="9"/>
      <c r="C1012" s="28"/>
      <c r="D1012" s="9"/>
      <c r="E1012" s="28"/>
      <c r="F1012" s="9"/>
      <c r="G1012" s="30"/>
      <c r="I1012" s="30"/>
      <c r="K1012" s="30"/>
      <c r="M1012" s="30"/>
    </row>
    <row r="1013" spans="1:13" s="13" customFormat="1" x14ac:dyDescent="0.2">
      <c r="A1013" s="9"/>
      <c r="B1013" s="9"/>
      <c r="C1013" s="28"/>
      <c r="D1013" s="9"/>
      <c r="E1013" s="28"/>
      <c r="F1013" s="9"/>
      <c r="G1013" s="30"/>
      <c r="I1013" s="30"/>
      <c r="K1013" s="30"/>
      <c r="M1013" s="30"/>
    </row>
  </sheetData>
  <mergeCells count="20">
    <mergeCell ref="F68:G68"/>
    <mergeCell ref="H68:I68"/>
    <mergeCell ref="A67:A69"/>
    <mergeCell ref="A3:A5"/>
    <mergeCell ref="A1:O1"/>
    <mergeCell ref="N3:O4"/>
    <mergeCell ref="A65:O65"/>
    <mergeCell ref="N67:O68"/>
    <mergeCell ref="B67:C68"/>
    <mergeCell ref="D67:I67"/>
    <mergeCell ref="J67:K68"/>
    <mergeCell ref="L67:M68"/>
    <mergeCell ref="D68:E68"/>
    <mergeCell ref="B3:C4"/>
    <mergeCell ref="D3:I3"/>
    <mergeCell ref="J3:K4"/>
    <mergeCell ref="L3:M4"/>
    <mergeCell ref="D4:E4"/>
    <mergeCell ref="F4:G4"/>
    <mergeCell ref="H4:I4"/>
  </mergeCells>
  <phoneticPr fontId="0" type="noConversion"/>
  <printOptions horizontalCentered="1"/>
  <pageMargins left="0.54" right="0" top="0" bottom="0" header="0" footer="0"/>
  <pageSetup paperSize="9" scale="86" firstPageNumber="60" orientation="landscape" useFirstPageNumber="1" r:id="rId1"/>
  <headerFooter alignWithMargins="0">
    <oddFooter>&amp;L&amp;Z&amp;F+&amp;F+&amp;A&amp;C&amp;P&amp;R&amp;D+&amp;T</oddFooter>
  </headerFooter>
  <ignoredErrors>
    <ignoredError sqref="F8:P8 H75:P76 K7 F11:P12 F17:P18 F22:P23 F28:P29 F33:P34 K9 K10 K16 K21 K19 K27 K32 K30 K38 M7:P7 M9:P9 M10:P10 K13 M13:P13 K14 M14:P14 K15 M15:P15 M16:P16 M19:P19 K20 M20:P20 M21:P21 K24 M24:P24 K25 M25:P25 K26 M26:P26 M27:P27 M30:P30 K31 M31:P31 M32:P32 K35 M35:P35 K36 M36:P36 K37 M37:P37 M38:P38 I72 K72 M72:P72 I73 K73 M73:P73 I74 K74 M74:P74 H81:P82 I77 K77 M77:P77 I78 K78 M78:P78 I79 K79 M79:P79 I80 K80 M80:P80 H86:P87 I83 K83 M83:P83 I84 K84 M84:P84 I85 K85 M85:P85 H92:P93 I88 K88 M88:P88 I89 K89 M89:P89 I90 K90 M90:P90 I91 K91 M91:P91 H97:P98 I94 K94 M94:P94 I95 K95 M95:P95 I96 K96 M96:P96 I102 I99 K99 M99:P99 I100 K100 M100:P100 I101 K101 M101:P101 K102 M102:P10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I123"/>
  <sheetViews>
    <sheetView workbookViewId="0">
      <selection activeCell="C25" sqref="C25"/>
    </sheetView>
  </sheetViews>
  <sheetFormatPr baseColWidth="10" defaultRowHeight="11.25" x14ac:dyDescent="0.2"/>
  <cols>
    <col min="1" max="1" width="21.83203125" style="1" customWidth="1"/>
    <col min="2" max="2" width="16.1640625" style="26" customWidth="1"/>
    <col min="3" max="3" width="16" style="26" customWidth="1"/>
    <col min="4" max="4" width="19.1640625" style="32" customWidth="1"/>
    <col min="5" max="5" width="14.6640625" style="32" customWidth="1"/>
    <col min="6" max="6" width="17.6640625" style="32" customWidth="1"/>
    <col min="7" max="7" width="21.1640625" style="32" customWidth="1"/>
    <col min="8" max="8" width="12.33203125" hidden="1" customWidth="1"/>
    <col min="9" max="9" width="12.1640625" bestFit="1" customWidth="1"/>
  </cols>
  <sheetData>
    <row r="1" spans="1:9" ht="21" customHeight="1" x14ac:dyDescent="0.2">
      <c r="A1" s="195" t="s">
        <v>90</v>
      </c>
      <c r="B1" s="195"/>
      <c r="C1" s="195"/>
      <c r="D1" s="195"/>
      <c r="E1" s="195"/>
      <c r="F1" s="195"/>
      <c r="G1" s="195"/>
      <c r="H1" s="195"/>
      <c r="I1" s="1"/>
    </row>
    <row r="2" spans="1:9" x14ac:dyDescent="0.2">
      <c r="A2" s="7"/>
      <c r="B2" s="34"/>
      <c r="C2" s="34"/>
      <c r="D2" s="34"/>
      <c r="E2" s="34"/>
      <c r="F2" s="34"/>
      <c r="G2" s="34"/>
      <c r="H2" s="1"/>
      <c r="I2" s="1"/>
    </row>
    <row r="3" spans="1:9" x14ac:dyDescent="0.2">
      <c r="A3" s="210" t="s">
        <v>11</v>
      </c>
      <c r="B3" s="196" t="s">
        <v>13</v>
      </c>
      <c r="C3" s="196"/>
      <c r="D3" s="196"/>
      <c r="E3" s="196"/>
      <c r="F3" s="196"/>
      <c r="G3" s="196"/>
      <c r="H3" s="196"/>
      <c r="I3" s="1"/>
    </row>
    <row r="4" spans="1:9" x14ac:dyDescent="0.2">
      <c r="A4" s="211"/>
      <c r="B4" s="197" t="s">
        <v>0</v>
      </c>
      <c r="C4" s="206" t="s">
        <v>9</v>
      </c>
      <c r="D4" s="206"/>
      <c r="E4" s="206"/>
      <c r="F4" s="197" t="s">
        <v>6</v>
      </c>
      <c r="G4" s="197" t="s">
        <v>10</v>
      </c>
      <c r="H4" s="197"/>
    </row>
    <row r="5" spans="1:9" x14ac:dyDescent="0.2">
      <c r="A5" s="212"/>
      <c r="B5" s="205"/>
      <c r="C5" s="27" t="s">
        <v>0</v>
      </c>
      <c r="D5" s="27" t="s">
        <v>4</v>
      </c>
      <c r="E5" s="27" t="s">
        <v>5</v>
      </c>
      <c r="F5" s="198"/>
      <c r="G5" s="198"/>
      <c r="H5" s="198"/>
    </row>
    <row r="6" spans="1:9" x14ac:dyDescent="0.2">
      <c r="A6" s="6"/>
      <c r="B6" s="35"/>
      <c r="C6" s="35"/>
      <c r="D6" s="35"/>
      <c r="E6" s="35"/>
      <c r="F6" s="35"/>
      <c r="G6" s="35"/>
      <c r="H6" s="1"/>
      <c r="I6" s="1"/>
    </row>
    <row r="7" spans="1:9" s="5" customFormat="1" x14ac:dyDescent="0.2">
      <c r="A7" s="99" t="s">
        <v>97</v>
      </c>
      <c r="B7" s="151">
        <v>8.1596552903789661</v>
      </c>
      <c r="C7" s="151">
        <v>8.3356823478798159</v>
      </c>
      <c r="D7" s="151">
        <v>9.8740979326822309</v>
      </c>
      <c r="E7" s="151">
        <v>8.007214676521798</v>
      </c>
      <c r="F7" s="151">
        <v>8.2920017469736589</v>
      </c>
      <c r="G7" s="151">
        <v>7.6388740698368629</v>
      </c>
      <c r="H7" s="71"/>
      <c r="I7" s="71"/>
    </row>
    <row r="8" spans="1:9" x14ac:dyDescent="0.2">
      <c r="A8" s="102" t="s">
        <v>7</v>
      </c>
      <c r="B8" s="152"/>
      <c r="D8" s="153"/>
      <c r="E8" s="153"/>
      <c r="F8" s="153"/>
      <c r="G8" s="153"/>
      <c r="H8" s="72"/>
      <c r="I8" s="1"/>
    </row>
    <row r="9" spans="1:9" x14ac:dyDescent="0.2">
      <c r="A9" s="23" t="s">
        <v>110</v>
      </c>
      <c r="B9" s="154">
        <v>7.8740515711914085</v>
      </c>
      <c r="C9" s="184">
        <v>7.7494057618537484</v>
      </c>
      <c r="D9" s="154">
        <v>9.22350668721948</v>
      </c>
      <c r="E9" s="154">
        <v>7.4829741446192548</v>
      </c>
      <c r="F9" s="154">
        <v>8.1199486981464446</v>
      </c>
      <c r="G9" s="154">
        <v>8.1774030502284845</v>
      </c>
      <c r="H9" s="1"/>
      <c r="I9" s="1"/>
    </row>
    <row r="10" spans="1:9" x14ac:dyDescent="0.2">
      <c r="A10" s="23" t="s">
        <v>111</v>
      </c>
      <c r="B10" s="154">
        <v>8.4381071034202044</v>
      </c>
      <c r="C10" s="184">
        <v>9.4124671887504068</v>
      </c>
      <c r="D10" s="154">
        <v>10.713336550553187</v>
      </c>
      <c r="E10" s="154">
        <v>9.0499314989378359</v>
      </c>
      <c r="F10" s="154">
        <v>8.4333229520116948</v>
      </c>
      <c r="G10" s="154">
        <v>7.5022858011511948</v>
      </c>
      <c r="H10" s="1"/>
      <c r="I10" s="1"/>
    </row>
    <row r="11" spans="1:9" x14ac:dyDescent="0.2">
      <c r="A11" s="100"/>
      <c r="B11" s="154"/>
      <c r="D11" s="154"/>
      <c r="E11" s="154"/>
      <c r="F11" s="154"/>
      <c r="G11" s="154"/>
      <c r="H11" s="1"/>
      <c r="I11" s="1"/>
    </row>
    <row r="12" spans="1:9" x14ac:dyDescent="0.2">
      <c r="A12" s="105" t="s">
        <v>8</v>
      </c>
      <c r="B12" s="151"/>
      <c r="C12" s="151"/>
      <c r="D12" s="151"/>
      <c r="E12" s="151"/>
      <c r="F12" s="151"/>
      <c r="G12" s="151"/>
      <c r="H12" s="72"/>
    </row>
    <row r="13" spans="1:9" x14ac:dyDescent="0.2">
      <c r="A13" s="103" t="s">
        <v>100</v>
      </c>
      <c r="B13" s="154">
        <v>5.9025964151046555</v>
      </c>
      <c r="C13" s="184">
        <v>5.8205532554564625</v>
      </c>
      <c r="D13" s="154">
        <v>6.2240732379857979</v>
      </c>
      <c r="E13" s="154">
        <v>5.4547422541937864</v>
      </c>
      <c r="F13" s="154">
        <v>5.9951235937816127</v>
      </c>
      <c r="G13" s="154">
        <v>5.6113294177548996</v>
      </c>
      <c r="H13" s="1"/>
      <c r="I13" s="1"/>
    </row>
    <row r="14" spans="1:9" x14ac:dyDescent="0.2">
      <c r="A14" s="103" t="s">
        <v>101</v>
      </c>
      <c r="B14" s="154">
        <v>8.0630871328935889</v>
      </c>
      <c r="C14" s="184">
        <v>7.434323678015553</v>
      </c>
      <c r="D14" s="154">
        <v>9.1024478021104791</v>
      </c>
      <c r="E14" s="154">
        <v>6.8646617609813054</v>
      </c>
      <c r="F14" s="154">
        <v>9.3400430334904723</v>
      </c>
      <c r="G14" s="154">
        <v>7.3471838300048198</v>
      </c>
      <c r="H14" s="1"/>
      <c r="I14" s="1"/>
    </row>
    <row r="15" spans="1:9" x14ac:dyDescent="0.2">
      <c r="A15" s="103" t="s">
        <v>102</v>
      </c>
      <c r="B15" s="154">
        <v>9.0322367166373088</v>
      </c>
      <c r="C15" s="184">
        <v>8.8597693951695558</v>
      </c>
      <c r="D15" s="154">
        <v>11.864241273780959</v>
      </c>
      <c r="E15" s="154">
        <v>8.340675689045721</v>
      </c>
      <c r="F15" s="154">
        <v>12.65686704940244</v>
      </c>
      <c r="G15" s="154">
        <v>8.2563216252433023</v>
      </c>
      <c r="H15" s="1"/>
      <c r="I15" s="1"/>
    </row>
    <row r="16" spans="1:9" x14ac:dyDescent="0.2">
      <c r="A16" s="103" t="s">
        <v>103</v>
      </c>
      <c r="B16" s="154">
        <v>8.9119593768436509</v>
      </c>
      <c r="C16" s="184">
        <v>9.0571748739307605</v>
      </c>
      <c r="D16" s="154">
        <v>13.304342873221525</v>
      </c>
      <c r="E16" s="154">
        <v>8.7002042511424253</v>
      </c>
      <c r="F16" s="154">
        <v>13.057889546966333</v>
      </c>
      <c r="G16" s="154">
        <v>8.0252736791074835</v>
      </c>
      <c r="H16" s="1"/>
      <c r="I16" s="1"/>
    </row>
    <row r="17" spans="1:9" x14ac:dyDescent="0.2">
      <c r="A17" s="99"/>
      <c r="B17" s="154"/>
      <c r="D17" s="154"/>
      <c r="E17" s="154"/>
      <c r="F17" s="154"/>
      <c r="G17" s="154"/>
      <c r="H17" s="1"/>
      <c r="I17" s="1"/>
    </row>
    <row r="18" spans="1:9" x14ac:dyDescent="0.2">
      <c r="A18" s="99" t="s">
        <v>19</v>
      </c>
      <c r="B18" s="151">
        <v>9.2409188652830547</v>
      </c>
      <c r="C18" s="151">
        <v>9.6671854076183141</v>
      </c>
      <c r="D18" s="151">
        <v>10.903260146981049</v>
      </c>
      <c r="E18" s="151">
        <v>9.3203086530548926</v>
      </c>
      <c r="F18" s="151">
        <v>8.8571684095568646</v>
      </c>
      <c r="G18" s="151">
        <v>8.7887476905155566</v>
      </c>
      <c r="H18" s="71"/>
      <c r="I18" s="1"/>
    </row>
    <row r="19" spans="1:9" x14ac:dyDescent="0.2">
      <c r="A19" s="102" t="s">
        <v>7</v>
      </c>
      <c r="B19" s="152"/>
      <c r="D19" s="153"/>
      <c r="E19" s="153"/>
      <c r="F19" s="153"/>
      <c r="G19" s="153"/>
      <c r="H19" s="72"/>
      <c r="I19" s="1"/>
    </row>
    <row r="20" spans="1:9" x14ac:dyDescent="0.2">
      <c r="A20" s="23" t="s">
        <v>110</v>
      </c>
      <c r="B20" s="154">
        <v>8.9462335935489232</v>
      </c>
      <c r="C20" s="184">
        <v>9.108546504555223</v>
      </c>
      <c r="D20" s="154">
        <v>10.294790779032486</v>
      </c>
      <c r="E20" s="154">
        <v>8.8287549602813939</v>
      </c>
      <c r="F20" s="154">
        <v>8.6193673215586202</v>
      </c>
      <c r="G20" s="154">
        <v>8.9597413200702647</v>
      </c>
      <c r="H20" s="1"/>
      <c r="I20" s="1"/>
    </row>
    <row r="21" spans="1:9" x14ac:dyDescent="0.2">
      <c r="A21" s="23" t="s">
        <v>111</v>
      </c>
      <c r="B21" s="154">
        <v>9.5164836311842009</v>
      </c>
      <c r="C21" s="184">
        <v>10.41654326343604</v>
      </c>
      <c r="D21" s="154">
        <v>11.509201530184244</v>
      </c>
      <c r="E21" s="154">
        <v>10.038454022607031</v>
      </c>
      <c r="F21" s="154">
        <v>9.0709779822979328</v>
      </c>
      <c r="G21" s="154">
        <v>8.7203320249537981</v>
      </c>
      <c r="H21" s="1"/>
      <c r="I21" s="1"/>
    </row>
    <row r="22" spans="1:9" x14ac:dyDescent="0.2">
      <c r="A22" s="101"/>
      <c r="B22" s="154"/>
      <c r="D22" s="154"/>
      <c r="E22" s="154"/>
      <c r="F22" s="154"/>
      <c r="G22" s="154"/>
      <c r="H22" s="1"/>
      <c r="I22" s="1"/>
    </row>
    <row r="23" spans="1:9" x14ac:dyDescent="0.2">
      <c r="A23" s="102" t="s">
        <v>8</v>
      </c>
      <c r="B23" s="151"/>
      <c r="C23" s="151"/>
      <c r="D23" s="151"/>
      <c r="E23" s="151"/>
      <c r="F23" s="151"/>
      <c r="G23" s="151"/>
      <c r="H23" s="72"/>
      <c r="I23" s="1"/>
    </row>
    <row r="24" spans="1:9" x14ac:dyDescent="0.2">
      <c r="A24" s="103" t="s">
        <v>100</v>
      </c>
      <c r="B24" s="154">
        <v>6.1597854998420098</v>
      </c>
      <c r="C24" s="184">
        <v>6.001862448202341</v>
      </c>
      <c r="D24" s="154">
        <v>6.4430614532042103</v>
      </c>
      <c r="E24" s="154">
        <v>5.4245540516944004</v>
      </c>
      <c r="F24" s="154">
        <v>6.2291219196099767</v>
      </c>
      <c r="G24" s="154">
        <v>5.8900512623107018</v>
      </c>
      <c r="H24" s="1"/>
      <c r="I24" s="1"/>
    </row>
    <row r="25" spans="1:9" x14ac:dyDescent="0.2">
      <c r="A25" s="103" t="s">
        <v>101</v>
      </c>
      <c r="B25" s="154">
        <v>8.9620997789775938</v>
      </c>
      <c r="C25" s="184">
        <v>8.5962768394672047</v>
      </c>
      <c r="D25" s="154">
        <v>9.5742971161202277</v>
      </c>
      <c r="E25" s="154">
        <v>8.040383155584351</v>
      </c>
      <c r="F25" s="154">
        <v>9.5046002134279934</v>
      </c>
      <c r="G25" s="154">
        <v>8.3001627264295461</v>
      </c>
      <c r="H25" s="1"/>
      <c r="I25" s="1"/>
    </row>
    <row r="26" spans="1:9" x14ac:dyDescent="0.2">
      <c r="A26" s="103" t="s">
        <v>102</v>
      </c>
      <c r="B26" s="154">
        <v>10.165520503738231</v>
      </c>
      <c r="C26" s="184">
        <v>9.9235992729758511</v>
      </c>
      <c r="D26" s="154">
        <v>11.951965569202825</v>
      </c>
      <c r="E26" s="154">
        <v>9.3337328169969904</v>
      </c>
      <c r="F26" s="154">
        <v>12.887034418438532</v>
      </c>
      <c r="G26" s="154">
        <v>9.314083922071891</v>
      </c>
      <c r="H26" s="1"/>
      <c r="I26" s="1"/>
    </row>
    <row r="27" spans="1:9" x14ac:dyDescent="0.2">
      <c r="A27" s="103" t="s">
        <v>103</v>
      </c>
      <c r="B27" s="154">
        <v>10.272072024647237</v>
      </c>
      <c r="C27" s="184">
        <v>10.344960089130721</v>
      </c>
      <c r="D27" s="154">
        <v>13.636049731784945</v>
      </c>
      <c r="E27" s="154">
        <v>9.9445153034681404</v>
      </c>
      <c r="F27" s="154">
        <v>13.142864386886336</v>
      </c>
      <c r="G27" s="154">
        <v>9.4434716309047424</v>
      </c>
      <c r="H27" s="1"/>
      <c r="I27" s="1"/>
    </row>
    <row r="28" spans="1:9" x14ac:dyDescent="0.2">
      <c r="A28" s="104"/>
      <c r="B28" s="154"/>
      <c r="D28" s="154"/>
      <c r="E28" s="154"/>
      <c r="F28" s="154"/>
      <c r="G28" s="154"/>
      <c r="H28" s="1"/>
      <c r="I28" s="1"/>
    </row>
    <row r="29" spans="1:9" x14ac:dyDescent="0.2">
      <c r="A29" s="99" t="s">
        <v>20</v>
      </c>
      <c r="B29" s="151">
        <v>6.7959589707312675</v>
      </c>
      <c r="C29" s="151">
        <v>6.8365732187324371</v>
      </c>
      <c r="D29" s="151">
        <v>7.8798107255520469</v>
      </c>
      <c r="E29" s="151">
        <v>6.6843703976435949</v>
      </c>
      <c r="F29" s="151">
        <v>7.0734591194968557</v>
      </c>
      <c r="G29" s="151">
        <v>6.5362447529867724</v>
      </c>
      <c r="H29" s="71"/>
      <c r="I29" s="1"/>
    </row>
    <row r="30" spans="1:9" x14ac:dyDescent="0.2">
      <c r="A30" s="102" t="s">
        <v>7</v>
      </c>
      <c r="B30" s="152"/>
      <c r="D30" s="153"/>
      <c r="E30" s="153"/>
      <c r="F30" s="153"/>
      <c r="G30" s="153"/>
      <c r="H30" s="72"/>
      <c r="I30" s="1"/>
    </row>
    <row r="31" spans="1:9" x14ac:dyDescent="0.2">
      <c r="A31" s="23" t="s">
        <v>110</v>
      </c>
      <c r="B31" s="154">
        <v>6.5847073192009153</v>
      </c>
      <c r="C31" s="184">
        <v>6.5508209324034947</v>
      </c>
      <c r="D31" s="154">
        <v>7.7180192572214628</v>
      </c>
      <c r="E31" s="154">
        <v>6.3920149719276376</v>
      </c>
      <c r="F31" s="154">
        <v>6.8534375000000018</v>
      </c>
      <c r="G31" s="154">
        <v>6.4244224422442251</v>
      </c>
      <c r="H31" s="1"/>
      <c r="I31" s="1"/>
    </row>
    <row r="32" spans="1:9" x14ac:dyDescent="0.2">
      <c r="A32" s="23" t="s">
        <v>111</v>
      </c>
      <c r="B32" s="154">
        <v>7.0130434782608733</v>
      </c>
      <c r="C32" s="184">
        <v>7.6147749364438466</v>
      </c>
      <c r="D32" s="154">
        <v>8.2366026289180958</v>
      </c>
      <c r="E32" s="154">
        <v>7.506844506844506</v>
      </c>
      <c r="F32" s="154">
        <v>7.2216842105263188</v>
      </c>
      <c r="G32" s="154">
        <v>6.551825623103098</v>
      </c>
      <c r="H32" s="1"/>
      <c r="I32" s="1"/>
    </row>
    <row r="33" spans="1:9" x14ac:dyDescent="0.2">
      <c r="A33" s="100"/>
      <c r="B33" s="154"/>
      <c r="D33" s="154"/>
      <c r="E33" s="154"/>
      <c r="F33" s="154"/>
      <c r="G33" s="154"/>
      <c r="H33" s="1"/>
      <c r="I33" s="1"/>
    </row>
    <row r="34" spans="1:9" x14ac:dyDescent="0.2">
      <c r="A34" s="102" t="s">
        <v>8</v>
      </c>
      <c r="B34" s="151"/>
      <c r="C34" s="151"/>
      <c r="D34" s="151"/>
      <c r="E34" s="151"/>
      <c r="F34" s="151"/>
      <c r="G34" s="151"/>
      <c r="H34" s="72"/>
      <c r="I34" s="1"/>
    </row>
    <row r="35" spans="1:9" x14ac:dyDescent="0.2">
      <c r="A35" s="103" t="s">
        <v>100</v>
      </c>
      <c r="B35" s="154">
        <v>5.6622581702918335</v>
      </c>
      <c r="C35" s="184">
        <v>5.7435728411338198</v>
      </c>
      <c r="D35" s="154">
        <v>6.1033962264150938</v>
      </c>
      <c r="E35" s="154">
        <v>5.4645991808074905</v>
      </c>
      <c r="F35" s="154">
        <v>5.6775909768035744</v>
      </c>
      <c r="G35" s="154">
        <v>5.4371468926553685</v>
      </c>
      <c r="H35" s="1"/>
      <c r="I35" s="1"/>
    </row>
    <row r="36" spans="1:9" x14ac:dyDescent="0.2">
      <c r="A36" s="103" t="s">
        <v>101</v>
      </c>
      <c r="B36" s="154">
        <v>7.0615732429017894</v>
      </c>
      <c r="C36" s="184">
        <v>6.6315371375612315</v>
      </c>
      <c r="D36" s="154">
        <v>8.4463235294117656</v>
      </c>
      <c r="E36" s="154">
        <v>6.2330050056515436</v>
      </c>
      <c r="F36" s="154">
        <v>8.8961878829135426</v>
      </c>
      <c r="G36" s="154">
        <v>6.5905892700087989</v>
      </c>
      <c r="H36" s="1"/>
      <c r="I36" s="1"/>
    </row>
    <row r="37" spans="1:9" x14ac:dyDescent="0.2">
      <c r="A37" s="103" t="s">
        <v>102</v>
      </c>
      <c r="B37" s="154">
        <v>7.4001423994304023</v>
      </c>
      <c r="C37" s="184">
        <v>7.4073128108616721</v>
      </c>
      <c r="D37" s="154">
        <v>11.203947368421055</v>
      </c>
      <c r="E37" s="154">
        <v>7.2455501051156244</v>
      </c>
      <c r="F37" s="154">
        <v>11.016778523489934</v>
      </c>
      <c r="G37" s="154">
        <v>7.0768791083166587</v>
      </c>
      <c r="H37" s="1"/>
      <c r="I37" s="1"/>
    </row>
    <row r="38" spans="1:9" x14ac:dyDescent="0.2">
      <c r="A38" s="103" t="s">
        <v>103</v>
      </c>
      <c r="B38" s="1">
        <v>6.7540766408479431</v>
      </c>
      <c r="C38" s="184">
        <v>6.9266589057043007</v>
      </c>
      <c r="D38" s="1">
        <v>11.044198895027627</v>
      </c>
      <c r="E38" s="1">
        <v>6.8152742489911819</v>
      </c>
      <c r="F38" s="1">
        <v>9</v>
      </c>
      <c r="G38" s="1">
        <v>6.3370940170940111</v>
      </c>
      <c r="H38" s="1"/>
      <c r="I38" s="1"/>
    </row>
    <row r="39" spans="1:9" x14ac:dyDescent="0.2">
      <c r="A39" s="97"/>
      <c r="B39" s="96"/>
      <c r="C39" s="96"/>
      <c r="D39" s="98"/>
      <c r="E39" s="98"/>
      <c r="F39" s="98"/>
      <c r="G39" s="98"/>
      <c r="H39" s="1"/>
      <c r="I39" s="1"/>
    </row>
    <row r="40" spans="1:9" x14ac:dyDescent="0.2">
      <c r="A40" s="65" t="str">
        <f>'C01'!A40</f>
        <v>Fuente: Instituto Nacional de Estadística (INE). Encuesta Permanente de Hogares de Propósitos Múltiples, LXI 2018.</v>
      </c>
      <c r="B40" s="28"/>
      <c r="C40" s="28"/>
      <c r="D40" s="30"/>
      <c r="E40" s="30"/>
      <c r="F40" s="30"/>
      <c r="G40" s="30"/>
      <c r="H40" s="1"/>
      <c r="I40" s="1"/>
    </row>
    <row r="41" spans="1:9" x14ac:dyDescent="0.2">
      <c r="A41" s="65"/>
      <c r="B41" s="28"/>
      <c r="C41" s="28"/>
      <c r="D41" s="30"/>
      <c r="E41" s="30"/>
      <c r="F41" s="30"/>
      <c r="G41" s="30"/>
      <c r="H41" s="1"/>
      <c r="I41" s="1"/>
    </row>
    <row r="42" spans="1:9" x14ac:dyDescent="0.2">
      <c r="A42" s="65"/>
      <c r="B42" s="28"/>
      <c r="C42" s="28"/>
      <c r="D42" s="30"/>
      <c r="E42" s="30"/>
      <c r="F42" s="30"/>
      <c r="G42" s="30"/>
      <c r="H42" s="1"/>
      <c r="I42" s="1"/>
    </row>
    <row r="43" spans="1:9" x14ac:dyDescent="0.2">
      <c r="A43" s="65"/>
      <c r="B43" s="28"/>
      <c r="C43" s="28"/>
      <c r="D43" s="30"/>
      <c r="E43" s="30"/>
      <c r="F43" s="30"/>
      <c r="G43" s="30"/>
      <c r="H43" s="1"/>
      <c r="I43" s="1"/>
    </row>
    <row r="44" spans="1:9" x14ac:dyDescent="0.2">
      <c r="A44" s="65"/>
      <c r="B44" s="28"/>
      <c r="C44" s="28"/>
      <c r="D44" s="30"/>
      <c r="E44" s="30"/>
      <c r="F44" s="30"/>
      <c r="G44" s="30"/>
      <c r="H44" s="1"/>
      <c r="I44" s="1"/>
    </row>
    <row r="45" spans="1:9" x14ac:dyDescent="0.2">
      <c r="A45" s="65"/>
      <c r="B45" s="28"/>
      <c r="C45" s="28"/>
      <c r="D45" s="30"/>
      <c r="E45" s="30"/>
      <c r="F45" s="30"/>
      <c r="G45" s="30"/>
      <c r="H45" s="1"/>
      <c r="I45" s="1"/>
    </row>
    <row r="46" spans="1:9" x14ac:dyDescent="0.2">
      <c r="A46" s="65"/>
      <c r="B46" s="28"/>
      <c r="C46" s="28"/>
      <c r="D46" s="30"/>
      <c r="E46" s="30"/>
      <c r="F46" s="30"/>
      <c r="G46" s="30"/>
      <c r="H46" s="1"/>
      <c r="I46" s="1"/>
    </row>
    <row r="47" spans="1:9" x14ac:dyDescent="0.2">
      <c r="A47" s="65"/>
      <c r="B47" s="28"/>
      <c r="C47" s="28"/>
      <c r="D47" s="30"/>
      <c r="E47" s="30"/>
      <c r="F47" s="30"/>
      <c r="G47" s="30"/>
      <c r="H47" s="1"/>
      <c r="I47" s="1"/>
    </row>
    <row r="48" spans="1:9" x14ac:dyDescent="0.2">
      <c r="A48" s="65"/>
      <c r="B48" s="28"/>
      <c r="C48" s="28"/>
      <c r="D48" s="30"/>
      <c r="E48" s="30"/>
      <c r="F48" s="30"/>
      <c r="G48" s="30"/>
      <c r="H48" s="1"/>
      <c r="I48" s="1"/>
    </row>
    <row r="49" spans="1:9" x14ac:dyDescent="0.2">
      <c r="A49" s="65"/>
      <c r="B49" s="28"/>
      <c r="C49" s="28"/>
      <c r="D49" s="30"/>
      <c r="E49" s="30"/>
      <c r="F49" s="30"/>
      <c r="G49" s="30"/>
      <c r="H49" s="1"/>
      <c r="I49" s="1"/>
    </row>
    <row r="50" spans="1:9" x14ac:dyDescent="0.2">
      <c r="A50" s="65"/>
      <c r="B50" s="28"/>
      <c r="C50" s="28"/>
      <c r="D50" s="30"/>
      <c r="E50" s="30"/>
      <c r="F50" s="30"/>
      <c r="G50" s="30"/>
      <c r="H50" s="1"/>
      <c r="I50" s="1"/>
    </row>
    <row r="51" spans="1:9" x14ac:dyDescent="0.2">
      <c r="A51" s="65"/>
      <c r="B51" s="28"/>
      <c r="C51" s="28"/>
      <c r="D51" s="30"/>
      <c r="E51" s="30"/>
      <c r="F51" s="30"/>
      <c r="G51" s="30"/>
      <c r="H51" s="1"/>
      <c r="I51" s="1"/>
    </row>
    <row r="52" spans="1:9" x14ac:dyDescent="0.2">
      <c r="A52" s="65"/>
      <c r="B52" s="28"/>
      <c r="C52" s="28"/>
      <c r="D52" s="30"/>
      <c r="E52" s="30"/>
      <c r="F52" s="30"/>
      <c r="G52" s="30"/>
      <c r="H52" s="1"/>
      <c r="I52" s="1"/>
    </row>
    <row r="53" spans="1:9" x14ac:dyDescent="0.2">
      <c r="A53" s="65"/>
      <c r="B53" s="28"/>
      <c r="C53" s="28"/>
      <c r="D53" s="30"/>
      <c r="E53" s="30"/>
      <c r="F53" s="30"/>
      <c r="G53" s="30"/>
      <c r="H53" s="1"/>
      <c r="I53" s="1"/>
    </row>
    <row r="54" spans="1:9" x14ac:dyDescent="0.2">
      <c r="A54" s="65"/>
      <c r="B54" s="28"/>
      <c r="C54" s="28"/>
      <c r="D54" s="30"/>
      <c r="E54" s="30"/>
      <c r="F54" s="30"/>
      <c r="G54" s="30"/>
      <c r="H54" s="1"/>
      <c r="I54" s="1"/>
    </row>
    <row r="55" spans="1:9" x14ac:dyDescent="0.2">
      <c r="A55" s="65"/>
      <c r="B55" s="28"/>
      <c r="C55" s="28"/>
      <c r="D55" s="30"/>
      <c r="E55" s="30"/>
      <c r="F55" s="30"/>
      <c r="G55" s="30"/>
      <c r="H55" s="1"/>
      <c r="I55" s="1"/>
    </row>
    <row r="56" spans="1:9" x14ac:dyDescent="0.2">
      <c r="A56" s="65"/>
      <c r="B56" s="28"/>
      <c r="C56" s="28"/>
      <c r="D56" s="30"/>
      <c r="E56" s="30"/>
      <c r="F56" s="30"/>
      <c r="G56" s="30"/>
      <c r="H56" s="1"/>
      <c r="I56" s="1"/>
    </row>
    <row r="57" spans="1:9" x14ac:dyDescent="0.2">
      <c r="A57" s="65"/>
      <c r="B57" s="28"/>
      <c r="C57" s="28"/>
      <c r="D57" s="30"/>
      <c r="E57" s="30"/>
      <c r="F57" s="30"/>
      <c r="G57" s="30"/>
      <c r="H57" s="1"/>
      <c r="I57" s="1"/>
    </row>
    <row r="58" spans="1:9" x14ac:dyDescent="0.2">
      <c r="A58" s="65"/>
      <c r="B58" s="28"/>
      <c r="C58" s="28"/>
      <c r="D58" s="30"/>
      <c r="E58" s="30"/>
      <c r="F58" s="30"/>
      <c r="G58" s="30"/>
      <c r="H58" s="1"/>
      <c r="I58" s="1"/>
    </row>
    <row r="59" spans="1:9" x14ac:dyDescent="0.2">
      <c r="A59" s="65"/>
      <c r="B59" s="28"/>
      <c r="C59" s="28"/>
      <c r="D59" s="30"/>
      <c r="E59" s="30"/>
      <c r="F59" s="30"/>
      <c r="G59" s="30"/>
      <c r="H59" s="1"/>
      <c r="I59" s="1"/>
    </row>
    <row r="60" spans="1:9" x14ac:dyDescent="0.2">
      <c r="A60" s="65"/>
      <c r="B60" s="28"/>
      <c r="C60" s="28"/>
      <c r="D60" s="30"/>
      <c r="E60" s="30"/>
      <c r="F60" s="30"/>
      <c r="G60" s="30"/>
      <c r="H60" s="1"/>
      <c r="I60" s="1"/>
    </row>
    <row r="61" spans="1:9" x14ac:dyDescent="0.2">
      <c r="A61" s="65"/>
      <c r="B61" s="28"/>
      <c r="C61" s="28"/>
      <c r="D61" s="30"/>
      <c r="E61" s="30"/>
      <c r="F61" s="30"/>
      <c r="G61" s="30"/>
      <c r="H61" s="1"/>
      <c r="I61" s="1"/>
    </row>
    <row r="62" spans="1:9" x14ac:dyDescent="0.2">
      <c r="A62" s="48"/>
      <c r="B62" s="155"/>
      <c r="C62" s="155"/>
      <c r="D62" s="156"/>
      <c r="E62" s="156"/>
      <c r="F62" s="156"/>
      <c r="G62" s="156"/>
      <c r="H62" s="154"/>
      <c r="I62" s="1"/>
    </row>
    <row r="63" spans="1:9" ht="23.25" customHeight="1" x14ac:dyDescent="0.2">
      <c r="A63" s="199" t="s">
        <v>90</v>
      </c>
      <c r="B63" s="199"/>
      <c r="C63" s="199"/>
      <c r="D63" s="199"/>
      <c r="E63" s="199"/>
      <c r="F63" s="199"/>
      <c r="G63" s="199"/>
      <c r="H63" s="199"/>
      <c r="I63" s="1"/>
    </row>
    <row r="64" spans="1:9" x14ac:dyDescent="0.2">
      <c r="A64" s="149" t="s">
        <v>94</v>
      </c>
      <c r="B64" s="157" t="s">
        <v>94</v>
      </c>
      <c r="C64" s="157"/>
      <c r="D64" s="157"/>
      <c r="E64" s="157"/>
      <c r="F64" s="157"/>
      <c r="G64" s="157"/>
      <c r="H64" s="154"/>
      <c r="I64" s="1"/>
    </row>
    <row r="65" spans="1:9" x14ac:dyDescent="0.2">
      <c r="A65" s="202" t="s">
        <v>11</v>
      </c>
      <c r="B65" s="207" t="s">
        <v>13</v>
      </c>
      <c r="C65" s="207"/>
      <c r="D65" s="207"/>
      <c r="E65" s="207"/>
      <c r="F65" s="207"/>
      <c r="G65" s="207"/>
      <c r="H65" s="207"/>
      <c r="I65" s="1"/>
    </row>
    <row r="66" spans="1:9" x14ac:dyDescent="0.2">
      <c r="A66" s="203"/>
      <c r="B66" s="200" t="s">
        <v>0</v>
      </c>
      <c r="C66" s="209" t="s">
        <v>9</v>
      </c>
      <c r="D66" s="209"/>
      <c r="E66" s="209"/>
      <c r="F66" s="200" t="s">
        <v>6</v>
      </c>
      <c r="G66" s="200" t="s">
        <v>10</v>
      </c>
      <c r="H66" s="200"/>
      <c r="I66" s="1"/>
    </row>
    <row r="67" spans="1:9" x14ac:dyDescent="0.2">
      <c r="A67" s="204"/>
      <c r="B67" s="208"/>
      <c r="C67" s="158" t="s">
        <v>0</v>
      </c>
      <c r="D67" s="158" t="s">
        <v>4</v>
      </c>
      <c r="E67" s="158" t="s">
        <v>5</v>
      </c>
      <c r="F67" s="201"/>
      <c r="G67" s="201"/>
      <c r="H67" s="201"/>
      <c r="I67" s="1"/>
    </row>
    <row r="68" spans="1:9" x14ac:dyDescent="0.2">
      <c r="A68" s="159"/>
      <c r="B68" s="160"/>
      <c r="C68" s="157"/>
      <c r="D68" s="157"/>
      <c r="E68" s="157"/>
      <c r="F68" s="161"/>
      <c r="G68" s="161"/>
      <c r="H68" s="154"/>
      <c r="I68" s="1"/>
    </row>
    <row r="69" spans="1:9" x14ac:dyDescent="0.2">
      <c r="A69" s="162" t="s">
        <v>1</v>
      </c>
      <c r="B69" s="151">
        <v>10.238767843726544</v>
      </c>
      <c r="C69" s="151">
        <v>10.556203164029967</v>
      </c>
      <c r="D69" s="151">
        <v>11.393742381145882</v>
      </c>
      <c r="E69" s="151">
        <v>10.267804673289488</v>
      </c>
      <c r="F69" s="151">
        <v>9.8180711895345372</v>
      </c>
      <c r="G69" s="151">
        <v>10.163626751255615</v>
      </c>
      <c r="H69" s="151"/>
      <c r="I69" s="1"/>
    </row>
    <row r="70" spans="1:9" x14ac:dyDescent="0.2">
      <c r="A70" s="163" t="s">
        <v>7</v>
      </c>
      <c r="B70" s="152"/>
      <c r="D70" s="153"/>
      <c r="E70" s="153"/>
      <c r="F70" s="153"/>
      <c r="G70" s="153"/>
      <c r="H70" s="151"/>
      <c r="I70" s="1"/>
    </row>
    <row r="71" spans="1:9" x14ac:dyDescent="0.2">
      <c r="A71" s="164" t="s">
        <v>98</v>
      </c>
      <c r="B71" s="154">
        <v>9.8811509591326132</v>
      </c>
      <c r="C71" s="184">
        <v>10.080054538371646</v>
      </c>
      <c r="D71" s="154">
        <v>11.323922734026743</v>
      </c>
      <c r="E71" s="154">
        <v>9.6380675818373742</v>
      </c>
      <c r="F71" s="154">
        <v>9.5216450216450212</v>
      </c>
      <c r="G71" s="154">
        <v>9.9967320261437909</v>
      </c>
      <c r="H71" s="154"/>
      <c r="I71" s="1"/>
    </row>
    <row r="72" spans="1:9" x14ac:dyDescent="0.2">
      <c r="A72" s="164" t="s">
        <v>99</v>
      </c>
      <c r="B72" s="154">
        <v>10.569459172852607</v>
      </c>
      <c r="C72" s="184">
        <v>11.102592758158249</v>
      </c>
      <c r="D72" s="154">
        <v>11.478026905829596</v>
      </c>
      <c r="E72" s="154">
        <v>10.977969633819598</v>
      </c>
      <c r="F72" s="154">
        <v>10.10508982035928</v>
      </c>
      <c r="G72" s="154">
        <v>10.243454474404064</v>
      </c>
      <c r="H72" s="154"/>
      <c r="I72" s="1"/>
    </row>
    <row r="73" spans="1:9" x14ac:dyDescent="0.2">
      <c r="A73" s="162"/>
      <c r="B73" s="154"/>
      <c r="D73" s="154"/>
      <c r="E73" s="154"/>
      <c r="F73" s="154"/>
      <c r="G73" s="154"/>
      <c r="H73" s="154"/>
      <c r="I73" s="1"/>
    </row>
    <row r="74" spans="1:9" x14ac:dyDescent="0.2">
      <c r="A74" s="163" t="s">
        <v>8</v>
      </c>
      <c r="B74" s="151"/>
      <c r="C74" s="151"/>
      <c r="D74" s="151"/>
      <c r="E74" s="151"/>
      <c r="F74" s="151"/>
      <c r="G74" s="151"/>
      <c r="H74" s="151"/>
      <c r="I74" s="1"/>
    </row>
    <row r="75" spans="1:9" x14ac:dyDescent="0.2">
      <c r="A75" s="165" t="s">
        <v>100</v>
      </c>
      <c r="B75" s="154">
        <v>6.2670598146588032</v>
      </c>
      <c r="C75" s="184">
        <v>6.0769230769230766</v>
      </c>
      <c r="D75" s="154">
        <v>6.0769230769230766</v>
      </c>
      <c r="E75" s="154">
        <v>0</v>
      </c>
      <c r="F75" s="154">
        <v>6.2130000000000001</v>
      </c>
      <c r="G75" s="154">
        <v>7.010416666666667</v>
      </c>
      <c r="H75" s="154"/>
      <c r="I75" s="1"/>
    </row>
    <row r="76" spans="1:9" x14ac:dyDescent="0.2">
      <c r="A76" s="165" t="s">
        <v>101</v>
      </c>
      <c r="B76" s="154">
        <v>9.4247611464968291</v>
      </c>
      <c r="C76" s="184">
        <v>9.0596205962059617</v>
      </c>
      <c r="D76" s="154">
        <v>9.4814305364511711</v>
      </c>
      <c r="E76" s="154">
        <v>8.6502002670226954</v>
      </c>
      <c r="F76" s="154">
        <v>9.9223147047166123</v>
      </c>
      <c r="G76" s="154">
        <v>8.725853658536586</v>
      </c>
      <c r="H76" s="154"/>
      <c r="I76" s="1"/>
    </row>
    <row r="77" spans="1:9" x14ac:dyDescent="0.2">
      <c r="A77" s="165" t="s">
        <v>102</v>
      </c>
      <c r="B77" s="154">
        <v>10.930322808255438</v>
      </c>
      <c r="C77" s="184">
        <v>10.319394138952914</v>
      </c>
      <c r="D77" s="154">
        <v>11.870056497175142</v>
      </c>
      <c r="E77" s="154">
        <v>9.8480034349506269</v>
      </c>
      <c r="F77" s="154">
        <v>12.91549295774648</v>
      </c>
      <c r="G77" s="154">
        <v>9.9623137598597715</v>
      </c>
      <c r="H77" s="154"/>
      <c r="I77" s="1"/>
    </row>
    <row r="78" spans="1:9" x14ac:dyDescent="0.2">
      <c r="A78" s="165" t="s">
        <v>103</v>
      </c>
      <c r="B78" s="154">
        <v>11.630182661641065</v>
      </c>
      <c r="C78" s="184">
        <v>11.318135558721751</v>
      </c>
      <c r="D78" s="154">
        <v>13.787914691943126</v>
      </c>
      <c r="E78" s="154">
        <v>10.805849102973701</v>
      </c>
      <c r="F78" s="154">
        <v>13.976785714285713</v>
      </c>
      <c r="G78" s="154">
        <v>11.783859649122805</v>
      </c>
      <c r="H78" s="154"/>
      <c r="I78" s="1"/>
    </row>
    <row r="79" spans="1:9" x14ac:dyDescent="0.2">
      <c r="A79" s="166"/>
      <c r="B79" s="154"/>
      <c r="D79" s="154"/>
      <c r="E79" s="154"/>
      <c r="F79" s="154"/>
      <c r="G79" s="154"/>
      <c r="H79" s="154"/>
      <c r="I79" s="1"/>
    </row>
    <row r="80" spans="1:9" x14ac:dyDescent="0.2">
      <c r="A80" s="162" t="s">
        <v>2</v>
      </c>
      <c r="B80" s="151">
        <v>9.5102678222846979</v>
      </c>
      <c r="C80" s="151">
        <v>10.164199814986135</v>
      </c>
      <c r="D80" s="151">
        <v>11.70469798657718</v>
      </c>
      <c r="E80" s="151">
        <v>9.7626822157434336</v>
      </c>
      <c r="F80" s="151">
        <v>8.9460836909871286</v>
      </c>
      <c r="G80" s="151">
        <v>8.685692248360974</v>
      </c>
      <c r="H80" s="151"/>
      <c r="I80" s="1"/>
    </row>
    <row r="81" spans="1:9" x14ac:dyDescent="0.2">
      <c r="A81" s="163" t="s">
        <v>7</v>
      </c>
      <c r="B81" s="152"/>
      <c r="D81" s="153"/>
      <c r="E81" s="153"/>
      <c r="F81" s="153"/>
      <c r="G81" s="153"/>
      <c r="H81" s="151"/>
      <c r="I81" s="1"/>
    </row>
    <row r="82" spans="1:9" x14ac:dyDescent="0.2">
      <c r="A82" s="165" t="s">
        <v>98</v>
      </c>
      <c r="B82" s="154">
        <v>9.2784230328807471</v>
      </c>
      <c r="C82" s="184">
        <v>9.6831264853446015</v>
      </c>
      <c r="D82" s="154">
        <v>11.357361963190185</v>
      </c>
      <c r="E82" s="154">
        <v>9.334928229665076</v>
      </c>
      <c r="F82" s="154">
        <v>8.4815486993345495</v>
      </c>
      <c r="G82" s="154">
        <v>8.958395245170875</v>
      </c>
      <c r="H82" s="154"/>
      <c r="I82" s="1"/>
    </row>
    <row r="83" spans="1:9" x14ac:dyDescent="0.2">
      <c r="A83" s="165" t="s">
        <v>99</v>
      </c>
      <c r="B83" s="154">
        <v>9.7219898416492398</v>
      </c>
      <c r="C83" s="184">
        <v>10.83919970359392</v>
      </c>
      <c r="D83" s="154">
        <v>12.033381712626996</v>
      </c>
      <c r="E83" s="154">
        <v>10.429850746268656</v>
      </c>
      <c r="F83" s="154">
        <v>9.316144578313251</v>
      </c>
      <c r="G83" s="154">
        <v>8.59010416666667</v>
      </c>
      <c r="H83" s="154"/>
      <c r="I83" s="1"/>
    </row>
    <row r="84" spans="1:9" x14ac:dyDescent="0.2">
      <c r="A84" s="166"/>
      <c r="B84" s="154"/>
      <c r="D84" s="154"/>
      <c r="E84" s="154"/>
      <c r="F84" s="154"/>
      <c r="G84" s="154"/>
      <c r="H84" s="154"/>
      <c r="I84" s="1"/>
    </row>
    <row r="85" spans="1:9" x14ac:dyDescent="0.2">
      <c r="A85" s="163" t="s">
        <v>8</v>
      </c>
      <c r="B85" s="151"/>
      <c r="C85" s="151"/>
      <c r="D85" s="151"/>
      <c r="E85" s="151"/>
      <c r="F85" s="151"/>
      <c r="G85" s="151"/>
      <c r="H85" s="151"/>
      <c r="I85" s="1"/>
    </row>
    <row r="86" spans="1:9" x14ac:dyDescent="0.2">
      <c r="A86" s="165" t="s">
        <v>100</v>
      </c>
      <c r="B86" s="154">
        <v>6.1705170517051711</v>
      </c>
      <c r="C86" s="184">
        <v>5.9626168224299061</v>
      </c>
      <c r="D86" s="154">
        <v>6.48</v>
      </c>
      <c r="E86" s="154">
        <v>5.2359550561797752</v>
      </c>
      <c r="F86" s="154">
        <v>6.2407407407407405</v>
      </c>
      <c r="G86" s="154">
        <v>5.8999999999999995</v>
      </c>
      <c r="H86" s="154"/>
      <c r="I86" s="1"/>
    </row>
    <row r="87" spans="1:9" x14ac:dyDescent="0.2">
      <c r="A87" s="165" t="s">
        <v>101</v>
      </c>
      <c r="B87" s="154">
        <v>9.1180536356096127</v>
      </c>
      <c r="C87" s="184">
        <v>8.7227979274611389</v>
      </c>
      <c r="D87" s="154">
        <v>10.17168674698795</v>
      </c>
      <c r="E87" s="154">
        <v>8.1404358353510915</v>
      </c>
      <c r="F87" s="154">
        <v>9.516224188790563</v>
      </c>
      <c r="G87" s="154">
        <v>8.8337696335078544</v>
      </c>
      <c r="H87" s="154"/>
      <c r="I87" s="1"/>
    </row>
    <row r="88" spans="1:9" x14ac:dyDescent="0.2">
      <c r="A88" s="165" t="s">
        <v>102</v>
      </c>
      <c r="B88" s="154">
        <v>10.452799567216669</v>
      </c>
      <c r="C88" s="184">
        <v>10.39709028669234</v>
      </c>
      <c r="D88" s="154">
        <v>12.520309477756287</v>
      </c>
      <c r="E88" s="154">
        <v>9.7939560439560385</v>
      </c>
      <c r="F88" s="154">
        <v>13.395061728395062</v>
      </c>
      <c r="G88" s="154">
        <v>8.9656750572082391</v>
      </c>
      <c r="H88" s="154"/>
      <c r="I88" s="1"/>
    </row>
    <row r="89" spans="1:9" x14ac:dyDescent="0.2">
      <c r="A89" s="165" t="s">
        <v>103</v>
      </c>
      <c r="B89" s="154">
        <v>10.600272108843534</v>
      </c>
      <c r="C89" s="184">
        <v>10.893050054015122</v>
      </c>
      <c r="D89" s="154">
        <v>13.722070844686648</v>
      </c>
      <c r="E89" s="154">
        <v>10.462240663900413</v>
      </c>
      <c r="F89" s="154">
        <v>13.62937062937063</v>
      </c>
      <c r="G89" s="154">
        <v>8.9496688741721826</v>
      </c>
      <c r="H89" s="154"/>
      <c r="I89" s="1"/>
    </row>
    <row r="90" spans="1:9" x14ac:dyDescent="0.2">
      <c r="A90" s="166"/>
      <c r="B90" s="154"/>
      <c r="D90" s="154"/>
      <c r="E90" s="154"/>
      <c r="F90" s="154"/>
      <c r="G90" s="154"/>
      <c r="H90" s="154"/>
      <c r="I90" s="1"/>
    </row>
    <row r="91" spans="1:9" x14ac:dyDescent="0.2">
      <c r="A91" s="162" t="s">
        <v>104</v>
      </c>
      <c r="B91" s="151">
        <v>8.8759337088639469</v>
      </c>
      <c r="C91" s="151">
        <v>9.2994731230248195</v>
      </c>
      <c r="D91" s="151">
        <v>10.571947327036773</v>
      </c>
      <c r="E91" s="151">
        <v>8.9613889609568247</v>
      </c>
      <c r="F91" s="151">
        <v>8.4984769600221242</v>
      </c>
      <c r="G91" s="151">
        <v>8.4217406628991274</v>
      </c>
      <c r="H91" s="151"/>
      <c r="I91" s="1"/>
    </row>
    <row r="92" spans="1:9" x14ac:dyDescent="0.2">
      <c r="A92" s="163" t="s">
        <v>7</v>
      </c>
      <c r="B92" s="152"/>
      <c r="D92" s="153"/>
      <c r="E92" s="153"/>
      <c r="F92" s="153"/>
      <c r="G92" s="153"/>
      <c r="H92" s="151"/>
      <c r="I92" s="1"/>
    </row>
    <row r="93" spans="1:9" x14ac:dyDescent="0.2">
      <c r="A93" s="164" t="s">
        <v>98</v>
      </c>
      <c r="B93" s="154">
        <v>8.5938492499714574</v>
      </c>
      <c r="C93" s="184">
        <v>8.7258582836183489</v>
      </c>
      <c r="D93" s="154">
        <v>9.6591396424442628</v>
      </c>
      <c r="E93" s="154">
        <v>8.5292804920124325</v>
      </c>
      <c r="F93" s="154">
        <v>8.3069296982498635</v>
      </c>
      <c r="G93" s="154">
        <v>8.6245092380742108</v>
      </c>
      <c r="H93" s="154"/>
      <c r="I93" s="1"/>
    </row>
    <row r="94" spans="1:9" x14ac:dyDescent="0.2">
      <c r="A94" s="164" t="s">
        <v>99</v>
      </c>
      <c r="B94" s="154">
        <v>9.1417783993741644</v>
      </c>
      <c r="C94" s="184">
        <v>10.100979448103214</v>
      </c>
      <c r="D94" s="154">
        <v>11.425031475140235</v>
      </c>
      <c r="E94" s="154">
        <v>9.6354667287012585</v>
      </c>
      <c r="F94" s="154">
        <v>8.6698291547090633</v>
      </c>
      <c r="G94" s="154">
        <v>8.3430348247148416</v>
      </c>
      <c r="H94" s="154"/>
      <c r="I94" s="1"/>
    </row>
    <row r="95" spans="1:9" x14ac:dyDescent="0.2">
      <c r="A95" s="166"/>
      <c r="B95" s="154"/>
      <c r="D95" s="154"/>
      <c r="E95" s="154"/>
      <c r="F95" s="154"/>
      <c r="G95" s="154"/>
      <c r="H95" s="154"/>
      <c r="I95" s="1"/>
    </row>
    <row r="96" spans="1:9" x14ac:dyDescent="0.2">
      <c r="A96" s="163" t="s">
        <v>8</v>
      </c>
      <c r="B96" s="151"/>
      <c r="C96" s="151"/>
      <c r="D96" s="151"/>
      <c r="E96" s="151"/>
      <c r="F96" s="151"/>
      <c r="G96" s="151"/>
      <c r="H96" s="151"/>
      <c r="I96" s="1"/>
    </row>
    <row r="97" spans="1:9" x14ac:dyDescent="0.2">
      <c r="A97" s="165" t="s">
        <v>100</v>
      </c>
      <c r="B97" s="154">
        <v>6.1329549306537068</v>
      </c>
      <c r="C97" s="184">
        <v>5.9982814675798837</v>
      </c>
      <c r="D97" s="154">
        <v>6.5116427218810324</v>
      </c>
      <c r="E97" s="154">
        <v>5.4420611973233077</v>
      </c>
      <c r="F97" s="154">
        <v>6.2315813570921641</v>
      </c>
      <c r="G97" s="154">
        <v>5.6914379088704186</v>
      </c>
      <c r="H97" s="154"/>
      <c r="I97" s="1"/>
    </row>
    <row r="98" spans="1:9" x14ac:dyDescent="0.2">
      <c r="A98" s="165" t="s">
        <v>101</v>
      </c>
      <c r="B98" s="154">
        <v>8.8169821547751663</v>
      </c>
      <c r="C98" s="184">
        <v>8.4633650301933603</v>
      </c>
      <c r="D98" s="154">
        <v>9.5234984308475052</v>
      </c>
      <c r="E98" s="154">
        <v>7.9084820933844773</v>
      </c>
      <c r="F98" s="154">
        <v>9.3863492947937353</v>
      </c>
      <c r="G98" s="154">
        <v>8.1136485272950836</v>
      </c>
      <c r="H98" s="154"/>
      <c r="I98" s="1"/>
    </row>
    <row r="99" spans="1:9" x14ac:dyDescent="0.2">
      <c r="A99" s="165" t="s">
        <v>102</v>
      </c>
      <c r="B99" s="154">
        <v>9.869079658482482</v>
      </c>
      <c r="C99" s="184">
        <v>9.7371800290518138</v>
      </c>
      <c r="D99" s="154">
        <v>11.875349265464161</v>
      </c>
      <c r="E99" s="154">
        <v>9.1200898217043331</v>
      </c>
      <c r="F99" s="154">
        <v>12.723371812869496</v>
      </c>
      <c r="G99" s="154">
        <v>9.2097733181261745</v>
      </c>
      <c r="H99" s="154"/>
      <c r="I99" s="1"/>
    </row>
    <row r="100" spans="1:9" x14ac:dyDescent="0.2">
      <c r="A100" s="165" t="s">
        <v>103</v>
      </c>
      <c r="B100" s="154">
        <v>9.6014786033651021</v>
      </c>
      <c r="C100" s="184">
        <v>9.8082526349147425</v>
      </c>
      <c r="D100" s="154">
        <v>13.45638528035103</v>
      </c>
      <c r="E100" s="154">
        <v>9.507666386164793</v>
      </c>
      <c r="F100" s="154">
        <v>12.077814526138548</v>
      </c>
      <c r="G100" s="154">
        <v>8.6205310231536743</v>
      </c>
      <c r="H100" s="154"/>
      <c r="I100" s="1"/>
    </row>
    <row r="101" spans="1:9" x14ac:dyDescent="0.2">
      <c r="A101" s="167"/>
      <c r="B101" s="168"/>
      <c r="C101" s="168"/>
      <c r="D101" s="168"/>
      <c r="E101" s="168"/>
      <c r="F101" s="168"/>
      <c r="G101" s="168"/>
      <c r="H101" s="154"/>
      <c r="I101" s="1"/>
    </row>
    <row r="102" spans="1:9" x14ac:dyDescent="0.2">
      <c r="A102" s="65" t="str">
        <f>$A$40</f>
        <v>Fuente: Instituto Nacional de Estadística (INE). Encuesta Permanente de Hogares de Propósitos Múltiples, LXI 2018.</v>
      </c>
      <c r="B102" s="169"/>
      <c r="C102" s="169"/>
      <c r="D102" s="169"/>
      <c r="E102" s="169"/>
      <c r="F102" s="169"/>
      <c r="G102" s="169"/>
      <c r="H102" s="154"/>
      <c r="I102" s="1"/>
    </row>
    <row r="103" spans="1:9" x14ac:dyDescent="0.2">
      <c r="A103" s="48"/>
      <c r="B103" s="169"/>
      <c r="C103" s="169"/>
      <c r="D103" s="170"/>
      <c r="E103" s="169"/>
      <c r="F103" s="169"/>
      <c r="G103" s="169"/>
      <c r="H103" s="154"/>
      <c r="I103" s="1"/>
    </row>
    <row r="104" spans="1:9" x14ac:dyDescent="0.2">
      <c r="A104" s="6"/>
      <c r="B104" s="75"/>
      <c r="C104" s="75"/>
      <c r="D104" s="75"/>
      <c r="E104" s="75"/>
      <c r="F104" s="75"/>
      <c r="G104" s="75"/>
      <c r="H104" s="1"/>
      <c r="I104" s="1"/>
    </row>
    <row r="105" spans="1:9" x14ac:dyDescent="0.2">
      <c r="A105" s="6"/>
      <c r="B105" s="75"/>
      <c r="C105" s="75"/>
      <c r="D105" s="75"/>
      <c r="E105" s="75"/>
      <c r="F105" s="75"/>
      <c r="G105" s="75"/>
      <c r="H105" s="1"/>
      <c r="I105" s="1"/>
    </row>
    <row r="106" spans="1:9" x14ac:dyDescent="0.2">
      <c r="A106" s="6"/>
      <c r="B106" s="75"/>
      <c r="C106" s="75"/>
      <c r="D106" s="75"/>
      <c r="E106" s="75"/>
      <c r="F106" s="75"/>
      <c r="G106" s="75"/>
      <c r="H106" s="1"/>
      <c r="I106" s="1"/>
    </row>
    <row r="107" spans="1:9" x14ac:dyDescent="0.2">
      <c r="A107" s="6"/>
      <c r="B107" s="75"/>
      <c r="C107" s="75"/>
      <c r="D107" s="75"/>
      <c r="E107" s="75"/>
      <c r="F107" s="75"/>
      <c r="G107" s="75"/>
      <c r="H107" s="1"/>
      <c r="I107" s="1"/>
    </row>
    <row r="108" spans="1:9" x14ac:dyDescent="0.2">
      <c r="A108" s="6"/>
      <c r="B108" s="75"/>
      <c r="C108" s="75"/>
      <c r="D108" s="75"/>
      <c r="E108" s="75"/>
      <c r="F108" s="75"/>
      <c r="G108" s="75"/>
      <c r="H108" s="1"/>
      <c r="I108" s="1"/>
    </row>
    <row r="109" spans="1:9" x14ac:dyDescent="0.2">
      <c r="A109" s="6"/>
      <c r="B109" s="75"/>
      <c r="C109" s="75"/>
      <c r="D109" s="75"/>
      <c r="E109" s="75"/>
      <c r="F109" s="75"/>
      <c r="G109" s="75"/>
      <c r="H109" s="1"/>
      <c r="I109" s="1"/>
    </row>
    <row r="110" spans="1:9" x14ac:dyDescent="0.2">
      <c r="A110" s="6"/>
      <c r="B110" s="75"/>
      <c r="C110" s="75"/>
      <c r="D110" s="75"/>
      <c r="E110" s="75"/>
      <c r="F110" s="75"/>
      <c r="G110" s="75"/>
      <c r="H110" s="1"/>
      <c r="I110" s="1"/>
    </row>
    <row r="111" spans="1:9" x14ac:dyDescent="0.2">
      <c r="A111" s="6"/>
      <c r="B111" s="75"/>
      <c r="C111" s="75"/>
      <c r="D111" s="75"/>
      <c r="E111" s="75"/>
      <c r="F111" s="75"/>
      <c r="G111" s="75"/>
      <c r="H111" s="1"/>
      <c r="I111" s="1"/>
    </row>
    <row r="112" spans="1:9" x14ac:dyDescent="0.2">
      <c r="A112" s="74"/>
      <c r="B112" s="75"/>
      <c r="C112" s="75"/>
      <c r="D112" s="75"/>
      <c r="E112" s="75"/>
      <c r="F112" s="75"/>
      <c r="G112" s="75"/>
      <c r="H112" s="1"/>
      <c r="I112" s="1"/>
    </row>
    <row r="113" spans="1:9" x14ac:dyDescent="0.2">
      <c r="A113" s="74"/>
      <c r="B113" s="75"/>
      <c r="C113" s="75"/>
      <c r="D113" s="75"/>
      <c r="E113" s="75"/>
      <c r="F113" s="75"/>
      <c r="G113" s="75"/>
      <c r="H113" s="1"/>
      <c r="I113" s="1"/>
    </row>
    <row r="114" spans="1:9" x14ac:dyDescent="0.2">
      <c r="A114" s="76"/>
      <c r="B114" s="28"/>
      <c r="C114" s="28"/>
      <c r="D114" s="28"/>
      <c r="E114" s="28"/>
      <c r="F114" s="28"/>
      <c r="G114" s="28"/>
      <c r="H114" s="1"/>
      <c r="I114" s="1"/>
    </row>
    <row r="115" spans="1:9" x14ac:dyDescent="0.2">
      <c r="A115" s="6"/>
      <c r="B115" s="28"/>
      <c r="C115" s="28"/>
      <c r="D115" s="28"/>
      <c r="E115" s="28"/>
      <c r="F115" s="28"/>
      <c r="G115" s="28"/>
      <c r="H115" s="1"/>
      <c r="I115" s="1"/>
    </row>
    <row r="116" spans="1:9" x14ac:dyDescent="0.2">
      <c r="A116" s="8"/>
      <c r="B116" s="28"/>
      <c r="C116" s="28"/>
      <c r="D116" s="30"/>
      <c r="E116" s="30"/>
      <c r="F116" s="30"/>
      <c r="G116" s="30"/>
    </row>
    <row r="123" spans="1:9" x14ac:dyDescent="0.2">
      <c r="C123" s="77"/>
      <c r="D123" s="77"/>
    </row>
  </sheetData>
  <mergeCells count="16">
    <mergeCell ref="A1:H1"/>
    <mergeCell ref="B3:H3"/>
    <mergeCell ref="H4:H5"/>
    <mergeCell ref="A63:H63"/>
    <mergeCell ref="F66:F67"/>
    <mergeCell ref="G66:G67"/>
    <mergeCell ref="A65:A67"/>
    <mergeCell ref="B4:B5"/>
    <mergeCell ref="C4:E4"/>
    <mergeCell ref="F4:F5"/>
    <mergeCell ref="G4:G5"/>
    <mergeCell ref="B65:H65"/>
    <mergeCell ref="H66:H67"/>
    <mergeCell ref="B66:B67"/>
    <mergeCell ref="C66:E66"/>
    <mergeCell ref="A3:A5"/>
  </mergeCells>
  <phoneticPr fontId="0" type="noConversion"/>
  <printOptions horizontalCentered="1"/>
  <pageMargins left="0.54" right="0" top="0" bottom="0" header="0" footer="0"/>
  <pageSetup paperSize="9" scale="87" firstPageNumber="64" orientation="landscape" useFirstPageNumber="1" r:id="rId1"/>
  <headerFooter alignWithMargins="0">
    <oddFooter>&amp;L&amp;Z&amp;F+&amp;F+&amp;A&amp;C&amp;P&amp;R&amp;D+&amp;T</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I657"/>
  <sheetViews>
    <sheetView topLeftCell="A46" workbookViewId="0">
      <selection activeCell="D6" sqref="D6"/>
    </sheetView>
  </sheetViews>
  <sheetFormatPr baseColWidth="10" defaultRowHeight="11.25" x14ac:dyDescent="0.2"/>
  <cols>
    <col min="1" max="1" width="29.1640625" customWidth="1"/>
    <col min="2" max="2" width="15.83203125" hidden="1" customWidth="1"/>
    <col min="3" max="3" width="13.33203125" customWidth="1"/>
    <col min="4" max="5" width="14.5" customWidth="1"/>
    <col min="6" max="6" width="9.1640625" hidden="1" customWidth="1"/>
    <col min="7" max="7" width="13" hidden="1" customWidth="1"/>
    <col min="8" max="8" width="12" hidden="1" customWidth="1"/>
    <col min="9" max="9" width="0" hidden="1" customWidth="1"/>
  </cols>
  <sheetData>
    <row r="1" spans="1:8" ht="21.75" customHeight="1" x14ac:dyDescent="0.2">
      <c r="A1" s="216" t="s">
        <v>105</v>
      </c>
      <c r="B1" s="216"/>
      <c r="C1" s="216"/>
      <c r="D1" s="216"/>
      <c r="E1" s="216"/>
      <c r="F1" s="216"/>
      <c r="G1" s="216"/>
      <c r="H1" s="216"/>
    </row>
    <row r="2" spans="1:8" x14ac:dyDescent="0.2">
      <c r="A2" s="1"/>
      <c r="B2" s="1"/>
      <c r="C2" s="8"/>
      <c r="D2" s="8"/>
      <c r="E2" s="8"/>
    </row>
    <row r="3" spans="1:8" x14ac:dyDescent="0.2">
      <c r="A3" s="214" t="s">
        <v>11</v>
      </c>
      <c r="B3" s="214" t="s">
        <v>0</v>
      </c>
      <c r="C3" s="213" t="s">
        <v>15</v>
      </c>
      <c r="D3" s="213"/>
      <c r="E3" s="213"/>
      <c r="F3" s="213" t="s">
        <v>22</v>
      </c>
      <c r="G3" s="213" t="s">
        <v>28</v>
      </c>
      <c r="H3" s="213"/>
    </row>
    <row r="4" spans="1:8" ht="22.5" x14ac:dyDescent="0.2">
      <c r="A4" s="213"/>
      <c r="B4" s="215"/>
      <c r="C4" s="49" t="s">
        <v>0</v>
      </c>
      <c r="D4" s="49" t="s">
        <v>4</v>
      </c>
      <c r="E4" s="49" t="s">
        <v>5</v>
      </c>
      <c r="F4" s="213"/>
      <c r="G4" s="213"/>
      <c r="H4" s="213"/>
    </row>
    <row r="5" spans="1:8" x14ac:dyDescent="0.2">
      <c r="A5" s="16"/>
      <c r="B5" s="16"/>
      <c r="C5" s="22"/>
      <c r="D5" s="21"/>
      <c r="E5" s="21"/>
    </row>
    <row r="6" spans="1:8" x14ac:dyDescent="0.2">
      <c r="A6" s="109" t="s">
        <v>97</v>
      </c>
      <c r="B6" s="78"/>
      <c r="C6" s="171">
        <v>4915.4179482966629</v>
      </c>
      <c r="D6" s="171">
        <v>5616.3575579443768</v>
      </c>
      <c r="E6" s="171">
        <v>4810.7945073804349</v>
      </c>
      <c r="F6" s="78"/>
      <c r="G6" s="78"/>
      <c r="H6" s="79"/>
    </row>
    <row r="7" spans="1:8" x14ac:dyDescent="0.2">
      <c r="A7" s="111" t="s">
        <v>106</v>
      </c>
      <c r="B7" s="53">
        <v>4915.4179482966629</v>
      </c>
      <c r="D7" s="45"/>
      <c r="E7" s="45"/>
      <c r="F7" s="53">
        <v>0</v>
      </c>
      <c r="G7" s="53">
        <v>0</v>
      </c>
      <c r="H7" s="53"/>
    </row>
    <row r="8" spans="1:8" x14ac:dyDescent="0.2">
      <c r="A8" s="23" t="s">
        <v>110</v>
      </c>
      <c r="B8" s="83">
        <v>4956.9085018788646</v>
      </c>
      <c r="C8" s="185">
        <v>4956.9085018788646</v>
      </c>
      <c r="D8" s="83">
        <v>5336.7314021698921</v>
      </c>
      <c r="E8" s="83">
        <v>4910.8224498305563</v>
      </c>
      <c r="F8" s="83">
        <v>0</v>
      </c>
      <c r="G8" s="83">
        <v>0</v>
      </c>
      <c r="H8" s="89"/>
    </row>
    <row r="9" spans="1:8" x14ac:dyDescent="0.2">
      <c r="A9" s="23" t="s">
        <v>111</v>
      </c>
      <c r="B9" s="81">
        <v>4835.4250488879143</v>
      </c>
      <c r="C9" s="185">
        <v>4835.4250488879143</v>
      </c>
      <c r="D9" s="83">
        <v>5956.1987288771643</v>
      </c>
      <c r="E9" s="83">
        <v>4603.1709029707108</v>
      </c>
      <c r="F9" s="81">
        <v>0</v>
      </c>
      <c r="G9" s="81">
        <v>0</v>
      </c>
      <c r="H9" s="2"/>
    </row>
    <row r="10" spans="1:8" x14ac:dyDescent="0.2">
      <c r="A10" s="108"/>
      <c r="B10" s="2"/>
      <c r="D10" s="172"/>
      <c r="E10" s="172"/>
      <c r="F10" s="2"/>
      <c r="G10" s="2"/>
      <c r="H10" s="2"/>
    </row>
    <row r="11" spans="1:8" x14ac:dyDescent="0.2">
      <c r="A11" s="111" t="s">
        <v>107</v>
      </c>
      <c r="B11" s="53">
        <v>4915.4179482966629</v>
      </c>
      <c r="C11" s="171"/>
      <c r="D11" s="171"/>
      <c r="E11" s="171"/>
      <c r="F11" s="53">
        <v>0</v>
      </c>
      <c r="G11" s="53">
        <v>0</v>
      </c>
      <c r="H11" s="53"/>
    </row>
    <row r="12" spans="1:8" x14ac:dyDescent="0.2">
      <c r="A12" s="112" t="s">
        <v>100</v>
      </c>
      <c r="B12" s="81">
        <v>1518.3984585317062</v>
      </c>
      <c r="C12" s="185">
        <v>1518.3984585317062</v>
      </c>
      <c r="D12" s="83">
        <v>1291.8027691742814</v>
      </c>
      <c r="E12" s="83">
        <v>1640.3220015750721</v>
      </c>
      <c r="F12" s="81">
        <v>0</v>
      </c>
      <c r="G12" s="81">
        <v>0</v>
      </c>
      <c r="H12" s="11"/>
    </row>
    <row r="13" spans="1:8" x14ac:dyDescent="0.2">
      <c r="A13" s="112" t="s">
        <v>101</v>
      </c>
      <c r="B13" s="82">
        <v>3036.664844733069</v>
      </c>
      <c r="C13" s="185">
        <v>3036.664844733069</v>
      </c>
      <c r="D13" s="173">
        <v>2745.7165062564482</v>
      </c>
      <c r="E13" s="173">
        <v>3107.9708437792247</v>
      </c>
      <c r="F13" s="82">
        <v>0</v>
      </c>
      <c r="G13" s="82">
        <v>0</v>
      </c>
      <c r="H13" s="2"/>
    </row>
    <row r="14" spans="1:8" x14ac:dyDescent="0.2">
      <c r="A14" s="112" t="s">
        <v>102</v>
      </c>
      <c r="B14" s="83">
        <v>5072.3241602607386</v>
      </c>
      <c r="C14" s="185">
        <v>5072.3241602607386</v>
      </c>
      <c r="D14" s="83">
        <v>6905.485782130173</v>
      </c>
      <c r="E14" s="83">
        <v>4771.3100484134911</v>
      </c>
      <c r="F14" s="80">
        <v>0</v>
      </c>
      <c r="G14" s="80">
        <v>0</v>
      </c>
      <c r="H14" s="2"/>
    </row>
    <row r="15" spans="1:8" x14ac:dyDescent="0.2">
      <c r="A15" s="112" t="s">
        <v>103</v>
      </c>
      <c r="B15" s="83">
        <v>5976.4199722485982</v>
      </c>
      <c r="C15" s="185">
        <v>5976.4199722485982</v>
      </c>
      <c r="D15" s="83">
        <v>9017.0952777619859</v>
      </c>
      <c r="E15" s="83">
        <v>5751.3343131302945</v>
      </c>
      <c r="F15" s="80">
        <v>0</v>
      </c>
      <c r="G15" s="80">
        <v>0</v>
      </c>
      <c r="H15" s="2"/>
    </row>
    <row r="16" spans="1:8" x14ac:dyDescent="0.2">
      <c r="A16" s="110"/>
      <c r="B16" s="2"/>
      <c r="D16" s="172"/>
      <c r="E16" s="172"/>
      <c r="F16" s="2"/>
      <c r="G16" s="2"/>
      <c r="H16" s="2"/>
    </row>
    <row r="17" spans="1:9" x14ac:dyDescent="0.2">
      <c r="A17" s="109" t="s">
        <v>19</v>
      </c>
      <c r="B17" s="78"/>
      <c r="C17" s="171">
        <v>6255.6362515661085</v>
      </c>
      <c r="D17" s="171">
        <v>6435.1406346106523</v>
      </c>
      <c r="E17" s="171">
        <v>6217.9868498343521</v>
      </c>
      <c r="F17" s="78"/>
      <c r="G17" s="78"/>
      <c r="H17" s="78"/>
    </row>
    <row r="18" spans="1:9" x14ac:dyDescent="0.2">
      <c r="A18" s="111" t="s">
        <v>108</v>
      </c>
      <c r="B18" s="53">
        <v>6255.6362515661085</v>
      </c>
      <c r="D18" s="45"/>
      <c r="E18" s="45"/>
      <c r="F18" s="53">
        <v>0</v>
      </c>
      <c r="G18" s="53">
        <v>0</v>
      </c>
      <c r="H18" s="53"/>
    </row>
    <row r="19" spans="1:9" x14ac:dyDescent="0.2">
      <c r="A19" s="23" t="s">
        <v>110</v>
      </c>
      <c r="B19" s="81">
        <v>6603.6960720433808</v>
      </c>
      <c r="C19" s="185">
        <v>6603.6960720433808</v>
      </c>
      <c r="D19" s="83">
        <v>6421.3018254591543</v>
      </c>
      <c r="E19" s="83">
        <v>6635.7205733817664</v>
      </c>
      <c r="F19" s="81">
        <v>0</v>
      </c>
      <c r="G19" s="81">
        <v>0</v>
      </c>
      <c r="H19" s="81"/>
    </row>
    <row r="20" spans="1:9" x14ac:dyDescent="0.2">
      <c r="A20" s="23" t="s">
        <v>111</v>
      </c>
      <c r="B20" s="81">
        <v>5733.9260645956456</v>
      </c>
      <c r="C20" s="185">
        <v>5733.9260645956456</v>
      </c>
      <c r="D20" s="83">
        <v>6449.936902736752</v>
      </c>
      <c r="E20" s="83">
        <v>5544.3012969766714</v>
      </c>
      <c r="F20" s="81">
        <v>0</v>
      </c>
      <c r="G20" s="81">
        <v>0</v>
      </c>
      <c r="H20" s="81"/>
    </row>
    <row r="21" spans="1:9" x14ac:dyDescent="0.2">
      <c r="A21" s="108"/>
      <c r="B21" s="2"/>
      <c r="D21" s="172"/>
      <c r="E21" s="172"/>
      <c r="F21" s="2"/>
      <c r="G21" s="2"/>
      <c r="H21" s="2"/>
    </row>
    <row r="22" spans="1:9" x14ac:dyDescent="0.2">
      <c r="A22" s="111" t="s">
        <v>107</v>
      </c>
      <c r="B22" s="53">
        <v>6255.6362515661085</v>
      </c>
      <c r="C22" s="171"/>
      <c r="D22" s="171"/>
      <c r="E22" s="171"/>
      <c r="F22" s="53"/>
      <c r="G22" s="53"/>
      <c r="H22" s="53"/>
    </row>
    <row r="23" spans="1:9" x14ac:dyDescent="0.2">
      <c r="A23" s="112" t="s">
        <v>100</v>
      </c>
      <c r="B23" s="81">
        <v>2029.402847030143</v>
      </c>
      <c r="C23" s="185">
        <v>2029.402847030143</v>
      </c>
      <c r="D23" s="83">
        <v>1709.1170885159656</v>
      </c>
      <c r="E23" s="83">
        <v>2289.1100322978186</v>
      </c>
      <c r="F23" s="81">
        <v>0</v>
      </c>
      <c r="G23" s="81">
        <v>0</v>
      </c>
      <c r="H23" s="81"/>
    </row>
    <row r="24" spans="1:9" x14ac:dyDescent="0.2">
      <c r="A24" s="112" t="s">
        <v>101</v>
      </c>
      <c r="B24" s="81">
        <v>3846.3361974237864</v>
      </c>
      <c r="C24" s="185">
        <v>3846.3361974237864</v>
      </c>
      <c r="D24" s="83">
        <v>3285.5433436044973</v>
      </c>
      <c r="E24" s="83">
        <v>4052.2266685175905</v>
      </c>
      <c r="F24" s="81">
        <v>0</v>
      </c>
      <c r="G24" s="81">
        <v>0</v>
      </c>
      <c r="H24" s="81"/>
    </row>
    <row r="25" spans="1:9" x14ac:dyDescent="0.2">
      <c r="A25" s="112" t="s">
        <v>102</v>
      </c>
      <c r="B25" s="84">
        <v>6211.3600516598717</v>
      </c>
      <c r="C25" s="185">
        <v>6211.3600516598717</v>
      </c>
      <c r="D25" s="83">
        <v>7240.8774982738469</v>
      </c>
      <c r="E25" s="83">
        <v>5947.5660671920532</v>
      </c>
      <c r="F25" s="81">
        <v>0</v>
      </c>
      <c r="G25" s="81">
        <v>0</v>
      </c>
      <c r="H25" s="81"/>
    </row>
    <row r="26" spans="1:9" x14ac:dyDescent="0.2">
      <c r="A26" s="112" t="s">
        <v>103</v>
      </c>
      <c r="B26" s="84">
        <v>7422.9059318117352</v>
      </c>
      <c r="C26" s="185">
        <v>7422.9059318117352</v>
      </c>
      <c r="D26" s="83">
        <v>9382.6343031500182</v>
      </c>
      <c r="E26" s="83">
        <v>7214.668116218797</v>
      </c>
      <c r="F26" s="81">
        <v>0</v>
      </c>
      <c r="G26" s="81">
        <v>0</v>
      </c>
      <c r="H26" s="81"/>
    </row>
    <row r="27" spans="1:9" x14ac:dyDescent="0.2">
      <c r="A27" s="110"/>
      <c r="B27" s="2"/>
      <c r="D27" s="172"/>
      <c r="E27" s="172"/>
      <c r="F27" s="2"/>
      <c r="G27" s="2"/>
      <c r="H27" s="2"/>
    </row>
    <row r="28" spans="1:9" x14ac:dyDescent="0.2">
      <c r="A28" s="109" t="s">
        <v>20</v>
      </c>
      <c r="B28" s="78"/>
      <c r="C28" s="171">
        <v>2995.9134235929782</v>
      </c>
      <c r="D28" s="171">
        <v>2607.5256064690025</v>
      </c>
      <c r="E28" s="171">
        <v>3024.0600338585737</v>
      </c>
      <c r="F28" s="78"/>
      <c r="G28" s="78"/>
      <c r="H28" s="78"/>
    </row>
    <row r="29" spans="1:9" x14ac:dyDescent="0.2">
      <c r="A29" s="111" t="s">
        <v>108</v>
      </c>
      <c r="B29" s="53">
        <v>2995.9134235929782</v>
      </c>
      <c r="D29" s="45"/>
      <c r="E29" s="45"/>
      <c r="F29" s="53">
        <v>0</v>
      </c>
      <c r="G29" s="53">
        <v>0</v>
      </c>
      <c r="H29" s="53"/>
      <c r="I29" s="2"/>
    </row>
    <row r="30" spans="1:9" x14ac:dyDescent="0.2">
      <c r="A30" s="23" t="s">
        <v>110</v>
      </c>
      <c r="B30" s="81">
        <v>3051.4254640608328</v>
      </c>
      <c r="C30" s="185">
        <v>3051.4254640608328</v>
      </c>
      <c r="D30" s="83">
        <v>2243.4628879892052</v>
      </c>
      <c r="E30" s="83">
        <v>3103.5407381615573</v>
      </c>
      <c r="F30" s="81">
        <v>0</v>
      </c>
      <c r="G30" s="81">
        <v>0</v>
      </c>
      <c r="H30" s="81"/>
    </row>
    <row r="31" spans="1:9" x14ac:dyDescent="0.2">
      <c r="A31" s="23" t="s">
        <v>111</v>
      </c>
      <c r="B31" s="81">
        <v>2835.8811881188121</v>
      </c>
      <c r="C31" s="185">
        <v>2835.8811881188121</v>
      </c>
      <c r="D31" s="83">
        <v>3332.7150537634411</v>
      </c>
      <c r="E31" s="83">
        <v>2788.1235142118867</v>
      </c>
      <c r="F31" s="81">
        <v>0</v>
      </c>
      <c r="G31" s="81">
        <v>0</v>
      </c>
      <c r="H31" s="81"/>
    </row>
    <row r="32" spans="1:9" x14ac:dyDescent="0.2">
      <c r="A32" s="108"/>
      <c r="B32" s="2"/>
      <c r="D32" s="172"/>
      <c r="E32" s="172"/>
      <c r="F32" s="2"/>
      <c r="G32" s="2"/>
      <c r="H32" s="2"/>
    </row>
    <row r="33" spans="1:8" x14ac:dyDescent="0.2">
      <c r="A33" s="111" t="s">
        <v>109</v>
      </c>
      <c r="B33" s="53">
        <v>2995.9134235929782</v>
      </c>
      <c r="C33" s="171"/>
      <c r="D33" s="171"/>
      <c r="E33" s="171"/>
      <c r="F33" s="53">
        <v>0</v>
      </c>
      <c r="G33" s="53">
        <v>0</v>
      </c>
      <c r="H33" s="53"/>
    </row>
    <row r="34" spans="1:8" x14ac:dyDescent="0.2">
      <c r="A34" s="112" t="s">
        <v>100</v>
      </c>
      <c r="B34" s="81">
        <v>1147.2131147540986</v>
      </c>
      <c r="C34" s="185">
        <v>1147.2131147540986</v>
      </c>
      <c r="D34" s="83">
        <v>804.75490196078431</v>
      </c>
      <c r="E34" s="83">
        <v>1279.5265151515155</v>
      </c>
      <c r="F34" s="81">
        <v>0</v>
      </c>
      <c r="G34" s="81">
        <v>0</v>
      </c>
      <c r="H34" s="81"/>
    </row>
    <row r="35" spans="1:8" x14ac:dyDescent="0.2">
      <c r="A35" s="112" t="s">
        <v>101</v>
      </c>
      <c r="B35" s="81">
        <v>2294.0287012676408</v>
      </c>
      <c r="C35" s="185">
        <v>2294.0287012676408</v>
      </c>
      <c r="D35" s="81">
        <v>1731.2408759124089</v>
      </c>
      <c r="E35" s="81">
        <v>2378.9193503991169</v>
      </c>
      <c r="F35" s="81">
        <v>0</v>
      </c>
      <c r="G35" s="81">
        <v>0</v>
      </c>
      <c r="H35" s="81"/>
    </row>
    <row r="36" spans="1:8" x14ac:dyDescent="0.2">
      <c r="A36" s="112" t="s">
        <v>102</v>
      </c>
      <c r="B36" s="81">
        <v>3258.7713983797139</v>
      </c>
      <c r="C36" s="185">
        <v>3258.7713983797139</v>
      </c>
      <c r="D36" s="81">
        <v>4239.7672413793107</v>
      </c>
      <c r="E36" s="81">
        <v>3216.9809034153473</v>
      </c>
      <c r="F36" s="81">
        <v>0</v>
      </c>
      <c r="G36" s="81">
        <v>0</v>
      </c>
      <c r="H36" s="81"/>
    </row>
    <row r="37" spans="1:8" x14ac:dyDescent="0.2">
      <c r="A37" s="112" t="s">
        <v>103</v>
      </c>
      <c r="B37" s="81">
        <v>3471.3081632653025</v>
      </c>
      <c r="C37" s="185">
        <v>3471.3081632653025</v>
      </c>
      <c r="D37" s="81">
        <v>6245.4263565891479</v>
      </c>
      <c r="E37" s="81">
        <v>3409.0822465658102</v>
      </c>
      <c r="F37" s="81">
        <v>0</v>
      </c>
      <c r="G37" s="81">
        <v>0</v>
      </c>
      <c r="H37" s="81"/>
    </row>
    <row r="38" spans="1:8" x14ac:dyDescent="0.2">
      <c r="A38" s="106"/>
      <c r="B38" s="113"/>
      <c r="C38" s="107"/>
      <c r="D38" s="113"/>
      <c r="E38" s="113"/>
      <c r="F38" s="113"/>
      <c r="G38" s="113"/>
    </row>
    <row r="39" spans="1:8" x14ac:dyDescent="0.2">
      <c r="A39" s="65" t="str">
        <f>'C01'!A40</f>
        <v>Fuente: Instituto Nacional de Estadística (INE). Encuesta Permanente de Hogares de Propósitos Múltiples, LXI 2018.</v>
      </c>
      <c r="B39" s="65"/>
      <c r="C39" s="17"/>
      <c r="D39" s="17"/>
      <c r="E39" s="17"/>
    </row>
    <row r="40" spans="1:8" x14ac:dyDescent="0.2">
      <c r="A40" s="65"/>
      <c r="B40" s="65"/>
      <c r="C40" s="17"/>
      <c r="D40" s="17"/>
      <c r="E40" s="17"/>
    </row>
    <row r="41" spans="1:8" x14ac:dyDescent="0.2">
      <c r="A41" s="65"/>
      <c r="B41" s="65"/>
      <c r="C41" s="17"/>
      <c r="D41" s="17"/>
      <c r="E41" s="17"/>
    </row>
    <row r="42" spans="1:8" x14ac:dyDescent="0.2">
      <c r="A42" s="65"/>
      <c r="B42" s="65"/>
      <c r="C42" s="17"/>
      <c r="D42" s="17"/>
      <c r="E42" s="17"/>
    </row>
    <row r="43" spans="1:8" x14ac:dyDescent="0.2">
      <c r="A43" s="67"/>
      <c r="B43" s="67"/>
      <c r="C43" s="17"/>
      <c r="D43" s="17"/>
      <c r="E43" s="17"/>
    </row>
    <row r="44" spans="1:8" ht="22.5" customHeight="1" x14ac:dyDescent="0.2">
      <c r="A44" s="195" t="str">
        <f>$A$1</f>
        <v>Cuadro No. 3. Ingreso promedio de la población de 12 a 30 años por condición de trabajo, según dominio,  sexo y rango de edad</v>
      </c>
      <c r="B44" s="195"/>
      <c r="C44" s="195"/>
      <c r="D44" s="195"/>
      <c r="E44" s="195"/>
      <c r="F44" s="195"/>
      <c r="G44" s="195"/>
      <c r="H44" s="195"/>
    </row>
    <row r="45" spans="1:8" x14ac:dyDescent="0.2">
      <c r="A45" s="8" t="s">
        <v>95</v>
      </c>
      <c r="B45" s="8"/>
      <c r="C45" s="8"/>
      <c r="D45" s="8"/>
      <c r="E45" s="8"/>
    </row>
    <row r="46" spans="1:8" x14ac:dyDescent="0.2">
      <c r="A46" s="214" t="s">
        <v>11</v>
      </c>
      <c r="B46" s="214" t="s">
        <v>0</v>
      </c>
      <c r="C46" s="213" t="s">
        <v>15</v>
      </c>
      <c r="D46" s="213"/>
      <c r="E46" s="213"/>
      <c r="F46" s="213" t="s">
        <v>22</v>
      </c>
      <c r="G46" s="213" t="s">
        <v>28</v>
      </c>
      <c r="H46" s="213"/>
    </row>
    <row r="47" spans="1:8" ht="22.5" x14ac:dyDescent="0.2">
      <c r="A47" s="213"/>
      <c r="B47" s="215"/>
      <c r="C47" s="49" t="s">
        <v>0</v>
      </c>
      <c r="D47" s="49" t="s">
        <v>4</v>
      </c>
      <c r="E47" s="49" t="s">
        <v>5</v>
      </c>
      <c r="F47" s="213"/>
      <c r="G47" s="213"/>
      <c r="H47" s="213"/>
    </row>
    <row r="48" spans="1:8" x14ac:dyDescent="0.2">
      <c r="A48" s="16"/>
      <c r="B48" s="16"/>
      <c r="C48" s="22"/>
      <c r="D48" s="21"/>
      <c r="E48" s="21"/>
    </row>
    <row r="49" spans="1:8" x14ac:dyDescent="0.2">
      <c r="A49" s="116" t="s">
        <v>1</v>
      </c>
      <c r="B49" s="78"/>
      <c r="C49" s="171">
        <v>7290.9131926792043</v>
      </c>
      <c r="D49" s="171">
        <v>7552.7170138888914</v>
      </c>
      <c r="E49" s="171">
        <v>7217.2328990228052</v>
      </c>
      <c r="F49" s="78"/>
      <c r="G49" s="78"/>
      <c r="H49" s="78"/>
    </row>
    <row r="50" spans="1:8" x14ac:dyDescent="0.2">
      <c r="A50" s="118" t="s">
        <v>7</v>
      </c>
      <c r="B50" s="53">
        <v>7290.9131926792043</v>
      </c>
      <c r="D50" s="45"/>
      <c r="E50" s="45"/>
      <c r="F50" s="53">
        <v>0</v>
      </c>
      <c r="G50" s="53">
        <v>0</v>
      </c>
      <c r="H50" s="53"/>
    </row>
    <row r="51" spans="1:8" x14ac:dyDescent="0.2">
      <c r="A51" s="120" t="s">
        <v>98</v>
      </c>
      <c r="B51" s="85">
        <v>7720.4069244604279</v>
      </c>
      <c r="C51" s="185">
        <v>7720.4069244604279</v>
      </c>
      <c r="D51" s="85">
        <v>8269.453125</v>
      </c>
      <c r="E51" s="85">
        <v>7556.2061915887843</v>
      </c>
      <c r="F51" s="85">
        <v>0</v>
      </c>
      <c r="G51" s="85">
        <v>0</v>
      </c>
      <c r="H51" s="85"/>
    </row>
    <row r="52" spans="1:8" x14ac:dyDescent="0.2">
      <c r="A52" s="120" t="s">
        <v>99</v>
      </c>
      <c r="B52" s="81">
        <v>6732.3201754385982</v>
      </c>
      <c r="C52" s="185">
        <v>6732.3201754385982</v>
      </c>
      <c r="D52" s="85">
        <v>6510.191761363636</v>
      </c>
      <c r="E52" s="85">
        <v>6789.8969072164955</v>
      </c>
      <c r="F52" s="85">
        <v>0</v>
      </c>
      <c r="G52" s="85">
        <v>0</v>
      </c>
      <c r="H52" s="85"/>
    </row>
    <row r="53" spans="1:8" x14ac:dyDescent="0.2">
      <c r="A53" s="16"/>
      <c r="B53" s="2"/>
      <c r="D53" s="172"/>
      <c r="E53" s="172"/>
      <c r="F53" s="2"/>
      <c r="G53" s="2"/>
      <c r="H53" s="2"/>
    </row>
    <row r="54" spans="1:8" x14ac:dyDescent="0.2">
      <c r="A54" s="118" t="s">
        <v>8</v>
      </c>
      <c r="B54" s="53">
        <v>7290.9131926792043</v>
      </c>
      <c r="C54" s="171"/>
      <c r="D54" s="171"/>
      <c r="E54" s="171"/>
      <c r="F54" s="53"/>
      <c r="G54" s="53"/>
      <c r="H54" s="53"/>
    </row>
    <row r="55" spans="1:8" x14ac:dyDescent="0.2">
      <c r="A55" s="119" t="s">
        <v>100</v>
      </c>
      <c r="B55" s="81">
        <v>900</v>
      </c>
      <c r="C55" s="185">
        <v>900</v>
      </c>
      <c r="D55" s="83">
        <v>900</v>
      </c>
      <c r="E55" s="83">
        <v>0</v>
      </c>
      <c r="F55" s="81">
        <v>0</v>
      </c>
      <c r="G55" s="81">
        <v>0</v>
      </c>
      <c r="H55" s="81"/>
    </row>
    <row r="56" spans="1:8" x14ac:dyDescent="0.2">
      <c r="A56" s="119" t="s">
        <v>101</v>
      </c>
      <c r="B56" s="9">
        <v>3818.5378228782283</v>
      </c>
      <c r="C56" s="185">
        <v>3818.5378228782283</v>
      </c>
      <c r="D56" s="83">
        <v>3151.8337129840547</v>
      </c>
      <c r="E56" s="83">
        <v>4272.3100775193834</v>
      </c>
      <c r="F56" s="81">
        <v>0</v>
      </c>
      <c r="G56" s="81">
        <v>0</v>
      </c>
      <c r="H56" s="81"/>
    </row>
    <row r="57" spans="1:8" x14ac:dyDescent="0.2">
      <c r="A57" s="119" t="s">
        <v>102</v>
      </c>
      <c r="B57" s="80">
        <v>6680.3847604677494</v>
      </c>
      <c r="C57" s="185">
        <v>6680.3847604677494</v>
      </c>
      <c r="D57" s="83">
        <v>8251.0183639398983</v>
      </c>
      <c r="E57" s="83">
        <v>6221.9005847953258</v>
      </c>
      <c r="F57" s="81">
        <v>0</v>
      </c>
      <c r="G57" s="81">
        <v>0</v>
      </c>
      <c r="H57" s="81"/>
    </row>
    <row r="58" spans="1:8" x14ac:dyDescent="0.2">
      <c r="A58" s="119" t="s">
        <v>103</v>
      </c>
      <c r="B58" s="80">
        <v>8630.6613177729196</v>
      </c>
      <c r="C58" s="185">
        <v>8630.6613177729196</v>
      </c>
      <c r="D58" s="83">
        <v>10010.567164179107</v>
      </c>
      <c r="E58" s="83">
        <v>8362.1347661922719</v>
      </c>
      <c r="F58" s="81">
        <v>0</v>
      </c>
      <c r="G58" s="81">
        <v>0</v>
      </c>
      <c r="H58" s="81"/>
    </row>
    <row r="59" spans="1:8" x14ac:dyDescent="0.2">
      <c r="A59" s="117"/>
      <c r="B59" s="2"/>
      <c r="D59" s="172"/>
      <c r="E59" s="172"/>
      <c r="F59" s="2"/>
      <c r="G59" s="2"/>
      <c r="H59" s="2"/>
    </row>
    <row r="60" spans="1:8" x14ac:dyDescent="0.2">
      <c r="A60" s="116" t="s">
        <v>2</v>
      </c>
      <c r="B60" s="78"/>
      <c r="C60" s="171">
        <v>8217.4929676511929</v>
      </c>
      <c r="D60" s="171">
        <v>9165.6650532429812</v>
      </c>
      <c r="E60" s="171">
        <v>8007.0822771213725</v>
      </c>
      <c r="F60" s="78"/>
      <c r="G60" s="78"/>
      <c r="H60" s="78"/>
    </row>
    <row r="61" spans="1:8" x14ac:dyDescent="0.2">
      <c r="A61" s="118" t="s">
        <v>7</v>
      </c>
      <c r="B61" s="53">
        <v>8217.4929676511929</v>
      </c>
      <c r="D61" s="45"/>
      <c r="E61" s="45"/>
      <c r="F61" s="53">
        <v>0</v>
      </c>
      <c r="G61" s="53">
        <v>0</v>
      </c>
      <c r="H61" s="53"/>
    </row>
    <row r="62" spans="1:8" x14ac:dyDescent="0.2">
      <c r="A62" s="120" t="s">
        <v>98</v>
      </c>
      <c r="B62" s="81">
        <v>8571.169121979965</v>
      </c>
      <c r="C62" s="185">
        <v>8571.169121979965</v>
      </c>
      <c r="D62" s="83">
        <v>10006.569037656905</v>
      </c>
      <c r="E62" s="83">
        <v>8335.8737997256521</v>
      </c>
      <c r="F62" s="81">
        <v>0</v>
      </c>
      <c r="G62" s="81">
        <v>0</v>
      </c>
      <c r="H62" s="81"/>
    </row>
    <row r="63" spans="1:8" x14ac:dyDescent="0.2">
      <c r="A63" s="120" t="s">
        <v>99</v>
      </c>
      <c r="B63" s="81">
        <v>7694.2249346120325</v>
      </c>
      <c r="C63" s="185">
        <v>7694.2249346120325</v>
      </c>
      <c r="D63" s="83">
        <v>8441.4270270270281</v>
      </c>
      <c r="E63" s="83">
        <v>7455.7561817136266</v>
      </c>
      <c r="F63" s="81">
        <v>0</v>
      </c>
      <c r="G63" s="81">
        <v>0</v>
      </c>
      <c r="H63" s="81"/>
    </row>
    <row r="64" spans="1:8" x14ac:dyDescent="0.2">
      <c r="A64" s="16"/>
      <c r="B64" s="2"/>
      <c r="D64" s="172"/>
      <c r="E64" s="172"/>
      <c r="F64" s="2"/>
      <c r="G64" s="2"/>
      <c r="H64" s="2"/>
    </row>
    <row r="65" spans="1:8" x14ac:dyDescent="0.2">
      <c r="A65" s="118" t="s">
        <v>8</v>
      </c>
      <c r="B65" s="53">
        <v>8217.4929676511929</v>
      </c>
      <c r="C65" s="171"/>
      <c r="D65" s="171"/>
      <c r="E65" s="171"/>
      <c r="F65" s="53">
        <v>0</v>
      </c>
      <c r="G65" s="53">
        <v>0</v>
      </c>
      <c r="H65" s="53"/>
    </row>
    <row r="66" spans="1:8" x14ac:dyDescent="0.2">
      <c r="A66" s="119" t="s">
        <v>100</v>
      </c>
      <c r="B66" s="11">
        <v>2787.2340425531911</v>
      </c>
      <c r="C66" s="185">
        <v>2787.2340425531911</v>
      </c>
      <c r="D66" s="86">
        <v>2228.5714285714289</v>
      </c>
      <c r="E66" s="86">
        <v>3118.6440677966102</v>
      </c>
      <c r="F66" s="11">
        <v>0</v>
      </c>
      <c r="G66" s="11">
        <v>0</v>
      </c>
      <c r="H66" s="11"/>
    </row>
    <row r="67" spans="1:8" x14ac:dyDescent="0.2">
      <c r="A67" s="119" t="s">
        <v>101</v>
      </c>
      <c r="B67" s="81">
        <v>5618.5284210526324</v>
      </c>
      <c r="C67" s="185">
        <v>5618.5284210526324</v>
      </c>
      <c r="D67" s="86">
        <v>6449.9629629629635</v>
      </c>
      <c r="E67" s="86">
        <v>5373.8555858310629</v>
      </c>
      <c r="F67" s="11">
        <v>0</v>
      </c>
      <c r="G67" s="11">
        <v>0</v>
      </c>
      <c r="H67" s="11"/>
    </row>
    <row r="68" spans="1:8" x14ac:dyDescent="0.2">
      <c r="A68" s="119" t="s">
        <v>102</v>
      </c>
      <c r="B68" s="86">
        <v>8442.1103384330036</v>
      </c>
      <c r="C68" s="185">
        <v>8442.1103384330036</v>
      </c>
      <c r="D68" s="86">
        <v>9363.818181818182</v>
      </c>
      <c r="E68" s="86">
        <v>8167.5944645006066</v>
      </c>
      <c r="F68" s="11">
        <v>0</v>
      </c>
      <c r="G68" s="11">
        <v>0</v>
      </c>
      <c r="H68" s="11"/>
    </row>
    <row r="69" spans="1:8" x14ac:dyDescent="0.2">
      <c r="A69" s="119" t="s">
        <v>103</v>
      </c>
      <c r="B69" s="86">
        <v>9220.6940088459942</v>
      </c>
      <c r="C69" s="185">
        <v>9220.6940088459942</v>
      </c>
      <c r="D69" s="86">
        <v>11713.763066202093</v>
      </c>
      <c r="E69" s="86">
        <v>8895.4618181818187</v>
      </c>
      <c r="F69" s="11">
        <v>0</v>
      </c>
      <c r="G69" s="11">
        <v>0</v>
      </c>
      <c r="H69" s="11"/>
    </row>
    <row r="70" spans="1:8" x14ac:dyDescent="0.2">
      <c r="A70" s="121"/>
      <c r="B70" s="2"/>
      <c r="D70" s="172"/>
      <c r="E70" s="172"/>
      <c r="F70" s="2"/>
      <c r="G70" s="2"/>
      <c r="H70" s="2"/>
    </row>
    <row r="71" spans="1:8" x14ac:dyDescent="0.2">
      <c r="A71" s="116" t="s">
        <v>104</v>
      </c>
      <c r="B71" s="78"/>
      <c r="C71" s="171">
        <v>5566.5240238074912</v>
      </c>
      <c r="D71" s="171">
        <v>5362.5719247634979</v>
      </c>
      <c r="E71" s="171">
        <v>5604.7453206418177</v>
      </c>
      <c r="F71" s="53">
        <v>0</v>
      </c>
      <c r="G71" s="53">
        <v>0</v>
      </c>
      <c r="H71" s="53"/>
    </row>
    <row r="72" spans="1:8" x14ac:dyDescent="0.2">
      <c r="A72" s="118" t="s">
        <v>7</v>
      </c>
      <c r="B72" s="53">
        <v>5566.5240238074912</v>
      </c>
      <c r="D72" s="45"/>
      <c r="E72" s="45"/>
    </row>
    <row r="73" spans="1:8" x14ac:dyDescent="0.2">
      <c r="A73" s="120" t="s">
        <v>98</v>
      </c>
      <c r="B73" s="81">
        <v>5922.7896334894176</v>
      </c>
      <c r="C73" s="185">
        <v>5922.7896334894176</v>
      </c>
      <c r="D73" s="83">
        <v>4757.1998069142401</v>
      </c>
      <c r="E73" s="83">
        <v>6094.4128485165047</v>
      </c>
      <c r="F73" s="81">
        <v>0</v>
      </c>
      <c r="G73" s="81">
        <v>0</v>
      </c>
      <c r="H73" s="81"/>
    </row>
    <row r="74" spans="1:8" x14ac:dyDescent="0.2">
      <c r="A74" s="120" t="s">
        <v>99</v>
      </c>
      <c r="B74" s="81">
        <v>5007.2985778002494</v>
      </c>
      <c r="C74" s="185">
        <v>5007.2985778002494</v>
      </c>
      <c r="D74" s="83">
        <v>5960.1014789385599</v>
      </c>
      <c r="E74" s="83">
        <v>4762.9565268978395</v>
      </c>
      <c r="F74" s="81">
        <v>0</v>
      </c>
      <c r="G74" s="81">
        <v>0</v>
      </c>
      <c r="H74" s="81"/>
    </row>
    <row r="75" spans="1:8" x14ac:dyDescent="0.2">
      <c r="A75" s="16"/>
      <c r="B75" s="2"/>
      <c r="D75" s="172"/>
      <c r="E75" s="172"/>
      <c r="F75" s="2"/>
      <c r="G75" s="2"/>
      <c r="H75" s="2"/>
    </row>
    <row r="76" spans="1:8" x14ac:dyDescent="0.2">
      <c r="A76" s="118" t="s">
        <v>8</v>
      </c>
      <c r="B76" s="53">
        <v>5566.5240238074912</v>
      </c>
      <c r="C76" s="171"/>
      <c r="D76" s="171"/>
      <c r="E76" s="171"/>
      <c r="F76" s="53">
        <v>0</v>
      </c>
      <c r="G76" s="53">
        <v>0</v>
      </c>
      <c r="H76" s="53"/>
    </row>
    <row r="77" spans="1:8" x14ac:dyDescent="0.2">
      <c r="A77" s="119" t="s">
        <v>100</v>
      </c>
      <c r="B77" s="81">
        <v>1977.7683689275279</v>
      </c>
      <c r="C77" s="185">
        <v>1977.7683689275279</v>
      </c>
      <c r="D77" s="83">
        <v>1709.7368215748361</v>
      </c>
      <c r="E77" s="83">
        <v>2189.700023069593</v>
      </c>
      <c r="F77" s="81">
        <v>0</v>
      </c>
      <c r="G77" s="81">
        <v>0</v>
      </c>
      <c r="H77" s="81"/>
    </row>
    <row r="78" spans="1:8" x14ac:dyDescent="0.2">
      <c r="A78" s="119" t="s">
        <v>101</v>
      </c>
      <c r="B78" s="81">
        <v>3517.5674533111851</v>
      </c>
      <c r="C78" s="185">
        <v>3517.5674533111851</v>
      </c>
      <c r="D78" s="81">
        <v>2779.1985361549446</v>
      </c>
      <c r="E78" s="81">
        <v>3754.3072451505568</v>
      </c>
      <c r="F78" s="81">
        <v>0</v>
      </c>
      <c r="G78" s="81">
        <v>0</v>
      </c>
      <c r="H78" s="81"/>
    </row>
    <row r="79" spans="1:8" x14ac:dyDescent="0.2">
      <c r="A79" s="119" t="s">
        <v>102</v>
      </c>
      <c r="B79" s="81">
        <v>5683.6294775852675</v>
      </c>
      <c r="C79" s="185">
        <v>5683.6294775852675</v>
      </c>
      <c r="D79" s="81">
        <v>6479.6726004056018</v>
      </c>
      <c r="E79" s="81">
        <v>5492.4172269153923</v>
      </c>
      <c r="F79" s="81">
        <v>0</v>
      </c>
      <c r="G79" s="81">
        <v>0</v>
      </c>
      <c r="H79" s="81"/>
    </row>
    <row r="80" spans="1:8" x14ac:dyDescent="0.2">
      <c r="A80" s="119" t="s">
        <v>103</v>
      </c>
      <c r="B80" s="81">
        <v>6575.647322594009</v>
      </c>
      <c r="C80" s="185">
        <v>6575.647322594009</v>
      </c>
      <c r="D80" s="81">
        <v>7923.7200025252469</v>
      </c>
      <c r="E80" s="81">
        <v>6480.6377554517994</v>
      </c>
      <c r="F80" s="81">
        <v>0</v>
      </c>
      <c r="G80" s="81">
        <v>0</v>
      </c>
      <c r="H80" s="81"/>
    </row>
    <row r="81" spans="1:7" x14ac:dyDescent="0.2">
      <c r="A81" s="106"/>
      <c r="B81" s="95"/>
      <c r="C81" s="95"/>
      <c r="D81" s="95"/>
      <c r="E81" s="95"/>
      <c r="F81" s="113"/>
      <c r="G81" s="113"/>
    </row>
    <row r="82" spans="1:7" x14ac:dyDescent="0.2">
      <c r="A82" s="65" t="str">
        <f>A39</f>
        <v>Fuente: Instituto Nacional de Estadística (INE). Encuesta Permanente de Hogares de Propósitos Múltiples, LXI 2018.</v>
      </c>
      <c r="B82" s="65"/>
      <c r="C82" s="9"/>
      <c r="D82" s="9"/>
      <c r="E82" s="9"/>
    </row>
    <row r="83" spans="1:7" x14ac:dyDescent="0.2">
      <c r="A83" s="87"/>
      <c r="B83" s="87"/>
      <c r="C83" s="9"/>
      <c r="D83" s="9"/>
      <c r="E83" s="9"/>
    </row>
    <row r="84" spans="1:7" x14ac:dyDescent="0.2">
      <c r="A84" s="17"/>
      <c r="B84" s="17"/>
      <c r="C84" s="88"/>
      <c r="D84" s="17"/>
      <c r="E84" s="17"/>
    </row>
    <row r="85" spans="1:7" x14ac:dyDescent="0.2">
      <c r="A85" s="17"/>
      <c r="B85" s="17"/>
      <c r="C85" s="17"/>
      <c r="D85" s="17"/>
      <c r="E85" s="17"/>
    </row>
    <row r="86" spans="1:7" x14ac:dyDescent="0.2">
      <c r="A86" s="17"/>
      <c r="B86" s="17"/>
      <c r="C86" s="17"/>
      <c r="D86" s="17"/>
      <c r="E86" s="17"/>
    </row>
    <row r="87" spans="1:7" x14ac:dyDescent="0.2">
      <c r="A87" s="17"/>
      <c r="B87" s="17"/>
      <c r="C87" s="17"/>
      <c r="D87" s="17"/>
      <c r="E87" s="17"/>
    </row>
    <row r="88" spans="1:7" x14ac:dyDescent="0.2">
      <c r="A88" s="17"/>
      <c r="B88" s="17"/>
      <c r="C88" s="17"/>
      <c r="D88" s="17"/>
      <c r="E88" s="17"/>
    </row>
    <row r="89" spans="1:7" x14ac:dyDescent="0.2">
      <c r="A89" s="17"/>
      <c r="B89" s="17"/>
      <c r="C89" s="17"/>
      <c r="D89" s="17"/>
      <c r="E89" s="17"/>
    </row>
    <row r="90" spans="1:7" x14ac:dyDescent="0.2">
      <c r="A90" s="17"/>
      <c r="B90" s="17"/>
      <c r="C90" s="17"/>
      <c r="D90" s="17"/>
      <c r="E90" s="17"/>
    </row>
    <row r="91" spans="1:7" x14ac:dyDescent="0.2">
      <c r="A91" s="17"/>
      <c r="B91" s="17"/>
      <c r="C91" s="17"/>
      <c r="D91" s="17"/>
      <c r="E91" s="17"/>
    </row>
    <row r="92" spans="1:7" x14ac:dyDescent="0.2">
      <c r="A92" s="17"/>
      <c r="B92" s="17"/>
      <c r="C92" s="17"/>
      <c r="D92" s="17"/>
      <c r="E92" s="17"/>
    </row>
    <row r="93" spans="1:7" x14ac:dyDescent="0.2">
      <c r="A93" s="17"/>
      <c r="B93" s="17"/>
      <c r="C93" s="17"/>
      <c r="D93" s="17"/>
      <c r="E93" s="17"/>
    </row>
    <row r="94" spans="1:7" x14ac:dyDescent="0.2">
      <c r="A94" s="17"/>
      <c r="B94" s="17"/>
      <c r="C94" s="17"/>
      <c r="D94" s="17"/>
      <c r="E94" s="17"/>
    </row>
    <row r="95" spans="1:7" x14ac:dyDescent="0.2">
      <c r="A95" s="17"/>
      <c r="B95" s="17"/>
      <c r="C95" s="17"/>
      <c r="D95" s="17"/>
      <c r="E95" s="17"/>
    </row>
    <row r="96" spans="1:7" x14ac:dyDescent="0.2">
      <c r="A96" s="17"/>
      <c r="B96" s="17"/>
      <c r="C96" s="17"/>
      <c r="D96" s="17"/>
      <c r="E96" s="17"/>
    </row>
    <row r="97" spans="1:5" x14ac:dyDescent="0.2">
      <c r="A97" s="17"/>
      <c r="B97" s="17"/>
      <c r="C97" s="17"/>
      <c r="D97" s="17"/>
      <c r="E97" s="17"/>
    </row>
    <row r="98" spans="1:5" x14ac:dyDescent="0.2">
      <c r="A98" s="17"/>
      <c r="B98" s="17"/>
      <c r="C98" s="17"/>
      <c r="D98" s="17"/>
      <c r="E98" s="17"/>
    </row>
    <row r="99" spans="1:5" x14ac:dyDescent="0.2">
      <c r="A99" s="17"/>
      <c r="B99" s="17"/>
      <c r="C99" s="17"/>
      <c r="D99" s="17"/>
      <c r="E99" s="17"/>
    </row>
    <row r="100" spans="1:5" x14ac:dyDescent="0.2">
      <c r="A100" s="17"/>
      <c r="B100" s="17"/>
      <c r="C100" s="17"/>
      <c r="D100" s="17"/>
      <c r="E100" s="17"/>
    </row>
    <row r="101" spans="1:5" x14ac:dyDescent="0.2">
      <c r="A101" s="17"/>
      <c r="B101" s="17"/>
      <c r="C101" s="17"/>
      <c r="D101" s="17"/>
      <c r="E101" s="17"/>
    </row>
    <row r="102" spans="1:5" x14ac:dyDescent="0.2">
      <c r="A102" s="17"/>
      <c r="B102" s="17"/>
      <c r="C102" s="17"/>
      <c r="D102" s="17"/>
      <c r="E102" s="17"/>
    </row>
    <row r="103" spans="1:5" x14ac:dyDescent="0.2">
      <c r="A103" s="17"/>
      <c r="B103" s="17"/>
      <c r="C103" s="17"/>
      <c r="D103" s="17"/>
      <c r="E103" s="17"/>
    </row>
    <row r="104" spans="1:5" x14ac:dyDescent="0.2">
      <c r="A104" s="17"/>
      <c r="B104" s="17"/>
      <c r="C104" s="17"/>
      <c r="D104" s="17"/>
      <c r="E104" s="17"/>
    </row>
    <row r="105" spans="1:5" x14ac:dyDescent="0.2">
      <c r="A105" s="17"/>
      <c r="B105" s="17"/>
      <c r="C105" s="17"/>
      <c r="D105" s="17"/>
      <c r="E105" s="17"/>
    </row>
    <row r="106" spans="1:5" x14ac:dyDescent="0.2">
      <c r="A106" s="17"/>
      <c r="B106" s="17"/>
      <c r="C106" s="17"/>
      <c r="D106" s="17"/>
      <c r="E106" s="17"/>
    </row>
    <row r="107" spans="1:5" x14ac:dyDescent="0.2">
      <c r="A107" s="17"/>
      <c r="B107" s="17"/>
      <c r="C107" s="17"/>
      <c r="D107" s="17"/>
      <c r="E107" s="17"/>
    </row>
    <row r="108" spans="1:5" x14ac:dyDescent="0.2">
      <c r="A108" s="17"/>
      <c r="B108" s="17"/>
      <c r="C108" s="17"/>
      <c r="D108" s="17"/>
      <c r="E108" s="17"/>
    </row>
    <row r="109" spans="1:5" x14ac:dyDescent="0.2">
      <c r="A109" s="17"/>
      <c r="B109" s="17"/>
      <c r="C109" s="17"/>
      <c r="D109" s="17"/>
      <c r="E109" s="17"/>
    </row>
    <row r="110" spans="1:5" x14ac:dyDescent="0.2">
      <c r="A110" s="17"/>
      <c r="B110" s="17"/>
      <c r="C110" s="17"/>
      <c r="D110" s="17"/>
      <c r="E110" s="17"/>
    </row>
    <row r="111" spans="1:5" x14ac:dyDescent="0.2">
      <c r="A111" s="17"/>
      <c r="B111" s="17"/>
      <c r="C111" s="17"/>
      <c r="D111" s="17"/>
      <c r="E111" s="17"/>
    </row>
    <row r="112" spans="1:5" x14ac:dyDescent="0.2">
      <c r="A112" s="17"/>
      <c r="B112" s="17"/>
      <c r="C112" s="17"/>
      <c r="D112" s="17"/>
      <c r="E112" s="17"/>
    </row>
    <row r="113" spans="1:5" x14ac:dyDescent="0.2">
      <c r="A113" s="17"/>
      <c r="B113" s="17"/>
      <c r="C113" s="17"/>
      <c r="D113" s="17"/>
      <c r="E113" s="17"/>
    </row>
    <row r="114" spans="1:5" x14ac:dyDescent="0.2">
      <c r="A114" s="17"/>
      <c r="B114" s="17"/>
      <c r="C114" s="17"/>
      <c r="D114" s="17"/>
      <c r="E114" s="17"/>
    </row>
    <row r="115" spans="1:5" x14ac:dyDescent="0.2">
      <c r="A115" s="17"/>
      <c r="B115" s="17"/>
      <c r="C115" s="17"/>
      <c r="D115" s="17"/>
      <c r="E115" s="17"/>
    </row>
    <row r="116" spans="1:5" x14ac:dyDescent="0.2">
      <c r="A116" s="17"/>
      <c r="B116" s="17"/>
      <c r="C116" s="17"/>
      <c r="D116" s="17"/>
      <c r="E116" s="17"/>
    </row>
    <row r="117" spans="1:5" x14ac:dyDescent="0.2">
      <c r="A117" s="17"/>
      <c r="B117" s="17"/>
      <c r="C117" s="17"/>
      <c r="D117" s="17"/>
      <c r="E117" s="17"/>
    </row>
    <row r="118" spans="1:5" x14ac:dyDescent="0.2">
      <c r="A118" s="17"/>
      <c r="B118" s="17"/>
      <c r="C118" s="17"/>
      <c r="D118" s="17"/>
      <c r="E118" s="17"/>
    </row>
    <row r="119" spans="1:5" x14ac:dyDescent="0.2">
      <c r="A119" s="17"/>
      <c r="B119" s="17"/>
      <c r="C119" s="17"/>
      <c r="D119" s="17"/>
      <c r="E119" s="17"/>
    </row>
    <row r="120" spans="1:5" x14ac:dyDescent="0.2">
      <c r="A120" s="17"/>
      <c r="B120" s="17"/>
      <c r="C120" s="17"/>
      <c r="D120" s="17"/>
      <c r="E120" s="17"/>
    </row>
    <row r="121" spans="1:5" x14ac:dyDescent="0.2">
      <c r="A121" s="17"/>
      <c r="B121" s="17"/>
      <c r="C121" s="17"/>
      <c r="D121" s="17"/>
      <c r="E121" s="17"/>
    </row>
    <row r="122" spans="1:5" x14ac:dyDescent="0.2">
      <c r="A122" s="17"/>
      <c r="B122" s="17"/>
      <c r="C122" s="17"/>
      <c r="D122" s="17"/>
      <c r="E122" s="17"/>
    </row>
    <row r="123" spans="1:5" x14ac:dyDescent="0.2">
      <c r="A123" s="17"/>
      <c r="B123" s="17"/>
      <c r="C123" s="17"/>
      <c r="D123" s="17"/>
      <c r="E123" s="17"/>
    </row>
    <row r="124" spans="1:5" x14ac:dyDescent="0.2">
      <c r="A124" s="17"/>
      <c r="B124" s="17"/>
      <c r="C124" s="17"/>
      <c r="D124" s="17"/>
      <c r="E124" s="17"/>
    </row>
    <row r="125" spans="1:5" x14ac:dyDescent="0.2">
      <c r="A125" s="17"/>
      <c r="B125" s="17"/>
      <c r="C125" s="17"/>
      <c r="D125" s="17"/>
      <c r="E125" s="17"/>
    </row>
    <row r="126" spans="1:5" x14ac:dyDescent="0.2">
      <c r="A126" s="17"/>
      <c r="B126" s="17"/>
      <c r="C126" s="17"/>
      <c r="D126" s="17"/>
      <c r="E126" s="17"/>
    </row>
    <row r="127" spans="1:5" x14ac:dyDescent="0.2">
      <c r="A127" s="17"/>
      <c r="B127" s="17"/>
      <c r="C127" s="17"/>
      <c r="D127" s="17"/>
      <c r="E127" s="17"/>
    </row>
    <row r="128" spans="1:5" x14ac:dyDescent="0.2">
      <c r="A128" s="17"/>
      <c r="B128" s="17"/>
      <c r="C128" s="17"/>
      <c r="D128" s="17"/>
      <c r="E128" s="17"/>
    </row>
    <row r="129" spans="1:5" x14ac:dyDescent="0.2">
      <c r="A129" s="17"/>
      <c r="B129" s="17"/>
      <c r="C129" s="17"/>
      <c r="D129" s="17"/>
      <c r="E129" s="17"/>
    </row>
    <row r="130" spans="1:5" x14ac:dyDescent="0.2">
      <c r="A130" s="17"/>
      <c r="B130" s="17"/>
      <c r="C130" s="17"/>
      <c r="D130" s="17"/>
      <c r="E130" s="17"/>
    </row>
    <row r="131" spans="1:5" x14ac:dyDescent="0.2">
      <c r="A131" s="17"/>
      <c r="B131" s="17"/>
      <c r="C131" s="17"/>
      <c r="D131" s="17"/>
      <c r="E131" s="17"/>
    </row>
    <row r="132" spans="1:5" x14ac:dyDescent="0.2">
      <c r="A132" s="17"/>
      <c r="B132" s="17"/>
      <c r="C132" s="17"/>
      <c r="D132" s="17"/>
      <c r="E132" s="17"/>
    </row>
    <row r="133" spans="1:5" x14ac:dyDescent="0.2">
      <c r="A133" s="17"/>
      <c r="B133" s="17"/>
      <c r="C133" s="17"/>
      <c r="D133" s="17"/>
      <c r="E133" s="17"/>
    </row>
    <row r="134" spans="1:5" x14ac:dyDescent="0.2">
      <c r="A134" s="17"/>
      <c r="B134" s="17"/>
      <c r="C134" s="17"/>
      <c r="D134" s="17"/>
      <c r="E134" s="17"/>
    </row>
    <row r="135" spans="1:5" x14ac:dyDescent="0.2">
      <c r="A135" s="17"/>
      <c r="B135" s="17"/>
      <c r="C135" s="17"/>
      <c r="D135" s="17"/>
      <c r="E135" s="17"/>
    </row>
    <row r="136" spans="1:5" x14ac:dyDescent="0.2">
      <c r="A136" s="17"/>
      <c r="B136" s="17"/>
      <c r="C136" s="17"/>
      <c r="D136" s="17"/>
      <c r="E136" s="17"/>
    </row>
    <row r="137" spans="1:5" x14ac:dyDescent="0.2">
      <c r="A137" s="17"/>
      <c r="B137" s="17"/>
      <c r="C137" s="17"/>
      <c r="D137" s="17"/>
      <c r="E137" s="17"/>
    </row>
    <row r="138" spans="1:5" x14ac:dyDescent="0.2">
      <c r="A138" s="17"/>
      <c r="B138" s="17"/>
      <c r="C138" s="17"/>
      <c r="D138" s="17"/>
      <c r="E138" s="17"/>
    </row>
    <row r="139" spans="1:5" x14ac:dyDescent="0.2">
      <c r="A139" s="17"/>
      <c r="B139" s="17"/>
      <c r="C139" s="17"/>
      <c r="D139" s="17"/>
      <c r="E139" s="17"/>
    </row>
    <row r="140" spans="1:5" x14ac:dyDescent="0.2">
      <c r="A140" s="17"/>
      <c r="B140" s="17"/>
      <c r="C140" s="17"/>
      <c r="D140" s="17"/>
      <c r="E140" s="17"/>
    </row>
    <row r="141" spans="1:5" x14ac:dyDescent="0.2">
      <c r="A141" s="17"/>
      <c r="B141" s="17"/>
      <c r="C141" s="17"/>
      <c r="D141" s="17"/>
      <c r="E141" s="17"/>
    </row>
    <row r="142" spans="1:5" x14ac:dyDescent="0.2">
      <c r="A142" s="17"/>
      <c r="B142" s="17"/>
      <c r="C142" s="17"/>
      <c r="D142" s="17"/>
      <c r="E142" s="17"/>
    </row>
    <row r="143" spans="1:5" x14ac:dyDescent="0.2">
      <c r="A143" s="17"/>
      <c r="B143" s="17"/>
      <c r="C143" s="17"/>
      <c r="D143" s="17"/>
      <c r="E143" s="17"/>
    </row>
    <row r="144" spans="1:5" x14ac:dyDescent="0.2">
      <c r="A144" s="17"/>
      <c r="B144" s="17"/>
      <c r="C144" s="17"/>
      <c r="D144" s="17"/>
      <c r="E144" s="17"/>
    </row>
    <row r="145" spans="1:5" x14ac:dyDescent="0.2">
      <c r="A145" s="17"/>
      <c r="B145" s="17"/>
      <c r="C145" s="17"/>
      <c r="D145" s="17"/>
      <c r="E145" s="17"/>
    </row>
    <row r="146" spans="1:5" x14ac:dyDescent="0.2">
      <c r="A146" s="17"/>
      <c r="B146" s="17"/>
      <c r="C146" s="17"/>
      <c r="D146" s="17"/>
      <c r="E146" s="17"/>
    </row>
    <row r="147" spans="1:5" x14ac:dyDescent="0.2">
      <c r="A147" s="17"/>
      <c r="B147" s="17"/>
      <c r="C147" s="17"/>
      <c r="D147" s="17"/>
      <c r="E147" s="17"/>
    </row>
    <row r="148" spans="1:5" x14ac:dyDescent="0.2">
      <c r="A148" s="17"/>
      <c r="B148" s="17"/>
      <c r="C148" s="17"/>
      <c r="D148" s="17"/>
      <c r="E148" s="17"/>
    </row>
    <row r="149" spans="1:5" x14ac:dyDescent="0.2">
      <c r="A149" s="17"/>
      <c r="B149" s="17"/>
      <c r="C149" s="17"/>
      <c r="D149" s="17"/>
      <c r="E149" s="17"/>
    </row>
    <row r="150" spans="1:5" x14ac:dyDescent="0.2">
      <c r="A150" s="17"/>
      <c r="B150" s="17"/>
      <c r="C150" s="17"/>
      <c r="D150" s="17"/>
      <c r="E150" s="17"/>
    </row>
    <row r="151" spans="1:5" x14ac:dyDescent="0.2">
      <c r="A151" s="17"/>
      <c r="B151" s="17"/>
      <c r="C151" s="17"/>
      <c r="D151" s="17"/>
      <c r="E151" s="17"/>
    </row>
    <row r="152" spans="1:5" x14ac:dyDescent="0.2">
      <c r="A152" s="17"/>
      <c r="B152" s="17"/>
      <c r="C152" s="17"/>
      <c r="D152" s="17"/>
      <c r="E152" s="17"/>
    </row>
    <row r="153" spans="1:5" x14ac:dyDescent="0.2">
      <c r="A153" s="17"/>
      <c r="B153" s="17"/>
      <c r="C153" s="17"/>
      <c r="D153" s="17"/>
      <c r="E153" s="17"/>
    </row>
    <row r="154" spans="1:5" x14ac:dyDescent="0.2">
      <c r="A154" s="17"/>
      <c r="B154" s="17"/>
      <c r="C154" s="17"/>
      <c r="D154" s="17"/>
      <c r="E154" s="17"/>
    </row>
    <row r="155" spans="1:5" x14ac:dyDescent="0.2">
      <c r="A155" s="17"/>
      <c r="B155" s="17"/>
      <c r="C155" s="17"/>
      <c r="D155" s="17"/>
      <c r="E155" s="17"/>
    </row>
    <row r="156" spans="1:5" x14ac:dyDescent="0.2">
      <c r="A156" s="17"/>
      <c r="B156" s="17"/>
      <c r="C156" s="17"/>
      <c r="D156" s="17"/>
      <c r="E156" s="17"/>
    </row>
    <row r="157" spans="1:5" x14ac:dyDescent="0.2">
      <c r="A157" s="17"/>
      <c r="B157" s="17"/>
      <c r="C157" s="17"/>
      <c r="D157" s="17"/>
      <c r="E157" s="17"/>
    </row>
    <row r="158" spans="1:5" x14ac:dyDescent="0.2">
      <c r="A158" s="17"/>
      <c r="B158" s="17"/>
      <c r="C158" s="17"/>
      <c r="D158" s="17"/>
      <c r="E158" s="17"/>
    </row>
    <row r="159" spans="1:5" x14ac:dyDescent="0.2">
      <c r="A159" s="17"/>
      <c r="B159" s="17"/>
      <c r="C159" s="17"/>
      <c r="D159" s="17"/>
      <c r="E159" s="17"/>
    </row>
    <row r="160" spans="1:5" x14ac:dyDescent="0.2">
      <c r="A160" s="17"/>
      <c r="B160" s="17"/>
      <c r="C160" s="17"/>
      <c r="D160" s="17"/>
      <c r="E160" s="17"/>
    </row>
    <row r="161" spans="1:5" x14ac:dyDescent="0.2">
      <c r="A161" s="17"/>
      <c r="B161" s="17"/>
      <c r="C161" s="17"/>
      <c r="D161" s="17"/>
      <c r="E161" s="17"/>
    </row>
    <row r="162" spans="1:5" x14ac:dyDescent="0.2">
      <c r="A162" s="17"/>
      <c r="B162" s="17"/>
      <c r="C162" s="17"/>
      <c r="D162" s="17"/>
      <c r="E162" s="17"/>
    </row>
    <row r="163" spans="1:5" x14ac:dyDescent="0.2">
      <c r="A163" s="17"/>
      <c r="B163" s="17"/>
      <c r="C163" s="17"/>
      <c r="D163" s="17"/>
      <c r="E163" s="17"/>
    </row>
    <row r="164" spans="1:5" x14ac:dyDescent="0.2">
      <c r="A164" s="17"/>
      <c r="B164" s="17"/>
      <c r="C164" s="17"/>
      <c r="D164" s="17"/>
      <c r="E164" s="17"/>
    </row>
    <row r="165" spans="1:5" x14ac:dyDescent="0.2">
      <c r="A165" s="17"/>
      <c r="B165" s="17"/>
      <c r="C165" s="17"/>
      <c r="D165" s="17"/>
      <c r="E165" s="17"/>
    </row>
    <row r="166" spans="1:5" x14ac:dyDescent="0.2">
      <c r="A166" s="17"/>
      <c r="B166" s="17"/>
      <c r="C166" s="17"/>
      <c r="D166" s="17"/>
      <c r="E166" s="17"/>
    </row>
    <row r="167" spans="1:5" x14ac:dyDescent="0.2">
      <c r="A167" s="17"/>
      <c r="B167" s="17"/>
      <c r="C167" s="17"/>
      <c r="D167" s="17"/>
      <c r="E167" s="17"/>
    </row>
    <row r="168" spans="1:5" x14ac:dyDescent="0.2">
      <c r="A168" s="17"/>
      <c r="B168" s="17"/>
      <c r="C168" s="17"/>
      <c r="D168" s="17"/>
      <c r="E168" s="17"/>
    </row>
    <row r="169" spans="1:5" x14ac:dyDescent="0.2">
      <c r="A169" s="17"/>
      <c r="B169" s="17"/>
      <c r="C169" s="17"/>
      <c r="D169" s="17"/>
      <c r="E169" s="17"/>
    </row>
    <row r="170" spans="1:5" x14ac:dyDescent="0.2">
      <c r="A170" s="17"/>
      <c r="B170" s="17"/>
      <c r="C170" s="17"/>
      <c r="D170" s="17"/>
      <c r="E170" s="17"/>
    </row>
    <row r="171" spans="1:5" x14ac:dyDescent="0.2">
      <c r="A171" s="17"/>
      <c r="B171" s="17"/>
      <c r="C171" s="17"/>
      <c r="D171" s="17"/>
      <c r="E171" s="17"/>
    </row>
    <row r="172" spans="1:5" x14ac:dyDescent="0.2">
      <c r="A172" s="17"/>
      <c r="B172" s="17"/>
      <c r="C172" s="17"/>
      <c r="D172" s="17"/>
      <c r="E172" s="17"/>
    </row>
    <row r="173" spans="1:5" x14ac:dyDescent="0.2">
      <c r="A173" s="17"/>
      <c r="B173" s="17"/>
      <c r="C173" s="17"/>
      <c r="D173" s="17"/>
      <c r="E173" s="17"/>
    </row>
    <row r="174" spans="1:5" x14ac:dyDescent="0.2">
      <c r="A174" s="17"/>
      <c r="B174" s="17"/>
      <c r="C174" s="17"/>
      <c r="D174" s="17"/>
      <c r="E174" s="17"/>
    </row>
    <row r="175" spans="1:5" x14ac:dyDescent="0.2">
      <c r="A175" s="17"/>
      <c r="B175" s="17"/>
      <c r="C175" s="17"/>
      <c r="D175" s="17"/>
      <c r="E175" s="17"/>
    </row>
    <row r="176" spans="1:5" x14ac:dyDescent="0.2">
      <c r="A176" s="17"/>
      <c r="B176" s="17"/>
      <c r="C176" s="17"/>
      <c r="D176" s="17"/>
      <c r="E176" s="17"/>
    </row>
    <row r="177" spans="1:5" x14ac:dyDescent="0.2">
      <c r="A177" s="17"/>
      <c r="B177" s="17"/>
      <c r="C177" s="17"/>
      <c r="D177" s="17"/>
      <c r="E177" s="17"/>
    </row>
    <row r="178" spans="1:5" x14ac:dyDescent="0.2">
      <c r="A178" s="17"/>
      <c r="B178" s="17"/>
      <c r="C178" s="17"/>
      <c r="D178" s="17"/>
      <c r="E178" s="17"/>
    </row>
    <row r="179" spans="1:5" x14ac:dyDescent="0.2">
      <c r="A179" s="17"/>
      <c r="B179" s="17"/>
      <c r="C179" s="17"/>
      <c r="D179" s="17"/>
      <c r="E179" s="17"/>
    </row>
    <row r="180" spans="1:5" x14ac:dyDescent="0.2">
      <c r="A180" s="17"/>
      <c r="B180" s="17"/>
      <c r="C180" s="17"/>
      <c r="D180" s="17"/>
      <c r="E180" s="17"/>
    </row>
    <row r="181" spans="1:5" x14ac:dyDescent="0.2">
      <c r="A181" s="17"/>
      <c r="B181" s="17"/>
      <c r="C181" s="17"/>
      <c r="D181" s="17"/>
      <c r="E181" s="17"/>
    </row>
    <row r="182" spans="1:5" x14ac:dyDescent="0.2">
      <c r="A182" s="17"/>
      <c r="B182" s="17"/>
      <c r="C182" s="17"/>
      <c r="D182" s="17"/>
      <c r="E182" s="17"/>
    </row>
    <row r="183" spans="1:5" x14ac:dyDescent="0.2">
      <c r="A183" s="17"/>
      <c r="B183" s="17"/>
      <c r="C183" s="17"/>
      <c r="D183" s="17"/>
      <c r="E183" s="17"/>
    </row>
    <row r="184" spans="1:5" x14ac:dyDescent="0.2">
      <c r="A184" s="17"/>
      <c r="B184" s="17"/>
      <c r="C184" s="17"/>
      <c r="D184" s="17"/>
      <c r="E184" s="17"/>
    </row>
    <row r="185" spans="1:5" x14ac:dyDescent="0.2">
      <c r="A185" s="17"/>
      <c r="B185" s="17"/>
      <c r="C185" s="17"/>
      <c r="D185" s="17"/>
      <c r="E185" s="17"/>
    </row>
    <row r="186" spans="1:5" x14ac:dyDescent="0.2">
      <c r="A186" s="17"/>
      <c r="B186" s="17"/>
      <c r="C186" s="17"/>
      <c r="D186" s="17"/>
      <c r="E186" s="17"/>
    </row>
    <row r="187" spans="1:5" x14ac:dyDescent="0.2">
      <c r="A187" s="17"/>
      <c r="B187" s="17"/>
      <c r="C187" s="17"/>
      <c r="D187" s="17"/>
      <c r="E187" s="17"/>
    </row>
    <row r="188" spans="1:5" x14ac:dyDescent="0.2">
      <c r="A188" s="17"/>
      <c r="B188" s="17"/>
      <c r="C188" s="17"/>
      <c r="D188" s="17"/>
      <c r="E188" s="17"/>
    </row>
    <row r="189" spans="1:5" x14ac:dyDescent="0.2">
      <c r="A189" s="17"/>
      <c r="B189" s="17"/>
      <c r="C189" s="17"/>
      <c r="D189" s="17"/>
      <c r="E189" s="17"/>
    </row>
    <row r="190" spans="1:5" x14ac:dyDescent="0.2">
      <c r="A190" s="17"/>
      <c r="B190" s="17"/>
      <c r="C190" s="17"/>
      <c r="D190" s="17"/>
      <c r="E190" s="17"/>
    </row>
    <row r="191" spans="1:5" x14ac:dyDescent="0.2">
      <c r="A191" s="17"/>
      <c r="B191" s="17"/>
      <c r="C191" s="17"/>
      <c r="D191" s="17"/>
      <c r="E191" s="17"/>
    </row>
    <row r="192" spans="1:5" x14ac:dyDescent="0.2">
      <c r="A192" s="17"/>
      <c r="B192" s="17"/>
      <c r="C192" s="17"/>
      <c r="D192" s="17"/>
      <c r="E192" s="17"/>
    </row>
    <row r="193" spans="1:5" x14ac:dyDescent="0.2">
      <c r="A193" s="17"/>
      <c r="B193" s="17"/>
      <c r="C193" s="17"/>
      <c r="D193" s="17"/>
      <c r="E193" s="17"/>
    </row>
    <row r="194" spans="1:5" x14ac:dyDescent="0.2">
      <c r="A194" s="17"/>
      <c r="B194" s="17"/>
      <c r="C194" s="17"/>
      <c r="D194" s="17"/>
      <c r="E194" s="17"/>
    </row>
    <row r="195" spans="1:5" x14ac:dyDescent="0.2">
      <c r="A195" s="17"/>
      <c r="B195" s="17"/>
      <c r="C195" s="17"/>
      <c r="D195" s="17"/>
      <c r="E195" s="17"/>
    </row>
    <row r="196" spans="1:5" x14ac:dyDescent="0.2">
      <c r="A196" s="17"/>
      <c r="B196" s="17"/>
      <c r="C196" s="17"/>
      <c r="D196" s="17"/>
      <c r="E196" s="17"/>
    </row>
    <row r="197" spans="1:5" x14ac:dyDescent="0.2">
      <c r="A197" s="17"/>
      <c r="B197" s="17"/>
      <c r="C197" s="17"/>
      <c r="D197" s="17"/>
      <c r="E197" s="17"/>
    </row>
    <row r="198" spans="1:5" x14ac:dyDescent="0.2">
      <c r="A198" s="17"/>
      <c r="B198" s="17"/>
      <c r="C198" s="17"/>
      <c r="D198" s="17"/>
      <c r="E198" s="17"/>
    </row>
    <row r="199" spans="1:5" x14ac:dyDescent="0.2">
      <c r="A199" s="17"/>
      <c r="B199" s="17"/>
      <c r="C199" s="17"/>
      <c r="D199" s="17"/>
      <c r="E199" s="17"/>
    </row>
    <row r="200" spans="1:5" x14ac:dyDescent="0.2">
      <c r="A200" s="17"/>
      <c r="B200" s="17"/>
      <c r="C200" s="17"/>
      <c r="D200" s="17"/>
      <c r="E200" s="17"/>
    </row>
    <row r="201" spans="1:5" x14ac:dyDescent="0.2">
      <c r="A201" s="17"/>
      <c r="B201" s="17"/>
      <c r="C201" s="17"/>
      <c r="D201" s="17"/>
      <c r="E201" s="17"/>
    </row>
    <row r="202" spans="1:5" x14ac:dyDescent="0.2">
      <c r="A202" s="17"/>
      <c r="B202" s="17"/>
      <c r="C202" s="17"/>
      <c r="D202" s="17"/>
      <c r="E202" s="17"/>
    </row>
    <row r="203" spans="1:5" x14ac:dyDescent="0.2">
      <c r="A203" s="17"/>
      <c r="B203" s="17"/>
      <c r="C203" s="17"/>
      <c r="D203" s="17"/>
      <c r="E203" s="17"/>
    </row>
    <row r="204" spans="1:5" x14ac:dyDescent="0.2">
      <c r="A204" s="17"/>
      <c r="B204" s="17"/>
      <c r="C204" s="17"/>
      <c r="D204" s="17"/>
      <c r="E204" s="17"/>
    </row>
    <row r="205" spans="1:5" x14ac:dyDescent="0.2">
      <c r="A205" s="17"/>
      <c r="B205" s="17"/>
      <c r="C205" s="17"/>
      <c r="D205" s="17"/>
      <c r="E205" s="17"/>
    </row>
    <row r="206" spans="1:5" x14ac:dyDescent="0.2">
      <c r="A206" s="17"/>
      <c r="B206" s="17"/>
      <c r="C206" s="17"/>
      <c r="D206" s="17"/>
      <c r="E206" s="17"/>
    </row>
    <row r="207" spans="1:5" x14ac:dyDescent="0.2">
      <c r="A207" s="17"/>
      <c r="B207" s="17"/>
      <c r="C207" s="17"/>
      <c r="D207" s="17"/>
      <c r="E207" s="17"/>
    </row>
    <row r="208" spans="1:5" x14ac:dyDescent="0.2">
      <c r="A208" s="17"/>
      <c r="B208" s="17"/>
      <c r="C208" s="17"/>
      <c r="D208" s="17"/>
      <c r="E208" s="17"/>
    </row>
    <row r="209" spans="1:5" x14ac:dyDescent="0.2">
      <c r="A209" s="17"/>
      <c r="B209" s="17"/>
      <c r="C209" s="17"/>
      <c r="D209" s="17"/>
      <c r="E209" s="17"/>
    </row>
    <row r="210" spans="1:5" x14ac:dyDescent="0.2">
      <c r="A210" s="17"/>
      <c r="B210" s="17"/>
      <c r="C210" s="17"/>
      <c r="D210" s="17"/>
      <c r="E210" s="17"/>
    </row>
    <row r="211" spans="1:5" x14ac:dyDescent="0.2">
      <c r="A211" s="17"/>
      <c r="B211" s="17"/>
      <c r="C211" s="17"/>
      <c r="D211" s="17"/>
      <c r="E211" s="17"/>
    </row>
    <row r="212" spans="1:5" x14ac:dyDescent="0.2">
      <c r="A212" s="17"/>
      <c r="B212" s="17"/>
      <c r="C212" s="17"/>
      <c r="D212" s="17"/>
      <c r="E212" s="17"/>
    </row>
    <row r="213" spans="1:5" x14ac:dyDescent="0.2">
      <c r="A213" s="17"/>
      <c r="B213" s="17"/>
      <c r="C213" s="17"/>
      <c r="D213" s="17"/>
      <c r="E213" s="17"/>
    </row>
    <row r="214" spans="1:5" x14ac:dyDescent="0.2">
      <c r="A214" s="17"/>
      <c r="B214" s="17"/>
      <c r="C214" s="17"/>
      <c r="D214" s="17"/>
      <c r="E214" s="17"/>
    </row>
    <row r="215" spans="1:5" x14ac:dyDescent="0.2">
      <c r="A215" s="17"/>
      <c r="B215" s="17"/>
      <c r="C215" s="17"/>
      <c r="D215" s="17"/>
      <c r="E215" s="17"/>
    </row>
    <row r="216" spans="1:5" x14ac:dyDescent="0.2">
      <c r="A216" s="17"/>
      <c r="B216" s="17"/>
      <c r="C216" s="17"/>
      <c r="D216" s="17"/>
      <c r="E216" s="17"/>
    </row>
    <row r="217" spans="1:5" x14ac:dyDescent="0.2">
      <c r="A217" s="17"/>
      <c r="B217" s="17"/>
      <c r="C217" s="17"/>
      <c r="D217" s="17"/>
      <c r="E217" s="17"/>
    </row>
    <row r="218" spans="1:5" x14ac:dyDescent="0.2">
      <c r="A218" s="17"/>
      <c r="B218" s="17"/>
      <c r="C218" s="17"/>
      <c r="D218" s="17"/>
      <c r="E218" s="17"/>
    </row>
    <row r="219" spans="1:5" x14ac:dyDescent="0.2">
      <c r="A219" s="17"/>
      <c r="B219" s="17"/>
      <c r="C219" s="17"/>
      <c r="D219" s="17"/>
      <c r="E219" s="17"/>
    </row>
    <row r="220" spans="1:5" x14ac:dyDescent="0.2">
      <c r="A220" s="17"/>
      <c r="B220" s="17"/>
      <c r="C220" s="17"/>
      <c r="D220" s="17"/>
      <c r="E220" s="17"/>
    </row>
    <row r="221" spans="1:5" x14ac:dyDescent="0.2">
      <c r="A221" s="17"/>
      <c r="B221" s="17"/>
      <c r="C221" s="17"/>
      <c r="D221" s="17"/>
      <c r="E221" s="17"/>
    </row>
    <row r="222" spans="1:5" x14ac:dyDescent="0.2">
      <c r="A222" s="17"/>
      <c r="B222" s="17"/>
      <c r="C222" s="17"/>
      <c r="D222" s="17"/>
      <c r="E222" s="17"/>
    </row>
    <row r="223" spans="1:5" x14ac:dyDescent="0.2">
      <c r="A223" s="17"/>
      <c r="B223" s="17"/>
      <c r="C223" s="17"/>
      <c r="D223" s="17"/>
      <c r="E223" s="17"/>
    </row>
    <row r="224" spans="1:5" x14ac:dyDescent="0.2">
      <c r="A224" s="17"/>
      <c r="B224" s="17"/>
      <c r="C224" s="17"/>
      <c r="D224" s="17"/>
      <c r="E224" s="17"/>
    </row>
    <row r="225" spans="1:5" x14ac:dyDescent="0.2">
      <c r="A225" s="17"/>
      <c r="B225" s="17"/>
      <c r="C225" s="17"/>
      <c r="D225" s="17"/>
      <c r="E225" s="17"/>
    </row>
    <row r="226" spans="1:5" x14ac:dyDescent="0.2">
      <c r="A226" s="17"/>
      <c r="B226" s="17"/>
      <c r="C226" s="17"/>
      <c r="D226" s="17"/>
      <c r="E226" s="17"/>
    </row>
    <row r="227" spans="1:5" x14ac:dyDescent="0.2">
      <c r="A227" s="17"/>
      <c r="B227" s="17"/>
      <c r="C227" s="17"/>
      <c r="D227" s="17"/>
      <c r="E227" s="17"/>
    </row>
    <row r="228" spans="1:5" x14ac:dyDescent="0.2">
      <c r="A228" s="17"/>
      <c r="B228" s="17"/>
      <c r="C228" s="17"/>
      <c r="D228" s="17"/>
      <c r="E228" s="17"/>
    </row>
    <row r="229" spans="1:5" x14ac:dyDescent="0.2">
      <c r="A229" s="17"/>
      <c r="B229" s="17"/>
      <c r="C229" s="17"/>
      <c r="D229" s="17"/>
      <c r="E229" s="17"/>
    </row>
    <row r="230" spans="1:5" x14ac:dyDescent="0.2">
      <c r="A230" s="17"/>
      <c r="B230" s="17"/>
      <c r="C230" s="17"/>
      <c r="D230" s="17"/>
      <c r="E230" s="17"/>
    </row>
    <row r="231" spans="1:5" x14ac:dyDescent="0.2">
      <c r="A231" s="17"/>
      <c r="B231" s="17"/>
      <c r="C231" s="17"/>
      <c r="D231" s="17"/>
      <c r="E231" s="17"/>
    </row>
    <row r="232" spans="1:5" x14ac:dyDescent="0.2">
      <c r="A232" s="17"/>
      <c r="B232" s="17"/>
      <c r="C232" s="17"/>
      <c r="D232" s="17"/>
      <c r="E232" s="17"/>
    </row>
    <row r="233" spans="1:5" x14ac:dyDescent="0.2">
      <c r="A233" s="17"/>
      <c r="B233" s="17"/>
      <c r="C233" s="17"/>
      <c r="D233" s="17"/>
      <c r="E233" s="17"/>
    </row>
    <row r="234" spans="1:5" x14ac:dyDescent="0.2">
      <c r="A234" s="17"/>
      <c r="B234" s="17"/>
      <c r="C234" s="17"/>
      <c r="D234" s="17"/>
      <c r="E234" s="17"/>
    </row>
    <row r="235" spans="1:5" x14ac:dyDescent="0.2">
      <c r="A235" s="17"/>
      <c r="B235" s="17"/>
      <c r="C235" s="17"/>
      <c r="D235" s="17"/>
      <c r="E235" s="17"/>
    </row>
    <row r="236" spans="1:5" x14ac:dyDescent="0.2">
      <c r="A236" s="17"/>
      <c r="B236" s="17"/>
      <c r="C236" s="17"/>
      <c r="D236" s="17"/>
      <c r="E236" s="17"/>
    </row>
    <row r="237" spans="1:5" x14ac:dyDescent="0.2">
      <c r="A237" s="17"/>
      <c r="B237" s="17"/>
      <c r="C237" s="17"/>
      <c r="D237" s="17"/>
      <c r="E237" s="17"/>
    </row>
    <row r="238" spans="1:5" x14ac:dyDescent="0.2">
      <c r="A238" s="17"/>
      <c r="B238" s="17"/>
      <c r="C238" s="17"/>
      <c r="D238" s="17"/>
      <c r="E238" s="17"/>
    </row>
    <row r="239" spans="1:5" x14ac:dyDescent="0.2">
      <c r="A239" s="17"/>
      <c r="B239" s="17"/>
      <c r="C239" s="17"/>
      <c r="D239" s="17"/>
      <c r="E239" s="17"/>
    </row>
    <row r="240" spans="1:5" x14ac:dyDescent="0.2">
      <c r="A240" s="17"/>
      <c r="B240" s="17"/>
      <c r="C240" s="17"/>
      <c r="D240" s="17"/>
      <c r="E240" s="17"/>
    </row>
    <row r="241" spans="1:5" x14ac:dyDescent="0.2">
      <c r="A241" s="17"/>
      <c r="B241" s="17"/>
      <c r="C241" s="17"/>
      <c r="D241" s="17"/>
      <c r="E241" s="17"/>
    </row>
    <row r="242" spans="1:5" x14ac:dyDescent="0.2">
      <c r="A242" s="17"/>
      <c r="B242" s="17"/>
      <c r="C242" s="17"/>
      <c r="D242" s="17"/>
      <c r="E242" s="17"/>
    </row>
    <row r="243" spans="1:5" x14ac:dyDescent="0.2">
      <c r="A243" s="17"/>
      <c r="B243" s="17"/>
      <c r="C243" s="17"/>
      <c r="D243" s="17"/>
      <c r="E243" s="17"/>
    </row>
    <row r="244" spans="1:5" x14ac:dyDescent="0.2">
      <c r="A244" s="17"/>
      <c r="B244" s="17"/>
      <c r="C244" s="17"/>
      <c r="D244" s="17"/>
      <c r="E244" s="17"/>
    </row>
    <row r="245" spans="1:5" x14ac:dyDescent="0.2">
      <c r="A245" s="17"/>
      <c r="B245" s="17"/>
      <c r="C245" s="17"/>
      <c r="D245" s="17"/>
      <c r="E245" s="17"/>
    </row>
    <row r="246" spans="1:5" x14ac:dyDescent="0.2">
      <c r="A246" s="17"/>
      <c r="B246" s="17"/>
      <c r="C246" s="17"/>
      <c r="D246" s="17"/>
      <c r="E246" s="17"/>
    </row>
    <row r="247" spans="1:5" x14ac:dyDescent="0.2">
      <c r="A247" s="17"/>
      <c r="B247" s="17"/>
      <c r="C247" s="17"/>
      <c r="D247" s="17"/>
      <c r="E247" s="17"/>
    </row>
    <row r="248" spans="1:5" x14ac:dyDescent="0.2">
      <c r="A248" s="17"/>
      <c r="B248" s="17"/>
      <c r="C248" s="17"/>
      <c r="D248" s="17"/>
      <c r="E248" s="17"/>
    </row>
    <row r="249" spans="1:5" x14ac:dyDescent="0.2">
      <c r="A249" s="17"/>
      <c r="B249" s="17"/>
      <c r="C249" s="17"/>
      <c r="D249" s="17"/>
      <c r="E249" s="17"/>
    </row>
    <row r="250" spans="1:5" x14ac:dyDescent="0.2">
      <c r="A250" s="17"/>
      <c r="B250" s="17"/>
      <c r="C250" s="17"/>
      <c r="D250" s="17"/>
      <c r="E250" s="17"/>
    </row>
    <row r="251" spans="1:5" x14ac:dyDescent="0.2">
      <c r="A251" s="17"/>
      <c r="B251" s="17"/>
      <c r="C251" s="17"/>
      <c r="D251" s="17"/>
      <c r="E251" s="17"/>
    </row>
    <row r="252" spans="1:5" x14ac:dyDescent="0.2">
      <c r="A252" s="17"/>
      <c r="B252" s="17"/>
      <c r="C252" s="17"/>
      <c r="D252" s="17"/>
      <c r="E252" s="17"/>
    </row>
    <row r="253" spans="1:5" x14ac:dyDescent="0.2">
      <c r="A253" s="17"/>
      <c r="B253" s="17"/>
      <c r="C253" s="17"/>
      <c r="D253" s="17"/>
      <c r="E253" s="17"/>
    </row>
    <row r="254" spans="1:5" x14ac:dyDescent="0.2">
      <c r="A254" s="17"/>
      <c r="B254" s="17"/>
      <c r="C254" s="17"/>
      <c r="D254" s="17"/>
      <c r="E254" s="17"/>
    </row>
    <row r="255" spans="1:5" x14ac:dyDescent="0.2">
      <c r="A255" s="17"/>
      <c r="B255" s="17"/>
      <c r="C255" s="17"/>
      <c r="D255" s="17"/>
      <c r="E255" s="17"/>
    </row>
    <row r="256" spans="1:5" x14ac:dyDescent="0.2">
      <c r="A256" s="17"/>
      <c r="B256" s="17"/>
      <c r="C256" s="17"/>
      <c r="D256" s="17"/>
      <c r="E256" s="17"/>
    </row>
    <row r="257" spans="1:5" x14ac:dyDescent="0.2">
      <c r="A257" s="17"/>
      <c r="B257" s="17"/>
      <c r="C257" s="17"/>
      <c r="D257" s="17"/>
      <c r="E257" s="17"/>
    </row>
    <row r="258" spans="1:5" x14ac:dyDescent="0.2">
      <c r="A258" s="17"/>
      <c r="B258" s="17"/>
      <c r="C258" s="17"/>
      <c r="D258" s="17"/>
      <c r="E258" s="17"/>
    </row>
    <row r="259" spans="1:5" x14ac:dyDescent="0.2">
      <c r="A259" s="17"/>
      <c r="B259" s="17"/>
      <c r="C259" s="17"/>
      <c r="D259" s="17"/>
      <c r="E259" s="17"/>
    </row>
    <row r="260" spans="1:5" x14ac:dyDescent="0.2">
      <c r="A260" s="17"/>
      <c r="B260" s="17"/>
      <c r="C260" s="17"/>
      <c r="D260" s="17"/>
      <c r="E260" s="17"/>
    </row>
    <row r="261" spans="1:5" x14ac:dyDescent="0.2">
      <c r="A261" s="17"/>
      <c r="B261" s="17"/>
      <c r="C261" s="17"/>
      <c r="D261" s="17"/>
      <c r="E261" s="17"/>
    </row>
    <row r="262" spans="1:5" x14ac:dyDescent="0.2">
      <c r="A262" s="17"/>
      <c r="B262" s="17"/>
      <c r="C262" s="17"/>
      <c r="D262" s="17"/>
      <c r="E262" s="17"/>
    </row>
    <row r="263" spans="1:5" x14ac:dyDescent="0.2">
      <c r="A263" s="17"/>
      <c r="B263" s="17"/>
      <c r="C263" s="17"/>
      <c r="D263" s="17"/>
      <c r="E263" s="17"/>
    </row>
    <row r="264" spans="1:5" x14ac:dyDescent="0.2">
      <c r="A264" s="17"/>
      <c r="B264" s="17"/>
      <c r="C264" s="17"/>
      <c r="D264" s="17"/>
      <c r="E264" s="17"/>
    </row>
    <row r="265" spans="1:5" x14ac:dyDescent="0.2">
      <c r="A265" s="17"/>
      <c r="B265" s="17"/>
      <c r="C265" s="17"/>
      <c r="D265" s="17"/>
      <c r="E265" s="17"/>
    </row>
    <row r="266" spans="1:5" x14ac:dyDescent="0.2">
      <c r="A266" s="17"/>
      <c r="B266" s="17"/>
      <c r="C266" s="17"/>
      <c r="D266" s="17"/>
      <c r="E266" s="17"/>
    </row>
    <row r="267" spans="1:5" x14ac:dyDescent="0.2">
      <c r="A267" s="17"/>
      <c r="B267" s="17"/>
      <c r="C267" s="17"/>
      <c r="D267" s="17"/>
      <c r="E267" s="17"/>
    </row>
    <row r="268" spans="1:5" x14ac:dyDescent="0.2">
      <c r="A268" s="17"/>
      <c r="B268" s="17"/>
      <c r="C268" s="17"/>
      <c r="D268" s="17"/>
      <c r="E268" s="17"/>
    </row>
    <row r="269" spans="1:5" x14ac:dyDescent="0.2">
      <c r="A269" s="17"/>
      <c r="B269" s="17"/>
      <c r="C269" s="17"/>
      <c r="D269" s="17"/>
      <c r="E269" s="17"/>
    </row>
    <row r="270" spans="1:5" x14ac:dyDescent="0.2">
      <c r="A270" s="17"/>
      <c r="B270" s="17"/>
      <c r="C270" s="17"/>
      <c r="D270" s="17"/>
      <c r="E270" s="17"/>
    </row>
    <row r="271" spans="1:5" x14ac:dyDescent="0.2">
      <c r="A271" s="17"/>
      <c r="B271" s="17"/>
      <c r="C271" s="17"/>
      <c r="D271" s="17"/>
      <c r="E271" s="17"/>
    </row>
    <row r="272" spans="1:5" x14ac:dyDescent="0.2">
      <c r="A272" s="17"/>
      <c r="B272" s="17"/>
      <c r="C272" s="17"/>
      <c r="D272" s="17"/>
      <c r="E272" s="17"/>
    </row>
    <row r="273" spans="1:5" x14ac:dyDescent="0.2">
      <c r="A273" s="17"/>
      <c r="B273" s="17"/>
      <c r="C273" s="17"/>
      <c r="D273" s="17"/>
      <c r="E273" s="17"/>
    </row>
    <row r="274" spans="1:5" x14ac:dyDescent="0.2">
      <c r="A274" s="17"/>
      <c r="B274" s="17"/>
      <c r="C274" s="17"/>
      <c r="D274" s="17"/>
      <c r="E274" s="17"/>
    </row>
    <row r="275" spans="1:5" x14ac:dyDescent="0.2">
      <c r="A275" s="17"/>
      <c r="B275" s="17"/>
      <c r="C275" s="17"/>
      <c r="D275" s="17"/>
      <c r="E275" s="17"/>
    </row>
    <row r="276" spans="1:5" x14ac:dyDescent="0.2">
      <c r="A276" s="17"/>
      <c r="B276" s="17"/>
      <c r="C276" s="17"/>
      <c r="D276" s="17"/>
      <c r="E276" s="17"/>
    </row>
    <row r="277" spans="1:5" x14ac:dyDescent="0.2">
      <c r="A277" s="17"/>
      <c r="B277" s="17"/>
      <c r="C277" s="17"/>
      <c r="D277" s="17"/>
      <c r="E277" s="17"/>
    </row>
    <row r="278" spans="1:5" x14ac:dyDescent="0.2">
      <c r="A278" s="17"/>
      <c r="B278" s="17"/>
      <c r="C278" s="17"/>
      <c r="D278" s="17"/>
      <c r="E278" s="17"/>
    </row>
    <row r="279" spans="1:5" x14ac:dyDescent="0.2">
      <c r="A279" s="17"/>
      <c r="B279" s="17"/>
      <c r="C279" s="17"/>
      <c r="D279" s="17"/>
      <c r="E279" s="17"/>
    </row>
    <row r="280" spans="1:5" x14ac:dyDescent="0.2">
      <c r="A280" s="17"/>
      <c r="B280" s="17"/>
      <c r="C280" s="17"/>
      <c r="D280" s="17"/>
      <c r="E280" s="17"/>
    </row>
    <row r="281" spans="1:5" x14ac:dyDescent="0.2">
      <c r="A281" s="17"/>
      <c r="B281" s="17"/>
      <c r="C281" s="17"/>
      <c r="D281" s="17"/>
      <c r="E281" s="17"/>
    </row>
    <row r="282" spans="1:5" x14ac:dyDescent="0.2">
      <c r="A282" s="17"/>
      <c r="B282" s="17"/>
      <c r="C282" s="17"/>
      <c r="D282" s="17"/>
      <c r="E282" s="17"/>
    </row>
    <row r="283" spans="1:5" x14ac:dyDescent="0.2">
      <c r="A283" s="17"/>
      <c r="B283" s="17"/>
      <c r="C283" s="17"/>
      <c r="D283" s="17"/>
      <c r="E283" s="17"/>
    </row>
    <row r="284" spans="1:5" x14ac:dyDescent="0.2">
      <c r="A284" s="17"/>
      <c r="B284" s="17"/>
      <c r="C284" s="17"/>
      <c r="D284" s="17"/>
      <c r="E284" s="17"/>
    </row>
    <row r="285" spans="1:5" x14ac:dyDescent="0.2">
      <c r="A285" s="17"/>
      <c r="B285" s="17"/>
      <c r="C285" s="17"/>
      <c r="D285" s="17"/>
      <c r="E285" s="17"/>
    </row>
    <row r="286" spans="1:5" x14ac:dyDescent="0.2">
      <c r="A286" s="17"/>
      <c r="B286" s="17"/>
      <c r="C286" s="17"/>
      <c r="D286" s="17"/>
      <c r="E286" s="17"/>
    </row>
    <row r="287" spans="1:5" x14ac:dyDescent="0.2">
      <c r="A287" s="17"/>
      <c r="B287" s="17"/>
      <c r="C287" s="17"/>
      <c r="D287" s="17"/>
      <c r="E287" s="17"/>
    </row>
    <row r="288" spans="1:5" x14ac:dyDescent="0.2">
      <c r="A288" s="17"/>
      <c r="B288" s="17"/>
      <c r="C288" s="17"/>
      <c r="D288" s="17"/>
      <c r="E288" s="17"/>
    </row>
    <row r="289" spans="1:5" x14ac:dyDescent="0.2">
      <c r="A289" s="17"/>
      <c r="B289" s="17"/>
      <c r="C289" s="17"/>
      <c r="D289" s="17"/>
      <c r="E289" s="17"/>
    </row>
    <row r="290" spans="1:5" x14ac:dyDescent="0.2">
      <c r="A290" s="17"/>
      <c r="B290" s="17"/>
      <c r="C290" s="17"/>
      <c r="D290" s="17"/>
      <c r="E290" s="17"/>
    </row>
    <row r="291" spans="1:5" x14ac:dyDescent="0.2">
      <c r="A291" s="17"/>
      <c r="B291" s="17"/>
      <c r="C291" s="17"/>
      <c r="D291" s="17"/>
      <c r="E291" s="17"/>
    </row>
    <row r="292" spans="1:5" x14ac:dyDescent="0.2">
      <c r="A292" s="17"/>
      <c r="B292" s="17"/>
      <c r="C292" s="17"/>
      <c r="D292" s="17"/>
      <c r="E292" s="17"/>
    </row>
    <row r="293" spans="1:5" x14ac:dyDescent="0.2">
      <c r="A293" s="17"/>
      <c r="B293" s="17"/>
      <c r="C293" s="17"/>
      <c r="D293" s="17"/>
      <c r="E293" s="17"/>
    </row>
    <row r="294" spans="1:5" x14ac:dyDescent="0.2">
      <c r="A294" s="17"/>
      <c r="B294" s="17"/>
      <c r="C294" s="17"/>
      <c r="D294" s="17"/>
      <c r="E294" s="17"/>
    </row>
    <row r="295" spans="1:5" x14ac:dyDescent="0.2">
      <c r="A295" s="17"/>
      <c r="B295" s="17"/>
      <c r="C295" s="17"/>
      <c r="D295" s="17"/>
      <c r="E295" s="17"/>
    </row>
    <row r="296" spans="1:5" x14ac:dyDescent="0.2">
      <c r="A296" s="17"/>
      <c r="B296" s="17"/>
      <c r="C296" s="17"/>
      <c r="D296" s="17"/>
      <c r="E296" s="17"/>
    </row>
    <row r="297" spans="1:5" x14ac:dyDescent="0.2">
      <c r="A297" s="17"/>
      <c r="B297" s="17"/>
      <c r="C297" s="17"/>
      <c r="D297" s="17"/>
      <c r="E297" s="17"/>
    </row>
    <row r="298" spans="1:5" x14ac:dyDescent="0.2">
      <c r="A298" s="17"/>
      <c r="B298" s="17"/>
      <c r="C298" s="17"/>
      <c r="D298" s="17"/>
      <c r="E298" s="17"/>
    </row>
    <row r="299" spans="1:5" x14ac:dyDescent="0.2">
      <c r="A299" s="17"/>
      <c r="B299" s="17"/>
      <c r="C299" s="17"/>
      <c r="D299" s="17"/>
      <c r="E299" s="17"/>
    </row>
    <row r="300" spans="1:5" x14ac:dyDescent="0.2">
      <c r="A300" s="17"/>
      <c r="B300" s="17"/>
      <c r="C300" s="17"/>
      <c r="D300" s="17"/>
      <c r="E300" s="17"/>
    </row>
    <row r="301" spans="1:5" x14ac:dyDescent="0.2">
      <c r="A301" s="17"/>
      <c r="B301" s="17"/>
      <c r="C301" s="17"/>
      <c r="D301" s="17"/>
      <c r="E301" s="17"/>
    </row>
    <row r="302" spans="1:5" x14ac:dyDescent="0.2">
      <c r="A302" s="17"/>
      <c r="B302" s="17"/>
      <c r="C302" s="17"/>
      <c r="D302" s="17"/>
      <c r="E302" s="17"/>
    </row>
    <row r="303" spans="1:5" x14ac:dyDescent="0.2">
      <c r="A303" s="17"/>
      <c r="B303" s="17"/>
      <c r="C303" s="17"/>
      <c r="D303" s="17"/>
      <c r="E303" s="17"/>
    </row>
    <row r="304" spans="1:5" x14ac:dyDescent="0.2">
      <c r="A304" s="17"/>
      <c r="B304" s="17"/>
      <c r="C304" s="17"/>
      <c r="D304" s="17"/>
      <c r="E304" s="17"/>
    </row>
    <row r="305" spans="1:5" x14ac:dyDescent="0.2">
      <c r="A305" s="17"/>
      <c r="B305" s="17"/>
      <c r="C305" s="17"/>
      <c r="D305" s="17"/>
      <c r="E305" s="17"/>
    </row>
    <row r="306" spans="1:5" x14ac:dyDescent="0.2">
      <c r="A306" s="17"/>
      <c r="B306" s="17"/>
      <c r="C306" s="17"/>
      <c r="D306" s="17"/>
      <c r="E306" s="17"/>
    </row>
    <row r="307" spans="1:5" x14ac:dyDescent="0.2">
      <c r="A307" s="17"/>
      <c r="B307" s="17"/>
      <c r="C307" s="17"/>
      <c r="D307" s="17"/>
      <c r="E307" s="17"/>
    </row>
    <row r="308" spans="1:5" x14ac:dyDescent="0.2">
      <c r="A308" s="17"/>
      <c r="B308" s="17"/>
      <c r="C308" s="17"/>
      <c r="D308" s="17"/>
      <c r="E308" s="17"/>
    </row>
    <row r="309" spans="1:5" x14ac:dyDescent="0.2">
      <c r="A309" s="17"/>
      <c r="B309" s="17"/>
      <c r="C309" s="17"/>
      <c r="D309" s="17"/>
      <c r="E309" s="17"/>
    </row>
    <row r="310" spans="1:5" x14ac:dyDescent="0.2">
      <c r="A310" s="17"/>
      <c r="B310" s="17"/>
      <c r="C310" s="17"/>
      <c r="D310" s="17"/>
      <c r="E310" s="17"/>
    </row>
    <row r="311" spans="1:5" x14ac:dyDescent="0.2">
      <c r="A311" s="17"/>
      <c r="B311" s="17"/>
      <c r="C311" s="17"/>
      <c r="D311" s="17"/>
      <c r="E311" s="17"/>
    </row>
    <row r="312" spans="1:5" x14ac:dyDescent="0.2">
      <c r="A312" s="17"/>
      <c r="B312" s="17"/>
      <c r="C312" s="17"/>
      <c r="D312" s="17"/>
      <c r="E312" s="17"/>
    </row>
    <row r="313" spans="1:5" x14ac:dyDescent="0.2">
      <c r="A313" s="17"/>
      <c r="B313" s="17"/>
      <c r="C313" s="17"/>
      <c r="D313" s="17"/>
      <c r="E313" s="17"/>
    </row>
    <row r="314" spans="1:5" x14ac:dyDescent="0.2">
      <c r="A314" s="17"/>
      <c r="B314" s="17"/>
      <c r="C314" s="17"/>
      <c r="D314" s="17"/>
      <c r="E314" s="17"/>
    </row>
    <row r="315" spans="1:5" x14ac:dyDescent="0.2">
      <c r="A315" s="17"/>
      <c r="B315" s="17"/>
      <c r="C315" s="17"/>
      <c r="D315" s="17"/>
      <c r="E315" s="17"/>
    </row>
    <row r="316" spans="1:5" x14ac:dyDescent="0.2">
      <c r="A316" s="17"/>
      <c r="B316" s="17"/>
      <c r="C316" s="17"/>
      <c r="D316" s="17"/>
      <c r="E316" s="17"/>
    </row>
    <row r="317" spans="1:5" x14ac:dyDescent="0.2">
      <c r="A317" s="17"/>
      <c r="B317" s="17"/>
      <c r="C317" s="17"/>
      <c r="D317" s="17"/>
      <c r="E317" s="17"/>
    </row>
    <row r="318" spans="1:5" x14ac:dyDescent="0.2">
      <c r="A318" s="17"/>
      <c r="B318" s="17"/>
      <c r="C318" s="17"/>
      <c r="D318" s="17"/>
      <c r="E318" s="17"/>
    </row>
    <row r="319" spans="1:5" x14ac:dyDescent="0.2">
      <c r="A319" s="17"/>
      <c r="B319" s="17"/>
      <c r="C319" s="17"/>
      <c r="D319" s="17"/>
      <c r="E319" s="17"/>
    </row>
    <row r="320" spans="1:5" x14ac:dyDescent="0.2">
      <c r="A320" s="17"/>
      <c r="B320" s="17"/>
      <c r="C320" s="17"/>
      <c r="D320" s="17"/>
      <c r="E320" s="17"/>
    </row>
    <row r="321" spans="1:5" x14ac:dyDescent="0.2">
      <c r="A321" s="17"/>
      <c r="B321" s="17"/>
      <c r="C321" s="17"/>
      <c r="D321" s="17"/>
      <c r="E321" s="17"/>
    </row>
    <row r="322" spans="1:5" x14ac:dyDescent="0.2">
      <c r="A322" s="17"/>
      <c r="B322" s="17"/>
      <c r="C322" s="17"/>
      <c r="D322" s="17"/>
      <c r="E322" s="17"/>
    </row>
    <row r="323" spans="1:5" x14ac:dyDescent="0.2">
      <c r="A323" s="17"/>
      <c r="B323" s="17"/>
      <c r="C323" s="17"/>
      <c r="D323" s="17"/>
      <c r="E323" s="17"/>
    </row>
    <row r="324" spans="1:5" x14ac:dyDescent="0.2">
      <c r="A324" s="17"/>
      <c r="B324" s="17"/>
      <c r="C324" s="17"/>
      <c r="D324" s="17"/>
      <c r="E324" s="17"/>
    </row>
    <row r="325" spans="1:5" x14ac:dyDescent="0.2">
      <c r="A325" s="17"/>
      <c r="B325" s="17"/>
      <c r="C325" s="17"/>
      <c r="D325" s="17"/>
      <c r="E325" s="17"/>
    </row>
    <row r="326" spans="1:5" x14ac:dyDescent="0.2">
      <c r="A326" s="17"/>
      <c r="B326" s="17"/>
      <c r="C326" s="17"/>
      <c r="D326" s="17"/>
      <c r="E326" s="17"/>
    </row>
    <row r="327" spans="1:5" x14ac:dyDescent="0.2">
      <c r="A327" s="17"/>
      <c r="B327" s="17"/>
      <c r="C327" s="17"/>
      <c r="D327" s="17"/>
      <c r="E327" s="17"/>
    </row>
    <row r="328" spans="1:5" x14ac:dyDescent="0.2">
      <c r="A328" s="17"/>
      <c r="B328" s="17"/>
      <c r="C328" s="17"/>
      <c r="D328" s="17"/>
      <c r="E328" s="17"/>
    </row>
    <row r="329" spans="1:5" x14ac:dyDescent="0.2">
      <c r="A329" s="17"/>
      <c r="B329" s="17"/>
      <c r="C329" s="17"/>
      <c r="D329" s="17"/>
      <c r="E329" s="17"/>
    </row>
    <row r="330" spans="1:5" x14ac:dyDescent="0.2">
      <c r="A330" s="17"/>
      <c r="B330" s="17"/>
      <c r="C330" s="17"/>
      <c r="D330" s="17"/>
      <c r="E330" s="17"/>
    </row>
    <row r="331" spans="1:5" x14ac:dyDescent="0.2">
      <c r="A331" s="17"/>
      <c r="B331" s="17"/>
      <c r="C331" s="17"/>
      <c r="D331" s="17"/>
      <c r="E331" s="17"/>
    </row>
    <row r="332" spans="1:5" x14ac:dyDescent="0.2">
      <c r="A332" s="17"/>
      <c r="B332" s="17"/>
      <c r="C332" s="17"/>
      <c r="D332" s="17"/>
      <c r="E332" s="17"/>
    </row>
    <row r="333" spans="1:5" x14ac:dyDescent="0.2">
      <c r="A333" s="17"/>
      <c r="B333" s="17"/>
      <c r="C333" s="17"/>
      <c r="D333" s="17"/>
      <c r="E333" s="17"/>
    </row>
    <row r="334" spans="1:5" x14ac:dyDescent="0.2">
      <c r="A334" s="17"/>
      <c r="B334" s="17"/>
      <c r="C334" s="17"/>
      <c r="D334" s="17"/>
      <c r="E334" s="17"/>
    </row>
    <row r="335" spans="1:5" x14ac:dyDescent="0.2">
      <c r="A335" s="17"/>
      <c r="B335" s="17"/>
      <c r="C335" s="17"/>
      <c r="D335" s="17"/>
      <c r="E335" s="17"/>
    </row>
    <row r="336" spans="1:5" x14ac:dyDescent="0.2">
      <c r="A336" s="17"/>
      <c r="B336" s="17"/>
      <c r="C336" s="17"/>
      <c r="D336" s="17"/>
      <c r="E336" s="17"/>
    </row>
    <row r="337" spans="1:5" x14ac:dyDescent="0.2">
      <c r="A337" s="17"/>
      <c r="B337" s="17"/>
      <c r="C337" s="17"/>
      <c r="D337" s="17"/>
      <c r="E337" s="17"/>
    </row>
    <row r="338" spans="1:5" x14ac:dyDescent="0.2">
      <c r="A338" s="17"/>
      <c r="B338" s="17"/>
      <c r="C338" s="17"/>
      <c r="D338" s="17"/>
      <c r="E338" s="17"/>
    </row>
    <row r="339" spans="1:5" x14ac:dyDescent="0.2">
      <c r="A339" s="17"/>
      <c r="B339" s="17"/>
      <c r="C339" s="17"/>
      <c r="D339" s="17"/>
      <c r="E339" s="17"/>
    </row>
    <row r="340" spans="1:5" x14ac:dyDescent="0.2">
      <c r="A340" s="17"/>
      <c r="B340" s="17"/>
      <c r="C340" s="17"/>
      <c r="D340" s="17"/>
      <c r="E340" s="17"/>
    </row>
    <row r="341" spans="1:5" x14ac:dyDescent="0.2">
      <c r="A341" s="17"/>
      <c r="B341" s="17"/>
      <c r="C341" s="17"/>
      <c r="D341" s="17"/>
      <c r="E341" s="17"/>
    </row>
    <row r="342" spans="1:5" x14ac:dyDescent="0.2">
      <c r="A342" s="17"/>
      <c r="B342" s="17"/>
      <c r="C342" s="17"/>
      <c r="D342" s="17"/>
      <c r="E342" s="17"/>
    </row>
    <row r="343" spans="1:5" x14ac:dyDescent="0.2">
      <c r="A343" s="17"/>
      <c r="B343" s="17"/>
      <c r="C343" s="17"/>
      <c r="D343" s="17"/>
      <c r="E343" s="17"/>
    </row>
    <row r="344" spans="1:5" x14ac:dyDescent="0.2">
      <c r="A344" s="17"/>
      <c r="B344" s="17"/>
      <c r="C344" s="17"/>
      <c r="D344" s="17"/>
      <c r="E344" s="17"/>
    </row>
    <row r="345" spans="1:5" x14ac:dyDescent="0.2">
      <c r="A345" s="17"/>
      <c r="B345" s="17"/>
      <c r="C345" s="17"/>
      <c r="D345" s="17"/>
      <c r="E345" s="17"/>
    </row>
    <row r="346" spans="1:5" x14ac:dyDescent="0.2">
      <c r="A346" s="17"/>
      <c r="B346" s="17"/>
      <c r="C346" s="17"/>
      <c r="D346" s="17"/>
      <c r="E346" s="17"/>
    </row>
    <row r="347" spans="1:5" x14ac:dyDescent="0.2">
      <c r="A347" s="17"/>
      <c r="B347" s="17"/>
      <c r="C347" s="17"/>
      <c r="D347" s="17"/>
      <c r="E347" s="17"/>
    </row>
    <row r="348" spans="1:5" x14ac:dyDescent="0.2">
      <c r="A348" s="17"/>
      <c r="B348" s="17"/>
      <c r="C348" s="17"/>
      <c r="D348" s="17"/>
      <c r="E348" s="17"/>
    </row>
    <row r="349" spans="1:5" x14ac:dyDescent="0.2">
      <c r="A349" s="17"/>
      <c r="B349" s="17"/>
      <c r="C349" s="17"/>
      <c r="D349" s="17"/>
      <c r="E349" s="17"/>
    </row>
    <row r="350" spans="1:5" x14ac:dyDescent="0.2">
      <c r="A350" s="17"/>
      <c r="B350" s="17"/>
      <c r="C350" s="17"/>
      <c r="D350" s="17"/>
      <c r="E350" s="17"/>
    </row>
    <row r="351" spans="1:5" x14ac:dyDescent="0.2">
      <c r="A351" s="17"/>
      <c r="B351" s="17"/>
      <c r="C351" s="17"/>
      <c r="D351" s="17"/>
      <c r="E351" s="17"/>
    </row>
    <row r="352" spans="1:5" x14ac:dyDescent="0.2">
      <c r="A352" s="17"/>
      <c r="B352" s="17"/>
      <c r="C352" s="17"/>
      <c r="D352" s="17"/>
      <c r="E352" s="17"/>
    </row>
    <row r="353" spans="1:5" x14ac:dyDescent="0.2">
      <c r="A353" s="17"/>
      <c r="B353" s="17"/>
      <c r="C353" s="17"/>
      <c r="D353" s="17"/>
      <c r="E353" s="17"/>
    </row>
    <row r="354" spans="1:5" x14ac:dyDescent="0.2">
      <c r="A354" s="17"/>
      <c r="B354" s="17"/>
      <c r="C354" s="17"/>
      <c r="D354" s="17"/>
      <c r="E354" s="17"/>
    </row>
    <row r="355" spans="1:5" x14ac:dyDescent="0.2">
      <c r="A355" s="17"/>
      <c r="B355" s="17"/>
      <c r="C355" s="17"/>
      <c r="D355" s="17"/>
      <c r="E355" s="17"/>
    </row>
    <row r="356" spans="1:5" x14ac:dyDescent="0.2">
      <c r="A356" s="17"/>
      <c r="B356" s="17"/>
      <c r="C356" s="17"/>
      <c r="D356" s="17"/>
      <c r="E356" s="17"/>
    </row>
    <row r="357" spans="1:5" x14ac:dyDescent="0.2">
      <c r="A357" s="17"/>
      <c r="B357" s="17"/>
      <c r="C357" s="17"/>
      <c r="D357" s="17"/>
      <c r="E357" s="17"/>
    </row>
    <row r="358" spans="1:5" x14ac:dyDescent="0.2">
      <c r="A358" s="17"/>
      <c r="B358" s="17"/>
      <c r="C358" s="17"/>
      <c r="D358" s="17"/>
      <c r="E358" s="17"/>
    </row>
    <row r="359" spans="1:5" x14ac:dyDescent="0.2">
      <c r="A359" s="17"/>
      <c r="B359" s="17"/>
      <c r="C359" s="17"/>
      <c r="D359" s="17"/>
      <c r="E359" s="17"/>
    </row>
    <row r="360" spans="1:5" x14ac:dyDescent="0.2">
      <c r="A360" s="17"/>
      <c r="B360" s="17"/>
      <c r="C360" s="17"/>
      <c r="D360" s="17"/>
      <c r="E360" s="17"/>
    </row>
    <row r="361" spans="1:5" x14ac:dyDescent="0.2">
      <c r="A361" s="17"/>
      <c r="B361" s="17"/>
      <c r="C361" s="17"/>
      <c r="D361" s="17"/>
      <c r="E361" s="17"/>
    </row>
    <row r="362" spans="1:5" x14ac:dyDescent="0.2">
      <c r="A362" s="17"/>
      <c r="B362" s="17"/>
      <c r="C362" s="17"/>
      <c r="D362" s="17"/>
      <c r="E362" s="17"/>
    </row>
    <row r="363" spans="1:5" x14ac:dyDescent="0.2">
      <c r="A363" s="17"/>
      <c r="B363" s="17"/>
      <c r="C363" s="17"/>
      <c r="D363" s="17"/>
      <c r="E363" s="17"/>
    </row>
    <row r="364" spans="1:5" x14ac:dyDescent="0.2">
      <c r="A364" s="17"/>
      <c r="B364" s="17"/>
      <c r="C364" s="17"/>
      <c r="D364" s="17"/>
      <c r="E364" s="17"/>
    </row>
    <row r="365" spans="1:5" x14ac:dyDescent="0.2">
      <c r="A365" s="17"/>
      <c r="B365" s="17"/>
      <c r="C365" s="17"/>
      <c r="D365" s="17"/>
      <c r="E365" s="17"/>
    </row>
    <row r="366" spans="1:5" x14ac:dyDescent="0.2">
      <c r="A366" s="17"/>
      <c r="B366" s="17"/>
      <c r="C366" s="17"/>
      <c r="D366" s="17"/>
      <c r="E366" s="17"/>
    </row>
    <row r="367" spans="1:5" x14ac:dyDescent="0.2">
      <c r="A367" s="17"/>
      <c r="B367" s="17"/>
      <c r="C367" s="17"/>
      <c r="D367" s="17"/>
      <c r="E367" s="17"/>
    </row>
    <row r="368" spans="1:5" x14ac:dyDescent="0.2">
      <c r="A368" s="17"/>
      <c r="B368" s="17"/>
      <c r="C368" s="17"/>
      <c r="D368" s="17"/>
      <c r="E368" s="17"/>
    </row>
    <row r="369" spans="1:5" x14ac:dyDescent="0.2">
      <c r="A369" s="17"/>
      <c r="B369" s="17"/>
      <c r="C369" s="17"/>
      <c r="D369" s="17"/>
      <c r="E369" s="17"/>
    </row>
    <row r="370" spans="1:5" x14ac:dyDescent="0.2">
      <c r="A370" s="17"/>
      <c r="B370" s="17"/>
      <c r="C370" s="17"/>
      <c r="D370" s="17"/>
      <c r="E370" s="17"/>
    </row>
    <row r="371" spans="1:5" x14ac:dyDescent="0.2">
      <c r="A371" s="17"/>
      <c r="B371" s="17"/>
      <c r="C371" s="17"/>
      <c r="D371" s="17"/>
      <c r="E371" s="17"/>
    </row>
    <row r="372" spans="1:5" x14ac:dyDescent="0.2">
      <c r="A372" s="17"/>
      <c r="B372" s="17"/>
      <c r="C372" s="17"/>
      <c r="D372" s="17"/>
      <c r="E372" s="17"/>
    </row>
    <row r="373" spans="1:5" x14ac:dyDescent="0.2">
      <c r="A373" s="17"/>
      <c r="B373" s="17"/>
      <c r="C373" s="17"/>
      <c r="D373" s="17"/>
      <c r="E373" s="17"/>
    </row>
    <row r="374" spans="1:5" x14ac:dyDescent="0.2">
      <c r="A374" s="17"/>
      <c r="B374" s="17"/>
      <c r="C374" s="17"/>
      <c r="D374" s="17"/>
      <c r="E374" s="17"/>
    </row>
    <row r="375" spans="1:5" x14ac:dyDescent="0.2">
      <c r="A375" s="17"/>
      <c r="B375" s="17"/>
      <c r="C375" s="17"/>
      <c r="D375" s="17"/>
      <c r="E375" s="17"/>
    </row>
    <row r="376" spans="1:5" x14ac:dyDescent="0.2">
      <c r="A376" s="17"/>
      <c r="B376" s="17"/>
      <c r="C376" s="17"/>
      <c r="D376" s="17"/>
      <c r="E376" s="17"/>
    </row>
    <row r="377" spans="1:5" x14ac:dyDescent="0.2">
      <c r="A377" s="17"/>
      <c r="B377" s="17"/>
      <c r="C377" s="17"/>
      <c r="D377" s="17"/>
      <c r="E377" s="17"/>
    </row>
    <row r="378" spans="1:5" x14ac:dyDescent="0.2">
      <c r="A378" s="17"/>
      <c r="B378" s="17"/>
      <c r="C378" s="17"/>
      <c r="D378" s="17"/>
      <c r="E378" s="17"/>
    </row>
    <row r="379" spans="1:5" x14ac:dyDescent="0.2">
      <c r="A379" s="17"/>
      <c r="B379" s="17"/>
      <c r="C379" s="17"/>
      <c r="D379" s="17"/>
      <c r="E379" s="17"/>
    </row>
    <row r="380" spans="1:5" x14ac:dyDescent="0.2">
      <c r="A380" s="17"/>
      <c r="B380" s="17"/>
      <c r="C380" s="17"/>
      <c r="D380" s="17"/>
      <c r="E380" s="17"/>
    </row>
    <row r="381" spans="1:5" x14ac:dyDescent="0.2">
      <c r="A381" s="17"/>
      <c r="B381" s="17"/>
      <c r="C381" s="17"/>
      <c r="D381" s="17"/>
      <c r="E381" s="17"/>
    </row>
    <row r="382" spans="1:5" x14ac:dyDescent="0.2">
      <c r="A382" s="17"/>
      <c r="B382" s="17"/>
      <c r="C382" s="17"/>
      <c r="D382" s="17"/>
      <c r="E382" s="17"/>
    </row>
    <row r="383" spans="1:5" x14ac:dyDescent="0.2">
      <c r="A383" s="17"/>
      <c r="B383" s="17"/>
      <c r="C383" s="17"/>
      <c r="D383" s="17"/>
      <c r="E383" s="17"/>
    </row>
    <row r="384" spans="1:5" x14ac:dyDescent="0.2">
      <c r="A384" s="17"/>
      <c r="B384" s="17"/>
      <c r="C384" s="17"/>
      <c r="D384" s="17"/>
      <c r="E384" s="17"/>
    </row>
    <row r="385" spans="1:5" x14ac:dyDescent="0.2">
      <c r="A385" s="17"/>
      <c r="B385" s="17"/>
      <c r="C385" s="17"/>
      <c r="D385" s="17"/>
      <c r="E385" s="17"/>
    </row>
    <row r="386" spans="1:5" x14ac:dyDescent="0.2">
      <c r="A386" s="17"/>
      <c r="B386" s="17"/>
      <c r="C386" s="17"/>
      <c r="D386" s="17"/>
      <c r="E386" s="17"/>
    </row>
    <row r="387" spans="1:5" x14ac:dyDescent="0.2">
      <c r="A387" s="17"/>
      <c r="B387" s="17"/>
      <c r="C387" s="17"/>
      <c r="D387" s="17"/>
      <c r="E387" s="17"/>
    </row>
    <row r="388" spans="1:5" x14ac:dyDescent="0.2">
      <c r="A388" s="17"/>
      <c r="B388" s="17"/>
      <c r="C388" s="17"/>
      <c r="D388" s="17"/>
      <c r="E388" s="17"/>
    </row>
    <row r="389" spans="1:5" x14ac:dyDescent="0.2">
      <c r="A389" s="17"/>
      <c r="B389" s="17"/>
      <c r="C389" s="17"/>
      <c r="D389" s="17"/>
      <c r="E389" s="17"/>
    </row>
    <row r="390" spans="1:5" x14ac:dyDescent="0.2">
      <c r="A390" s="17"/>
      <c r="B390" s="17"/>
      <c r="C390" s="17"/>
      <c r="D390" s="17"/>
      <c r="E390" s="17"/>
    </row>
    <row r="391" spans="1:5" x14ac:dyDescent="0.2">
      <c r="A391" s="17"/>
      <c r="B391" s="17"/>
      <c r="C391" s="17"/>
      <c r="D391" s="17"/>
      <c r="E391" s="17"/>
    </row>
    <row r="392" spans="1:5" x14ac:dyDescent="0.2">
      <c r="A392" s="17"/>
      <c r="B392" s="17"/>
      <c r="C392" s="17"/>
      <c r="D392" s="17"/>
      <c r="E392" s="17"/>
    </row>
    <row r="393" spans="1:5" x14ac:dyDescent="0.2">
      <c r="A393" s="17"/>
      <c r="B393" s="17"/>
      <c r="C393" s="17"/>
      <c r="D393" s="17"/>
      <c r="E393" s="17"/>
    </row>
    <row r="394" spans="1:5" x14ac:dyDescent="0.2">
      <c r="A394" s="17"/>
      <c r="B394" s="17"/>
      <c r="C394" s="17"/>
      <c r="D394" s="17"/>
      <c r="E394" s="17"/>
    </row>
    <row r="395" spans="1:5" x14ac:dyDescent="0.2">
      <c r="A395" s="17"/>
      <c r="B395" s="17"/>
      <c r="C395" s="17"/>
      <c r="D395" s="17"/>
      <c r="E395" s="17"/>
    </row>
    <row r="396" spans="1:5" x14ac:dyDescent="0.2">
      <c r="A396" s="17"/>
      <c r="B396" s="17"/>
      <c r="C396" s="17"/>
      <c r="D396" s="17"/>
      <c r="E396" s="17"/>
    </row>
    <row r="397" spans="1:5" x14ac:dyDescent="0.2">
      <c r="A397" s="17"/>
      <c r="B397" s="17"/>
      <c r="C397" s="17"/>
      <c r="D397" s="17"/>
      <c r="E397" s="17"/>
    </row>
    <row r="398" spans="1:5" x14ac:dyDescent="0.2">
      <c r="A398" s="17"/>
      <c r="B398" s="17"/>
      <c r="C398" s="17"/>
      <c r="D398" s="17"/>
      <c r="E398" s="17"/>
    </row>
    <row r="399" spans="1:5" x14ac:dyDescent="0.2">
      <c r="A399" s="17"/>
      <c r="B399" s="17"/>
      <c r="C399" s="17"/>
      <c r="D399" s="17"/>
      <c r="E399" s="17"/>
    </row>
    <row r="400" spans="1:5" x14ac:dyDescent="0.2">
      <c r="A400" s="17"/>
      <c r="B400" s="17"/>
      <c r="C400" s="17"/>
      <c r="D400" s="17"/>
      <c r="E400" s="17"/>
    </row>
    <row r="401" spans="1:5" x14ac:dyDescent="0.2">
      <c r="A401" s="17"/>
      <c r="B401" s="17"/>
      <c r="C401" s="17"/>
      <c r="D401" s="17"/>
      <c r="E401" s="17"/>
    </row>
    <row r="402" spans="1:5" x14ac:dyDescent="0.2">
      <c r="A402" s="17"/>
      <c r="B402" s="17"/>
      <c r="C402" s="17"/>
      <c r="D402" s="17"/>
      <c r="E402" s="17"/>
    </row>
    <row r="403" spans="1:5" x14ac:dyDescent="0.2">
      <c r="A403" s="17"/>
      <c r="B403" s="17"/>
      <c r="C403" s="17"/>
      <c r="D403" s="17"/>
      <c r="E403" s="17"/>
    </row>
    <row r="404" spans="1:5" x14ac:dyDescent="0.2">
      <c r="A404" s="17"/>
      <c r="B404" s="17"/>
      <c r="C404" s="17"/>
      <c r="D404" s="17"/>
      <c r="E404" s="17"/>
    </row>
    <row r="405" spans="1:5" x14ac:dyDescent="0.2">
      <c r="A405" s="17"/>
      <c r="B405" s="17"/>
      <c r="C405" s="17"/>
      <c r="D405" s="17"/>
      <c r="E405" s="17"/>
    </row>
    <row r="406" spans="1:5" x14ac:dyDescent="0.2">
      <c r="A406" s="17"/>
      <c r="B406" s="17"/>
      <c r="C406" s="17"/>
      <c r="D406" s="17"/>
      <c r="E406" s="17"/>
    </row>
    <row r="407" spans="1:5" x14ac:dyDescent="0.2">
      <c r="A407" s="17"/>
      <c r="B407" s="17"/>
      <c r="C407" s="17"/>
      <c r="D407" s="17"/>
      <c r="E407" s="17"/>
    </row>
    <row r="408" spans="1:5" x14ac:dyDescent="0.2">
      <c r="A408" s="17"/>
      <c r="B408" s="17"/>
      <c r="C408" s="17"/>
      <c r="D408" s="17"/>
      <c r="E408" s="17"/>
    </row>
    <row r="409" spans="1:5" x14ac:dyDescent="0.2">
      <c r="A409" s="17"/>
      <c r="B409" s="17"/>
      <c r="C409" s="17"/>
      <c r="D409" s="17"/>
      <c r="E409" s="17"/>
    </row>
    <row r="410" spans="1:5" x14ac:dyDescent="0.2">
      <c r="A410" s="17"/>
      <c r="B410" s="17"/>
      <c r="C410" s="17"/>
      <c r="D410" s="17"/>
      <c r="E410" s="17"/>
    </row>
    <row r="411" spans="1:5" x14ac:dyDescent="0.2">
      <c r="A411" s="17"/>
      <c r="B411" s="17"/>
      <c r="C411" s="17"/>
      <c r="D411" s="17"/>
      <c r="E411" s="17"/>
    </row>
    <row r="412" spans="1:5" x14ac:dyDescent="0.2">
      <c r="A412" s="17"/>
      <c r="B412" s="17"/>
      <c r="C412" s="17"/>
      <c r="D412" s="17"/>
      <c r="E412" s="17"/>
    </row>
    <row r="413" spans="1:5" x14ac:dyDescent="0.2">
      <c r="A413" s="17"/>
      <c r="B413" s="17"/>
      <c r="C413" s="17"/>
      <c r="D413" s="17"/>
      <c r="E413" s="17"/>
    </row>
    <row r="414" spans="1:5" x14ac:dyDescent="0.2">
      <c r="A414" s="17"/>
      <c r="B414" s="17"/>
      <c r="C414" s="17"/>
      <c r="D414" s="17"/>
      <c r="E414" s="17"/>
    </row>
    <row r="415" spans="1:5" x14ac:dyDescent="0.2">
      <c r="A415" s="17"/>
      <c r="B415" s="17"/>
      <c r="C415" s="17"/>
      <c r="D415" s="17"/>
      <c r="E415" s="17"/>
    </row>
    <row r="416" spans="1:5" x14ac:dyDescent="0.2">
      <c r="A416" s="17"/>
      <c r="B416" s="17"/>
      <c r="C416" s="17"/>
      <c r="D416" s="17"/>
      <c r="E416" s="17"/>
    </row>
    <row r="417" spans="1:5" x14ac:dyDescent="0.2">
      <c r="A417" s="17"/>
      <c r="B417" s="17"/>
      <c r="C417" s="17"/>
      <c r="D417" s="17"/>
      <c r="E417" s="17"/>
    </row>
    <row r="418" spans="1:5" x14ac:dyDescent="0.2">
      <c r="A418" s="17"/>
      <c r="B418" s="17"/>
      <c r="C418" s="17"/>
      <c r="D418" s="17"/>
      <c r="E418" s="17"/>
    </row>
    <row r="419" spans="1:5" x14ac:dyDescent="0.2">
      <c r="A419" s="17"/>
      <c r="B419" s="17"/>
      <c r="C419" s="17"/>
      <c r="D419" s="17"/>
      <c r="E419" s="17"/>
    </row>
    <row r="420" spans="1:5" x14ac:dyDescent="0.2">
      <c r="A420" s="17"/>
      <c r="B420" s="17"/>
      <c r="C420" s="17"/>
      <c r="D420" s="17"/>
      <c r="E420" s="17"/>
    </row>
    <row r="421" spans="1:5" x14ac:dyDescent="0.2">
      <c r="A421" s="17"/>
      <c r="B421" s="17"/>
      <c r="C421" s="17"/>
      <c r="D421" s="17"/>
      <c r="E421" s="17"/>
    </row>
    <row r="422" spans="1:5" x14ac:dyDescent="0.2">
      <c r="A422" s="17"/>
      <c r="B422" s="17"/>
      <c r="C422" s="17"/>
      <c r="D422" s="17"/>
      <c r="E422" s="17"/>
    </row>
    <row r="423" spans="1:5" x14ac:dyDescent="0.2">
      <c r="A423" s="17"/>
      <c r="B423" s="17"/>
      <c r="C423" s="17"/>
      <c r="D423" s="17"/>
      <c r="E423" s="17"/>
    </row>
    <row r="424" spans="1:5" x14ac:dyDescent="0.2">
      <c r="A424" s="17"/>
      <c r="B424" s="17"/>
      <c r="C424" s="17"/>
      <c r="D424" s="17"/>
      <c r="E424" s="17"/>
    </row>
    <row r="425" spans="1:5" x14ac:dyDescent="0.2">
      <c r="A425" s="17"/>
      <c r="B425" s="17"/>
      <c r="C425" s="17"/>
      <c r="D425" s="17"/>
      <c r="E425" s="17"/>
    </row>
    <row r="426" spans="1:5" x14ac:dyDescent="0.2">
      <c r="A426" s="17"/>
      <c r="B426" s="17"/>
      <c r="C426" s="17"/>
      <c r="D426" s="17"/>
      <c r="E426" s="17"/>
    </row>
    <row r="427" spans="1:5" x14ac:dyDescent="0.2">
      <c r="A427" s="17"/>
      <c r="B427" s="17"/>
      <c r="C427" s="17"/>
      <c r="D427" s="17"/>
      <c r="E427" s="17"/>
    </row>
    <row r="428" spans="1:5" x14ac:dyDescent="0.2">
      <c r="A428" s="17"/>
      <c r="B428" s="17"/>
      <c r="C428" s="17"/>
      <c r="D428" s="17"/>
      <c r="E428" s="17"/>
    </row>
    <row r="429" spans="1:5" x14ac:dyDescent="0.2">
      <c r="A429" s="17"/>
      <c r="B429" s="17"/>
      <c r="C429" s="17"/>
      <c r="D429" s="17"/>
      <c r="E429" s="17"/>
    </row>
    <row r="430" spans="1:5" x14ac:dyDescent="0.2">
      <c r="A430" s="17"/>
      <c r="B430" s="17"/>
      <c r="C430" s="17"/>
      <c r="D430" s="17"/>
      <c r="E430" s="17"/>
    </row>
    <row r="431" spans="1:5" x14ac:dyDescent="0.2">
      <c r="A431" s="17"/>
      <c r="B431" s="17"/>
      <c r="C431" s="17"/>
      <c r="D431" s="17"/>
      <c r="E431" s="17"/>
    </row>
    <row r="432" spans="1:5" x14ac:dyDescent="0.2">
      <c r="A432" s="17"/>
      <c r="B432" s="17"/>
      <c r="C432" s="17"/>
      <c r="D432" s="17"/>
      <c r="E432" s="17"/>
    </row>
    <row r="433" spans="1:5" x14ac:dyDescent="0.2">
      <c r="A433" s="17"/>
      <c r="B433" s="17"/>
      <c r="C433" s="17"/>
      <c r="D433" s="17"/>
      <c r="E433" s="17"/>
    </row>
    <row r="434" spans="1:5" x14ac:dyDescent="0.2">
      <c r="A434" s="17"/>
      <c r="B434" s="17"/>
      <c r="C434" s="17"/>
      <c r="D434" s="17"/>
      <c r="E434" s="17"/>
    </row>
    <row r="435" spans="1:5" x14ac:dyDescent="0.2">
      <c r="A435" s="17"/>
      <c r="B435" s="17"/>
      <c r="C435" s="17"/>
      <c r="D435" s="17"/>
      <c r="E435" s="17"/>
    </row>
    <row r="436" spans="1:5" x14ac:dyDescent="0.2">
      <c r="A436" s="17"/>
      <c r="B436" s="17"/>
      <c r="C436" s="17"/>
      <c r="D436" s="17"/>
      <c r="E436" s="17"/>
    </row>
    <row r="437" spans="1:5" x14ac:dyDescent="0.2">
      <c r="A437" s="17"/>
      <c r="B437" s="17"/>
      <c r="C437" s="17"/>
      <c r="D437" s="17"/>
      <c r="E437" s="17"/>
    </row>
    <row r="438" spans="1:5" x14ac:dyDescent="0.2">
      <c r="A438" s="17"/>
      <c r="B438" s="17"/>
      <c r="C438" s="17"/>
      <c r="D438" s="17"/>
      <c r="E438" s="17"/>
    </row>
    <row r="439" spans="1:5" x14ac:dyDescent="0.2">
      <c r="A439" s="17"/>
      <c r="B439" s="17"/>
      <c r="C439" s="17"/>
      <c r="D439" s="17"/>
      <c r="E439" s="17"/>
    </row>
    <row r="440" spans="1:5" x14ac:dyDescent="0.2">
      <c r="A440" s="17"/>
      <c r="B440" s="17"/>
      <c r="C440" s="17"/>
      <c r="D440" s="17"/>
      <c r="E440" s="17"/>
    </row>
    <row r="441" spans="1:5" x14ac:dyDescent="0.2">
      <c r="A441" s="17"/>
      <c r="B441" s="17"/>
      <c r="C441" s="17"/>
      <c r="D441" s="17"/>
      <c r="E441" s="17"/>
    </row>
    <row r="442" spans="1:5" x14ac:dyDescent="0.2">
      <c r="A442" s="17"/>
      <c r="B442" s="17"/>
      <c r="C442" s="17"/>
      <c r="D442" s="17"/>
      <c r="E442" s="17"/>
    </row>
    <row r="443" spans="1:5" x14ac:dyDescent="0.2">
      <c r="A443" s="17"/>
      <c r="B443" s="17"/>
      <c r="C443" s="17"/>
      <c r="D443" s="17"/>
      <c r="E443" s="17"/>
    </row>
    <row r="444" spans="1:5" x14ac:dyDescent="0.2">
      <c r="A444" s="17"/>
      <c r="B444" s="17"/>
      <c r="C444" s="17"/>
      <c r="D444" s="17"/>
      <c r="E444" s="17"/>
    </row>
    <row r="445" spans="1:5" x14ac:dyDescent="0.2">
      <c r="A445" s="17"/>
      <c r="B445" s="17"/>
      <c r="C445" s="17"/>
      <c r="D445" s="17"/>
      <c r="E445" s="17"/>
    </row>
    <row r="446" spans="1:5" x14ac:dyDescent="0.2">
      <c r="A446" s="17"/>
      <c r="B446" s="17"/>
      <c r="C446" s="17"/>
      <c r="D446" s="17"/>
      <c r="E446" s="17"/>
    </row>
    <row r="447" spans="1:5" x14ac:dyDescent="0.2">
      <c r="A447" s="17"/>
      <c r="B447" s="17"/>
      <c r="C447" s="17"/>
      <c r="D447" s="17"/>
      <c r="E447" s="17"/>
    </row>
    <row r="448" spans="1:5" x14ac:dyDescent="0.2">
      <c r="A448" s="17"/>
      <c r="B448" s="17"/>
      <c r="C448" s="17"/>
      <c r="D448" s="17"/>
      <c r="E448" s="17"/>
    </row>
    <row r="449" spans="1:5" x14ac:dyDescent="0.2">
      <c r="A449" s="17"/>
      <c r="B449" s="17"/>
      <c r="C449" s="17"/>
      <c r="D449" s="17"/>
      <c r="E449" s="17"/>
    </row>
    <row r="450" spans="1:5" x14ac:dyDescent="0.2">
      <c r="A450" s="17"/>
      <c r="B450" s="17"/>
      <c r="C450" s="17"/>
      <c r="D450" s="17"/>
      <c r="E450" s="17"/>
    </row>
    <row r="451" spans="1:5" x14ac:dyDescent="0.2">
      <c r="A451" s="17"/>
      <c r="B451" s="17"/>
      <c r="C451" s="17"/>
      <c r="D451" s="17"/>
      <c r="E451" s="17"/>
    </row>
    <row r="452" spans="1:5" x14ac:dyDescent="0.2">
      <c r="A452" s="17"/>
      <c r="B452" s="17"/>
      <c r="C452" s="17"/>
      <c r="D452" s="17"/>
      <c r="E452" s="17"/>
    </row>
    <row r="453" spans="1:5" x14ac:dyDescent="0.2">
      <c r="A453" s="17"/>
      <c r="B453" s="17"/>
      <c r="C453" s="17"/>
      <c r="D453" s="17"/>
      <c r="E453" s="17"/>
    </row>
    <row r="454" spans="1:5" x14ac:dyDescent="0.2">
      <c r="A454" s="17"/>
      <c r="B454" s="17"/>
      <c r="C454" s="17"/>
      <c r="D454" s="17"/>
      <c r="E454" s="17"/>
    </row>
    <row r="455" spans="1:5" x14ac:dyDescent="0.2">
      <c r="A455" s="17"/>
      <c r="B455" s="17"/>
      <c r="C455" s="17"/>
      <c r="D455" s="17"/>
      <c r="E455" s="17"/>
    </row>
    <row r="456" spans="1:5" x14ac:dyDescent="0.2">
      <c r="A456" s="17"/>
      <c r="B456" s="17"/>
      <c r="C456" s="17"/>
      <c r="D456" s="17"/>
      <c r="E456" s="17"/>
    </row>
    <row r="457" spans="1:5" x14ac:dyDescent="0.2">
      <c r="A457" s="17"/>
      <c r="B457" s="17"/>
      <c r="C457" s="17"/>
      <c r="D457" s="17"/>
      <c r="E457" s="17"/>
    </row>
    <row r="458" spans="1:5" x14ac:dyDescent="0.2">
      <c r="A458" s="17"/>
      <c r="B458" s="17"/>
      <c r="C458" s="17"/>
      <c r="D458" s="17"/>
      <c r="E458" s="17"/>
    </row>
    <row r="459" spans="1:5" x14ac:dyDescent="0.2">
      <c r="A459" s="17"/>
      <c r="B459" s="17"/>
      <c r="C459" s="17"/>
      <c r="D459" s="17"/>
      <c r="E459" s="17"/>
    </row>
    <row r="460" spans="1:5" x14ac:dyDescent="0.2">
      <c r="A460" s="17"/>
      <c r="B460" s="17"/>
      <c r="C460" s="17"/>
      <c r="D460" s="17"/>
      <c r="E460" s="17"/>
    </row>
    <row r="461" spans="1:5" x14ac:dyDescent="0.2">
      <c r="A461" s="17"/>
      <c r="B461" s="17"/>
      <c r="C461" s="17"/>
      <c r="D461" s="17"/>
      <c r="E461" s="17"/>
    </row>
    <row r="462" spans="1:5" x14ac:dyDescent="0.2">
      <c r="A462" s="17"/>
      <c r="B462" s="17"/>
      <c r="C462" s="17"/>
      <c r="D462" s="17"/>
      <c r="E462" s="17"/>
    </row>
    <row r="463" spans="1:5" x14ac:dyDescent="0.2">
      <c r="A463" s="17"/>
      <c r="B463" s="17"/>
      <c r="C463" s="17"/>
      <c r="D463" s="17"/>
      <c r="E463" s="17"/>
    </row>
    <row r="464" spans="1:5" x14ac:dyDescent="0.2">
      <c r="A464" s="17"/>
      <c r="B464" s="17"/>
      <c r="C464" s="17"/>
      <c r="D464" s="17"/>
      <c r="E464" s="17"/>
    </row>
    <row r="465" spans="1:5" x14ac:dyDescent="0.2">
      <c r="A465" s="17"/>
      <c r="B465" s="17"/>
      <c r="C465" s="17"/>
      <c r="D465" s="17"/>
      <c r="E465" s="17"/>
    </row>
    <row r="466" spans="1:5" x14ac:dyDescent="0.2">
      <c r="A466" s="17"/>
      <c r="B466" s="17"/>
      <c r="C466" s="17"/>
      <c r="D466" s="17"/>
      <c r="E466" s="17"/>
    </row>
    <row r="467" spans="1:5" x14ac:dyDescent="0.2">
      <c r="A467" s="17"/>
      <c r="B467" s="17"/>
      <c r="C467" s="17"/>
      <c r="D467" s="17"/>
      <c r="E467" s="17"/>
    </row>
    <row r="468" spans="1:5" x14ac:dyDescent="0.2">
      <c r="A468" s="17"/>
      <c r="B468" s="17"/>
      <c r="C468" s="17"/>
      <c r="D468" s="17"/>
      <c r="E468" s="17"/>
    </row>
    <row r="469" spans="1:5" x14ac:dyDescent="0.2">
      <c r="A469" s="17"/>
      <c r="B469" s="17"/>
      <c r="C469" s="17"/>
      <c r="D469" s="17"/>
      <c r="E469" s="17"/>
    </row>
    <row r="470" spans="1:5" x14ac:dyDescent="0.2">
      <c r="A470" s="17"/>
      <c r="B470" s="17"/>
      <c r="C470" s="17"/>
      <c r="D470" s="17"/>
      <c r="E470" s="17"/>
    </row>
    <row r="471" spans="1:5" x14ac:dyDescent="0.2">
      <c r="A471" s="17"/>
      <c r="B471" s="17"/>
      <c r="C471" s="17"/>
      <c r="D471" s="17"/>
      <c r="E471" s="17"/>
    </row>
    <row r="472" spans="1:5" x14ac:dyDescent="0.2">
      <c r="A472" s="17"/>
      <c r="B472" s="17"/>
      <c r="C472" s="17"/>
      <c r="D472" s="17"/>
      <c r="E472" s="17"/>
    </row>
    <row r="473" spans="1:5" x14ac:dyDescent="0.2">
      <c r="A473" s="17"/>
      <c r="B473" s="17"/>
      <c r="C473" s="17"/>
      <c r="D473" s="17"/>
      <c r="E473" s="17"/>
    </row>
    <row r="474" spans="1:5" x14ac:dyDescent="0.2">
      <c r="A474" s="17"/>
      <c r="B474" s="17"/>
      <c r="C474" s="17"/>
      <c r="D474" s="17"/>
      <c r="E474" s="17"/>
    </row>
    <row r="475" spans="1:5" x14ac:dyDescent="0.2">
      <c r="A475" s="17"/>
      <c r="B475" s="17"/>
      <c r="C475" s="17"/>
      <c r="D475" s="17"/>
      <c r="E475" s="17"/>
    </row>
    <row r="476" spans="1:5" x14ac:dyDescent="0.2">
      <c r="A476" s="17"/>
      <c r="B476" s="17"/>
      <c r="C476" s="17"/>
      <c r="D476" s="17"/>
      <c r="E476" s="17"/>
    </row>
    <row r="477" spans="1:5" x14ac:dyDescent="0.2">
      <c r="A477" s="17"/>
      <c r="B477" s="17"/>
      <c r="C477" s="17"/>
      <c r="D477" s="17"/>
      <c r="E477" s="17"/>
    </row>
    <row r="478" spans="1:5" x14ac:dyDescent="0.2">
      <c r="A478" s="17"/>
      <c r="B478" s="17"/>
      <c r="C478" s="17"/>
      <c r="D478" s="17"/>
      <c r="E478" s="17"/>
    </row>
    <row r="479" spans="1:5" x14ac:dyDescent="0.2">
      <c r="A479" s="17"/>
      <c r="B479" s="17"/>
      <c r="C479" s="17"/>
      <c r="D479" s="17"/>
      <c r="E479" s="17"/>
    </row>
    <row r="480" spans="1:5" x14ac:dyDescent="0.2">
      <c r="A480" s="17"/>
      <c r="B480" s="17"/>
      <c r="C480" s="17"/>
      <c r="D480" s="17"/>
      <c r="E480" s="17"/>
    </row>
    <row r="481" spans="1:5" x14ac:dyDescent="0.2">
      <c r="A481" s="17"/>
      <c r="B481" s="17"/>
      <c r="C481" s="17"/>
      <c r="D481" s="17"/>
      <c r="E481" s="17"/>
    </row>
    <row r="482" spans="1:5" x14ac:dyDescent="0.2">
      <c r="A482" s="17"/>
      <c r="B482" s="17"/>
      <c r="C482" s="17"/>
      <c r="D482" s="17"/>
      <c r="E482" s="17"/>
    </row>
    <row r="483" spans="1:5" x14ac:dyDescent="0.2">
      <c r="A483" s="17"/>
      <c r="B483" s="17"/>
      <c r="C483" s="17"/>
      <c r="D483" s="17"/>
      <c r="E483" s="17"/>
    </row>
    <row r="484" spans="1:5" x14ac:dyDescent="0.2">
      <c r="A484" s="17"/>
      <c r="B484" s="17"/>
      <c r="C484" s="17"/>
      <c r="D484" s="17"/>
      <c r="E484" s="17"/>
    </row>
    <row r="485" spans="1:5" x14ac:dyDescent="0.2">
      <c r="A485" s="17"/>
      <c r="B485" s="17"/>
      <c r="C485" s="17"/>
      <c r="D485" s="17"/>
      <c r="E485" s="17"/>
    </row>
    <row r="486" spans="1:5" x14ac:dyDescent="0.2">
      <c r="A486" s="17"/>
      <c r="B486" s="17"/>
      <c r="C486" s="17"/>
      <c r="D486" s="17"/>
      <c r="E486" s="17"/>
    </row>
    <row r="487" spans="1:5" x14ac:dyDescent="0.2">
      <c r="A487" s="17"/>
      <c r="B487" s="17"/>
      <c r="C487" s="17"/>
      <c r="D487" s="17"/>
      <c r="E487" s="17"/>
    </row>
    <row r="488" spans="1:5" x14ac:dyDescent="0.2">
      <c r="A488" s="17"/>
      <c r="B488" s="17"/>
      <c r="C488" s="17"/>
      <c r="D488" s="17"/>
      <c r="E488" s="17"/>
    </row>
    <row r="489" spans="1:5" x14ac:dyDescent="0.2">
      <c r="A489" s="17"/>
      <c r="B489" s="17"/>
      <c r="C489" s="17"/>
      <c r="D489" s="17"/>
      <c r="E489" s="17"/>
    </row>
    <row r="490" spans="1:5" x14ac:dyDescent="0.2">
      <c r="A490" s="17"/>
      <c r="B490" s="17"/>
      <c r="C490" s="17"/>
      <c r="D490" s="17"/>
      <c r="E490" s="17"/>
    </row>
    <row r="491" spans="1:5" x14ac:dyDescent="0.2">
      <c r="A491" s="17"/>
      <c r="B491" s="17"/>
      <c r="C491" s="17"/>
      <c r="D491" s="17"/>
      <c r="E491" s="17"/>
    </row>
    <row r="492" spans="1:5" x14ac:dyDescent="0.2">
      <c r="A492" s="17"/>
      <c r="B492" s="17"/>
      <c r="C492" s="17"/>
      <c r="D492" s="17"/>
      <c r="E492" s="17"/>
    </row>
    <row r="493" spans="1:5" x14ac:dyDescent="0.2">
      <c r="A493" s="17"/>
      <c r="B493" s="17"/>
      <c r="C493" s="17"/>
      <c r="D493" s="17"/>
      <c r="E493" s="17"/>
    </row>
    <row r="494" spans="1:5" x14ac:dyDescent="0.2">
      <c r="A494" s="17"/>
      <c r="B494" s="17"/>
      <c r="C494" s="17"/>
      <c r="D494" s="17"/>
      <c r="E494" s="17"/>
    </row>
    <row r="495" spans="1:5" x14ac:dyDescent="0.2">
      <c r="A495" s="17"/>
      <c r="B495" s="17"/>
      <c r="C495" s="17"/>
      <c r="D495" s="17"/>
      <c r="E495" s="17"/>
    </row>
    <row r="496" spans="1:5" x14ac:dyDescent="0.2">
      <c r="A496" s="17"/>
      <c r="B496" s="17"/>
      <c r="C496" s="17"/>
      <c r="D496" s="17"/>
      <c r="E496" s="17"/>
    </row>
    <row r="497" spans="1:5" x14ac:dyDescent="0.2">
      <c r="A497" s="17"/>
      <c r="B497" s="17"/>
      <c r="C497" s="17"/>
      <c r="D497" s="17"/>
      <c r="E497" s="17"/>
    </row>
    <row r="498" spans="1:5" x14ac:dyDescent="0.2">
      <c r="A498" s="17"/>
      <c r="B498" s="17"/>
      <c r="C498" s="17"/>
      <c r="D498" s="17"/>
      <c r="E498" s="17"/>
    </row>
    <row r="499" spans="1:5" x14ac:dyDescent="0.2">
      <c r="A499" s="17"/>
      <c r="B499" s="17"/>
      <c r="C499" s="17"/>
      <c r="D499" s="17"/>
      <c r="E499" s="17"/>
    </row>
    <row r="500" spans="1:5" x14ac:dyDescent="0.2">
      <c r="A500" s="17"/>
      <c r="B500" s="17"/>
      <c r="C500" s="17"/>
      <c r="D500" s="17"/>
      <c r="E500" s="17"/>
    </row>
    <row r="501" spans="1:5" x14ac:dyDescent="0.2">
      <c r="A501" s="17"/>
      <c r="B501" s="17"/>
      <c r="C501" s="17"/>
      <c r="D501" s="17"/>
      <c r="E501" s="17"/>
    </row>
    <row r="502" spans="1:5" x14ac:dyDescent="0.2">
      <c r="A502" s="17"/>
      <c r="B502" s="17"/>
      <c r="C502" s="17"/>
      <c r="D502" s="17"/>
      <c r="E502" s="17"/>
    </row>
    <row r="503" spans="1:5" x14ac:dyDescent="0.2">
      <c r="A503" s="17"/>
      <c r="B503" s="17"/>
      <c r="C503" s="17"/>
      <c r="D503" s="17"/>
      <c r="E503" s="17"/>
    </row>
    <row r="504" spans="1:5" x14ac:dyDescent="0.2">
      <c r="A504" s="17"/>
      <c r="B504" s="17"/>
      <c r="C504" s="17"/>
      <c r="D504" s="17"/>
      <c r="E504" s="17"/>
    </row>
    <row r="505" spans="1:5" x14ac:dyDescent="0.2">
      <c r="A505" s="17"/>
      <c r="B505" s="17"/>
      <c r="C505" s="17"/>
      <c r="D505" s="17"/>
      <c r="E505" s="17"/>
    </row>
    <row r="506" spans="1:5" x14ac:dyDescent="0.2">
      <c r="A506" s="17"/>
      <c r="B506" s="17"/>
      <c r="C506" s="17"/>
      <c r="D506" s="17"/>
      <c r="E506" s="17"/>
    </row>
    <row r="507" spans="1:5" x14ac:dyDescent="0.2">
      <c r="A507" s="17"/>
      <c r="B507" s="17"/>
      <c r="C507" s="17"/>
      <c r="D507" s="17"/>
      <c r="E507" s="17"/>
    </row>
    <row r="508" spans="1:5" x14ac:dyDescent="0.2">
      <c r="A508" s="17"/>
      <c r="B508" s="17"/>
      <c r="C508" s="17"/>
      <c r="D508" s="17"/>
      <c r="E508" s="17"/>
    </row>
    <row r="509" spans="1:5" x14ac:dyDescent="0.2">
      <c r="A509" s="17"/>
      <c r="B509" s="17"/>
      <c r="C509" s="17"/>
      <c r="D509" s="17"/>
      <c r="E509" s="17"/>
    </row>
    <row r="510" spans="1:5" x14ac:dyDescent="0.2">
      <c r="A510" s="17"/>
      <c r="B510" s="17"/>
      <c r="C510" s="17"/>
      <c r="D510" s="17"/>
      <c r="E510" s="17"/>
    </row>
    <row r="511" spans="1:5" x14ac:dyDescent="0.2">
      <c r="A511" s="17"/>
      <c r="B511" s="17"/>
      <c r="C511" s="17"/>
      <c r="D511" s="17"/>
      <c r="E511" s="17"/>
    </row>
    <row r="512" spans="1:5" x14ac:dyDescent="0.2">
      <c r="A512" s="17"/>
      <c r="B512" s="17"/>
      <c r="C512" s="17"/>
      <c r="D512" s="17"/>
      <c r="E512" s="17"/>
    </row>
    <row r="513" spans="1:5" x14ac:dyDescent="0.2">
      <c r="A513" s="17"/>
      <c r="B513" s="17"/>
      <c r="C513" s="17"/>
      <c r="D513" s="17"/>
      <c r="E513" s="17"/>
    </row>
    <row r="514" spans="1:5" x14ac:dyDescent="0.2">
      <c r="A514" s="17"/>
      <c r="B514" s="17"/>
      <c r="C514" s="17"/>
      <c r="D514" s="17"/>
      <c r="E514" s="17"/>
    </row>
    <row r="515" spans="1:5" x14ac:dyDescent="0.2">
      <c r="A515" s="17"/>
      <c r="B515" s="17"/>
      <c r="C515" s="17"/>
      <c r="D515" s="17"/>
      <c r="E515" s="17"/>
    </row>
    <row r="516" spans="1:5" x14ac:dyDescent="0.2">
      <c r="A516" s="17"/>
      <c r="B516" s="17"/>
      <c r="C516" s="17"/>
      <c r="D516" s="17"/>
      <c r="E516" s="17"/>
    </row>
    <row r="517" spans="1:5" x14ac:dyDescent="0.2">
      <c r="A517" s="17"/>
      <c r="B517" s="17"/>
      <c r="C517" s="17"/>
      <c r="D517" s="17"/>
      <c r="E517" s="17"/>
    </row>
    <row r="518" spans="1:5" x14ac:dyDescent="0.2">
      <c r="A518" s="17"/>
      <c r="B518" s="17"/>
      <c r="C518" s="17"/>
      <c r="D518" s="17"/>
      <c r="E518" s="17"/>
    </row>
    <row r="519" spans="1:5" x14ac:dyDescent="0.2">
      <c r="A519" s="17"/>
      <c r="B519" s="17"/>
      <c r="C519" s="17"/>
      <c r="D519" s="17"/>
      <c r="E519" s="17"/>
    </row>
    <row r="520" spans="1:5" x14ac:dyDescent="0.2">
      <c r="A520" s="17"/>
      <c r="B520" s="17"/>
      <c r="C520" s="17"/>
      <c r="D520" s="17"/>
      <c r="E520" s="17"/>
    </row>
    <row r="521" spans="1:5" x14ac:dyDescent="0.2">
      <c r="A521" s="17"/>
      <c r="B521" s="17"/>
      <c r="C521" s="17"/>
      <c r="D521" s="17"/>
      <c r="E521" s="17"/>
    </row>
    <row r="522" spans="1:5" x14ac:dyDescent="0.2">
      <c r="A522" s="17"/>
      <c r="B522" s="17"/>
      <c r="C522" s="17"/>
      <c r="D522" s="17"/>
      <c r="E522" s="17"/>
    </row>
    <row r="523" spans="1:5" x14ac:dyDescent="0.2">
      <c r="A523" s="17"/>
      <c r="B523" s="17"/>
      <c r="C523" s="17"/>
      <c r="D523" s="17"/>
      <c r="E523" s="17"/>
    </row>
    <row r="524" spans="1:5" x14ac:dyDescent="0.2">
      <c r="A524" s="17"/>
      <c r="B524" s="17"/>
      <c r="C524" s="17"/>
      <c r="D524" s="17"/>
      <c r="E524" s="17"/>
    </row>
    <row r="525" spans="1:5" x14ac:dyDescent="0.2">
      <c r="A525" s="17"/>
      <c r="B525" s="17"/>
      <c r="C525" s="17"/>
      <c r="D525" s="17"/>
      <c r="E525" s="17"/>
    </row>
    <row r="526" spans="1:5" x14ac:dyDescent="0.2">
      <c r="A526" s="17"/>
      <c r="B526" s="17"/>
      <c r="C526" s="17"/>
      <c r="D526" s="17"/>
      <c r="E526" s="17"/>
    </row>
    <row r="527" spans="1:5" x14ac:dyDescent="0.2">
      <c r="A527" s="17"/>
      <c r="B527" s="17"/>
      <c r="C527" s="17"/>
      <c r="D527" s="17"/>
      <c r="E527" s="17"/>
    </row>
    <row r="528" spans="1:5" x14ac:dyDescent="0.2">
      <c r="A528" s="17"/>
      <c r="B528" s="17"/>
      <c r="C528" s="17"/>
      <c r="D528" s="17"/>
      <c r="E528" s="17"/>
    </row>
    <row r="529" spans="1:5" x14ac:dyDescent="0.2">
      <c r="A529" s="17"/>
      <c r="B529" s="17"/>
      <c r="C529" s="17"/>
      <c r="D529" s="17"/>
      <c r="E529" s="17"/>
    </row>
    <row r="530" spans="1:5" x14ac:dyDescent="0.2">
      <c r="A530" s="17"/>
      <c r="B530" s="17"/>
      <c r="C530" s="17"/>
      <c r="D530" s="17"/>
      <c r="E530" s="17"/>
    </row>
    <row r="531" spans="1:5" x14ac:dyDescent="0.2">
      <c r="A531" s="17"/>
      <c r="B531" s="17"/>
      <c r="C531" s="17"/>
      <c r="D531" s="17"/>
      <c r="E531" s="17"/>
    </row>
    <row r="532" spans="1:5" x14ac:dyDescent="0.2">
      <c r="A532" s="17"/>
      <c r="B532" s="17"/>
      <c r="C532" s="17"/>
      <c r="D532" s="17"/>
      <c r="E532" s="17"/>
    </row>
    <row r="533" spans="1:5" x14ac:dyDescent="0.2">
      <c r="A533" s="17"/>
      <c r="B533" s="17"/>
      <c r="C533" s="17"/>
      <c r="D533" s="17"/>
      <c r="E533" s="17"/>
    </row>
    <row r="534" spans="1:5" x14ac:dyDescent="0.2">
      <c r="A534" s="17"/>
      <c r="B534" s="17"/>
      <c r="C534" s="17"/>
      <c r="D534" s="17"/>
      <c r="E534" s="17"/>
    </row>
    <row r="535" spans="1:5" x14ac:dyDescent="0.2">
      <c r="A535" s="17"/>
      <c r="B535" s="17"/>
      <c r="C535" s="17"/>
      <c r="D535" s="17"/>
      <c r="E535" s="17"/>
    </row>
    <row r="536" spans="1:5" x14ac:dyDescent="0.2">
      <c r="A536" s="17"/>
      <c r="B536" s="17"/>
      <c r="C536" s="17"/>
      <c r="D536" s="17"/>
      <c r="E536" s="17"/>
    </row>
    <row r="537" spans="1:5" x14ac:dyDescent="0.2">
      <c r="A537" s="17"/>
      <c r="B537" s="17"/>
      <c r="C537" s="17"/>
      <c r="D537" s="17"/>
      <c r="E537" s="17"/>
    </row>
    <row r="538" spans="1:5" x14ac:dyDescent="0.2">
      <c r="A538" s="17"/>
      <c r="B538" s="17"/>
      <c r="C538" s="17"/>
      <c r="D538" s="17"/>
      <c r="E538" s="17"/>
    </row>
    <row r="539" spans="1:5" x14ac:dyDescent="0.2">
      <c r="A539" s="17"/>
      <c r="B539" s="17"/>
      <c r="C539" s="17"/>
      <c r="D539" s="17"/>
      <c r="E539" s="17"/>
    </row>
    <row r="540" spans="1:5" x14ac:dyDescent="0.2">
      <c r="A540" s="17"/>
      <c r="B540" s="17"/>
      <c r="C540" s="17"/>
      <c r="D540" s="17"/>
      <c r="E540" s="17"/>
    </row>
    <row r="541" spans="1:5" x14ac:dyDescent="0.2">
      <c r="A541" s="17"/>
      <c r="B541" s="17"/>
      <c r="C541" s="17"/>
      <c r="D541" s="17"/>
      <c r="E541" s="17"/>
    </row>
    <row r="542" spans="1:5" x14ac:dyDescent="0.2">
      <c r="A542" s="17"/>
      <c r="B542" s="17"/>
      <c r="C542" s="17"/>
      <c r="D542" s="17"/>
      <c r="E542" s="17"/>
    </row>
    <row r="543" spans="1:5" x14ac:dyDescent="0.2">
      <c r="A543" s="17"/>
      <c r="B543" s="17"/>
      <c r="C543" s="17"/>
      <c r="D543" s="17"/>
      <c r="E543" s="17"/>
    </row>
    <row r="544" spans="1:5" x14ac:dyDescent="0.2">
      <c r="A544" s="17"/>
      <c r="B544" s="17"/>
      <c r="C544" s="17"/>
      <c r="D544" s="17"/>
      <c r="E544" s="17"/>
    </row>
    <row r="545" spans="1:5" x14ac:dyDescent="0.2">
      <c r="A545" s="17"/>
      <c r="B545" s="17"/>
      <c r="C545" s="17"/>
      <c r="D545" s="17"/>
      <c r="E545" s="17"/>
    </row>
    <row r="546" spans="1:5" x14ac:dyDescent="0.2">
      <c r="A546" s="17"/>
      <c r="B546" s="17"/>
      <c r="C546" s="17"/>
      <c r="D546" s="17"/>
      <c r="E546" s="17"/>
    </row>
    <row r="547" spans="1:5" x14ac:dyDescent="0.2">
      <c r="A547" s="17"/>
      <c r="B547" s="17"/>
      <c r="C547" s="17"/>
      <c r="D547" s="17"/>
      <c r="E547" s="17"/>
    </row>
    <row r="548" spans="1:5" x14ac:dyDescent="0.2">
      <c r="A548" s="17"/>
      <c r="B548" s="17"/>
      <c r="C548" s="17"/>
      <c r="D548" s="17"/>
      <c r="E548" s="17"/>
    </row>
    <row r="549" spans="1:5" x14ac:dyDescent="0.2">
      <c r="A549" s="17"/>
      <c r="B549" s="17"/>
      <c r="C549" s="17"/>
      <c r="D549" s="17"/>
      <c r="E549" s="17"/>
    </row>
    <row r="550" spans="1:5" x14ac:dyDescent="0.2">
      <c r="A550" s="17"/>
      <c r="B550" s="17"/>
      <c r="C550" s="17"/>
      <c r="D550" s="17"/>
      <c r="E550" s="17"/>
    </row>
    <row r="551" spans="1:5" x14ac:dyDescent="0.2">
      <c r="A551" s="17"/>
      <c r="B551" s="17"/>
      <c r="C551" s="17"/>
      <c r="D551" s="17"/>
      <c r="E551" s="17"/>
    </row>
    <row r="552" spans="1:5" x14ac:dyDescent="0.2">
      <c r="A552" s="17"/>
      <c r="B552" s="17"/>
      <c r="C552" s="17"/>
      <c r="D552" s="17"/>
      <c r="E552" s="17"/>
    </row>
    <row r="553" spans="1:5" x14ac:dyDescent="0.2">
      <c r="A553" s="17"/>
      <c r="B553" s="17"/>
      <c r="C553" s="17"/>
      <c r="D553" s="17"/>
      <c r="E553" s="17"/>
    </row>
    <row r="554" spans="1:5" x14ac:dyDescent="0.2">
      <c r="A554" s="17"/>
      <c r="B554" s="17"/>
      <c r="C554" s="17"/>
      <c r="D554" s="17"/>
      <c r="E554" s="17"/>
    </row>
    <row r="555" spans="1:5" x14ac:dyDescent="0.2">
      <c r="A555" s="17"/>
      <c r="B555" s="17"/>
      <c r="C555" s="17"/>
      <c r="D555" s="17"/>
      <c r="E555" s="17"/>
    </row>
    <row r="556" spans="1:5" x14ac:dyDescent="0.2">
      <c r="A556" s="17"/>
      <c r="B556" s="17"/>
      <c r="C556" s="17"/>
      <c r="D556" s="17"/>
      <c r="E556" s="17"/>
    </row>
    <row r="557" spans="1:5" x14ac:dyDescent="0.2">
      <c r="A557" s="17"/>
      <c r="B557" s="17"/>
      <c r="C557" s="17"/>
      <c r="D557" s="17"/>
      <c r="E557" s="17"/>
    </row>
    <row r="558" spans="1:5" x14ac:dyDescent="0.2">
      <c r="A558" s="17"/>
      <c r="B558" s="17"/>
      <c r="C558" s="17"/>
      <c r="D558" s="17"/>
      <c r="E558" s="17"/>
    </row>
    <row r="559" spans="1:5" x14ac:dyDescent="0.2">
      <c r="A559" s="17"/>
      <c r="B559" s="17"/>
      <c r="C559" s="17"/>
      <c r="D559" s="17"/>
      <c r="E559" s="17"/>
    </row>
    <row r="560" spans="1:5" x14ac:dyDescent="0.2">
      <c r="A560" s="17"/>
      <c r="B560" s="17"/>
      <c r="C560" s="17"/>
      <c r="D560" s="17"/>
      <c r="E560" s="17"/>
    </row>
    <row r="561" spans="1:5" x14ac:dyDescent="0.2">
      <c r="A561" s="17"/>
      <c r="B561" s="17"/>
      <c r="C561" s="17"/>
      <c r="D561" s="17"/>
      <c r="E561" s="17"/>
    </row>
    <row r="562" spans="1:5" x14ac:dyDescent="0.2">
      <c r="A562" s="17"/>
      <c r="B562" s="17"/>
      <c r="C562" s="17"/>
      <c r="D562" s="17"/>
      <c r="E562" s="17"/>
    </row>
    <row r="563" spans="1:5" x14ac:dyDescent="0.2">
      <c r="A563" s="17"/>
      <c r="B563" s="17"/>
      <c r="C563" s="17"/>
      <c r="D563" s="17"/>
      <c r="E563" s="17"/>
    </row>
    <row r="564" spans="1:5" x14ac:dyDescent="0.2">
      <c r="A564" s="17"/>
      <c r="B564" s="17"/>
      <c r="C564" s="17"/>
      <c r="D564" s="17"/>
      <c r="E564" s="17"/>
    </row>
    <row r="565" spans="1:5" x14ac:dyDescent="0.2">
      <c r="A565" s="17"/>
      <c r="B565" s="17"/>
      <c r="C565" s="17"/>
      <c r="D565" s="17"/>
      <c r="E565" s="17"/>
    </row>
    <row r="566" spans="1:5" x14ac:dyDescent="0.2">
      <c r="A566" s="17"/>
      <c r="B566" s="17"/>
      <c r="C566" s="17"/>
      <c r="D566" s="17"/>
      <c r="E566" s="17"/>
    </row>
    <row r="567" spans="1:5" x14ac:dyDescent="0.2">
      <c r="A567" s="17"/>
      <c r="B567" s="17"/>
      <c r="C567" s="17"/>
      <c r="D567" s="17"/>
      <c r="E567" s="17"/>
    </row>
    <row r="568" spans="1:5" x14ac:dyDescent="0.2">
      <c r="A568" s="17"/>
      <c r="B568" s="17"/>
      <c r="C568" s="17"/>
      <c r="D568" s="17"/>
      <c r="E568" s="17"/>
    </row>
    <row r="569" spans="1:5" x14ac:dyDescent="0.2">
      <c r="A569" s="17"/>
      <c r="B569" s="17"/>
      <c r="C569" s="17"/>
      <c r="D569" s="17"/>
      <c r="E569" s="17"/>
    </row>
    <row r="570" spans="1:5" x14ac:dyDescent="0.2">
      <c r="A570" s="17"/>
      <c r="B570" s="17"/>
      <c r="C570" s="17"/>
      <c r="D570" s="17"/>
      <c r="E570" s="17"/>
    </row>
    <row r="571" spans="1:5" x14ac:dyDescent="0.2">
      <c r="A571" s="17"/>
      <c r="B571" s="17"/>
      <c r="C571" s="17"/>
      <c r="D571" s="17"/>
      <c r="E571" s="17"/>
    </row>
    <row r="572" spans="1:5" x14ac:dyDescent="0.2">
      <c r="A572" s="17"/>
      <c r="B572" s="17"/>
      <c r="C572" s="17"/>
      <c r="D572" s="17"/>
      <c r="E572" s="17"/>
    </row>
    <row r="573" spans="1:5" x14ac:dyDescent="0.2">
      <c r="A573" s="17"/>
      <c r="B573" s="17"/>
      <c r="C573" s="17"/>
      <c r="D573" s="17"/>
      <c r="E573" s="17"/>
    </row>
    <row r="574" spans="1:5" x14ac:dyDescent="0.2">
      <c r="A574" s="17"/>
      <c r="B574" s="17"/>
      <c r="C574" s="17"/>
      <c r="D574" s="17"/>
      <c r="E574" s="17"/>
    </row>
    <row r="575" spans="1:5" x14ac:dyDescent="0.2">
      <c r="A575" s="17"/>
      <c r="B575" s="17"/>
      <c r="C575" s="17"/>
      <c r="D575" s="17"/>
      <c r="E575" s="17"/>
    </row>
    <row r="576" spans="1:5" x14ac:dyDescent="0.2">
      <c r="A576" s="17"/>
      <c r="B576" s="17"/>
      <c r="C576" s="17"/>
      <c r="D576" s="17"/>
      <c r="E576" s="17"/>
    </row>
    <row r="577" spans="1:5" x14ac:dyDescent="0.2">
      <c r="A577" s="17"/>
      <c r="B577" s="17"/>
      <c r="C577" s="17"/>
      <c r="D577" s="17"/>
      <c r="E577" s="17"/>
    </row>
    <row r="578" spans="1:5" x14ac:dyDescent="0.2">
      <c r="A578" s="17"/>
      <c r="B578" s="17"/>
      <c r="C578" s="17"/>
      <c r="D578" s="17"/>
      <c r="E578" s="17"/>
    </row>
    <row r="579" spans="1:5" x14ac:dyDescent="0.2">
      <c r="A579" s="17"/>
      <c r="B579" s="17"/>
      <c r="C579" s="17"/>
      <c r="D579" s="17"/>
      <c r="E579" s="17"/>
    </row>
    <row r="580" spans="1:5" x14ac:dyDescent="0.2">
      <c r="A580" s="17"/>
      <c r="B580" s="17"/>
      <c r="C580" s="17"/>
      <c r="D580" s="17"/>
      <c r="E580" s="17"/>
    </row>
    <row r="581" spans="1:5" x14ac:dyDescent="0.2">
      <c r="A581" s="17"/>
      <c r="B581" s="17"/>
      <c r="C581" s="17"/>
      <c r="D581" s="17"/>
      <c r="E581" s="17"/>
    </row>
    <row r="582" spans="1:5" x14ac:dyDescent="0.2">
      <c r="A582" s="17"/>
      <c r="B582" s="17"/>
      <c r="C582" s="17"/>
      <c r="D582" s="17"/>
      <c r="E582" s="17"/>
    </row>
    <row r="583" spans="1:5" x14ac:dyDescent="0.2">
      <c r="A583" s="17"/>
      <c r="B583" s="17"/>
      <c r="C583" s="17"/>
      <c r="D583" s="17"/>
      <c r="E583" s="17"/>
    </row>
    <row r="584" spans="1:5" x14ac:dyDescent="0.2">
      <c r="A584" s="17"/>
      <c r="B584" s="17"/>
      <c r="C584" s="17"/>
      <c r="D584" s="17"/>
      <c r="E584" s="17"/>
    </row>
    <row r="585" spans="1:5" x14ac:dyDescent="0.2">
      <c r="A585" s="17"/>
      <c r="B585" s="17"/>
      <c r="C585" s="17"/>
      <c r="D585" s="17"/>
      <c r="E585" s="17"/>
    </row>
    <row r="586" spans="1:5" x14ac:dyDescent="0.2">
      <c r="A586" s="17"/>
      <c r="B586" s="17"/>
      <c r="C586" s="17"/>
      <c r="D586" s="17"/>
      <c r="E586" s="17"/>
    </row>
    <row r="587" spans="1:5" x14ac:dyDescent="0.2">
      <c r="A587" s="17"/>
      <c r="B587" s="17"/>
      <c r="C587" s="17"/>
      <c r="D587" s="17"/>
      <c r="E587" s="17"/>
    </row>
    <row r="588" spans="1:5" x14ac:dyDescent="0.2">
      <c r="A588" s="17"/>
      <c r="B588" s="17"/>
      <c r="C588" s="17"/>
      <c r="D588" s="17"/>
      <c r="E588" s="17"/>
    </row>
    <row r="589" spans="1:5" x14ac:dyDescent="0.2">
      <c r="A589" s="17"/>
      <c r="B589" s="17"/>
      <c r="C589" s="17"/>
      <c r="D589" s="17"/>
      <c r="E589" s="17"/>
    </row>
    <row r="590" spans="1:5" x14ac:dyDescent="0.2">
      <c r="A590" s="17"/>
      <c r="B590" s="17"/>
      <c r="C590" s="17"/>
      <c r="D590" s="17"/>
      <c r="E590" s="17"/>
    </row>
    <row r="591" spans="1:5" x14ac:dyDescent="0.2">
      <c r="A591" s="17"/>
      <c r="B591" s="17"/>
      <c r="C591" s="17"/>
      <c r="D591" s="17"/>
      <c r="E591" s="17"/>
    </row>
    <row r="592" spans="1:5" x14ac:dyDescent="0.2">
      <c r="A592" s="17"/>
      <c r="B592" s="17"/>
      <c r="C592" s="17"/>
      <c r="D592" s="17"/>
      <c r="E592" s="17"/>
    </row>
    <row r="593" spans="1:5" x14ac:dyDescent="0.2">
      <c r="A593" s="17"/>
      <c r="B593" s="17"/>
      <c r="C593" s="17"/>
      <c r="D593" s="17"/>
      <c r="E593" s="17"/>
    </row>
    <row r="594" spans="1:5" x14ac:dyDescent="0.2">
      <c r="A594" s="17"/>
      <c r="B594" s="17"/>
      <c r="C594" s="17"/>
      <c r="D594" s="17"/>
      <c r="E594" s="17"/>
    </row>
    <row r="595" spans="1:5" x14ac:dyDescent="0.2">
      <c r="A595" s="17"/>
      <c r="B595" s="17"/>
      <c r="C595" s="17"/>
      <c r="D595" s="17"/>
      <c r="E595" s="17"/>
    </row>
    <row r="596" spans="1:5" x14ac:dyDescent="0.2">
      <c r="A596" s="17"/>
      <c r="B596" s="17"/>
      <c r="C596" s="17"/>
      <c r="D596" s="17"/>
      <c r="E596" s="17"/>
    </row>
    <row r="597" spans="1:5" x14ac:dyDescent="0.2">
      <c r="A597" s="17"/>
      <c r="B597" s="17"/>
      <c r="C597" s="17"/>
      <c r="D597" s="17"/>
      <c r="E597" s="17"/>
    </row>
    <row r="598" spans="1:5" x14ac:dyDescent="0.2">
      <c r="A598" s="17"/>
      <c r="B598" s="17"/>
      <c r="C598" s="17"/>
      <c r="D598" s="17"/>
      <c r="E598" s="17"/>
    </row>
    <row r="599" spans="1:5" x14ac:dyDescent="0.2">
      <c r="A599" s="17"/>
      <c r="B599" s="17"/>
      <c r="C599" s="17"/>
      <c r="D599" s="17"/>
      <c r="E599" s="17"/>
    </row>
    <row r="600" spans="1:5" x14ac:dyDescent="0.2">
      <c r="A600" s="17"/>
      <c r="B600" s="17"/>
      <c r="C600" s="17"/>
      <c r="D600" s="17"/>
      <c r="E600" s="17"/>
    </row>
    <row r="601" spans="1:5" x14ac:dyDescent="0.2">
      <c r="A601" s="17"/>
      <c r="B601" s="17"/>
      <c r="C601" s="17"/>
      <c r="D601" s="17"/>
      <c r="E601" s="17"/>
    </row>
    <row r="602" spans="1:5" x14ac:dyDescent="0.2">
      <c r="A602" s="17"/>
      <c r="B602" s="17"/>
      <c r="C602" s="17"/>
      <c r="D602" s="17"/>
      <c r="E602" s="17"/>
    </row>
    <row r="603" spans="1:5" x14ac:dyDescent="0.2">
      <c r="A603" s="17"/>
      <c r="B603" s="17"/>
      <c r="C603" s="17"/>
      <c r="D603" s="17"/>
      <c r="E603" s="17"/>
    </row>
    <row r="604" spans="1:5" x14ac:dyDescent="0.2">
      <c r="A604" s="17"/>
      <c r="B604" s="17"/>
      <c r="C604" s="17"/>
      <c r="D604" s="17"/>
      <c r="E604" s="17"/>
    </row>
    <row r="605" spans="1:5" x14ac:dyDescent="0.2">
      <c r="A605" s="17"/>
      <c r="B605" s="17"/>
      <c r="C605" s="17"/>
      <c r="D605" s="17"/>
      <c r="E605" s="17"/>
    </row>
    <row r="606" spans="1:5" x14ac:dyDescent="0.2">
      <c r="A606" s="17"/>
      <c r="B606" s="17"/>
      <c r="C606" s="17"/>
      <c r="D606" s="17"/>
      <c r="E606" s="17"/>
    </row>
    <row r="607" spans="1:5" x14ac:dyDescent="0.2">
      <c r="A607" s="17"/>
      <c r="B607" s="17"/>
      <c r="C607" s="17"/>
      <c r="D607" s="17"/>
      <c r="E607" s="17"/>
    </row>
    <row r="608" spans="1:5" x14ac:dyDescent="0.2">
      <c r="A608" s="17"/>
      <c r="B608" s="17"/>
      <c r="C608" s="17"/>
      <c r="D608" s="17"/>
      <c r="E608" s="17"/>
    </row>
    <row r="609" spans="1:5" x14ac:dyDescent="0.2">
      <c r="A609" s="17"/>
      <c r="B609" s="17"/>
      <c r="C609" s="17"/>
      <c r="D609" s="17"/>
      <c r="E609" s="17"/>
    </row>
    <row r="610" spans="1:5" x14ac:dyDescent="0.2">
      <c r="A610" s="17"/>
      <c r="B610" s="17"/>
      <c r="C610" s="17"/>
      <c r="D610" s="17"/>
      <c r="E610" s="17"/>
    </row>
    <row r="611" spans="1:5" x14ac:dyDescent="0.2">
      <c r="A611" s="17"/>
      <c r="B611" s="17"/>
      <c r="C611" s="17"/>
      <c r="D611" s="17"/>
      <c r="E611" s="17"/>
    </row>
    <row r="612" spans="1:5" x14ac:dyDescent="0.2">
      <c r="A612" s="17"/>
      <c r="B612" s="17"/>
      <c r="C612" s="17"/>
      <c r="D612" s="17"/>
      <c r="E612" s="17"/>
    </row>
    <row r="613" spans="1:5" x14ac:dyDescent="0.2">
      <c r="A613" s="17"/>
      <c r="B613" s="17"/>
      <c r="C613" s="17"/>
      <c r="D613" s="17"/>
      <c r="E613" s="17"/>
    </row>
    <row r="614" spans="1:5" x14ac:dyDescent="0.2">
      <c r="A614" s="17"/>
      <c r="B614" s="17"/>
      <c r="C614" s="17"/>
      <c r="D614" s="17"/>
      <c r="E614" s="17"/>
    </row>
    <row r="615" spans="1:5" x14ac:dyDescent="0.2">
      <c r="A615" s="17"/>
      <c r="B615" s="17"/>
      <c r="C615" s="17"/>
      <c r="D615" s="17"/>
      <c r="E615" s="17"/>
    </row>
    <row r="616" spans="1:5" x14ac:dyDescent="0.2">
      <c r="A616" s="17"/>
      <c r="B616" s="17"/>
      <c r="C616" s="17"/>
      <c r="D616" s="17"/>
      <c r="E616" s="17"/>
    </row>
    <row r="617" spans="1:5" x14ac:dyDescent="0.2">
      <c r="A617" s="17"/>
      <c r="B617" s="17"/>
      <c r="C617" s="17"/>
      <c r="D617" s="17"/>
      <c r="E617" s="17"/>
    </row>
    <row r="618" spans="1:5" x14ac:dyDescent="0.2">
      <c r="A618" s="17"/>
      <c r="B618" s="17"/>
      <c r="C618" s="17"/>
      <c r="D618" s="17"/>
      <c r="E618" s="17"/>
    </row>
    <row r="619" spans="1:5" x14ac:dyDescent="0.2">
      <c r="A619" s="17"/>
      <c r="B619" s="17"/>
      <c r="C619" s="17"/>
      <c r="D619" s="17"/>
      <c r="E619" s="17"/>
    </row>
    <row r="620" spans="1:5" x14ac:dyDescent="0.2">
      <c r="A620" s="17"/>
      <c r="B620" s="17"/>
      <c r="C620" s="17"/>
      <c r="D620" s="17"/>
      <c r="E620" s="17"/>
    </row>
    <row r="621" spans="1:5" x14ac:dyDescent="0.2">
      <c r="A621" s="17"/>
      <c r="B621" s="17"/>
      <c r="C621" s="17"/>
      <c r="D621" s="17"/>
      <c r="E621" s="17"/>
    </row>
    <row r="622" spans="1:5" x14ac:dyDescent="0.2">
      <c r="A622" s="17"/>
      <c r="B622" s="17"/>
      <c r="C622" s="17"/>
      <c r="D622" s="17"/>
      <c r="E622" s="17"/>
    </row>
    <row r="623" spans="1:5" x14ac:dyDescent="0.2">
      <c r="A623" s="17"/>
      <c r="B623" s="17"/>
      <c r="C623" s="17"/>
      <c r="D623" s="17"/>
      <c r="E623" s="17"/>
    </row>
    <row r="624" spans="1:5" x14ac:dyDescent="0.2">
      <c r="A624" s="17"/>
      <c r="B624" s="17"/>
      <c r="C624" s="17"/>
      <c r="D624" s="17"/>
      <c r="E624" s="17"/>
    </row>
    <row r="625" spans="1:5" x14ac:dyDescent="0.2">
      <c r="A625" s="17"/>
      <c r="B625" s="17"/>
      <c r="C625" s="17"/>
      <c r="D625" s="17"/>
      <c r="E625" s="17"/>
    </row>
    <row r="626" spans="1:5" x14ac:dyDescent="0.2">
      <c r="A626" s="17"/>
      <c r="B626" s="17"/>
      <c r="C626" s="17"/>
      <c r="D626" s="17"/>
      <c r="E626" s="17"/>
    </row>
    <row r="627" spans="1:5" x14ac:dyDescent="0.2">
      <c r="A627" s="17"/>
      <c r="B627" s="17"/>
      <c r="C627" s="17"/>
      <c r="D627" s="17"/>
      <c r="E627" s="17"/>
    </row>
    <row r="628" spans="1:5" x14ac:dyDescent="0.2">
      <c r="A628" s="17"/>
      <c r="B628" s="17"/>
      <c r="C628" s="17"/>
      <c r="D628" s="17"/>
      <c r="E628" s="17"/>
    </row>
    <row r="629" spans="1:5" x14ac:dyDescent="0.2">
      <c r="A629" s="17"/>
      <c r="B629" s="17"/>
      <c r="C629" s="17"/>
      <c r="D629" s="17"/>
      <c r="E629" s="17"/>
    </row>
    <row r="630" spans="1:5" x14ac:dyDescent="0.2">
      <c r="A630" s="17"/>
      <c r="B630" s="17"/>
      <c r="C630" s="17"/>
      <c r="D630" s="17"/>
      <c r="E630" s="17"/>
    </row>
    <row r="631" spans="1:5" x14ac:dyDescent="0.2">
      <c r="A631" s="17"/>
      <c r="B631" s="17"/>
      <c r="C631" s="17"/>
      <c r="D631" s="17"/>
      <c r="E631" s="17"/>
    </row>
    <row r="632" spans="1:5" x14ac:dyDescent="0.2">
      <c r="A632" s="17"/>
      <c r="B632" s="17"/>
      <c r="C632" s="17"/>
      <c r="D632" s="17"/>
      <c r="E632" s="17"/>
    </row>
    <row r="633" spans="1:5" x14ac:dyDescent="0.2">
      <c r="A633" s="17"/>
      <c r="B633" s="17"/>
      <c r="C633" s="17"/>
      <c r="D633" s="17"/>
      <c r="E633" s="17"/>
    </row>
    <row r="634" spans="1:5" x14ac:dyDescent="0.2">
      <c r="A634" s="17"/>
      <c r="B634" s="17"/>
      <c r="C634" s="17"/>
      <c r="D634" s="17"/>
      <c r="E634" s="17"/>
    </row>
    <row r="635" spans="1:5" x14ac:dyDescent="0.2">
      <c r="A635" s="17"/>
      <c r="B635" s="17"/>
      <c r="C635" s="17"/>
      <c r="D635" s="17"/>
      <c r="E635" s="17"/>
    </row>
    <row r="636" spans="1:5" x14ac:dyDescent="0.2">
      <c r="A636" s="17"/>
      <c r="B636" s="17"/>
      <c r="C636" s="17"/>
      <c r="D636" s="17"/>
      <c r="E636" s="17"/>
    </row>
    <row r="637" spans="1:5" x14ac:dyDescent="0.2">
      <c r="A637" s="17"/>
      <c r="B637" s="17"/>
      <c r="C637" s="17"/>
      <c r="D637" s="17"/>
      <c r="E637" s="17"/>
    </row>
    <row r="638" spans="1:5" x14ac:dyDescent="0.2">
      <c r="A638" s="17"/>
      <c r="B638" s="17"/>
      <c r="C638" s="17"/>
      <c r="D638" s="17"/>
      <c r="E638" s="17"/>
    </row>
    <row r="639" spans="1:5" x14ac:dyDescent="0.2">
      <c r="A639" s="17"/>
      <c r="B639" s="17"/>
      <c r="C639" s="17"/>
      <c r="D639" s="17"/>
      <c r="E639" s="17"/>
    </row>
    <row r="640" spans="1:5" x14ac:dyDescent="0.2">
      <c r="A640" s="17"/>
      <c r="B640" s="17"/>
      <c r="C640" s="17"/>
      <c r="D640" s="17"/>
      <c r="E640" s="17"/>
    </row>
    <row r="641" spans="1:5" x14ac:dyDescent="0.2">
      <c r="A641" s="17"/>
      <c r="B641" s="17"/>
      <c r="C641" s="17"/>
      <c r="D641" s="17"/>
      <c r="E641" s="17"/>
    </row>
    <row r="642" spans="1:5" x14ac:dyDescent="0.2">
      <c r="A642" s="17"/>
      <c r="B642" s="17"/>
      <c r="C642" s="17"/>
      <c r="D642" s="17"/>
      <c r="E642" s="17"/>
    </row>
    <row r="643" spans="1:5" x14ac:dyDescent="0.2">
      <c r="A643" s="17"/>
      <c r="B643" s="17"/>
      <c r="C643" s="17"/>
      <c r="D643" s="17"/>
      <c r="E643" s="17"/>
    </row>
    <row r="644" spans="1:5" x14ac:dyDescent="0.2">
      <c r="A644" s="17"/>
      <c r="B644" s="17"/>
      <c r="C644" s="17"/>
      <c r="D644" s="17"/>
      <c r="E644" s="17"/>
    </row>
    <row r="645" spans="1:5" x14ac:dyDescent="0.2">
      <c r="A645" s="17"/>
      <c r="B645" s="17"/>
      <c r="C645" s="17"/>
      <c r="D645" s="17"/>
      <c r="E645" s="17"/>
    </row>
    <row r="646" spans="1:5" x14ac:dyDescent="0.2">
      <c r="A646" s="17"/>
      <c r="B646" s="17"/>
      <c r="C646" s="17"/>
      <c r="D646" s="17"/>
      <c r="E646" s="17"/>
    </row>
    <row r="647" spans="1:5" x14ac:dyDescent="0.2">
      <c r="A647" s="17"/>
      <c r="B647" s="17"/>
      <c r="C647" s="17"/>
      <c r="D647" s="17"/>
      <c r="E647" s="17"/>
    </row>
    <row r="648" spans="1:5" x14ac:dyDescent="0.2">
      <c r="A648" s="17"/>
      <c r="B648" s="17"/>
      <c r="C648" s="17"/>
      <c r="D648" s="17"/>
      <c r="E648" s="17"/>
    </row>
    <row r="649" spans="1:5" x14ac:dyDescent="0.2">
      <c r="A649" s="17"/>
      <c r="B649" s="17"/>
      <c r="C649" s="17"/>
      <c r="D649" s="17"/>
      <c r="E649" s="17"/>
    </row>
    <row r="650" spans="1:5" x14ac:dyDescent="0.2">
      <c r="A650" s="17"/>
      <c r="B650" s="17"/>
      <c r="C650" s="17"/>
      <c r="D650" s="17"/>
      <c r="E650" s="17"/>
    </row>
    <row r="651" spans="1:5" x14ac:dyDescent="0.2">
      <c r="A651" s="17"/>
      <c r="B651" s="17"/>
      <c r="C651" s="17"/>
      <c r="D651" s="17"/>
      <c r="E651" s="17"/>
    </row>
    <row r="652" spans="1:5" x14ac:dyDescent="0.2">
      <c r="A652" s="17"/>
      <c r="B652" s="17"/>
      <c r="C652" s="17"/>
      <c r="D652" s="17"/>
      <c r="E652" s="17"/>
    </row>
    <row r="653" spans="1:5" x14ac:dyDescent="0.2">
      <c r="A653" s="17"/>
      <c r="B653" s="17"/>
      <c r="C653" s="17"/>
      <c r="D653" s="17"/>
      <c r="E653" s="17"/>
    </row>
    <row r="654" spans="1:5" x14ac:dyDescent="0.2">
      <c r="A654" s="17"/>
      <c r="B654" s="17"/>
      <c r="C654" s="17"/>
      <c r="D654" s="17"/>
      <c r="E654" s="17"/>
    </row>
    <row r="655" spans="1:5" x14ac:dyDescent="0.2">
      <c r="A655" s="17"/>
      <c r="B655" s="17"/>
      <c r="C655" s="17"/>
      <c r="D655" s="17"/>
      <c r="E655" s="17"/>
    </row>
    <row r="656" spans="1:5" x14ac:dyDescent="0.2">
      <c r="A656" s="17"/>
      <c r="B656" s="17"/>
      <c r="C656" s="17"/>
      <c r="D656" s="17"/>
      <c r="E656" s="17"/>
    </row>
    <row r="657" spans="1:5" x14ac:dyDescent="0.2">
      <c r="A657" s="17"/>
      <c r="B657" s="17"/>
      <c r="C657" s="17"/>
      <c r="D657" s="17"/>
      <c r="E657" s="17"/>
    </row>
  </sheetData>
  <mergeCells count="14">
    <mergeCell ref="A44:H44"/>
    <mergeCell ref="A3:A4"/>
    <mergeCell ref="B3:B4"/>
    <mergeCell ref="C3:E3"/>
    <mergeCell ref="A1:H1"/>
    <mergeCell ref="F3:F4"/>
    <mergeCell ref="G3:G4"/>
    <mergeCell ref="H3:H4"/>
    <mergeCell ref="H46:H47"/>
    <mergeCell ref="C46:E46"/>
    <mergeCell ref="F46:F47"/>
    <mergeCell ref="G46:G47"/>
    <mergeCell ref="A46:A47"/>
    <mergeCell ref="B46:B47"/>
  </mergeCells>
  <phoneticPr fontId="0" type="noConversion"/>
  <printOptions horizontalCentered="1"/>
  <pageMargins left="0.54" right="0" top="0" bottom="0" header="0" footer="0"/>
  <pageSetup paperSize="9" scale="82" firstPageNumber="66" orientation="landscape" useFirstPageNumber="1" r:id="rId1"/>
  <headerFooter alignWithMargins="0">
    <oddFooter>&amp;L&amp;Z&amp;F+&amp;F+&amp;A&amp;C&amp;P&amp;R&amp;D+&amp;T</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R159"/>
  <sheetViews>
    <sheetView topLeftCell="A58" workbookViewId="0">
      <selection activeCell="A93" sqref="A93"/>
    </sheetView>
  </sheetViews>
  <sheetFormatPr baseColWidth="10" defaultRowHeight="11.25" x14ac:dyDescent="0.2"/>
  <cols>
    <col min="1" max="1" width="45.5" customWidth="1"/>
    <col min="2" max="2" width="10.5" style="38" bestFit="1" customWidth="1"/>
    <col min="3" max="3" width="7" style="32" customWidth="1"/>
    <col min="4" max="4" width="10" style="38" bestFit="1" customWidth="1"/>
    <col min="5" max="5" width="9.5" style="32" bestFit="1" customWidth="1"/>
    <col min="6" max="6" width="9" style="38" bestFit="1" customWidth="1"/>
    <col min="7" max="7" width="7.1640625" style="32" bestFit="1" customWidth="1"/>
    <col min="8" max="8" width="9" style="38" bestFit="1" customWidth="1"/>
    <col min="9" max="9" width="7" style="32" bestFit="1" customWidth="1"/>
    <col min="10" max="10" width="10" style="32" bestFit="1" customWidth="1"/>
    <col min="11" max="11" width="7.1640625" style="32" bestFit="1" customWidth="1"/>
    <col min="12" max="12" width="10.5" style="38" bestFit="1" customWidth="1"/>
    <col min="13" max="13" width="7.83203125" style="32" customWidth="1"/>
    <col min="14" max="14" width="9" style="38" bestFit="1" customWidth="1"/>
    <col min="15" max="15" width="7" style="32" bestFit="1" customWidth="1"/>
    <col min="16" max="16" width="8.1640625" hidden="1" customWidth="1"/>
    <col min="17" max="17" width="6" hidden="1" customWidth="1"/>
    <col min="18" max="18" width="8.1640625" hidden="1" customWidth="1"/>
  </cols>
  <sheetData>
    <row r="1" spans="1:18" ht="23.25" customHeight="1" x14ac:dyDescent="0.2">
      <c r="A1" s="221" t="s">
        <v>112</v>
      </c>
      <c r="B1" s="221"/>
      <c r="C1" s="221"/>
      <c r="D1" s="221"/>
      <c r="E1" s="221"/>
      <c r="F1" s="221"/>
      <c r="G1" s="221"/>
      <c r="H1" s="221"/>
      <c r="I1" s="221"/>
      <c r="J1" s="221"/>
      <c r="K1" s="221"/>
      <c r="L1" s="221"/>
      <c r="M1" s="221"/>
      <c r="N1" s="221"/>
      <c r="O1" s="221"/>
      <c r="P1" s="221"/>
      <c r="Q1" s="221"/>
      <c r="R1" s="221"/>
    </row>
    <row r="2" spans="1:18" x14ac:dyDescent="0.2">
      <c r="E2" s="90"/>
    </row>
    <row r="3" spans="1:18" x14ac:dyDescent="0.2">
      <c r="A3" s="220" t="s">
        <v>11</v>
      </c>
      <c r="B3" s="190" t="s">
        <v>53</v>
      </c>
      <c r="C3" s="190"/>
      <c r="D3" s="219" t="s">
        <v>9</v>
      </c>
      <c r="E3" s="219"/>
      <c r="F3" s="219"/>
      <c r="G3" s="219"/>
      <c r="H3" s="219"/>
      <c r="I3" s="219"/>
      <c r="J3" s="219"/>
      <c r="K3" s="219"/>
      <c r="L3" s="190" t="s">
        <v>57</v>
      </c>
      <c r="M3" s="190"/>
      <c r="N3" s="190" t="s">
        <v>58</v>
      </c>
      <c r="O3" s="190"/>
      <c r="P3" s="217"/>
      <c r="Q3" s="217"/>
      <c r="R3" s="217"/>
    </row>
    <row r="4" spans="1:18" x14ac:dyDescent="0.2">
      <c r="A4" s="221"/>
      <c r="B4" s="192"/>
      <c r="C4" s="192"/>
      <c r="D4" s="223" t="s">
        <v>12</v>
      </c>
      <c r="E4" s="223"/>
      <c r="F4" s="193" t="s">
        <v>54</v>
      </c>
      <c r="G4" s="193"/>
      <c r="H4" s="193" t="s">
        <v>55</v>
      </c>
      <c r="I4" s="193"/>
      <c r="J4" s="193" t="s">
        <v>56</v>
      </c>
      <c r="K4" s="193"/>
      <c r="L4" s="192"/>
      <c r="M4" s="192"/>
      <c r="N4" s="192"/>
      <c r="O4" s="192"/>
      <c r="P4" s="218"/>
      <c r="Q4" s="218"/>
      <c r="R4" s="218"/>
    </row>
    <row r="5" spans="1:18" x14ac:dyDescent="0.2">
      <c r="A5" s="222"/>
      <c r="B5" s="60" t="s">
        <v>3</v>
      </c>
      <c r="C5" s="61" t="s">
        <v>38</v>
      </c>
      <c r="D5" s="60" t="s">
        <v>3</v>
      </c>
      <c r="E5" s="61" t="s">
        <v>39</v>
      </c>
      <c r="F5" s="60" t="s">
        <v>3</v>
      </c>
      <c r="G5" s="61" t="s">
        <v>39</v>
      </c>
      <c r="H5" s="60" t="s">
        <v>3</v>
      </c>
      <c r="I5" s="61" t="s">
        <v>39</v>
      </c>
      <c r="J5" s="60" t="s">
        <v>3</v>
      </c>
      <c r="K5" s="61" t="s">
        <v>39</v>
      </c>
      <c r="L5" s="60" t="s">
        <v>3</v>
      </c>
      <c r="M5" s="61" t="s">
        <v>39</v>
      </c>
      <c r="N5" s="60" t="s">
        <v>3</v>
      </c>
      <c r="O5" s="61" t="s">
        <v>39</v>
      </c>
      <c r="P5" s="91"/>
      <c r="Q5" s="92"/>
      <c r="R5" s="92"/>
    </row>
    <row r="6" spans="1:18" x14ac:dyDescent="0.2">
      <c r="A6" s="12"/>
      <c r="B6" s="39"/>
      <c r="C6" s="31"/>
      <c r="D6" s="39"/>
      <c r="E6" s="31"/>
      <c r="F6" s="39"/>
      <c r="G6" s="31"/>
      <c r="H6" s="39"/>
      <c r="I6" s="31"/>
      <c r="J6" s="39"/>
      <c r="K6" s="31"/>
      <c r="L6" s="10"/>
      <c r="M6" s="31"/>
      <c r="N6" s="39"/>
      <c r="O6" s="31"/>
      <c r="P6" s="39"/>
      <c r="Q6" s="31"/>
      <c r="R6" s="31"/>
    </row>
    <row r="7" spans="1:18" s="5" customFormat="1" x14ac:dyDescent="0.2">
      <c r="A7" s="141" t="s">
        <v>32</v>
      </c>
      <c r="B7" s="4">
        <v>1688567.4018565824</v>
      </c>
      <c r="C7" s="48">
        <v>100</v>
      </c>
      <c r="D7" s="4">
        <f>+F7+H7+J7</f>
        <v>943404.96318503923</v>
      </c>
      <c r="E7" s="48">
        <f>+D7/$B7*100</f>
        <v>55.870139512806183</v>
      </c>
      <c r="F7" s="4">
        <v>60560.433818890895</v>
      </c>
      <c r="G7" s="48">
        <f>+F7/$B7*100</f>
        <v>3.5864978651313892</v>
      </c>
      <c r="H7" s="4">
        <v>817958.8205646642</v>
      </c>
      <c r="I7" s="48">
        <f>+H7/$B7*100</f>
        <v>48.440993215036443</v>
      </c>
      <c r="J7" s="4">
        <v>64885.708801484092</v>
      </c>
      <c r="K7" s="48">
        <f>+J7/$B7*100</f>
        <v>3.8426484326383514</v>
      </c>
      <c r="L7" s="4">
        <v>364965.53524890816</v>
      </c>
      <c r="M7" s="48">
        <f>+L7/$B7*100</f>
        <v>21.613915728067948</v>
      </c>
      <c r="N7" s="4">
        <v>380196.90342250938</v>
      </c>
      <c r="O7" s="48">
        <f>+N7/$B7*100</f>
        <v>22.51594475911843</v>
      </c>
      <c r="P7" s="10"/>
      <c r="Q7" s="6"/>
      <c r="R7" s="6"/>
    </row>
    <row r="8" spans="1:18" s="5" customFormat="1" x14ac:dyDescent="0.2">
      <c r="A8" s="141"/>
      <c r="B8" s="44"/>
      <c r="C8" s="33"/>
      <c r="D8" s="44"/>
      <c r="E8" s="33"/>
      <c r="F8" s="44"/>
      <c r="G8" s="33"/>
      <c r="H8" s="44"/>
      <c r="I8" s="33"/>
      <c r="J8" s="44"/>
      <c r="K8" s="33"/>
      <c r="L8" s="44"/>
      <c r="M8" s="33"/>
      <c r="N8" s="44"/>
      <c r="O8" s="33"/>
      <c r="P8" s="4"/>
      <c r="Q8" s="48"/>
      <c r="R8" s="48"/>
    </row>
    <row r="9" spans="1:18" s="5" customFormat="1" x14ac:dyDescent="0.2">
      <c r="A9" s="143" t="s">
        <v>21</v>
      </c>
      <c r="P9" s="50"/>
      <c r="Q9" s="51"/>
      <c r="R9" s="51"/>
    </row>
    <row r="10" spans="1:18" x14ac:dyDescent="0.2">
      <c r="A10" s="24" t="s">
        <v>19</v>
      </c>
      <c r="B10" s="39">
        <f>+B11+B12+B13</f>
        <v>882479.93556230818</v>
      </c>
      <c r="C10" s="174">
        <f t="shared" ref="C10:N10" si="0">+C11+C12+C13</f>
        <v>52.262049746549664</v>
      </c>
      <c r="D10" s="39">
        <f t="shared" si="0"/>
        <v>591372.79937992408</v>
      </c>
      <c r="E10" s="147">
        <f t="shared" ref="E10:G14" si="1">+D10/$B10*100</f>
        <v>67.012605675063512</v>
      </c>
      <c r="F10" s="39">
        <f t="shared" si="0"/>
        <v>44182.549153885651</v>
      </c>
      <c r="G10" s="147">
        <f t="shared" si="1"/>
        <v>5.0066349809679167</v>
      </c>
      <c r="H10" s="39">
        <f t="shared" si="0"/>
        <v>502161.18730599864</v>
      </c>
      <c r="I10" s="147">
        <f t="shared" ref="I10" si="2">+H10/$B10*100</f>
        <v>56.903411292408144</v>
      </c>
      <c r="J10" s="39">
        <f t="shared" si="0"/>
        <v>45029.062920039818</v>
      </c>
      <c r="K10" s="147">
        <f t="shared" ref="K10" si="3">+J10/$B10*100</f>
        <v>5.10255940168744</v>
      </c>
      <c r="L10" s="39">
        <f t="shared" si="0"/>
        <v>173171.88588239672</v>
      </c>
      <c r="M10" s="147">
        <f t="shared" ref="M10" si="4">+L10/$B10*100</f>
        <v>19.623322741276059</v>
      </c>
      <c r="N10" s="39">
        <f t="shared" si="0"/>
        <v>117935.25029998735</v>
      </c>
      <c r="O10" s="147">
        <f t="shared" ref="O10" si="5">+N10/$B10*100</f>
        <v>13.364071583660436</v>
      </c>
      <c r="P10" s="25"/>
      <c r="Q10" s="12"/>
      <c r="R10" s="73"/>
    </row>
    <row r="11" spans="1:18" x14ac:dyDescent="0.2">
      <c r="A11" s="145" t="s">
        <v>1</v>
      </c>
      <c r="B11" s="39">
        <v>182916.13765241479</v>
      </c>
      <c r="C11" s="31">
        <f>+B11/B$7*100</f>
        <v>10.832622816909661</v>
      </c>
      <c r="D11" s="37">
        <f t="shared" ref="D11:D41" si="6">+F11+H11+J11</f>
        <v>129590.48405313506</v>
      </c>
      <c r="E11" s="147">
        <f t="shared" si="1"/>
        <v>70.846938775510637</v>
      </c>
      <c r="F11" s="37">
        <v>16182.478708637311</v>
      </c>
      <c r="G11" s="147">
        <f t="shared" si="1"/>
        <v>8.846938775510317</v>
      </c>
      <c r="H11" s="37">
        <v>102992.98444551318</v>
      </c>
      <c r="I11" s="147">
        <f t="shared" ref="I11" si="7">+H11/$B11*100</f>
        <v>56.306122448979835</v>
      </c>
      <c r="J11" s="37">
        <v>10415.020898984563</v>
      </c>
      <c r="K11" s="147">
        <f t="shared" ref="K11" si="8">+J11/$B11*100</f>
        <v>5.6938775510204787</v>
      </c>
      <c r="L11" s="37">
        <v>31095.743400910946</v>
      </c>
      <c r="M11" s="147">
        <f t="shared" ref="M11" si="9">+L11/$B11*100</f>
        <v>17.000000000000234</v>
      </c>
      <c r="N11" s="37">
        <v>22229.910198370304</v>
      </c>
      <c r="O11" s="147">
        <f t="shared" ref="O11" si="10">+N11/$B11*100</f>
        <v>12.153061224489962</v>
      </c>
      <c r="P11" s="25"/>
      <c r="Q11" s="12"/>
      <c r="R11" s="73"/>
    </row>
    <row r="12" spans="1:18" x14ac:dyDescent="0.2">
      <c r="A12" s="145" t="s">
        <v>2</v>
      </c>
      <c r="B12" s="39">
        <v>108096.09088923453</v>
      </c>
      <c r="C12" s="31">
        <f>+B12/B$7*100</f>
        <v>6.401645014015001</v>
      </c>
      <c r="D12" s="37">
        <f t="shared" si="6"/>
        <v>83273.175432492018</v>
      </c>
      <c r="E12" s="147">
        <f t="shared" si="1"/>
        <v>77.036250568784752</v>
      </c>
      <c r="F12" s="37">
        <v>2492.1288965817484</v>
      </c>
      <c r="G12" s="147">
        <f t="shared" si="1"/>
        <v>2.3054755043227413</v>
      </c>
      <c r="H12" s="37">
        <v>77141.226700113242</v>
      </c>
      <c r="I12" s="147">
        <f t="shared" ref="I12" si="11">+H12/$B12*100</f>
        <v>71.36356741999063</v>
      </c>
      <c r="J12" s="37">
        <v>3639.8198357970268</v>
      </c>
      <c r="K12" s="147">
        <f t="shared" ref="K12" si="12">+J12/$B12*100</f>
        <v>3.3672076444713714</v>
      </c>
      <c r="L12" s="37">
        <v>16592.331864083731</v>
      </c>
      <c r="M12" s="147">
        <f t="shared" ref="M12" si="13">+L12/$B12*100</f>
        <v>15.349613226148762</v>
      </c>
      <c r="N12" s="37">
        <v>8230.5835926581385</v>
      </c>
      <c r="O12" s="147">
        <f t="shared" ref="O12" si="14">+N12/$B12*100</f>
        <v>7.6141362050658916</v>
      </c>
      <c r="P12" s="25"/>
      <c r="Q12" s="12"/>
      <c r="R12" s="73"/>
    </row>
    <row r="13" spans="1:18" x14ac:dyDescent="0.2">
      <c r="A13" s="145" t="s">
        <v>29</v>
      </c>
      <c r="B13" s="39">
        <v>591467.70702065888</v>
      </c>
      <c r="C13" s="31">
        <f>+B13/B$7*100</f>
        <v>35.027781915624999</v>
      </c>
      <c r="D13" s="37">
        <f t="shared" si="6"/>
        <v>378509.139894297</v>
      </c>
      <c r="E13" s="147">
        <f t="shared" si="1"/>
        <v>63.994895308980304</v>
      </c>
      <c r="F13" s="37">
        <v>25507.941548666593</v>
      </c>
      <c r="G13" s="147">
        <f t="shared" si="1"/>
        <v>4.3126516031036077</v>
      </c>
      <c r="H13" s="37">
        <v>322026.9761603722</v>
      </c>
      <c r="I13" s="147">
        <f t="shared" ref="I13" si="15">+H13/$B13*100</f>
        <v>54.445402908383024</v>
      </c>
      <c r="J13" s="37">
        <v>30974.22218525823</v>
      </c>
      <c r="K13" s="147">
        <f t="shared" ref="K13" si="16">+J13/$B13*100</f>
        <v>5.2368407974936755</v>
      </c>
      <c r="L13" s="37">
        <v>125483.81061740202</v>
      </c>
      <c r="M13" s="147">
        <f t="shared" ref="M13" si="17">+L13/$B13*100</f>
        <v>21.215665560084261</v>
      </c>
      <c r="N13" s="37">
        <v>87474.756508958904</v>
      </c>
      <c r="O13" s="147">
        <f t="shared" ref="O13" si="18">+N13/$B13*100</f>
        <v>14.78943913093527</v>
      </c>
      <c r="P13" s="25"/>
      <c r="Q13" s="12"/>
      <c r="R13" s="73"/>
    </row>
    <row r="14" spans="1:18" x14ac:dyDescent="0.2">
      <c r="A14" s="24" t="s">
        <v>20</v>
      </c>
      <c r="B14" s="39">
        <v>806087.46629414812</v>
      </c>
      <c r="C14" s="31">
        <f>+B14/B$7*100</f>
        <v>47.737950253442875</v>
      </c>
      <c r="D14" s="37">
        <f t="shared" si="6"/>
        <v>352032.1638051396</v>
      </c>
      <c r="E14" s="147">
        <f t="shared" si="1"/>
        <v>43.671707913230364</v>
      </c>
      <c r="F14" s="37">
        <v>16377.884665005213</v>
      </c>
      <c r="G14" s="147">
        <f t="shared" si="1"/>
        <v>2.0317751298503364</v>
      </c>
      <c r="H14" s="37">
        <v>315797.63325869013</v>
      </c>
      <c r="I14" s="147">
        <f t="shared" ref="I14" si="19">+H14/$B14*100</f>
        <v>39.176596394745694</v>
      </c>
      <c r="J14" s="37">
        <v>19856.645881444289</v>
      </c>
      <c r="K14" s="147">
        <f t="shared" ref="K14" si="20">+J14/$B14*100</f>
        <v>2.4633363886343358</v>
      </c>
      <c r="L14" s="37">
        <v>191793.64936650594</v>
      </c>
      <c r="M14" s="147">
        <f t="shared" ref="M14" si="21">+L14/$B14*100</f>
        <v>23.793156125878628</v>
      </c>
      <c r="N14" s="37">
        <v>262261.65312251338</v>
      </c>
      <c r="O14" s="147">
        <f t="shared" ref="O14" si="22">+N14/$B14*100</f>
        <v>32.535135960892347</v>
      </c>
      <c r="P14" s="25"/>
      <c r="Q14" s="12"/>
      <c r="R14" s="73"/>
    </row>
    <row r="15" spans="1:18" x14ac:dyDescent="0.2">
      <c r="J15" s="38"/>
      <c r="P15" s="2"/>
      <c r="Q15" s="1"/>
      <c r="R15" s="1"/>
    </row>
    <row r="16" spans="1:18" x14ac:dyDescent="0.2">
      <c r="A16" s="143" t="s">
        <v>14</v>
      </c>
      <c r="B16" s="4"/>
      <c r="C16" s="48"/>
      <c r="D16" s="4"/>
      <c r="E16" s="48"/>
      <c r="F16" s="4"/>
      <c r="G16" s="48"/>
      <c r="H16" s="4"/>
      <c r="I16" s="48"/>
      <c r="J16" s="4"/>
      <c r="K16" s="48"/>
      <c r="L16" s="4"/>
      <c r="M16" s="48"/>
      <c r="N16" s="4"/>
      <c r="O16" s="48"/>
      <c r="P16" s="50"/>
      <c r="Q16" s="51"/>
      <c r="R16" s="51"/>
    </row>
    <row r="17" spans="1:18" x14ac:dyDescent="0.2">
      <c r="A17" s="24" t="s">
        <v>23</v>
      </c>
      <c r="B17" s="39">
        <v>52398.732066858793</v>
      </c>
      <c r="C17" s="31">
        <f>+B17/B$7*100</f>
        <v>3.1031472009495333</v>
      </c>
      <c r="D17" s="37">
        <f t="shared" si="6"/>
        <v>29280.307214768978</v>
      </c>
      <c r="E17" s="147">
        <f t="shared" ref="E17:G20" si="23">+D17/$B17*100</f>
        <v>55.879801017720077</v>
      </c>
      <c r="F17" s="37">
        <v>0</v>
      </c>
      <c r="G17" s="147">
        <f t="shared" si="23"/>
        <v>0</v>
      </c>
      <c r="H17" s="37">
        <v>25147.618607875927</v>
      </c>
      <c r="I17" s="147">
        <f t="shared" ref="I17" si="24">+H17/$B17*100</f>
        <v>47.992799855898269</v>
      </c>
      <c r="J17" s="37">
        <v>4132.6886068930498</v>
      </c>
      <c r="K17" s="147">
        <f t="shared" ref="K17" si="25">+J17/$B17*100</f>
        <v>7.887001161821809</v>
      </c>
      <c r="L17" s="37">
        <v>15648.237072442258</v>
      </c>
      <c r="M17" s="147">
        <f t="shared" ref="M17" si="26">+L17/$B17*100</f>
        <v>29.86377046771991</v>
      </c>
      <c r="N17" s="37">
        <v>7470.1877796475583</v>
      </c>
      <c r="O17" s="147">
        <f t="shared" ref="O17" si="27">+N17/$B17*100</f>
        <v>14.256428514560012</v>
      </c>
      <c r="P17" s="11"/>
      <c r="Q17" s="12"/>
      <c r="R17" s="12"/>
    </row>
    <row r="18" spans="1:18" x14ac:dyDescent="0.2">
      <c r="A18" s="24" t="s">
        <v>24</v>
      </c>
      <c r="B18" s="39">
        <v>874436.733204733</v>
      </c>
      <c r="C18" s="31">
        <f>+B18/B$7*100</f>
        <v>51.785716829739137</v>
      </c>
      <c r="D18" s="37">
        <f t="shared" si="6"/>
        <v>422521.81309837679</v>
      </c>
      <c r="E18" s="147">
        <f t="shared" si="23"/>
        <v>48.319311970103527</v>
      </c>
      <c r="F18" s="37">
        <v>5210.2707845742852</v>
      </c>
      <c r="G18" s="147">
        <f t="shared" si="23"/>
        <v>0.59584308237819628</v>
      </c>
      <c r="H18" s="37">
        <v>379494.2089452754</v>
      </c>
      <c r="I18" s="147">
        <f t="shared" ref="I18" si="28">+H18/$B18*100</f>
        <v>43.398703935327923</v>
      </c>
      <c r="J18" s="37">
        <v>37817.333368527128</v>
      </c>
      <c r="K18" s="147">
        <f t="shared" ref="K18" si="29">+J18/$B18*100</f>
        <v>4.324764952397409</v>
      </c>
      <c r="L18" s="37">
        <v>203139.36813243697</v>
      </c>
      <c r="M18" s="147">
        <f t="shared" ref="M18" si="30">+L18/$B18*100</f>
        <v>23.23088228326699</v>
      </c>
      <c r="N18" s="37">
        <v>248775.5519739392</v>
      </c>
      <c r="O18" s="147">
        <f t="shared" ref="O18" si="31">+N18/$B18*100</f>
        <v>28.449805746631768</v>
      </c>
      <c r="P18" s="11"/>
      <c r="Q18" s="12"/>
      <c r="R18" s="12"/>
    </row>
    <row r="19" spans="1:18" x14ac:dyDescent="0.2">
      <c r="A19" s="24" t="s">
        <v>25</v>
      </c>
      <c r="B19" s="39">
        <v>574381.38152588531</v>
      </c>
      <c r="C19" s="31">
        <f>+B19/B$7*100</f>
        <v>34.015898974145308</v>
      </c>
      <c r="D19" s="37">
        <f t="shared" si="6"/>
        <v>352382.14668371598</v>
      </c>
      <c r="E19" s="147">
        <f t="shared" si="23"/>
        <v>61.349855343080165</v>
      </c>
      <c r="F19" s="37">
        <v>27891.73358014879</v>
      </c>
      <c r="G19" s="147">
        <f t="shared" si="23"/>
        <v>4.8559605999157558</v>
      </c>
      <c r="H19" s="37">
        <v>302465.27860617655</v>
      </c>
      <c r="I19" s="147">
        <f t="shared" ref="I19" si="32">+H19/$B19*100</f>
        <v>52.659311101389783</v>
      </c>
      <c r="J19" s="37">
        <v>22025.134497390649</v>
      </c>
      <c r="K19" s="147">
        <f t="shared" ref="K19" si="33">+J19/$B19*100</f>
        <v>3.8345836417746164</v>
      </c>
      <c r="L19" s="37">
        <v>118380.65069199231</v>
      </c>
      <c r="M19" s="147">
        <f t="shared" ref="M19" si="34">+L19/$B19*100</f>
        <v>20.610112809977515</v>
      </c>
      <c r="N19" s="37">
        <v>103618.58415017885</v>
      </c>
      <c r="O19" s="147">
        <f t="shared" ref="O19" si="35">+N19/$B19*100</f>
        <v>18.040031846942643</v>
      </c>
      <c r="P19" s="11"/>
      <c r="Q19" s="12"/>
      <c r="R19" s="12"/>
    </row>
    <row r="20" spans="1:18" x14ac:dyDescent="0.2">
      <c r="A20" s="24" t="s">
        <v>26</v>
      </c>
      <c r="B20" s="39">
        <v>180661.16511373332</v>
      </c>
      <c r="C20" s="31">
        <f>+B20/B$7*100</f>
        <v>10.699079285499419</v>
      </c>
      <c r="D20" s="37">
        <f t="shared" si="6"/>
        <v>133911.50863552338</v>
      </c>
      <c r="E20" s="147">
        <f t="shared" si="23"/>
        <v>74.123018387056689</v>
      </c>
      <c r="F20" s="37">
        <v>27458.429454167781</v>
      </c>
      <c r="G20" s="147">
        <f t="shared" si="23"/>
        <v>15.198855513237511</v>
      </c>
      <c r="H20" s="37">
        <v>106079.78094124864</v>
      </c>
      <c r="I20" s="147">
        <f t="shared" ref="I20" si="36">+H20/$B20*100</f>
        <v>58.717533939553213</v>
      </c>
      <c r="J20" s="37">
        <v>373.29824010697354</v>
      </c>
      <c r="K20" s="147">
        <f t="shared" ref="K20" si="37">+J20/$B20*100</f>
        <v>0.20662893426596002</v>
      </c>
      <c r="L20" s="37">
        <v>26417.076959476053</v>
      </c>
      <c r="M20" s="147">
        <f t="shared" ref="M20" si="38">+L20/$B20*100</f>
        <v>14.622443590931933</v>
      </c>
      <c r="N20" s="37">
        <v>20332.579518734681</v>
      </c>
      <c r="O20" s="147">
        <f t="shared" ref="O20" si="39">+N20/$B20*100</f>
        <v>11.254538022011825</v>
      </c>
      <c r="P20" s="11"/>
      <c r="Q20" s="12"/>
      <c r="R20" s="12"/>
    </row>
    <row r="21" spans="1:18" x14ac:dyDescent="0.2">
      <c r="A21" s="24" t="s">
        <v>27</v>
      </c>
      <c r="B21" s="39">
        <v>6689.389945240825</v>
      </c>
      <c r="C21" s="31">
        <f>IFERROR((B21/B$7*100),0)</f>
        <v>0.3961577096588404</v>
      </c>
      <c r="D21" s="37">
        <f t="shared" si="6"/>
        <v>5309.1875526866597</v>
      </c>
      <c r="E21" s="147">
        <f>IFERROR((D21/$B21*100),0)</f>
        <v>79.367290532433202</v>
      </c>
      <c r="F21" s="37">
        <v>0</v>
      </c>
      <c r="G21" s="147">
        <f>IFERROR((F21/$B21*100),0)</f>
        <v>0</v>
      </c>
      <c r="H21" s="37">
        <v>4771.9334641203604</v>
      </c>
      <c r="I21" s="147">
        <f>IFERROR((H21/$B21*100),0)</f>
        <v>71.335854288407248</v>
      </c>
      <c r="J21" s="37">
        <v>537.25408856629906</v>
      </c>
      <c r="K21" s="147">
        <f>IFERROR((J21/$B21*100),0)</f>
        <v>8.0314362440259472</v>
      </c>
      <c r="L21" s="37">
        <v>1380.2023925541641</v>
      </c>
      <c r="M21" s="147">
        <f>IFERROR((L21/$B21*100),0)</f>
        <v>20.63270946756678</v>
      </c>
      <c r="N21" s="37">
        <v>0</v>
      </c>
      <c r="O21" s="147">
        <f>IFERROR((N21/$B21*100),0)</f>
        <v>0</v>
      </c>
      <c r="P21" s="11"/>
      <c r="Q21" s="12"/>
      <c r="R21" s="12"/>
    </row>
    <row r="22" spans="1:18" x14ac:dyDescent="0.2">
      <c r="A22" s="24"/>
      <c r="B22" s="39"/>
      <c r="C22" s="31"/>
      <c r="D22" s="37"/>
      <c r="E22" s="31"/>
      <c r="F22" s="37"/>
      <c r="G22" s="31"/>
      <c r="H22" s="37"/>
      <c r="I22" s="31"/>
      <c r="J22" s="37"/>
      <c r="K22" s="31"/>
      <c r="L22" s="37"/>
      <c r="M22" s="31"/>
      <c r="N22" s="37"/>
      <c r="O22" s="31"/>
      <c r="P22" s="11"/>
      <c r="Q22" s="12"/>
      <c r="R22" s="12"/>
    </row>
    <row r="23" spans="1:18" x14ac:dyDescent="0.2">
      <c r="A23" s="143" t="s">
        <v>8</v>
      </c>
      <c r="B23" s="4"/>
      <c r="C23" s="48"/>
      <c r="D23" s="4"/>
      <c r="E23" s="48"/>
      <c r="F23" s="4"/>
      <c r="G23" s="48"/>
      <c r="H23" s="4"/>
      <c r="I23" s="48"/>
      <c r="J23" s="4"/>
      <c r="K23" s="48"/>
      <c r="L23" s="4"/>
      <c r="M23" s="48"/>
      <c r="N23" s="4"/>
      <c r="O23" s="48"/>
      <c r="P23" s="50"/>
      <c r="Q23" s="51"/>
      <c r="R23" s="51"/>
    </row>
    <row r="24" spans="1:18" x14ac:dyDescent="0.2">
      <c r="A24" s="144" t="s">
        <v>100</v>
      </c>
      <c r="B24" s="39">
        <v>136362.33553532819</v>
      </c>
      <c r="C24" s="31">
        <f>+B24/B$7*100</f>
        <v>8.0756228851390599</v>
      </c>
      <c r="D24" s="37">
        <f t="shared" si="6"/>
        <v>31420.302915544984</v>
      </c>
      <c r="E24" s="147">
        <f t="shared" ref="E24:G27" si="40">+D24/$B24*100</f>
        <v>23.041775276285687</v>
      </c>
      <c r="F24" s="37">
        <v>0</v>
      </c>
      <c r="G24" s="147">
        <f t="shared" si="40"/>
        <v>0</v>
      </c>
      <c r="H24" s="37">
        <v>27914.903838405655</v>
      </c>
      <c r="I24" s="147">
        <f t="shared" ref="I24" si="41">+H24/$B24*100</f>
        <v>20.471124763900495</v>
      </c>
      <c r="J24" s="37">
        <v>3505.3990771393296</v>
      </c>
      <c r="K24" s="147">
        <f t="shared" ref="K24" si="42">+J24/$B24*100</f>
        <v>2.5706505123851926</v>
      </c>
      <c r="L24" s="37">
        <v>8099.4401368619065</v>
      </c>
      <c r="M24" s="147">
        <f t="shared" ref="M24" si="43">+L24/$B24*100</f>
        <v>5.939646094403785</v>
      </c>
      <c r="N24" s="37">
        <v>96842.592482922075</v>
      </c>
      <c r="O24" s="147">
        <f t="shared" ref="O24" si="44">+N24/$B24*100</f>
        <v>71.018578629311094</v>
      </c>
      <c r="P24" s="11"/>
      <c r="Q24" s="12"/>
      <c r="R24" s="12"/>
    </row>
    <row r="25" spans="1:18" x14ac:dyDescent="0.2">
      <c r="A25" s="144" t="s">
        <v>101</v>
      </c>
      <c r="B25" s="39">
        <v>401975.70891111169</v>
      </c>
      <c r="C25" s="31">
        <f>+B25/B$7*100</f>
        <v>23.805724809630863</v>
      </c>
      <c r="D25" s="37">
        <f t="shared" si="6"/>
        <v>204013.4969839906</v>
      </c>
      <c r="E25" s="147">
        <f t="shared" si="40"/>
        <v>50.752692877047402</v>
      </c>
      <c r="F25" s="37">
        <v>3048.5912737353583</v>
      </c>
      <c r="G25" s="147">
        <f t="shared" si="40"/>
        <v>0.7584018651260066</v>
      </c>
      <c r="H25" s="37">
        <v>184476.49789979466</v>
      </c>
      <c r="I25" s="147">
        <f t="shared" ref="I25" si="45">+H25/$B25*100</f>
        <v>45.892449172989124</v>
      </c>
      <c r="J25" s="37">
        <v>16488.407810460583</v>
      </c>
      <c r="K25" s="147">
        <f t="shared" ref="K25" si="46">+J25/$B25*100</f>
        <v>4.1018418389322724</v>
      </c>
      <c r="L25" s="37">
        <v>52068.104719148498</v>
      </c>
      <c r="M25" s="147">
        <f t="shared" ref="M25" si="47">+L25/$B25*100</f>
        <v>12.953047551105195</v>
      </c>
      <c r="N25" s="37">
        <v>145894.10720796432</v>
      </c>
      <c r="O25" s="147">
        <f t="shared" ref="O25" si="48">+N25/$B25*100</f>
        <v>36.294259571845338</v>
      </c>
      <c r="P25" s="11"/>
      <c r="Q25" s="12"/>
      <c r="R25" s="12"/>
    </row>
    <row r="26" spans="1:18" x14ac:dyDescent="0.2">
      <c r="A26" s="144" t="s">
        <v>102</v>
      </c>
      <c r="B26" s="39">
        <v>559046.36960685952</v>
      </c>
      <c r="C26" s="31">
        <f>+B26/B$7*100</f>
        <v>33.107731973990923</v>
      </c>
      <c r="D26" s="37">
        <f t="shared" si="6"/>
        <v>355194.08121495449</v>
      </c>
      <c r="E26" s="147">
        <f t="shared" si="40"/>
        <v>63.535710188895258</v>
      </c>
      <c r="F26" s="37">
        <v>24280.63001439341</v>
      </c>
      <c r="G26" s="147">
        <f t="shared" si="40"/>
        <v>4.3432229121652961</v>
      </c>
      <c r="H26" s="37">
        <v>308324.13668458944</v>
      </c>
      <c r="I26" s="147">
        <f t="shared" ref="I26" si="49">+H26/$B26*100</f>
        <v>55.151800180978462</v>
      </c>
      <c r="J26" s="37">
        <v>22589.314515971651</v>
      </c>
      <c r="K26" s="147">
        <f t="shared" ref="K26" si="50">+J26/$B26*100</f>
        <v>4.0406870957515082</v>
      </c>
      <c r="L26" s="37">
        <v>119632.22269578346</v>
      </c>
      <c r="M26" s="147">
        <f t="shared" ref="M26" si="51">+L26/$B26*100</f>
        <v>21.399338087091582</v>
      </c>
      <c r="N26" s="37">
        <v>84220.065696114994</v>
      </c>
      <c r="O26" s="147">
        <f t="shared" ref="O26" si="52">+N26/$B26*100</f>
        <v>15.064951724011985</v>
      </c>
      <c r="P26" s="11"/>
      <c r="Q26" s="12"/>
      <c r="R26" s="12"/>
    </row>
    <row r="27" spans="1:18" x14ac:dyDescent="0.2">
      <c r="A27" s="144" t="s">
        <v>103</v>
      </c>
      <c r="B27" s="39">
        <v>591182.98780318652</v>
      </c>
      <c r="C27" s="31">
        <f>+B27/B$7*100</f>
        <v>35.010920331233443</v>
      </c>
      <c r="D27" s="37">
        <f t="shared" si="6"/>
        <v>352777.08207057539</v>
      </c>
      <c r="E27" s="147">
        <f t="shared" si="40"/>
        <v>59.673077430979802</v>
      </c>
      <c r="F27" s="37">
        <v>33231.212530762095</v>
      </c>
      <c r="G27" s="147">
        <f t="shared" si="40"/>
        <v>5.6211381613412144</v>
      </c>
      <c r="H27" s="37">
        <v>297243.2821419008</v>
      </c>
      <c r="I27" s="147">
        <f t="shared" ref="I27" si="53">+H27/$B27*100</f>
        <v>50.279403885833304</v>
      </c>
      <c r="J27" s="37">
        <v>22302.587397912521</v>
      </c>
      <c r="K27" s="147">
        <f t="shared" ref="K27" si="54">+J27/$B27*100</f>
        <v>3.7725353838052893</v>
      </c>
      <c r="L27" s="37">
        <v>185165.76769710856</v>
      </c>
      <c r="M27" s="147">
        <f t="shared" ref="M27" si="55">+L27/$B27*100</f>
        <v>31.321227355539694</v>
      </c>
      <c r="N27" s="37">
        <v>53240.138035501106</v>
      </c>
      <c r="O27" s="147">
        <f t="shared" ref="O27" si="56">+N27/$B27*100</f>
        <v>9.0056952134802515</v>
      </c>
      <c r="P27" s="11"/>
      <c r="Q27" s="12"/>
      <c r="R27" s="12"/>
    </row>
    <row r="28" spans="1:18" x14ac:dyDescent="0.2">
      <c r="A28" s="24"/>
      <c r="B28" s="39"/>
      <c r="C28" s="31"/>
      <c r="D28" s="37"/>
      <c r="E28" s="31"/>
      <c r="F28" s="37"/>
      <c r="G28" s="31"/>
      <c r="H28" s="37"/>
      <c r="I28" s="31"/>
      <c r="J28" s="37"/>
      <c r="K28" s="31"/>
      <c r="L28" s="37"/>
      <c r="M28" s="31"/>
      <c r="N28" s="37"/>
      <c r="O28" s="31"/>
      <c r="P28" s="11"/>
      <c r="Q28" s="12"/>
      <c r="R28" s="12"/>
    </row>
    <row r="29" spans="1:18" x14ac:dyDescent="0.2">
      <c r="A29" s="143" t="s">
        <v>7</v>
      </c>
      <c r="B29" s="4"/>
      <c r="C29" s="48"/>
      <c r="D29" s="4"/>
      <c r="E29" s="48"/>
      <c r="F29" s="4"/>
      <c r="G29" s="48"/>
      <c r="H29" s="4"/>
      <c r="I29" s="48"/>
      <c r="J29" s="4"/>
      <c r="K29" s="48"/>
      <c r="L29" s="4"/>
      <c r="M29" s="48"/>
      <c r="N29" s="4"/>
      <c r="O29" s="48"/>
      <c r="P29" s="50"/>
      <c r="Q29" s="51"/>
      <c r="R29" s="51"/>
    </row>
    <row r="30" spans="1:18" x14ac:dyDescent="0.2">
      <c r="A30" s="23" t="s">
        <v>110</v>
      </c>
      <c r="B30" s="39">
        <v>1102889.0435986763</v>
      </c>
      <c r="C30" s="31">
        <f>+B30/B$7*100</f>
        <v>65.315073735644077</v>
      </c>
      <c r="D30" s="37">
        <f t="shared" si="6"/>
        <v>645568.24280678772</v>
      </c>
      <c r="E30" s="147">
        <f t="shared" ref="E30:G31" si="57">+D30/$B30*100</f>
        <v>58.534287429343593</v>
      </c>
      <c r="F30" s="37">
        <v>26936.092301733152</v>
      </c>
      <c r="G30" s="147">
        <f t="shared" si="57"/>
        <v>2.4423211435523848</v>
      </c>
      <c r="H30" s="37">
        <v>611665.84874459973</v>
      </c>
      <c r="I30" s="147">
        <f t="shared" ref="I30" si="58">+H30/$B30*100</f>
        <v>55.460325070304641</v>
      </c>
      <c r="J30" s="37">
        <v>6966.3017604548177</v>
      </c>
      <c r="K30" s="147">
        <f t="shared" ref="K30" si="59">+J30/$B30*100</f>
        <v>0.63164121548656382</v>
      </c>
      <c r="L30" s="37">
        <v>219492.96156823015</v>
      </c>
      <c r="M30" s="147">
        <f t="shared" ref="M30" si="60">+L30/$B30*100</f>
        <v>19.901635875539636</v>
      </c>
      <c r="N30" s="37">
        <v>237827.83922369697</v>
      </c>
      <c r="O30" s="147">
        <f t="shared" ref="O30" si="61">+N30/$B30*100</f>
        <v>21.564076695120267</v>
      </c>
      <c r="P30" s="11"/>
      <c r="Q30" s="12"/>
      <c r="R30" s="12"/>
    </row>
    <row r="31" spans="1:18" x14ac:dyDescent="0.2">
      <c r="A31" s="23" t="s">
        <v>111</v>
      </c>
      <c r="B31" s="39">
        <v>585678.3582577575</v>
      </c>
      <c r="C31" s="31">
        <f>+B31/B$7*100</f>
        <v>34.684926264347119</v>
      </c>
      <c r="D31" s="37">
        <f t="shared" si="6"/>
        <v>297836.72037828021</v>
      </c>
      <c r="E31" s="147">
        <f t="shared" si="57"/>
        <v>50.853291090397789</v>
      </c>
      <c r="F31" s="37">
        <v>33624.341517157714</v>
      </c>
      <c r="G31" s="147">
        <f t="shared" si="57"/>
        <v>5.7410933907787687</v>
      </c>
      <c r="H31" s="37">
        <v>206292.97182009325</v>
      </c>
      <c r="I31" s="147">
        <f t="shared" ref="I31" si="62">+H31/$B31*100</f>
        <v>35.222911844269234</v>
      </c>
      <c r="J31" s="37">
        <v>57919.40704102927</v>
      </c>
      <c r="K31" s="147">
        <f t="shared" ref="K31" si="63">+J31/$B31*100</f>
        <v>9.8892858553497884</v>
      </c>
      <c r="L31" s="37">
        <v>145472.57368067128</v>
      </c>
      <c r="M31" s="147">
        <f t="shared" ref="M31" si="64">+L31/$B31*100</f>
        <v>24.838304442973577</v>
      </c>
      <c r="N31" s="37">
        <v>142369.06419880295</v>
      </c>
      <c r="O31" s="147">
        <f t="shared" ref="O31" si="65">+N31/$B31*100</f>
        <v>24.308404466628115</v>
      </c>
      <c r="P31" s="11"/>
      <c r="Q31" s="12"/>
      <c r="R31" s="12"/>
    </row>
    <row r="32" spans="1:18" x14ac:dyDescent="0.2">
      <c r="A32" s="142"/>
      <c r="B32" s="39"/>
      <c r="C32" s="31"/>
      <c r="D32" s="39"/>
      <c r="E32" s="31"/>
      <c r="F32" s="39"/>
      <c r="G32" s="31"/>
      <c r="H32" s="39"/>
      <c r="I32" s="31"/>
      <c r="J32" s="39"/>
      <c r="K32" s="31"/>
      <c r="L32" s="39"/>
      <c r="M32" s="31"/>
      <c r="N32" s="39"/>
      <c r="O32" s="31"/>
      <c r="P32" s="11"/>
      <c r="Q32" s="12"/>
      <c r="R32" s="12"/>
    </row>
    <row r="33" spans="1:18" x14ac:dyDescent="0.2">
      <c r="A33" s="56" t="s">
        <v>45</v>
      </c>
      <c r="B33" s="4">
        <v>1232410.0205694765</v>
      </c>
      <c r="C33" s="48">
        <v>100</v>
      </c>
      <c r="D33" s="4">
        <f t="shared" si="6"/>
        <v>913892.69155580527</v>
      </c>
      <c r="E33" s="182">
        <f>IF(ISNUMBER(D33/$B33*100),D33/$B33*100,0)</f>
        <v>74.154922168963736</v>
      </c>
      <c r="F33" s="4">
        <v>56285.950453457437</v>
      </c>
      <c r="G33" s="182">
        <f>IF(ISNUMBER(F33/$B33*100),F33/$B33*100,0)</f>
        <v>4.567144823071839</v>
      </c>
      <c r="H33" s="4">
        <v>793893.36077826435</v>
      </c>
      <c r="I33" s="182">
        <f>IF(ISNUMBER(H33/$B33*100),H33/$B33*100,0)</f>
        <v>64.417957297314018</v>
      </c>
      <c r="J33" s="4">
        <v>63713.38032408349</v>
      </c>
      <c r="K33" s="182">
        <f>IF(ISNUMBER(J33/$B33*100),J33/$B33*100,0)</f>
        <v>5.1698200485778729</v>
      </c>
      <c r="L33" s="4">
        <v>318517.32901364181</v>
      </c>
      <c r="M33" s="182">
        <f>IF(ISNUMBER(L33/$B33*100),L33/$B33*100,0)</f>
        <v>25.845077831033876</v>
      </c>
      <c r="N33" s="4">
        <v>0</v>
      </c>
      <c r="O33" s="182">
        <f>IF(ISNUMBER(N33/$B33*100),N33/$B33*100,0)</f>
        <v>0</v>
      </c>
      <c r="P33" s="50"/>
      <c r="Q33" s="51"/>
      <c r="R33" s="51"/>
    </row>
    <row r="34" spans="1:18" x14ac:dyDescent="0.2">
      <c r="A34" s="57" t="s">
        <v>46</v>
      </c>
      <c r="B34" s="39">
        <f>B35+B36+B37</f>
        <v>1037104.4573326034</v>
      </c>
      <c r="C34" s="31">
        <f t="shared" ref="C34:C41" si="66">+B34/B$7*100</f>
        <v>61.419192162083988</v>
      </c>
      <c r="D34" s="37">
        <f t="shared" ref="D34:N34" si="67">D35+D36+D37</f>
        <v>751757.95102473174</v>
      </c>
      <c r="E34" s="182">
        <f t="shared" ref="E34:G41" si="68">IF(ISNUMBER(D34/$B34*100),D34/$B34*100,0)</f>
        <v>72.486232771405398</v>
      </c>
      <c r="F34" s="37">
        <f t="shared" si="67"/>
        <v>36860.8391920125</v>
      </c>
      <c r="G34" s="182">
        <f t="shared" si="68"/>
        <v>3.5542069973180226</v>
      </c>
      <c r="H34" s="37">
        <f t="shared" si="67"/>
        <v>652494.66529711545</v>
      </c>
      <c r="I34" s="182">
        <f t="shared" ref="I34" si="69">IF(ISNUMBER(H34/$B34*100),H34/$B34*100,0)</f>
        <v>62.915038179983242</v>
      </c>
      <c r="J34" s="37">
        <f t="shared" si="67"/>
        <v>62402.446535603842</v>
      </c>
      <c r="K34" s="182">
        <f t="shared" ref="K34" si="70">IF(ISNUMBER(J34/$B34*100),J34/$B34*100,0)</f>
        <v>6.0169875941041431</v>
      </c>
      <c r="L34" s="37">
        <f t="shared" si="67"/>
        <v>285346.50630789227</v>
      </c>
      <c r="M34" s="182">
        <f t="shared" ref="M34" si="71">IF(ISNUMBER(L34/$B34*100),L34/$B34*100,0)</f>
        <v>27.513767228596581</v>
      </c>
      <c r="N34" s="37">
        <f t="shared" si="67"/>
        <v>0</v>
      </c>
      <c r="O34" s="182">
        <f t="shared" ref="O34" si="72">IF(ISNUMBER(N34/$B34*100),N34/$B34*100,0)</f>
        <v>0</v>
      </c>
      <c r="P34" s="11"/>
      <c r="Q34" s="12"/>
      <c r="R34" s="12"/>
    </row>
    <row r="35" spans="1:18" x14ac:dyDescent="0.2">
      <c r="A35" s="146" t="s">
        <v>74</v>
      </c>
      <c r="B35" s="39">
        <v>319454.92926821188</v>
      </c>
      <c r="C35" s="31">
        <f t="shared" si="66"/>
        <v>18.918695748654791</v>
      </c>
      <c r="D35" s="37">
        <f t="shared" si="6"/>
        <v>172585.38829922458</v>
      </c>
      <c r="E35" s="182">
        <f t="shared" si="68"/>
        <v>54.024957039972051</v>
      </c>
      <c r="F35" s="37">
        <v>18623.649775569862</v>
      </c>
      <c r="G35" s="182">
        <f t="shared" si="68"/>
        <v>5.8298207569474032</v>
      </c>
      <c r="H35" s="37">
        <v>137966.17194495027</v>
      </c>
      <c r="I35" s="182">
        <f t="shared" ref="I35" si="73">IF(ISNUMBER(H35/$B35*100),H35/$B35*100,0)</f>
        <v>43.187992829221592</v>
      </c>
      <c r="J35" s="37">
        <v>15995.566578704444</v>
      </c>
      <c r="K35" s="182">
        <f t="shared" ref="K35" si="74">IF(ISNUMBER(J35/$B35*100),J35/$B35*100,0)</f>
        <v>5.007143453803053</v>
      </c>
      <c r="L35" s="37">
        <v>146869.54096898405</v>
      </c>
      <c r="M35" s="182">
        <f t="shared" ref="M35" si="75">IF(ISNUMBER(L35/$B35*100),L35/$B35*100,0)</f>
        <v>45.975042960026926</v>
      </c>
      <c r="N35" s="37">
        <v>0</v>
      </c>
      <c r="O35" s="182">
        <f t="shared" ref="O35" si="76">IF(ISNUMBER(N35/$B35*100),N35/$B35*100,0)</f>
        <v>0</v>
      </c>
      <c r="P35" s="11"/>
      <c r="Q35" s="12"/>
      <c r="R35" s="12"/>
    </row>
    <row r="36" spans="1:18" x14ac:dyDescent="0.2">
      <c r="A36" s="146" t="s">
        <v>75</v>
      </c>
      <c r="B36" s="39">
        <v>717649.52806439158</v>
      </c>
      <c r="C36" s="31">
        <f t="shared" si="66"/>
        <v>42.500496413429211</v>
      </c>
      <c r="D36" s="37">
        <f t="shared" si="6"/>
        <v>579172.56272550719</v>
      </c>
      <c r="E36" s="182">
        <f t="shared" si="68"/>
        <v>80.704095812286326</v>
      </c>
      <c r="F36" s="37">
        <v>18237.189416442641</v>
      </c>
      <c r="G36" s="182">
        <f t="shared" si="68"/>
        <v>2.5412389618134466</v>
      </c>
      <c r="H36" s="37">
        <v>514528.49335216515</v>
      </c>
      <c r="I36" s="182">
        <f t="shared" ref="I36" si="77">IF(ISNUMBER(H36/$B36*100),H36/$B36*100,0)</f>
        <v>71.696346647077945</v>
      </c>
      <c r="J36" s="37">
        <v>46406.8799568994</v>
      </c>
      <c r="K36" s="182">
        <f t="shared" ref="K36" si="78">IF(ISNUMBER(J36/$B36*100),J36/$B36*100,0)</f>
        <v>6.4665102033949236</v>
      </c>
      <c r="L36" s="37">
        <v>138476.96533890819</v>
      </c>
      <c r="M36" s="182">
        <f t="shared" ref="M36" si="79">IF(ISNUMBER(L36/$B36*100),L36/$B36*100,0)</f>
        <v>19.295904187716996</v>
      </c>
      <c r="N36" s="37">
        <v>0</v>
      </c>
      <c r="O36" s="182">
        <f t="shared" ref="O36" si="80">IF(ISNUMBER(N36/$B36*100),N36/$B36*100,0)</f>
        <v>0</v>
      </c>
      <c r="P36" s="11"/>
      <c r="Q36" s="12"/>
      <c r="R36" s="12"/>
    </row>
    <row r="37" spans="1:18" x14ac:dyDescent="0.2">
      <c r="A37" s="146" t="s">
        <v>76</v>
      </c>
      <c r="B37" s="39">
        <v>0</v>
      </c>
      <c r="C37" s="31">
        <f t="shared" si="66"/>
        <v>0</v>
      </c>
      <c r="D37" s="37">
        <f t="shared" si="6"/>
        <v>0</v>
      </c>
      <c r="E37" s="182">
        <f t="shared" si="68"/>
        <v>0</v>
      </c>
      <c r="F37" s="37">
        <v>0</v>
      </c>
      <c r="G37" s="182">
        <f t="shared" si="68"/>
        <v>0</v>
      </c>
      <c r="H37" s="37">
        <v>0</v>
      </c>
      <c r="I37" s="182">
        <f t="shared" ref="I37" si="81">IF(ISNUMBER(H37/$B37*100),H37/$B37*100,0)</f>
        <v>0</v>
      </c>
      <c r="J37" s="31">
        <v>0</v>
      </c>
      <c r="K37" s="182">
        <f t="shared" ref="K37" si="82">IF(ISNUMBER(J37/$B37*100),J37/$B37*100,0)</f>
        <v>0</v>
      </c>
      <c r="L37" s="31">
        <v>0</v>
      </c>
      <c r="M37" s="182">
        <f t="shared" ref="M37" si="83">IF(ISNUMBER(L37/$B37*100),L37/$B37*100,0)</f>
        <v>0</v>
      </c>
      <c r="N37" s="37">
        <v>0</v>
      </c>
      <c r="O37" s="182">
        <f t="shared" ref="O37" si="84">IF(ISNUMBER(N37/$B37*100),N37/$B37*100,0)</f>
        <v>0</v>
      </c>
      <c r="P37" s="11"/>
      <c r="Q37" s="12"/>
      <c r="R37" s="12"/>
    </row>
    <row r="38" spans="1:18" x14ac:dyDescent="0.2">
      <c r="A38" s="57" t="s">
        <v>47</v>
      </c>
      <c r="B38" s="39">
        <v>176720.8443733975</v>
      </c>
      <c r="C38" s="31">
        <f t="shared" si="66"/>
        <v>10.465726400917882</v>
      </c>
      <c r="D38" s="37">
        <f t="shared" si="6"/>
        <v>148253.08228661551</v>
      </c>
      <c r="E38" s="182">
        <f t="shared" si="68"/>
        <v>83.891112456076883</v>
      </c>
      <c r="F38" s="37">
        <v>17438.451557091295</v>
      </c>
      <c r="G38" s="182">
        <f t="shared" si="68"/>
        <v>9.8677955160995001</v>
      </c>
      <c r="H38" s="37">
        <v>129503.69694104455</v>
      </c>
      <c r="I38" s="182">
        <f t="shared" ref="I38" si="85">IF(ISNUMBER(H38/$B38*100),H38/$B38*100,0)</f>
        <v>73.281506434754945</v>
      </c>
      <c r="J38" s="37">
        <v>1310.9337884796439</v>
      </c>
      <c r="K38" s="182">
        <f t="shared" ref="K38" si="86">IF(ISNUMBER(J38/$B38*100),J38/$B38*100,0)</f>
        <v>0.74181050522242986</v>
      </c>
      <c r="L38" s="37">
        <v>28467.762086782746</v>
      </c>
      <c r="M38" s="182">
        <f t="shared" ref="M38" si="87">IF(ISNUMBER(L38/$B38*100),L38/$B38*100,0)</f>
        <v>16.108887543923547</v>
      </c>
      <c r="N38" s="37">
        <v>0</v>
      </c>
      <c r="O38" s="182">
        <f t="shared" ref="O38" si="88">IF(ISNUMBER(N38/$B38*100),N38/$B38*100,0)</f>
        <v>0</v>
      </c>
      <c r="P38" s="11"/>
      <c r="Q38" s="12"/>
      <c r="R38" s="12"/>
    </row>
    <row r="39" spans="1:18" x14ac:dyDescent="0.2">
      <c r="A39" s="57" t="s">
        <v>48</v>
      </c>
      <c r="B39" s="39">
        <v>13903.994779414257</v>
      </c>
      <c r="C39" s="31">
        <f t="shared" si="66"/>
        <v>0.82341959012869681</v>
      </c>
      <c r="D39" s="37">
        <f t="shared" si="6"/>
        <v>9849.3657428635288</v>
      </c>
      <c r="E39" s="182">
        <f t="shared" si="68"/>
        <v>70.838387809567777</v>
      </c>
      <c r="F39" s="37">
        <v>1426.7123441931376</v>
      </c>
      <c r="G39" s="182">
        <f t="shared" si="68"/>
        <v>10.261168583761808</v>
      </c>
      <c r="H39" s="37">
        <v>8422.6533986703907</v>
      </c>
      <c r="I39" s="182">
        <f t="shared" ref="I39" si="89">IF(ISNUMBER(H39/$B39*100),H39/$B39*100,0)</f>
        <v>60.577219225805969</v>
      </c>
      <c r="J39" s="37">
        <v>0</v>
      </c>
      <c r="K39" s="182">
        <f t="shared" ref="K39" si="90">IF(ISNUMBER(J39/$B39*100),J39/$B39*100,0)</f>
        <v>0</v>
      </c>
      <c r="L39" s="37">
        <v>4054.6290365507257</v>
      </c>
      <c r="M39" s="182">
        <f t="shared" ref="M39" si="91">IF(ISNUMBER(L39/$B39*100),L39/$B39*100,0)</f>
        <v>29.161612190432209</v>
      </c>
      <c r="N39" s="37">
        <v>0</v>
      </c>
      <c r="O39" s="182">
        <f t="shared" ref="O39" si="92">IF(ISNUMBER(N39/$B39*100),N39/$B39*100,0)</f>
        <v>0</v>
      </c>
      <c r="P39" s="11"/>
      <c r="Q39" s="12"/>
      <c r="R39" s="12"/>
    </row>
    <row r="40" spans="1:18" x14ac:dyDescent="0.2">
      <c r="A40" s="57" t="s">
        <v>49</v>
      </c>
      <c r="B40" s="39">
        <v>3290.0539250251863</v>
      </c>
      <c r="C40" s="31">
        <f t="shared" si="66"/>
        <v>0.19484291366798667</v>
      </c>
      <c r="D40" s="37">
        <f t="shared" si="6"/>
        <v>2641.6223426125302</v>
      </c>
      <c r="E40" s="182">
        <f t="shared" si="68"/>
        <v>80.291156400796922</v>
      </c>
      <c r="F40" s="37">
        <v>559.94736016046033</v>
      </c>
      <c r="G40" s="182">
        <f t="shared" si="68"/>
        <v>17.019397642735409</v>
      </c>
      <c r="H40" s="37">
        <v>2081.6749824520698</v>
      </c>
      <c r="I40" s="182">
        <f t="shared" ref="I40" si="93">IF(ISNUMBER(H40/$B40*100),H40/$B40*100,0)</f>
        <v>63.271758758061516</v>
      </c>
      <c r="J40" s="37">
        <v>0</v>
      </c>
      <c r="K40" s="182">
        <f t="shared" ref="K40" si="94">IF(ISNUMBER(J40/$B40*100),J40/$B40*100,0)</f>
        <v>0</v>
      </c>
      <c r="L40" s="37">
        <v>648.43158241265621</v>
      </c>
      <c r="M40" s="182">
        <f t="shared" ref="M40" si="95">IF(ISNUMBER(L40/$B40*100),L40/$B40*100,0)</f>
        <v>19.708843599203082</v>
      </c>
      <c r="N40" s="37">
        <v>0</v>
      </c>
      <c r="O40" s="182">
        <f t="shared" ref="O40" si="96">IF(ISNUMBER(N40/$B40*100),N40/$B40*100,0)</f>
        <v>0</v>
      </c>
      <c r="P40" s="11"/>
      <c r="Q40" s="12"/>
      <c r="R40" s="12"/>
    </row>
    <row r="41" spans="1:18" x14ac:dyDescent="0.2">
      <c r="A41" s="57" t="s">
        <v>50</v>
      </c>
      <c r="B41" s="39">
        <v>1390.6701590145703</v>
      </c>
      <c r="C41" s="31">
        <f t="shared" si="66"/>
        <v>8.2357989233093482E-2</v>
      </c>
      <c r="D41" s="37">
        <f t="shared" si="6"/>
        <v>1390.6701590145703</v>
      </c>
      <c r="E41" s="182">
        <f t="shared" si="68"/>
        <v>100</v>
      </c>
      <c r="F41" s="37">
        <v>0</v>
      </c>
      <c r="G41" s="182">
        <f t="shared" si="68"/>
        <v>0</v>
      </c>
      <c r="H41" s="37">
        <v>1390.6701590145703</v>
      </c>
      <c r="I41" s="182">
        <f t="shared" ref="I41" si="97">IF(ISNUMBER(H41/$B41*100),H41/$B41*100,0)</f>
        <v>100</v>
      </c>
      <c r="J41" s="37">
        <v>0</v>
      </c>
      <c r="K41" s="182">
        <f t="shared" ref="K41" si="98">IF(ISNUMBER(J41/$B41*100),J41/$B41*100,0)</f>
        <v>0</v>
      </c>
      <c r="L41" s="37">
        <v>0</v>
      </c>
      <c r="M41" s="182">
        <f t="shared" ref="M41" si="99">IF(ISNUMBER(L41/$B41*100),L41/$B41*100,0)</f>
        <v>0</v>
      </c>
      <c r="N41" s="37">
        <v>0</v>
      </c>
      <c r="O41" s="182">
        <f t="shared" ref="O41" si="100">IF(ISNUMBER(N41/$B41*100),N41/$B41*100,0)</f>
        <v>0</v>
      </c>
      <c r="P41" s="11"/>
      <c r="Q41" s="12"/>
      <c r="R41" s="12"/>
    </row>
    <row r="42" spans="1:18" x14ac:dyDescent="0.2">
      <c r="A42" s="57"/>
      <c r="B42" s="39"/>
      <c r="C42" s="31"/>
      <c r="D42" s="37"/>
      <c r="E42" s="182"/>
      <c r="F42" s="37"/>
      <c r="G42" s="182"/>
      <c r="H42" s="37"/>
      <c r="I42" s="182"/>
      <c r="J42" s="37"/>
      <c r="K42" s="182"/>
      <c r="L42" s="37"/>
      <c r="M42" s="182"/>
      <c r="N42" s="37"/>
      <c r="O42" s="182"/>
      <c r="P42" s="11"/>
      <c r="Q42" s="12"/>
      <c r="R42" s="12"/>
    </row>
    <row r="43" spans="1:18" x14ac:dyDescent="0.2">
      <c r="A43" s="57"/>
      <c r="P43" s="11"/>
      <c r="Q43" s="12"/>
      <c r="R43" s="12"/>
    </row>
    <row r="44" spans="1:18" x14ac:dyDescent="0.2">
      <c r="A44" s="57"/>
      <c r="B44" s="39"/>
      <c r="C44" s="31"/>
      <c r="D44" s="37"/>
      <c r="E44" s="182"/>
      <c r="F44" s="37"/>
      <c r="G44" s="182"/>
      <c r="H44" s="37"/>
      <c r="I44" s="182"/>
      <c r="J44" s="37"/>
      <c r="K44" s="182"/>
      <c r="L44" s="37"/>
      <c r="M44" s="182"/>
      <c r="N44" s="37"/>
      <c r="O44" s="182"/>
      <c r="P44" s="11"/>
      <c r="Q44" s="12"/>
      <c r="R44" s="12"/>
    </row>
    <row r="45" spans="1:18" x14ac:dyDescent="0.2">
      <c r="A45" s="122"/>
      <c r="B45" s="114"/>
      <c r="C45" s="115"/>
      <c r="D45" s="123"/>
      <c r="E45" s="124"/>
      <c r="F45" s="123"/>
      <c r="G45" s="124"/>
      <c r="H45" s="123"/>
      <c r="I45" s="124"/>
      <c r="J45" s="123"/>
      <c r="K45" s="125"/>
      <c r="L45" s="114"/>
      <c r="M45" s="124"/>
      <c r="N45" s="123"/>
      <c r="O45" s="124"/>
    </row>
    <row r="46" spans="1:18" x14ac:dyDescent="0.2">
      <c r="A46" s="46" t="str">
        <f>'C01'!A40</f>
        <v>Fuente: Instituto Nacional de Estadística (INE). Encuesta Permanente de Hogares de Propósitos Múltiples, LXI 2018.</v>
      </c>
      <c r="B46" s="39"/>
      <c r="C46" s="31"/>
      <c r="D46" s="39"/>
      <c r="E46" s="31"/>
      <c r="F46" s="39"/>
      <c r="G46" s="31"/>
      <c r="H46" s="39"/>
      <c r="I46" s="31"/>
      <c r="J46" s="31"/>
      <c r="K46" s="31"/>
      <c r="L46" s="39"/>
      <c r="M46" s="31"/>
      <c r="N46" s="39"/>
      <c r="O46" s="31"/>
    </row>
    <row r="47" spans="1:18" x14ac:dyDescent="0.2">
      <c r="A47" s="46" t="s">
        <v>30</v>
      </c>
      <c r="B47" s="39"/>
      <c r="C47" s="31"/>
      <c r="D47" s="40"/>
      <c r="E47" s="31"/>
      <c r="F47" s="39"/>
      <c r="G47" s="31"/>
      <c r="H47" s="39"/>
      <c r="I47" s="31"/>
      <c r="J47" s="31"/>
      <c r="K47" s="31"/>
      <c r="L47" s="39"/>
      <c r="M47" s="31"/>
      <c r="N47" s="39"/>
      <c r="O47" s="31"/>
    </row>
    <row r="48" spans="1:18" x14ac:dyDescent="0.2">
      <c r="A48" s="46" t="s">
        <v>31</v>
      </c>
      <c r="B48" s="39"/>
      <c r="C48" s="31"/>
      <c r="D48" s="39"/>
      <c r="E48" s="31"/>
      <c r="F48" s="39"/>
      <c r="G48" s="31"/>
      <c r="H48" s="39"/>
      <c r="I48" s="31"/>
      <c r="J48" s="31"/>
      <c r="K48" s="31"/>
      <c r="L48" s="39"/>
      <c r="M48" s="31"/>
      <c r="N48" s="39"/>
      <c r="O48" s="31"/>
    </row>
    <row r="49" spans="1:18" x14ac:dyDescent="0.2">
      <c r="A49" s="46" t="s">
        <v>96</v>
      </c>
      <c r="B49" s="39"/>
      <c r="C49" s="31"/>
      <c r="D49" s="39"/>
      <c r="E49" s="31"/>
      <c r="F49" s="37"/>
      <c r="G49" s="31"/>
      <c r="H49" s="37"/>
      <c r="I49" s="31"/>
      <c r="J49" s="31"/>
      <c r="K49" s="31"/>
      <c r="L49" s="39"/>
      <c r="M49" s="31"/>
      <c r="N49" s="39"/>
      <c r="O49" s="31"/>
    </row>
    <row r="50" spans="1:18" x14ac:dyDescent="0.2">
      <c r="A50" s="12"/>
      <c r="B50" s="39"/>
      <c r="C50" s="31"/>
      <c r="D50" s="39"/>
      <c r="E50" s="31"/>
      <c r="G50" s="31"/>
      <c r="H50" s="37"/>
      <c r="I50" s="31"/>
      <c r="J50" s="31"/>
      <c r="K50" s="31"/>
      <c r="L50" s="39"/>
      <c r="M50" s="31"/>
      <c r="N50" s="39"/>
      <c r="O50" s="31"/>
    </row>
    <row r="51" spans="1:18" x14ac:dyDescent="0.2">
      <c r="A51" s="12"/>
      <c r="B51" s="39"/>
      <c r="C51" s="31"/>
      <c r="D51" s="39"/>
      <c r="E51" s="31"/>
      <c r="G51" s="31"/>
      <c r="H51" s="37"/>
      <c r="I51" s="31"/>
      <c r="J51" s="31"/>
      <c r="K51" s="31"/>
      <c r="L51" s="39"/>
      <c r="M51" s="31"/>
      <c r="N51" s="39"/>
      <c r="O51" s="31"/>
    </row>
    <row r="52" spans="1:18" x14ac:dyDescent="0.2">
      <c r="A52" s="12"/>
      <c r="B52" s="39"/>
      <c r="C52" s="31"/>
      <c r="D52" s="39"/>
      <c r="E52" s="31"/>
      <c r="G52" s="31"/>
      <c r="H52" s="37"/>
      <c r="I52" s="31"/>
      <c r="J52" s="31"/>
      <c r="K52" s="31"/>
      <c r="L52" s="39"/>
      <c r="M52" s="31"/>
      <c r="N52" s="39"/>
      <c r="O52" s="31"/>
    </row>
    <row r="53" spans="1:18" ht="28.5" customHeight="1" x14ac:dyDescent="0.2">
      <c r="A53" s="221" t="s">
        <v>112</v>
      </c>
      <c r="B53" s="221"/>
      <c r="C53" s="221"/>
      <c r="D53" s="221"/>
      <c r="E53" s="221"/>
      <c r="F53" s="221"/>
      <c r="G53" s="221"/>
      <c r="H53" s="221"/>
      <c r="I53" s="221"/>
      <c r="J53" s="221"/>
      <c r="K53" s="221"/>
      <c r="L53" s="221"/>
      <c r="M53" s="221"/>
      <c r="N53" s="221"/>
      <c r="O53" s="221"/>
      <c r="P53" s="221"/>
      <c r="Q53" s="221"/>
      <c r="R53" s="221"/>
    </row>
    <row r="54" spans="1:18" x14ac:dyDescent="0.2">
      <c r="A54" s="17" t="s">
        <v>95</v>
      </c>
      <c r="B54" s="40"/>
      <c r="C54" s="30"/>
      <c r="D54" s="40"/>
      <c r="E54" s="31"/>
      <c r="F54" s="40"/>
      <c r="G54" s="30"/>
      <c r="H54" s="40"/>
      <c r="I54" s="30"/>
      <c r="J54" s="30"/>
      <c r="K54" s="30"/>
      <c r="L54" s="40"/>
      <c r="M54" s="30"/>
      <c r="N54" s="39"/>
      <c r="O54" s="31"/>
    </row>
    <row r="55" spans="1:18" x14ac:dyDescent="0.2">
      <c r="A55" s="220" t="s">
        <v>11</v>
      </c>
      <c r="B55" s="190" t="s">
        <v>53</v>
      </c>
      <c r="C55" s="190"/>
      <c r="D55" s="219" t="s">
        <v>9</v>
      </c>
      <c r="E55" s="219"/>
      <c r="F55" s="219"/>
      <c r="G55" s="219"/>
      <c r="H55" s="219"/>
      <c r="I55" s="219"/>
      <c r="J55" s="219"/>
      <c r="K55" s="219"/>
      <c r="L55" s="190" t="s">
        <v>57</v>
      </c>
      <c r="M55" s="190"/>
      <c r="N55" s="190" t="s">
        <v>58</v>
      </c>
      <c r="O55" s="190"/>
      <c r="P55" s="217"/>
      <c r="Q55" s="217"/>
      <c r="R55" s="217"/>
    </row>
    <row r="56" spans="1:18" x14ac:dyDescent="0.2">
      <c r="A56" s="221"/>
      <c r="B56" s="192"/>
      <c r="C56" s="192"/>
      <c r="D56" s="223" t="s">
        <v>12</v>
      </c>
      <c r="E56" s="223"/>
      <c r="F56" s="193" t="s">
        <v>54</v>
      </c>
      <c r="G56" s="193"/>
      <c r="H56" s="193" t="s">
        <v>55</v>
      </c>
      <c r="I56" s="193"/>
      <c r="J56" s="193" t="s">
        <v>56</v>
      </c>
      <c r="K56" s="193"/>
      <c r="L56" s="192"/>
      <c r="M56" s="192"/>
      <c r="N56" s="192"/>
      <c r="O56" s="192"/>
      <c r="P56" s="218"/>
      <c r="Q56" s="218"/>
      <c r="R56" s="218"/>
    </row>
    <row r="57" spans="1:18" x14ac:dyDescent="0.2">
      <c r="A57" s="222"/>
      <c r="B57" s="60" t="s">
        <v>3</v>
      </c>
      <c r="C57" s="61" t="s">
        <v>38</v>
      </c>
      <c r="D57" s="60" t="s">
        <v>3</v>
      </c>
      <c r="E57" s="61" t="s">
        <v>39</v>
      </c>
      <c r="F57" s="60" t="s">
        <v>3</v>
      </c>
      <c r="G57" s="61" t="s">
        <v>39</v>
      </c>
      <c r="H57" s="60" t="s">
        <v>3</v>
      </c>
      <c r="I57" s="61" t="s">
        <v>39</v>
      </c>
      <c r="J57" s="60" t="s">
        <v>3</v>
      </c>
      <c r="K57" s="61" t="s">
        <v>39</v>
      </c>
      <c r="L57" s="60" t="s">
        <v>3</v>
      </c>
      <c r="M57" s="61" t="s">
        <v>39</v>
      </c>
      <c r="N57" s="60" t="s">
        <v>3</v>
      </c>
      <c r="O57" s="61" t="s">
        <v>39</v>
      </c>
      <c r="P57" s="91"/>
      <c r="Q57" s="92"/>
      <c r="R57" s="92"/>
    </row>
    <row r="58" spans="1:18" x14ac:dyDescent="0.2">
      <c r="A58" s="12"/>
      <c r="B58" s="39"/>
      <c r="C58" s="31"/>
      <c r="D58" s="39"/>
      <c r="E58" s="31"/>
      <c r="F58" s="39"/>
      <c r="G58" s="31"/>
      <c r="H58" s="39"/>
      <c r="I58" s="31"/>
      <c r="J58" s="31"/>
      <c r="K58" s="31"/>
      <c r="L58" s="39"/>
      <c r="M58" s="31"/>
      <c r="N58" s="39"/>
      <c r="O58" s="31"/>
    </row>
    <row r="59" spans="1:18" x14ac:dyDescent="0.2">
      <c r="A59" s="6" t="str">
        <f t="shared" ref="A59:O59" si="101">A7</f>
        <v>Total Nacional 2/</v>
      </c>
      <c r="B59" s="10">
        <f t="shared" si="101"/>
        <v>1688567.4018565824</v>
      </c>
      <c r="C59" s="6">
        <f t="shared" si="101"/>
        <v>100</v>
      </c>
      <c r="D59" s="10">
        <f t="shared" si="101"/>
        <v>943404.96318503923</v>
      </c>
      <c r="E59" s="6">
        <f t="shared" si="101"/>
        <v>55.870139512806183</v>
      </c>
      <c r="F59" s="10">
        <f t="shared" si="101"/>
        <v>60560.433818890895</v>
      </c>
      <c r="G59" s="6">
        <f t="shared" si="101"/>
        <v>3.5864978651313892</v>
      </c>
      <c r="H59" s="10">
        <f t="shared" si="101"/>
        <v>817958.8205646642</v>
      </c>
      <c r="I59" s="6">
        <f t="shared" si="101"/>
        <v>48.440993215036443</v>
      </c>
      <c r="J59" s="10">
        <f t="shared" si="101"/>
        <v>64885.708801484092</v>
      </c>
      <c r="K59" s="6">
        <f t="shared" si="101"/>
        <v>3.8426484326383514</v>
      </c>
      <c r="L59" s="10">
        <f t="shared" si="101"/>
        <v>364965.53524890816</v>
      </c>
      <c r="M59" s="6">
        <f t="shared" si="101"/>
        <v>21.613915728067948</v>
      </c>
      <c r="N59" s="10">
        <f t="shared" si="101"/>
        <v>380196.90342250938</v>
      </c>
      <c r="O59" s="6">
        <f t="shared" si="101"/>
        <v>22.51594475911843</v>
      </c>
      <c r="P59" s="10"/>
      <c r="Q59" s="6"/>
      <c r="R59" s="6"/>
    </row>
    <row r="60" spans="1:18" x14ac:dyDescent="0.2">
      <c r="A60" s="12"/>
      <c r="B60" s="4"/>
      <c r="C60" s="48"/>
      <c r="D60" s="4"/>
      <c r="E60" s="48"/>
      <c r="F60" s="4"/>
      <c r="G60" s="48"/>
      <c r="H60" s="4"/>
      <c r="I60" s="48"/>
      <c r="J60" s="4"/>
      <c r="K60" s="48"/>
      <c r="L60" s="4"/>
      <c r="M60" s="48"/>
      <c r="N60" s="4"/>
      <c r="O60" s="48"/>
      <c r="P60" s="4"/>
      <c r="Q60" s="48"/>
      <c r="R60" s="48"/>
    </row>
    <row r="61" spans="1:18" x14ac:dyDescent="0.2">
      <c r="A61" s="58" t="s">
        <v>51</v>
      </c>
      <c r="B61" s="4"/>
      <c r="C61" s="48"/>
      <c r="D61" s="4"/>
      <c r="E61" s="48"/>
      <c r="F61" s="4"/>
      <c r="G61" s="147"/>
      <c r="H61" s="4"/>
      <c r="I61" s="147"/>
      <c r="J61" s="4"/>
      <c r="K61" s="147"/>
      <c r="L61" s="4"/>
      <c r="M61" s="48"/>
      <c r="N61" s="4"/>
      <c r="O61" s="48"/>
      <c r="P61" s="50"/>
      <c r="Q61" s="51"/>
      <c r="R61" s="51"/>
    </row>
    <row r="62" spans="1:18" x14ac:dyDescent="0.2">
      <c r="A62" s="59" t="s">
        <v>122</v>
      </c>
      <c r="B62" s="39">
        <v>549593.60366322438</v>
      </c>
      <c r="C62" s="31">
        <f>+B62/B$7*100</f>
        <v>32.547922165200241</v>
      </c>
      <c r="D62" s="37">
        <f t="shared" ref="D62" si="102">+F62+H62+J62</f>
        <v>228979.24289144244</v>
      </c>
      <c r="E62" s="182">
        <f>IF(ISNUMBER(D62/$B62*100),D62/$B62*100,0)</f>
        <v>41.663374785517796</v>
      </c>
      <c r="F62" s="37">
        <v>0</v>
      </c>
      <c r="G62" s="182">
        <f>IF(ISNUMBER(F62/$B62*100),F62/$B62*100,0)</f>
        <v>0</v>
      </c>
      <c r="H62" s="37">
        <v>228979.24289144244</v>
      </c>
      <c r="I62" s="182">
        <f>IF(ISNUMBER(H62/$B62*100),H62/$B62*100,0)</f>
        <v>41.663374785517796</v>
      </c>
      <c r="J62" s="37">
        <v>0</v>
      </c>
      <c r="K62" s="182">
        <f>IF(ISNUMBER(J62/$B62*100),J62/$B62*100,0)</f>
        <v>0</v>
      </c>
      <c r="L62" s="37">
        <v>118403.04135652652</v>
      </c>
      <c r="M62" s="182">
        <f>IF(ISNUMBER(L62/$B62*100),L62/$B62*100,0)</f>
        <v>21.543744426305331</v>
      </c>
      <c r="N62" s="37">
        <v>202211.31941523933</v>
      </c>
      <c r="O62" s="182">
        <f>IF(ISNUMBER(N62/$B62*100),N62/$B62*100,0)</f>
        <v>36.792880788173946</v>
      </c>
      <c r="P62" s="11"/>
      <c r="Q62" s="12"/>
      <c r="R62" s="12"/>
    </row>
    <row r="63" spans="1:18" x14ac:dyDescent="0.2">
      <c r="A63" s="59" t="s">
        <v>123</v>
      </c>
      <c r="B63" s="39">
        <v>3018.9148891897257</v>
      </c>
      <c r="C63" s="31">
        <f t="shared" ref="C63:C99" si="103">+B63/B$7*100</f>
        <v>0.17878557206957948</v>
      </c>
      <c r="D63" s="37">
        <f t="shared" ref="D63:D72" si="104">+F63+H63+J63</f>
        <v>2095.3499644713866</v>
      </c>
      <c r="E63" s="182">
        <f t="shared" ref="E63:E99" si="105">IF(ISNUMBER(D63/$B63*100),D63/$B63*100,0)</f>
        <v>69.407387799322052</v>
      </c>
      <c r="F63" s="37">
        <v>0</v>
      </c>
      <c r="G63" s="182">
        <f t="shared" ref="G63:G99" si="106">IF(ISNUMBER(F63/$B63*100),F63/$B63*100,0)</f>
        <v>0</v>
      </c>
      <c r="H63" s="37">
        <v>2095.3499644713866</v>
      </c>
      <c r="I63" s="182">
        <f t="shared" ref="I63:I99" si="107">IF(ISNUMBER(H63/$B63*100),H63/$B63*100,0)</f>
        <v>69.407387799322052</v>
      </c>
      <c r="J63" s="37">
        <v>0</v>
      </c>
      <c r="K63" s="182">
        <f t="shared" ref="K63:K99" si="108">IF(ISNUMBER(J63/$B63*100),J63/$B63*100,0)</f>
        <v>0</v>
      </c>
      <c r="L63" s="37">
        <v>923.56492471833872</v>
      </c>
      <c r="M63" s="182">
        <f t="shared" ref="M63:M99" si="109">IF(ISNUMBER(L63/$B63*100),L63/$B63*100,0)</f>
        <v>30.592612200677934</v>
      </c>
      <c r="N63" s="37">
        <v>0</v>
      </c>
      <c r="O63" s="182">
        <f t="shared" ref="O63:O99" si="110">IF(ISNUMBER(N63/$B63*100),N63/$B63*100,0)</f>
        <v>0</v>
      </c>
      <c r="P63" s="11"/>
      <c r="Q63" s="12"/>
      <c r="R63" s="12"/>
    </row>
    <row r="64" spans="1:18" x14ac:dyDescent="0.2">
      <c r="A64" s="59" t="s">
        <v>52</v>
      </c>
      <c r="B64" s="39">
        <v>235928.11039717635</v>
      </c>
      <c r="C64" s="31">
        <f t="shared" si="103"/>
        <v>13.972087234289438</v>
      </c>
      <c r="D64" s="37">
        <f t="shared" si="104"/>
        <v>156008.11269727568</v>
      </c>
      <c r="E64" s="182">
        <f t="shared" si="105"/>
        <v>66.125275379284702</v>
      </c>
      <c r="F64" s="37">
        <v>0</v>
      </c>
      <c r="G64" s="182">
        <f t="shared" si="106"/>
        <v>0</v>
      </c>
      <c r="H64" s="37">
        <v>156008.11269727568</v>
      </c>
      <c r="I64" s="182">
        <f t="shared" si="107"/>
        <v>66.125275379284702</v>
      </c>
      <c r="J64" s="37">
        <v>0</v>
      </c>
      <c r="K64" s="182">
        <f t="shared" si="108"/>
        <v>0</v>
      </c>
      <c r="L64" s="37">
        <v>35712.528464488329</v>
      </c>
      <c r="M64" s="182">
        <f t="shared" si="109"/>
        <v>15.137038314072704</v>
      </c>
      <c r="N64" s="37">
        <v>44207.469235413701</v>
      </c>
      <c r="O64" s="182">
        <f t="shared" si="110"/>
        <v>18.737686306643173</v>
      </c>
      <c r="P64" s="11"/>
      <c r="Q64" s="12"/>
      <c r="R64" s="12"/>
    </row>
    <row r="65" spans="1:18" x14ac:dyDescent="0.2">
      <c r="A65" s="59" t="s">
        <v>124</v>
      </c>
      <c r="B65" s="39">
        <v>1909.2955907677785</v>
      </c>
      <c r="C65" s="31">
        <f t="shared" si="103"/>
        <v>0.11307192053266604</v>
      </c>
      <c r="D65" s="37">
        <f t="shared" si="104"/>
        <v>1601.4406158616657</v>
      </c>
      <c r="E65" s="182">
        <f t="shared" si="105"/>
        <v>83.875991942016896</v>
      </c>
      <c r="F65" s="37">
        <v>0</v>
      </c>
      <c r="G65" s="182">
        <f t="shared" si="106"/>
        <v>0</v>
      </c>
      <c r="H65" s="37">
        <v>1601.4406158616657</v>
      </c>
      <c r="I65" s="182">
        <f t="shared" si="107"/>
        <v>83.875991942016896</v>
      </c>
      <c r="J65" s="37">
        <v>0</v>
      </c>
      <c r="K65" s="182">
        <f t="shared" si="108"/>
        <v>0</v>
      </c>
      <c r="L65" s="37">
        <v>307.85497490611289</v>
      </c>
      <c r="M65" s="182">
        <f t="shared" si="109"/>
        <v>16.124008057983115</v>
      </c>
      <c r="N65" s="37">
        <v>0</v>
      </c>
      <c r="O65" s="182">
        <f t="shared" si="110"/>
        <v>0</v>
      </c>
      <c r="P65" s="11"/>
      <c r="Q65" s="12"/>
      <c r="R65" s="12"/>
    </row>
    <row r="66" spans="1:18" x14ac:dyDescent="0.2">
      <c r="A66" s="59" t="s">
        <v>125</v>
      </c>
      <c r="B66" s="39">
        <v>4814.9026933578025</v>
      </c>
      <c r="C66" s="31">
        <f t="shared" si="103"/>
        <v>0.28514720159016516</v>
      </c>
      <c r="D66" s="37">
        <f t="shared" si="104"/>
        <v>2885.128987106621</v>
      </c>
      <c r="E66" s="182">
        <f t="shared" si="105"/>
        <v>59.92081607561208</v>
      </c>
      <c r="F66" s="37">
        <v>0</v>
      </c>
      <c r="G66" s="182">
        <f t="shared" si="106"/>
        <v>0</v>
      </c>
      <c r="H66" s="37">
        <v>2885.128987106621</v>
      </c>
      <c r="I66" s="182">
        <f t="shared" si="107"/>
        <v>59.92081607561208</v>
      </c>
      <c r="J66" s="37">
        <v>0</v>
      </c>
      <c r="K66" s="182">
        <f t="shared" si="108"/>
        <v>0</v>
      </c>
      <c r="L66" s="37">
        <v>1556.475466144208</v>
      </c>
      <c r="M66" s="182">
        <f t="shared" si="109"/>
        <v>32.326208134826459</v>
      </c>
      <c r="N66" s="37">
        <v>373.29824010697354</v>
      </c>
      <c r="O66" s="182">
        <f t="shared" si="110"/>
        <v>7.7529757895614697</v>
      </c>
      <c r="P66" s="11"/>
      <c r="Q66" s="12"/>
      <c r="R66" s="12"/>
    </row>
    <row r="67" spans="1:18" x14ac:dyDescent="0.2">
      <c r="A67" s="59" t="s">
        <v>126</v>
      </c>
      <c r="B67" s="39">
        <v>98151.883948876944</v>
      </c>
      <c r="C67" s="31">
        <f t="shared" si="103"/>
        <v>5.8127311850838055</v>
      </c>
      <c r="D67" s="37">
        <f t="shared" si="104"/>
        <v>88355.40136202531</v>
      </c>
      <c r="E67" s="182">
        <f t="shared" si="105"/>
        <v>90.019058022407194</v>
      </c>
      <c r="F67" s="37">
        <v>1470.499688833733</v>
      </c>
      <c r="G67" s="182">
        <f t="shared" si="106"/>
        <v>1.4981879406407039</v>
      </c>
      <c r="H67" s="37">
        <v>86884.901673191576</v>
      </c>
      <c r="I67" s="182">
        <f t="shared" si="107"/>
        <v>88.520870081766489</v>
      </c>
      <c r="J67" s="37">
        <v>0</v>
      </c>
      <c r="K67" s="182">
        <f t="shared" si="108"/>
        <v>0</v>
      </c>
      <c r="L67" s="37">
        <v>7631.366424387078</v>
      </c>
      <c r="M67" s="182">
        <f t="shared" si="109"/>
        <v>7.7750585290466008</v>
      </c>
      <c r="N67" s="37">
        <v>2165.1161624647771</v>
      </c>
      <c r="O67" s="182">
        <f t="shared" si="110"/>
        <v>2.2058834485464303</v>
      </c>
      <c r="P67" s="11"/>
      <c r="Q67" s="12"/>
      <c r="R67" s="12"/>
    </row>
    <row r="68" spans="1:18" x14ac:dyDescent="0.2">
      <c r="A68" s="59" t="s">
        <v>127</v>
      </c>
      <c r="B68" s="39">
        <v>321772.46706560679</v>
      </c>
      <c r="C68" s="31">
        <f t="shared" si="103"/>
        <v>19.055944507267963</v>
      </c>
      <c r="D68" s="37">
        <f t="shared" si="104"/>
        <v>154926.45257541354</v>
      </c>
      <c r="E68" s="182">
        <f t="shared" si="105"/>
        <v>48.147827559101039</v>
      </c>
      <c r="F68" s="37">
        <v>0</v>
      </c>
      <c r="G68" s="182">
        <f t="shared" si="106"/>
        <v>0</v>
      </c>
      <c r="H68" s="37">
        <v>154926.45257541354</v>
      </c>
      <c r="I68" s="182">
        <f t="shared" si="107"/>
        <v>48.147827559101039</v>
      </c>
      <c r="J68" s="37">
        <v>0</v>
      </c>
      <c r="K68" s="182">
        <f t="shared" si="108"/>
        <v>0</v>
      </c>
      <c r="L68" s="37">
        <v>79196.337509181743</v>
      </c>
      <c r="M68" s="182">
        <f t="shared" si="109"/>
        <v>24.612527675661653</v>
      </c>
      <c r="N68" s="37">
        <v>87649.676981009674</v>
      </c>
      <c r="O68" s="182">
        <f t="shared" si="110"/>
        <v>27.239644765236743</v>
      </c>
      <c r="P68" s="11"/>
      <c r="Q68" s="12"/>
      <c r="R68" s="12"/>
    </row>
    <row r="69" spans="1:18" x14ac:dyDescent="0.2">
      <c r="A69" s="59" t="s">
        <v>128</v>
      </c>
      <c r="B69" s="39">
        <v>55545.768570265987</v>
      </c>
      <c r="C69" s="31">
        <f t="shared" si="103"/>
        <v>3.2895203655591914</v>
      </c>
      <c r="D69" s="37">
        <f t="shared" si="104"/>
        <v>23059.367271524305</v>
      </c>
      <c r="E69" s="182">
        <f t="shared" si="105"/>
        <v>41.514174463809894</v>
      </c>
      <c r="F69" s="37">
        <v>186.64912005348677</v>
      </c>
      <c r="G69" s="182">
        <f t="shared" si="106"/>
        <v>0.33602761264770992</v>
      </c>
      <c r="H69" s="37">
        <v>22872.718151470817</v>
      </c>
      <c r="I69" s="182">
        <f t="shared" si="107"/>
        <v>41.178146851162182</v>
      </c>
      <c r="J69" s="37">
        <v>0</v>
      </c>
      <c r="K69" s="182">
        <f t="shared" si="108"/>
        <v>0</v>
      </c>
      <c r="L69" s="37">
        <v>32322.445450282357</v>
      </c>
      <c r="M69" s="182">
        <f t="shared" si="109"/>
        <v>58.190653009678172</v>
      </c>
      <c r="N69" s="37">
        <v>163.95584845932558</v>
      </c>
      <c r="O69" s="182">
        <f t="shared" si="110"/>
        <v>0.29517252651193343</v>
      </c>
      <c r="P69" s="11"/>
      <c r="Q69" s="12"/>
      <c r="R69" s="12"/>
    </row>
    <row r="70" spans="1:18" x14ac:dyDescent="0.2">
      <c r="A70" s="59" t="s">
        <v>129</v>
      </c>
      <c r="B70" s="39">
        <v>76354.670902274956</v>
      </c>
      <c r="C70" s="31">
        <f t="shared" si="103"/>
        <v>4.5218610058634843</v>
      </c>
      <c r="D70" s="37">
        <f t="shared" si="104"/>
        <v>36493.876615013352</v>
      </c>
      <c r="E70" s="182">
        <f t="shared" si="105"/>
        <v>47.79521171890223</v>
      </c>
      <c r="F70" s="37">
        <v>0</v>
      </c>
      <c r="G70" s="182">
        <f t="shared" si="106"/>
        <v>0</v>
      </c>
      <c r="H70" s="37">
        <v>36493.876615013352</v>
      </c>
      <c r="I70" s="182">
        <f t="shared" si="107"/>
        <v>47.79521171890223</v>
      </c>
      <c r="J70" s="37">
        <v>0</v>
      </c>
      <c r="K70" s="182">
        <f t="shared" si="108"/>
        <v>0</v>
      </c>
      <c r="L70" s="37">
        <v>15495.66467618863</v>
      </c>
      <c r="M70" s="182">
        <f t="shared" si="109"/>
        <v>20.294324490012229</v>
      </c>
      <c r="N70" s="37">
        <v>24365.129611073095</v>
      </c>
      <c r="O70" s="182">
        <f t="shared" si="110"/>
        <v>31.910463791085697</v>
      </c>
      <c r="P70" s="11"/>
      <c r="Q70" s="12"/>
      <c r="R70" s="12"/>
    </row>
    <row r="71" spans="1:18" x14ac:dyDescent="0.2">
      <c r="A71" s="57" t="s">
        <v>130</v>
      </c>
      <c r="B71" s="39">
        <v>16925.692485335509</v>
      </c>
      <c r="C71" s="31">
        <f t="shared" si="103"/>
        <v>1.0023699656126066</v>
      </c>
      <c r="D71" s="37">
        <f t="shared" si="104"/>
        <v>13572.804535578898</v>
      </c>
      <c r="E71" s="182">
        <f t="shared" si="105"/>
        <v>80.190541966530674</v>
      </c>
      <c r="F71" s="37">
        <v>559.94736016046033</v>
      </c>
      <c r="G71" s="182">
        <f t="shared" si="106"/>
        <v>3.3082685429006888</v>
      </c>
      <c r="H71" s="37">
        <v>13012.857175418438</v>
      </c>
      <c r="I71" s="182">
        <f t="shared" si="107"/>
        <v>76.882273423629982</v>
      </c>
      <c r="J71" s="37">
        <v>0</v>
      </c>
      <c r="K71" s="182">
        <f t="shared" si="108"/>
        <v>0</v>
      </c>
      <c r="L71" s="37">
        <v>3352.8879497566095</v>
      </c>
      <c r="M71" s="182">
        <f t="shared" si="109"/>
        <v>19.80945803346933</v>
      </c>
      <c r="N71" s="37">
        <v>0</v>
      </c>
      <c r="O71" s="182">
        <f t="shared" si="110"/>
        <v>0</v>
      </c>
      <c r="P71" s="11"/>
      <c r="Q71" s="12"/>
      <c r="R71" s="12"/>
    </row>
    <row r="72" spans="1:18" x14ac:dyDescent="0.2">
      <c r="A72" s="24" t="s">
        <v>131</v>
      </c>
      <c r="B72" s="39">
        <v>23675.869333895898</v>
      </c>
      <c r="C72" s="31">
        <f t="shared" si="103"/>
        <v>1.4021275850679247</v>
      </c>
      <c r="D72" s="37">
        <f t="shared" si="104"/>
        <v>23451.890389831715</v>
      </c>
      <c r="E72" s="182">
        <f t="shared" si="105"/>
        <v>99.053977951535998</v>
      </c>
      <c r="F72" s="37">
        <v>186.64912005348677</v>
      </c>
      <c r="G72" s="182">
        <f t="shared" si="106"/>
        <v>0.7883517070533409</v>
      </c>
      <c r="H72" s="37">
        <v>23265.241269778227</v>
      </c>
      <c r="I72" s="182">
        <f t="shared" si="107"/>
        <v>98.265626244482647</v>
      </c>
      <c r="J72" s="37">
        <v>0</v>
      </c>
      <c r="K72" s="182">
        <f t="shared" si="108"/>
        <v>0</v>
      </c>
      <c r="L72" s="37">
        <v>0</v>
      </c>
      <c r="M72" s="182">
        <f t="shared" si="109"/>
        <v>0</v>
      </c>
      <c r="N72" s="37">
        <v>223.97894406418413</v>
      </c>
      <c r="O72" s="182">
        <f t="shared" si="110"/>
        <v>0.94602204846400917</v>
      </c>
      <c r="P72" s="2"/>
      <c r="Q72" s="12"/>
      <c r="R72" s="1"/>
    </row>
    <row r="73" spans="1:18" x14ac:dyDescent="0.2">
      <c r="A73" s="24" t="s">
        <v>132</v>
      </c>
      <c r="B73" s="39">
        <v>1546.7696630709283</v>
      </c>
      <c r="C73" s="31">
        <f t="shared" si="103"/>
        <v>9.1602482753738626E-2</v>
      </c>
      <c r="D73" s="37">
        <f t="shared" ref="D73:D96" si="111">+F73+H73+J73</f>
        <v>1546.7696630709283</v>
      </c>
      <c r="E73" s="182">
        <f t="shared" si="105"/>
        <v>100</v>
      </c>
      <c r="F73" s="37">
        <v>0</v>
      </c>
      <c r="G73" s="182">
        <f t="shared" si="106"/>
        <v>0</v>
      </c>
      <c r="H73" s="37">
        <v>1546.7696630709283</v>
      </c>
      <c r="I73" s="182">
        <f t="shared" si="107"/>
        <v>100</v>
      </c>
      <c r="J73" s="37">
        <v>0</v>
      </c>
      <c r="K73" s="182">
        <f t="shared" si="108"/>
        <v>0</v>
      </c>
      <c r="L73" s="37">
        <v>0</v>
      </c>
      <c r="M73" s="182">
        <f t="shared" si="109"/>
        <v>0</v>
      </c>
      <c r="N73" s="37">
        <v>0</v>
      </c>
      <c r="O73" s="182">
        <f t="shared" si="110"/>
        <v>0</v>
      </c>
      <c r="P73" s="2"/>
      <c r="Q73" s="12"/>
      <c r="R73" s="1"/>
    </row>
    <row r="74" spans="1:18" x14ac:dyDescent="0.2">
      <c r="A74" s="24" t="s">
        <v>133</v>
      </c>
      <c r="B74" s="39">
        <v>9782.4184509227744</v>
      </c>
      <c r="C74" s="31">
        <f t="shared" si="103"/>
        <v>0.57933242345949532</v>
      </c>
      <c r="D74" s="37">
        <f t="shared" si="111"/>
        <v>4818.5676896677078</v>
      </c>
      <c r="E74" s="182">
        <f t="shared" si="105"/>
        <v>49.25742763757129</v>
      </c>
      <c r="F74" s="37">
        <v>0</v>
      </c>
      <c r="G74" s="182">
        <f t="shared" si="106"/>
        <v>0</v>
      </c>
      <c r="H74" s="37">
        <v>4818.5676896677078</v>
      </c>
      <c r="I74" s="182">
        <f t="shared" si="107"/>
        <v>49.25742763757129</v>
      </c>
      <c r="J74" s="37">
        <v>0</v>
      </c>
      <c r="K74" s="182">
        <f t="shared" si="108"/>
        <v>0</v>
      </c>
      <c r="L74" s="37">
        <v>4575.9159687315559</v>
      </c>
      <c r="M74" s="182">
        <f t="shared" si="109"/>
        <v>46.776939584913279</v>
      </c>
      <c r="N74" s="37">
        <v>387.93479252350971</v>
      </c>
      <c r="O74" s="182">
        <f t="shared" si="110"/>
        <v>3.9656327775154194</v>
      </c>
      <c r="P74" s="2"/>
      <c r="Q74" s="12"/>
      <c r="R74" s="1"/>
    </row>
    <row r="75" spans="1:18" x14ac:dyDescent="0.2">
      <c r="A75" s="24" t="s">
        <v>134</v>
      </c>
      <c r="B75" s="39">
        <v>28975.101372089848</v>
      </c>
      <c r="C75" s="31">
        <f t="shared" si="103"/>
        <v>1.7159576419769611</v>
      </c>
      <c r="D75" s="37">
        <f t="shared" si="111"/>
        <v>24419.585519313812</v>
      </c>
      <c r="E75" s="182">
        <f t="shared" si="105"/>
        <v>84.277826005592104</v>
      </c>
      <c r="F75" s="37">
        <v>0</v>
      </c>
      <c r="G75" s="182">
        <f t="shared" si="106"/>
        <v>0</v>
      </c>
      <c r="H75" s="37">
        <v>24419.585519313812</v>
      </c>
      <c r="I75" s="182">
        <f t="shared" si="107"/>
        <v>84.277826005592104</v>
      </c>
      <c r="J75" s="37">
        <v>0</v>
      </c>
      <c r="K75" s="182">
        <f t="shared" si="108"/>
        <v>0</v>
      </c>
      <c r="L75" s="37">
        <v>4247.660877869921</v>
      </c>
      <c r="M75" s="182">
        <f t="shared" si="109"/>
        <v>14.659692897438708</v>
      </c>
      <c r="N75" s="37">
        <v>307.85497490611289</v>
      </c>
      <c r="O75" s="182">
        <f t="shared" si="110"/>
        <v>1.0624810969691825</v>
      </c>
      <c r="P75" s="2"/>
      <c r="Q75" s="12"/>
      <c r="R75" s="1"/>
    </row>
    <row r="76" spans="1:18" x14ac:dyDescent="0.2">
      <c r="A76" s="24" t="s">
        <v>135</v>
      </c>
      <c r="B76" s="39">
        <v>30222.519743277237</v>
      </c>
      <c r="C76" s="31">
        <f t="shared" si="103"/>
        <v>1.7898320025630916</v>
      </c>
      <c r="D76" s="37">
        <f t="shared" si="111"/>
        <v>29942.546063197002</v>
      </c>
      <c r="E76" s="182">
        <f t="shared" si="105"/>
        <v>99.073625619377708</v>
      </c>
      <c r="F76" s="37">
        <v>29260.942185611024</v>
      </c>
      <c r="G76" s="182">
        <f t="shared" si="106"/>
        <v>96.818340873513336</v>
      </c>
      <c r="H76" s="37">
        <v>681.60387758597813</v>
      </c>
      <c r="I76" s="182">
        <f t="shared" si="107"/>
        <v>2.2552847458643668</v>
      </c>
      <c r="J76" s="37">
        <v>0</v>
      </c>
      <c r="K76" s="182">
        <f t="shared" si="108"/>
        <v>0</v>
      </c>
      <c r="L76" s="37">
        <v>0</v>
      </c>
      <c r="M76" s="182">
        <f t="shared" si="109"/>
        <v>0</v>
      </c>
      <c r="N76" s="37">
        <v>279.97368008023017</v>
      </c>
      <c r="O76" s="182">
        <f t="shared" si="110"/>
        <v>0.92637438062227795</v>
      </c>
      <c r="P76" s="2"/>
      <c r="Q76" s="12"/>
      <c r="R76" s="1"/>
    </row>
    <row r="77" spans="1:18" x14ac:dyDescent="0.2">
      <c r="A77" s="24" t="s">
        <v>136</v>
      </c>
      <c r="B77" s="39">
        <v>37708.277897789652</v>
      </c>
      <c r="C77" s="31">
        <f t="shared" si="103"/>
        <v>2.233152070585358</v>
      </c>
      <c r="D77" s="37">
        <f t="shared" si="111"/>
        <v>33565.675144833665</v>
      </c>
      <c r="E77" s="182">
        <f t="shared" si="105"/>
        <v>89.014075996297848</v>
      </c>
      <c r="F77" s="37">
        <v>15746.703607110228</v>
      </c>
      <c r="G77" s="182">
        <f t="shared" si="106"/>
        <v>41.759275376596435</v>
      </c>
      <c r="H77" s="37">
        <v>17818.971537723439</v>
      </c>
      <c r="I77" s="182">
        <f t="shared" si="107"/>
        <v>47.25480061970142</v>
      </c>
      <c r="J77" s="37">
        <v>0</v>
      </c>
      <c r="K77" s="182">
        <f t="shared" si="108"/>
        <v>0</v>
      </c>
      <c r="L77" s="37">
        <v>0</v>
      </c>
      <c r="M77" s="182">
        <f t="shared" si="109"/>
        <v>0</v>
      </c>
      <c r="N77" s="37">
        <v>4142.6027529559788</v>
      </c>
      <c r="O77" s="182">
        <f t="shared" si="110"/>
        <v>10.985924003702131</v>
      </c>
      <c r="P77" s="2"/>
      <c r="Q77" s="12"/>
      <c r="R77" s="1"/>
    </row>
    <row r="78" spans="1:18" x14ac:dyDescent="0.2">
      <c r="A78" s="24" t="s">
        <v>137</v>
      </c>
      <c r="B78" s="39">
        <v>25781.581428146139</v>
      </c>
      <c r="C78" s="31">
        <f t="shared" si="103"/>
        <v>1.5268316443749448</v>
      </c>
      <c r="D78" s="37">
        <f t="shared" si="111"/>
        <v>21169.044796531591</v>
      </c>
      <c r="E78" s="182">
        <f t="shared" si="105"/>
        <v>82.109178816397304</v>
      </c>
      <c r="F78" s="37">
        <v>11439.832475400819</v>
      </c>
      <c r="G78" s="182">
        <f t="shared" si="106"/>
        <v>44.372113119918168</v>
      </c>
      <c r="H78" s="37">
        <v>9729.2123211307735</v>
      </c>
      <c r="I78" s="182">
        <f t="shared" si="107"/>
        <v>37.737065696479135</v>
      </c>
      <c r="J78" s="37">
        <v>0</v>
      </c>
      <c r="K78" s="182">
        <f t="shared" si="108"/>
        <v>0</v>
      </c>
      <c r="L78" s="37">
        <v>466.62280013371696</v>
      </c>
      <c r="M78" s="182">
        <f t="shared" si="109"/>
        <v>1.8099075940481208</v>
      </c>
      <c r="N78" s="37">
        <v>4145.913831480826</v>
      </c>
      <c r="O78" s="182">
        <f t="shared" si="110"/>
        <v>16.080913589554559</v>
      </c>
      <c r="P78" s="2"/>
      <c r="Q78" s="12"/>
      <c r="R78" s="1"/>
    </row>
    <row r="79" spans="1:18" x14ac:dyDescent="0.2">
      <c r="A79" s="24" t="s">
        <v>138</v>
      </c>
      <c r="B79" s="39">
        <v>11203.15267324106</v>
      </c>
      <c r="C79" s="31">
        <f t="shared" si="103"/>
        <v>0.66347086061966953</v>
      </c>
      <c r="D79" s="37">
        <f t="shared" si="111"/>
        <v>8038.5957449802745</v>
      </c>
      <c r="E79" s="182">
        <f t="shared" si="105"/>
        <v>71.75297864306188</v>
      </c>
      <c r="F79" s="37">
        <v>1153.1351717268046</v>
      </c>
      <c r="G79" s="182">
        <f t="shared" si="106"/>
        <v>10.292952397953922</v>
      </c>
      <c r="H79" s="37">
        <v>6885.4605732534701</v>
      </c>
      <c r="I79" s="182">
        <f t="shared" si="107"/>
        <v>61.460026245107969</v>
      </c>
      <c r="J79" s="37">
        <v>0</v>
      </c>
      <c r="K79" s="182">
        <f t="shared" si="108"/>
        <v>0</v>
      </c>
      <c r="L79" s="37">
        <v>2627.3028396944869</v>
      </c>
      <c r="M79" s="182">
        <f t="shared" si="109"/>
        <v>23.45145974819971</v>
      </c>
      <c r="N79" s="37">
        <v>537.25408856629906</v>
      </c>
      <c r="O79" s="182">
        <f t="shared" si="110"/>
        <v>4.7955616087384092</v>
      </c>
      <c r="P79" s="2"/>
      <c r="Q79" s="12"/>
      <c r="R79" s="1"/>
    </row>
    <row r="80" spans="1:18" x14ac:dyDescent="0.2">
      <c r="A80" s="24" t="s">
        <v>139</v>
      </c>
      <c r="B80" s="39">
        <v>84242.758896316212</v>
      </c>
      <c r="C80" s="31">
        <f t="shared" si="103"/>
        <v>4.9890077709477971</v>
      </c>
      <c r="D80" s="37">
        <f t="shared" si="111"/>
        <v>18274.45560024802</v>
      </c>
      <c r="E80" s="182">
        <f t="shared" si="105"/>
        <v>21.692612919692888</v>
      </c>
      <c r="F80" s="37">
        <v>369.4259698873355</v>
      </c>
      <c r="G80" s="182">
        <f t="shared" si="106"/>
        <v>0.43852548839481309</v>
      </c>
      <c r="H80" s="37">
        <v>17905.029630360685</v>
      </c>
      <c r="I80" s="182">
        <f t="shared" si="107"/>
        <v>21.254087431298075</v>
      </c>
      <c r="J80" s="37">
        <v>0</v>
      </c>
      <c r="K80" s="182">
        <f t="shared" si="108"/>
        <v>0</v>
      </c>
      <c r="L80" s="37">
        <v>58145.86556589415</v>
      </c>
      <c r="M80" s="182">
        <f t="shared" si="109"/>
        <v>69.021796445981266</v>
      </c>
      <c r="N80" s="37">
        <v>7822.4377301743134</v>
      </c>
      <c r="O80" s="182">
        <f t="shared" si="110"/>
        <v>9.2855906343261694</v>
      </c>
      <c r="P80" s="2"/>
      <c r="Q80" s="12"/>
      <c r="R80" s="1"/>
    </row>
    <row r="81" spans="1:18" x14ac:dyDescent="0.2">
      <c r="A81" s="24" t="s">
        <v>140</v>
      </c>
      <c r="B81" s="39">
        <v>67834.300605600569</v>
      </c>
      <c r="C81" s="31">
        <f t="shared" si="103"/>
        <v>4.0172693450682901</v>
      </c>
      <c r="D81" s="37">
        <f t="shared" si="111"/>
        <v>66621.313471617235</v>
      </c>
      <c r="E81" s="182">
        <f t="shared" si="105"/>
        <v>98.211838077264431</v>
      </c>
      <c r="F81" s="37">
        <v>0</v>
      </c>
      <c r="G81" s="182">
        <f t="shared" si="106"/>
        <v>0</v>
      </c>
      <c r="H81" s="37">
        <v>1735.6046701331463</v>
      </c>
      <c r="I81" s="182">
        <f t="shared" si="107"/>
        <v>2.5585944789557549</v>
      </c>
      <c r="J81" s="37">
        <v>64885.708801484092</v>
      </c>
      <c r="K81" s="182">
        <f t="shared" si="108"/>
        <v>95.653243598308677</v>
      </c>
      <c r="L81" s="37">
        <v>0</v>
      </c>
      <c r="M81" s="182">
        <f t="shared" si="109"/>
        <v>0</v>
      </c>
      <c r="N81" s="37">
        <v>1212.9871339833833</v>
      </c>
      <c r="O81" s="182">
        <f t="shared" si="110"/>
        <v>1.7881619227356433</v>
      </c>
      <c r="P81" s="2"/>
      <c r="Q81" s="12"/>
      <c r="R81" s="1"/>
    </row>
    <row r="82" spans="1:18" x14ac:dyDescent="0.2">
      <c r="A82" s="24" t="s">
        <v>141</v>
      </c>
      <c r="B82" s="39">
        <v>2646.0959857904186</v>
      </c>
      <c r="C82" s="31">
        <f t="shared" si="103"/>
        <v>0.1567065657480437</v>
      </c>
      <c r="D82" s="37">
        <f t="shared" si="111"/>
        <v>2646.0959857904186</v>
      </c>
      <c r="E82" s="182">
        <f t="shared" si="105"/>
        <v>100</v>
      </c>
      <c r="F82" s="37">
        <v>186.64912005348677</v>
      </c>
      <c r="G82" s="182">
        <f t="shared" si="106"/>
        <v>7.053754703374171</v>
      </c>
      <c r="H82" s="37">
        <v>2459.4468657369316</v>
      </c>
      <c r="I82" s="182">
        <f t="shared" si="107"/>
        <v>92.946245296625818</v>
      </c>
      <c r="J82" s="37">
        <v>0</v>
      </c>
      <c r="K82" s="182">
        <f t="shared" si="108"/>
        <v>0</v>
      </c>
      <c r="L82" s="37">
        <v>0</v>
      </c>
      <c r="M82" s="182">
        <f t="shared" si="109"/>
        <v>0</v>
      </c>
      <c r="N82" s="37">
        <v>0</v>
      </c>
      <c r="O82" s="182">
        <f t="shared" si="110"/>
        <v>0</v>
      </c>
      <c r="P82" s="2"/>
      <c r="Q82" s="12"/>
      <c r="R82" s="1"/>
    </row>
    <row r="83" spans="1:18" x14ac:dyDescent="0.2">
      <c r="A83" s="188" t="s">
        <v>156</v>
      </c>
      <c r="B83" s="39">
        <v>0</v>
      </c>
      <c r="C83" s="31">
        <f t="shared" si="103"/>
        <v>0</v>
      </c>
      <c r="D83" s="37">
        <f t="shared" si="111"/>
        <v>0</v>
      </c>
      <c r="E83" s="182">
        <f t="shared" si="105"/>
        <v>0</v>
      </c>
      <c r="F83" s="37">
        <v>0</v>
      </c>
      <c r="G83" s="182">
        <f t="shared" si="106"/>
        <v>0</v>
      </c>
      <c r="H83" s="37">
        <v>0</v>
      </c>
      <c r="I83" s="182">
        <f t="shared" si="107"/>
        <v>0</v>
      </c>
      <c r="J83" s="37">
        <v>0</v>
      </c>
      <c r="K83" s="182">
        <f t="shared" si="108"/>
        <v>0</v>
      </c>
      <c r="L83" s="37">
        <v>0</v>
      </c>
      <c r="M83" s="182">
        <f t="shared" si="109"/>
        <v>0</v>
      </c>
      <c r="N83" s="37">
        <v>0</v>
      </c>
      <c r="O83" s="182">
        <f t="shared" si="110"/>
        <v>0</v>
      </c>
      <c r="P83" s="2"/>
      <c r="Q83" s="12"/>
      <c r="R83" s="1"/>
    </row>
    <row r="84" spans="1:18" x14ac:dyDescent="0.2">
      <c r="A84" s="24" t="s">
        <v>143</v>
      </c>
      <c r="B84" s="39">
        <v>0</v>
      </c>
      <c r="C84" s="31">
        <f t="shared" si="103"/>
        <v>0</v>
      </c>
      <c r="D84" s="37">
        <f t="shared" si="111"/>
        <v>0</v>
      </c>
      <c r="E84" s="182">
        <f t="shared" si="105"/>
        <v>0</v>
      </c>
      <c r="F84" s="37">
        <v>0</v>
      </c>
      <c r="G84" s="182">
        <f t="shared" si="106"/>
        <v>0</v>
      </c>
      <c r="H84" s="37">
        <v>0</v>
      </c>
      <c r="I84" s="182">
        <f t="shared" si="107"/>
        <v>0</v>
      </c>
      <c r="J84" s="37">
        <v>0</v>
      </c>
      <c r="K84" s="182">
        <f t="shared" si="108"/>
        <v>0</v>
      </c>
      <c r="L84" s="37">
        <v>0</v>
      </c>
      <c r="M84" s="182">
        <f t="shared" si="109"/>
        <v>0</v>
      </c>
      <c r="N84" s="37">
        <v>0</v>
      </c>
      <c r="O84" s="182">
        <f t="shared" si="110"/>
        <v>0</v>
      </c>
      <c r="P84" s="2"/>
      <c r="Q84" s="12"/>
      <c r="R84" s="1"/>
    </row>
    <row r="85" spans="1:18" x14ac:dyDescent="0.2">
      <c r="A85" s="24" t="s">
        <v>144</v>
      </c>
      <c r="B85" s="39">
        <v>933.24560026743382</v>
      </c>
      <c r="C85" s="31">
        <f t="shared" si="103"/>
        <v>5.5268483759743844E-2</v>
      </c>
      <c r="D85" s="37">
        <f t="shared" si="111"/>
        <v>933.24560026743382</v>
      </c>
      <c r="E85" s="182">
        <f t="shared" si="105"/>
        <v>100</v>
      </c>
      <c r="F85" s="37">
        <v>0</v>
      </c>
      <c r="G85" s="182">
        <f t="shared" si="106"/>
        <v>0</v>
      </c>
      <c r="H85" s="37">
        <v>933.24560026743382</v>
      </c>
      <c r="I85" s="182">
        <f t="shared" si="107"/>
        <v>100</v>
      </c>
      <c r="J85" s="37">
        <v>0</v>
      </c>
      <c r="K85" s="182">
        <f t="shared" si="108"/>
        <v>0</v>
      </c>
      <c r="L85" s="37">
        <v>0</v>
      </c>
      <c r="M85" s="182">
        <f t="shared" si="109"/>
        <v>0</v>
      </c>
      <c r="N85" s="37">
        <v>0</v>
      </c>
      <c r="O85" s="182">
        <f t="shared" si="110"/>
        <v>0</v>
      </c>
      <c r="P85" s="2"/>
      <c r="Q85" s="12"/>
      <c r="R85" s="1"/>
    </row>
    <row r="86" spans="1:18" x14ac:dyDescent="0.2">
      <c r="A86" s="186" t="s">
        <v>155</v>
      </c>
      <c r="B86" s="39"/>
      <c r="C86" s="31"/>
      <c r="D86" s="37"/>
      <c r="E86" s="182"/>
      <c r="F86" s="37"/>
      <c r="G86" s="182"/>
      <c r="H86" s="37"/>
      <c r="I86" s="182"/>
      <c r="J86" s="37"/>
      <c r="K86" s="182"/>
      <c r="L86" s="37"/>
      <c r="M86" s="182"/>
      <c r="N86" s="37"/>
      <c r="O86" s="182"/>
      <c r="P86" s="2"/>
      <c r="Q86" s="12"/>
      <c r="R86" s="1"/>
    </row>
    <row r="87" spans="1:18" x14ac:dyDescent="0.2">
      <c r="A87" s="24" t="s">
        <v>145</v>
      </c>
      <c r="B87" s="39">
        <v>29373.871525586343</v>
      </c>
      <c r="C87" s="31">
        <f t="shared" si="103"/>
        <v>1.7395735280267597</v>
      </c>
      <c r="D87" s="37">
        <f t="shared" si="111"/>
        <v>20886.690635300387</v>
      </c>
      <c r="E87" s="182">
        <f t="shared" si="105"/>
        <v>71.106359327223416</v>
      </c>
      <c r="F87" s="37">
        <v>1705.5626158227165</v>
      </c>
      <c r="G87" s="182">
        <f t="shared" si="106"/>
        <v>5.8063936663475664</v>
      </c>
      <c r="H87" s="37">
        <v>19181.12801947767</v>
      </c>
      <c r="I87" s="182">
        <f t="shared" si="107"/>
        <v>65.299965660875841</v>
      </c>
      <c r="J87" s="37">
        <v>0</v>
      </c>
      <c r="K87" s="182">
        <f t="shared" si="108"/>
        <v>0</v>
      </c>
      <c r="L87" s="37">
        <v>8487.1808902859539</v>
      </c>
      <c r="M87" s="182">
        <f t="shared" si="109"/>
        <v>28.893640672776577</v>
      </c>
      <c r="N87" s="37">
        <v>0</v>
      </c>
      <c r="O87" s="182">
        <f t="shared" si="110"/>
        <v>0</v>
      </c>
      <c r="P87" s="2"/>
      <c r="Q87" s="12"/>
      <c r="R87" s="1"/>
    </row>
    <row r="88" spans="1:18" x14ac:dyDescent="0.2">
      <c r="A88" s="24" t="s">
        <v>146</v>
      </c>
      <c r="B88" s="39">
        <v>24853.011342547852</v>
      </c>
      <c r="C88" s="31">
        <f t="shared" si="103"/>
        <v>1.471840053007178</v>
      </c>
      <c r="D88" s="37">
        <f t="shared" si="111"/>
        <v>16012.061803795714</v>
      </c>
      <c r="E88" s="182">
        <f t="shared" si="105"/>
        <v>64.427049032820378</v>
      </c>
      <c r="F88" s="37">
        <v>16012.061803795714</v>
      </c>
      <c r="G88" s="182">
        <f t="shared" si="106"/>
        <v>64.427049032820378</v>
      </c>
      <c r="H88" s="37">
        <v>0</v>
      </c>
      <c r="I88" s="182">
        <f t="shared" si="107"/>
        <v>0</v>
      </c>
      <c r="J88" s="37">
        <v>0</v>
      </c>
      <c r="K88" s="182">
        <f t="shared" si="108"/>
        <v>0</v>
      </c>
      <c r="L88" s="37">
        <v>5229.1878889187601</v>
      </c>
      <c r="M88" s="182">
        <f t="shared" si="109"/>
        <v>21.040459913871672</v>
      </c>
      <c r="N88" s="37">
        <v>3611.7616498333718</v>
      </c>
      <c r="O88" s="182">
        <f t="shared" si="110"/>
        <v>14.532491053307931</v>
      </c>
      <c r="P88" s="2"/>
      <c r="Q88" s="12"/>
      <c r="R88" s="1"/>
    </row>
    <row r="89" spans="1:18" x14ac:dyDescent="0.2">
      <c r="A89" s="24" t="s">
        <v>147</v>
      </c>
      <c r="B89" s="39">
        <v>83614.141201687758</v>
      </c>
      <c r="C89" s="31">
        <f t="shared" si="103"/>
        <v>4.9517798999171658</v>
      </c>
      <c r="D89" s="37">
        <f t="shared" si="111"/>
        <v>75861.066909611327</v>
      </c>
      <c r="E89" s="182">
        <f t="shared" si="105"/>
        <v>90.727556151805658</v>
      </c>
      <c r="F89" s="37">
        <v>20188.238480774096</v>
      </c>
      <c r="G89" s="182">
        <f t="shared" si="106"/>
        <v>24.144526500699854</v>
      </c>
      <c r="H89" s="37">
        <v>55672.828428837231</v>
      </c>
      <c r="I89" s="182">
        <f t="shared" si="107"/>
        <v>66.58302965110579</v>
      </c>
      <c r="J89" s="37">
        <v>0</v>
      </c>
      <c r="K89" s="182">
        <f t="shared" si="108"/>
        <v>0</v>
      </c>
      <c r="L89" s="37">
        <v>4384.2665052233151</v>
      </c>
      <c r="M89" s="182">
        <f t="shared" si="109"/>
        <v>5.243450978761973</v>
      </c>
      <c r="N89" s="37">
        <v>3368.8077868533219</v>
      </c>
      <c r="O89" s="182">
        <f t="shared" si="110"/>
        <v>4.0289928694326198</v>
      </c>
      <c r="P89" s="2"/>
      <c r="Q89" s="12"/>
      <c r="R89" s="1"/>
    </row>
    <row r="90" spans="1:18" x14ac:dyDescent="0.2">
      <c r="A90" s="24" t="s">
        <v>148</v>
      </c>
      <c r="B90" s="39">
        <v>56297.073982594673</v>
      </c>
      <c r="C90" s="31">
        <f t="shared" si="103"/>
        <v>3.3340140240002238</v>
      </c>
      <c r="D90" s="37">
        <f t="shared" si="111"/>
        <v>54128.628872927009</v>
      </c>
      <c r="E90" s="182">
        <f t="shared" si="105"/>
        <v>96.148209922352123</v>
      </c>
      <c r="F90" s="37">
        <v>6994.2358261793534</v>
      </c>
      <c r="G90" s="182">
        <f t="shared" si="106"/>
        <v>12.423799908929114</v>
      </c>
      <c r="H90" s="37">
        <v>47134.393046747653</v>
      </c>
      <c r="I90" s="182">
        <f t="shared" si="107"/>
        <v>83.724410013423011</v>
      </c>
      <c r="J90" s="37">
        <v>0</v>
      </c>
      <c r="K90" s="182">
        <f t="shared" si="108"/>
        <v>0</v>
      </c>
      <c r="L90" s="37">
        <v>894.20567934508131</v>
      </c>
      <c r="M90" s="182">
        <f t="shared" si="109"/>
        <v>1.5883697252570217</v>
      </c>
      <c r="N90" s="37">
        <v>1274.239430322586</v>
      </c>
      <c r="O90" s="182">
        <f t="shared" si="110"/>
        <v>2.2634203523908574</v>
      </c>
      <c r="P90" s="2"/>
      <c r="Q90" s="12"/>
      <c r="R90" s="1"/>
    </row>
    <row r="91" spans="1:18" x14ac:dyDescent="0.2">
      <c r="A91" s="24" t="s">
        <v>149</v>
      </c>
      <c r="B91" s="39">
        <v>360163.3998850903</v>
      </c>
      <c r="C91" s="31">
        <f t="shared" si="103"/>
        <v>21.329524630707077</v>
      </c>
      <c r="D91" s="37">
        <f t="shared" si="111"/>
        <v>161234.47512830188</v>
      </c>
      <c r="E91" s="182">
        <f t="shared" si="105"/>
        <v>44.767034956840021</v>
      </c>
      <c r="F91" s="37">
        <v>6770.1979463234493</v>
      </c>
      <c r="G91" s="182">
        <f t="shared" si="106"/>
        <v>1.8797573402748509</v>
      </c>
      <c r="H91" s="37">
        <v>144918.61268100154</v>
      </c>
      <c r="I91" s="182">
        <f t="shared" si="107"/>
        <v>40.236907116946824</v>
      </c>
      <c r="J91" s="37">
        <v>9545.6645009768763</v>
      </c>
      <c r="K91" s="182">
        <f t="shared" si="108"/>
        <v>2.6503704996183424</v>
      </c>
      <c r="L91" s="37">
        <v>102077.11677803418</v>
      </c>
      <c r="M91" s="182">
        <f t="shared" si="109"/>
        <v>28.341890600377983</v>
      </c>
      <c r="N91" s="37">
        <v>96851.807978749945</v>
      </c>
      <c r="O91" s="182">
        <f t="shared" si="110"/>
        <v>26.891074442780805</v>
      </c>
      <c r="P91" s="2"/>
      <c r="Q91" s="12"/>
      <c r="R91" s="1"/>
    </row>
    <row r="92" spans="1:18" x14ac:dyDescent="0.2">
      <c r="A92" s="24" t="s">
        <v>150</v>
      </c>
      <c r="B92" s="39">
        <v>122149.04365472136</v>
      </c>
      <c r="C92" s="31">
        <f t="shared" si="103"/>
        <v>7.2338861641186663</v>
      </c>
      <c r="D92" s="37">
        <f t="shared" si="111"/>
        <v>13224.324512686315</v>
      </c>
      <c r="E92" s="182">
        <f t="shared" si="105"/>
        <v>10.82638399533238</v>
      </c>
      <c r="F92" s="37">
        <v>0</v>
      </c>
      <c r="G92" s="182">
        <f t="shared" si="106"/>
        <v>0</v>
      </c>
      <c r="H92" s="37">
        <v>13224.324512686315</v>
      </c>
      <c r="I92" s="182">
        <f t="shared" si="107"/>
        <v>10.82638399533238</v>
      </c>
      <c r="J92" s="37">
        <v>0</v>
      </c>
      <c r="K92" s="182">
        <f t="shared" si="108"/>
        <v>0</v>
      </c>
      <c r="L92" s="37">
        <v>105443.42704413658</v>
      </c>
      <c r="M92" s="182">
        <f t="shared" si="109"/>
        <v>86.323579693504158</v>
      </c>
      <c r="N92" s="37">
        <v>3481.292097898774</v>
      </c>
      <c r="O92" s="182">
        <f t="shared" si="110"/>
        <v>2.8500363111637133</v>
      </c>
      <c r="P92" s="2"/>
      <c r="Q92" s="12"/>
      <c r="R92" s="1"/>
    </row>
    <row r="93" spans="1:18" x14ac:dyDescent="0.2">
      <c r="A93" s="24" t="s">
        <v>151</v>
      </c>
      <c r="B93" s="39">
        <v>172728.57027743408</v>
      </c>
      <c r="C93" s="31">
        <f t="shared" si="103"/>
        <v>10.229296745129556</v>
      </c>
      <c r="D93" s="37">
        <f t="shared" si="111"/>
        <v>126903.7940161904</v>
      </c>
      <c r="E93" s="182">
        <f t="shared" si="105"/>
        <v>73.470065671451692</v>
      </c>
      <c r="F93" s="37">
        <v>2056.618246908421</v>
      </c>
      <c r="G93" s="182">
        <f t="shared" si="106"/>
        <v>1.1906647774627621</v>
      </c>
      <c r="H93" s="37">
        <v>124847.17576928198</v>
      </c>
      <c r="I93" s="182">
        <f t="shared" si="107"/>
        <v>72.279400893988935</v>
      </c>
      <c r="J93" s="37">
        <v>0</v>
      </c>
      <c r="K93" s="182">
        <f t="shared" si="108"/>
        <v>0</v>
      </c>
      <c r="L93" s="37">
        <v>1059.8106117000611</v>
      </c>
      <c r="M93" s="182">
        <f t="shared" si="109"/>
        <v>0.6135699554496451</v>
      </c>
      <c r="N93" s="37">
        <v>44764.965649543992</v>
      </c>
      <c r="O93" s="182">
        <f t="shared" si="110"/>
        <v>25.916364373098883</v>
      </c>
      <c r="P93" s="2"/>
      <c r="Q93" s="12"/>
      <c r="R93" s="1"/>
    </row>
    <row r="94" spans="1:18" x14ac:dyDescent="0.2">
      <c r="A94" s="24" t="s">
        <v>152</v>
      </c>
      <c r="B94" s="39">
        <v>85835.715675703323</v>
      </c>
      <c r="C94" s="31">
        <f t="shared" si="103"/>
        <v>5.0833455378403514</v>
      </c>
      <c r="D94" s="37">
        <f t="shared" si="111"/>
        <v>55331.298164849068</v>
      </c>
      <c r="E94" s="182">
        <f t="shared" si="105"/>
        <v>64.461859179804279</v>
      </c>
      <c r="F94" s="37">
        <v>163.95584845932558</v>
      </c>
      <c r="G94" s="182">
        <f t="shared" si="106"/>
        <v>0.19101122087543213</v>
      </c>
      <c r="H94" s="37">
        <v>55167.342316389739</v>
      </c>
      <c r="I94" s="182">
        <f t="shared" si="107"/>
        <v>64.27084795892884</v>
      </c>
      <c r="J94" s="37">
        <v>0</v>
      </c>
      <c r="K94" s="182">
        <f t="shared" si="108"/>
        <v>0</v>
      </c>
      <c r="L94" s="37">
        <v>26148.980680324501</v>
      </c>
      <c r="M94" s="182">
        <f t="shared" si="109"/>
        <v>30.463986319072816</v>
      </c>
      <c r="N94" s="37">
        <v>4355.4368305300441</v>
      </c>
      <c r="O94" s="182">
        <f t="shared" si="110"/>
        <v>5.0741545011232372</v>
      </c>
      <c r="P94" s="2"/>
      <c r="Q94" s="12"/>
      <c r="R94" s="1"/>
    </row>
    <row r="95" spans="1:18" x14ac:dyDescent="0.2">
      <c r="A95" s="24" t="s">
        <v>153</v>
      </c>
      <c r="B95" s="39">
        <v>752796.76144806563</v>
      </c>
      <c r="C95" s="31">
        <f t="shared" si="103"/>
        <v>44.581978819463437</v>
      </c>
      <c r="D95" s="37">
        <f t="shared" si="111"/>
        <v>419066.81027837296</v>
      </c>
      <c r="E95" s="182">
        <f t="shared" si="105"/>
        <v>55.667987927081931</v>
      </c>
      <c r="F95" s="37">
        <v>5913.7501875932994</v>
      </c>
      <c r="G95" s="182">
        <f t="shared" si="106"/>
        <v>0.78557062017877455</v>
      </c>
      <c r="H95" s="37">
        <v>357813.01579027245</v>
      </c>
      <c r="I95" s="182">
        <f t="shared" si="107"/>
        <v>47.531157692813409</v>
      </c>
      <c r="J95" s="37">
        <v>55340.044300507208</v>
      </c>
      <c r="K95" s="182">
        <f t="shared" si="108"/>
        <v>7.3512596140897504</v>
      </c>
      <c r="L95" s="37">
        <v>111241.35917093468</v>
      </c>
      <c r="M95" s="182">
        <f t="shared" si="109"/>
        <v>14.777077276070225</v>
      </c>
      <c r="N95" s="37">
        <v>222488.591998769</v>
      </c>
      <c r="O95" s="182">
        <f t="shared" si="110"/>
        <v>29.554934796849302</v>
      </c>
      <c r="P95" s="2"/>
      <c r="Q95" s="12"/>
      <c r="R95" s="1"/>
    </row>
    <row r="96" spans="1:18" x14ac:dyDescent="0.2">
      <c r="A96" s="24" t="s">
        <v>154</v>
      </c>
      <c r="B96" s="39">
        <v>755.8128630344811</v>
      </c>
      <c r="C96" s="31">
        <f t="shared" si="103"/>
        <v>4.4760597782680378E-2</v>
      </c>
      <c r="D96" s="37">
        <f t="shared" si="111"/>
        <v>755.8128630344811</v>
      </c>
      <c r="E96" s="182">
        <f t="shared" si="105"/>
        <v>100</v>
      </c>
      <c r="F96" s="37">
        <v>755.8128630344811</v>
      </c>
      <c r="G96" s="182">
        <f t="shared" si="106"/>
        <v>100</v>
      </c>
      <c r="H96" s="37">
        <v>0</v>
      </c>
      <c r="I96" s="182">
        <f t="shared" si="107"/>
        <v>0</v>
      </c>
      <c r="J96" s="37">
        <v>0</v>
      </c>
      <c r="K96" s="182">
        <f t="shared" si="108"/>
        <v>0</v>
      </c>
      <c r="L96" s="37">
        <v>0</v>
      </c>
      <c r="M96" s="182">
        <f t="shared" si="109"/>
        <v>0</v>
      </c>
      <c r="N96" s="37">
        <v>0</v>
      </c>
      <c r="O96" s="182">
        <f t="shared" si="110"/>
        <v>0</v>
      </c>
      <c r="P96" s="2"/>
      <c r="Q96" s="12"/>
      <c r="R96" s="1"/>
    </row>
    <row r="97" spans="1:18" x14ac:dyDescent="0.2">
      <c r="A97" s="24" t="s">
        <v>142</v>
      </c>
      <c r="B97" s="39">
        <v>0</v>
      </c>
      <c r="C97" s="31">
        <f t="shared" si="103"/>
        <v>0</v>
      </c>
      <c r="D97" s="37">
        <f t="shared" ref="D97:D99" si="112">+F97+H97+J97</f>
        <v>0</v>
      </c>
      <c r="E97" s="182">
        <f t="shared" si="105"/>
        <v>0</v>
      </c>
      <c r="F97" s="37">
        <v>0</v>
      </c>
      <c r="G97" s="182">
        <f t="shared" si="106"/>
        <v>0</v>
      </c>
      <c r="H97" s="37">
        <v>0</v>
      </c>
      <c r="I97" s="182">
        <f t="shared" si="107"/>
        <v>0</v>
      </c>
      <c r="J97" s="37">
        <v>0</v>
      </c>
      <c r="K97" s="182">
        <f t="shared" si="108"/>
        <v>0</v>
      </c>
      <c r="L97" s="37">
        <v>0</v>
      </c>
      <c r="M97" s="182">
        <f t="shared" si="109"/>
        <v>0</v>
      </c>
      <c r="N97" s="37">
        <v>0</v>
      </c>
      <c r="O97" s="182">
        <f t="shared" si="110"/>
        <v>0</v>
      </c>
      <c r="P97" s="2"/>
      <c r="Q97" s="12"/>
      <c r="R97" s="1"/>
    </row>
    <row r="98" spans="1:18" x14ac:dyDescent="0.2">
      <c r="A98" s="24" t="s">
        <v>143</v>
      </c>
      <c r="B98" s="39">
        <v>0</v>
      </c>
      <c r="C98" s="31">
        <f t="shared" si="103"/>
        <v>0</v>
      </c>
      <c r="D98" s="37">
        <f t="shared" si="112"/>
        <v>0</v>
      </c>
      <c r="E98" s="182">
        <f t="shared" si="105"/>
        <v>0</v>
      </c>
      <c r="F98" s="37">
        <v>0</v>
      </c>
      <c r="G98" s="182">
        <f t="shared" si="106"/>
        <v>0</v>
      </c>
      <c r="H98" s="37">
        <v>0</v>
      </c>
      <c r="I98" s="182">
        <f t="shared" si="107"/>
        <v>0</v>
      </c>
      <c r="J98" s="37">
        <v>0</v>
      </c>
      <c r="K98" s="182">
        <f t="shared" si="108"/>
        <v>0</v>
      </c>
      <c r="L98" s="37">
        <v>0</v>
      </c>
      <c r="M98" s="182">
        <f t="shared" si="109"/>
        <v>0</v>
      </c>
      <c r="N98" s="37">
        <v>0</v>
      </c>
      <c r="O98" s="182">
        <f t="shared" si="110"/>
        <v>0</v>
      </c>
      <c r="P98" s="2"/>
      <c r="Q98" s="12"/>
      <c r="R98" s="1"/>
    </row>
    <row r="99" spans="1:18" x14ac:dyDescent="0.2">
      <c r="A99" s="24" t="s">
        <v>144</v>
      </c>
      <c r="B99" s="39">
        <v>0</v>
      </c>
      <c r="C99" s="31">
        <f t="shared" si="103"/>
        <v>0</v>
      </c>
      <c r="D99" s="37">
        <f t="shared" si="112"/>
        <v>0</v>
      </c>
      <c r="E99" s="182">
        <f t="shared" si="105"/>
        <v>0</v>
      </c>
      <c r="F99" s="37">
        <v>0</v>
      </c>
      <c r="G99" s="182">
        <f t="shared" si="106"/>
        <v>0</v>
      </c>
      <c r="H99" s="37">
        <v>0</v>
      </c>
      <c r="I99" s="182">
        <f t="shared" si="107"/>
        <v>0</v>
      </c>
      <c r="J99" s="37">
        <v>0</v>
      </c>
      <c r="K99" s="182">
        <f t="shared" si="108"/>
        <v>0</v>
      </c>
      <c r="L99" s="37">
        <v>0</v>
      </c>
      <c r="M99" s="182">
        <f t="shared" si="109"/>
        <v>0</v>
      </c>
      <c r="N99" s="37">
        <v>0</v>
      </c>
      <c r="O99" s="182">
        <f t="shared" si="110"/>
        <v>0</v>
      </c>
      <c r="P99" s="2"/>
      <c r="Q99" s="12"/>
      <c r="R99" s="1"/>
    </row>
    <row r="100" spans="1:18" x14ac:dyDescent="0.2">
      <c r="A100" s="122"/>
      <c r="B100" s="106"/>
      <c r="C100" s="115"/>
      <c r="D100" s="106"/>
      <c r="E100" s="115"/>
      <c r="F100" s="106"/>
      <c r="G100" s="115"/>
      <c r="H100" s="106"/>
      <c r="I100" s="115"/>
      <c r="J100" s="115"/>
      <c r="K100" s="115"/>
      <c r="L100" s="106"/>
      <c r="M100" s="115"/>
      <c r="N100" s="106"/>
      <c r="O100" s="115"/>
    </row>
    <row r="101" spans="1:18" x14ac:dyDescent="0.2">
      <c r="A101" s="46" t="str">
        <f>A46</f>
        <v>Fuente: Instituto Nacional de Estadística (INE). Encuesta Permanente de Hogares de Propósitos Múltiples, LXI 2018.</v>
      </c>
      <c r="B101" s="40"/>
      <c r="C101" s="30"/>
      <c r="D101" s="40"/>
      <c r="E101" s="30"/>
      <c r="F101" s="40"/>
      <c r="G101" s="30"/>
      <c r="H101" s="40"/>
      <c r="I101" s="30"/>
      <c r="J101" s="30"/>
      <c r="K101" s="30"/>
      <c r="L101" s="40"/>
      <c r="M101" s="30"/>
      <c r="N101" s="40"/>
      <c r="O101" s="30"/>
    </row>
    <row r="102" spans="1:18" x14ac:dyDescent="0.2">
      <c r="A102" s="46" t="str">
        <f>A47</f>
        <v>1/ Porcentaje por columna</v>
      </c>
      <c r="B102" s="40"/>
      <c r="C102" s="30"/>
      <c r="D102" s="40"/>
      <c r="E102" s="93"/>
      <c r="F102" s="40"/>
      <c r="G102" s="30"/>
      <c r="H102" s="40"/>
      <c r="I102" s="30"/>
      <c r="J102" s="30"/>
      <c r="K102" s="30"/>
      <c r="L102" s="40"/>
      <c r="M102" s="30"/>
      <c r="N102" s="40"/>
      <c r="O102" s="30"/>
    </row>
    <row r="103" spans="1:18" x14ac:dyDescent="0.2">
      <c r="A103" s="46" t="str">
        <f>A48</f>
        <v>2/ Porcentaje por filas</v>
      </c>
      <c r="B103" s="40"/>
      <c r="C103" s="30"/>
      <c r="D103" s="40"/>
      <c r="E103" s="30"/>
      <c r="F103" s="40"/>
      <c r="G103" s="30"/>
      <c r="H103" s="40"/>
      <c r="I103" s="30"/>
      <c r="J103" s="30"/>
      <c r="K103" s="30"/>
      <c r="L103" s="40"/>
      <c r="M103" s="30"/>
      <c r="N103" s="40"/>
      <c r="O103" s="30"/>
    </row>
    <row r="104" spans="1:18" x14ac:dyDescent="0.2">
      <c r="A104" s="46" t="str">
        <f>A49</f>
        <v>AEP = Años de Estudio Promedio</v>
      </c>
      <c r="B104" s="40"/>
      <c r="C104" s="30"/>
      <c r="D104" s="40"/>
      <c r="E104" s="30"/>
      <c r="F104" s="40"/>
      <c r="G104" s="30"/>
      <c r="H104" s="40"/>
      <c r="I104" s="30"/>
      <c r="J104" s="30"/>
      <c r="K104" s="30"/>
      <c r="L104" s="40"/>
      <c r="M104" s="30"/>
      <c r="N104" s="40"/>
      <c r="O104" s="30"/>
    </row>
    <row r="105" spans="1:18" x14ac:dyDescent="0.2">
      <c r="A105" s="17"/>
      <c r="B105" s="40"/>
      <c r="C105" s="30"/>
      <c r="D105" s="40"/>
      <c r="E105" s="30"/>
      <c r="F105" s="40"/>
      <c r="G105" s="30"/>
      <c r="H105" s="40"/>
      <c r="I105" s="30"/>
      <c r="J105" s="30"/>
      <c r="K105" s="30"/>
      <c r="L105" s="40"/>
      <c r="M105" s="30"/>
      <c r="N105" s="40"/>
      <c r="O105" s="30"/>
    </row>
    <row r="106" spans="1:18" x14ac:dyDescent="0.2">
      <c r="A106" s="17"/>
      <c r="B106" s="40"/>
      <c r="C106" s="30"/>
      <c r="D106" s="40"/>
      <c r="E106" s="30"/>
      <c r="F106" s="40"/>
      <c r="G106" s="30"/>
      <c r="H106" s="40"/>
      <c r="I106" s="30"/>
      <c r="J106" s="30"/>
      <c r="K106" s="30"/>
      <c r="L106" s="40"/>
      <c r="M106" s="30"/>
      <c r="N106" s="40"/>
      <c r="O106" s="30"/>
    </row>
    <row r="107" spans="1:18" x14ac:dyDescent="0.2">
      <c r="A107" s="17"/>
      <c r="B107" s="40"/>
      <c r="C107" s="30"/>
      <c r="D107" s="40"/>
      <c r="E107" s="30"/>
      <c r="F107" s="40"/>
      <c r="G107" s="30"/>
      <c r="H107" s="40"/>
      <c r="I107" s="30"/>
      <c r="J107" s="30"/>
      <c r="K107" s="30"/>
      <c r="L107" s="40"/>
      <c r="M107" s="30"/>
      <c r="N107" s="40"/>
      <c r="O107" s="30"/>
    </row>
    <row r="108" spans="1:18" x14ac:dyDescent="0.2">
      <c r="A108" s="17"/>
      <c r="B108" s="40"/>
      <c r="C108" s="30"/>
      <c r="D108" s="40"/>
      <c r="E108" s="30"/>
      <c r="F108" s="40"/>
      <c r="G108" s="30"/>
      <c r="H108" s="40"/>
      <c r="I108" s="30"/>
      <c r="J108" s="30"/>
      <c r="K108" s="30"/>
      <c r="L108" s="40"/>
      <c r="M108" s="30"/>
      <c r="N108" s="40"/>
      <c r="O108" s="30"/>
    </row>
    <row r="109" spans="1:18" x14ac:dyDescent="0.2">
      <c r="A109" s="17"/>
      <c r="B109" s="40"/>
      <c r="C109" s="30"/>
      <c r="D109" s="40"/>
      <c r="E109" s="30"/>
      <c r="F109" s="40"/>
      <c r="G109" s="30"/>
      <c r="H109" s="40"/>
      <c r="I109" s="30"/>
      <c r="J109" s="30"/>
      <c r="K109" s="30"/>
      <c r="L109" s="40"/>
      <c r="M109" s="30"/>
      <c r="N109" s="40"/>
      <c r="O109" s="30"/>
    </row>
    <row r="110" spans="1:18" x14ac:dyDescent="0.2">
      <c r="A110" s="17"/>
      <c r="B110" s="40"/>
      <c r="C110" s="30"/>
      <c r="D110" s="40"/>
      <c r="E110" s="30"/>
      <c r="F110" s="40"/>
      <c r="G110" s="30"/>
      <c r="H110" s="40"/>
      <c r="I110" s="30"/>
      <c r="J110" s="30"/>
      <c r="K110" s="30"/>
      <c r="L110" s="40"/>
      <c r="M110" s="30"/>
      <c r="N110" s="40"/>
      <c r="O110" s="30"/>
    </row>
    <row r="111" spans="1:18" x14ac:dyDescent="0.2">
      <c r="A111" s="17"/>
      <c r="B111" s="40"/>
      <c r="C111" s="30"/>
      <c r="D111" s="40"/>
      <c r="E111" s="30"/>
      <c r="F111" s="40"/>
      <c r="G111" s="30"/>
      <c r="H111" s="40"/>
      <c r="I111" s="30"/>
      <c r="J111" s="30"/>
      <c r="K111" s="30"/>
      <c r="L111" s="40"/>
      <c r="M111" s="30"/>
      <c r="N111" s="40"/>
      <c r="O111" s="30"/>
    </row>
    <row r="112" spans="1:18" x14ac:dyDescent="0.2">
      <c r="A112" s="17"/>
      <c r="B112" s="40"/>
      <c r="C112" s="30"/>
      <c r="D112" s="40"/>
      <c r="E112" s="30"/>
      <c r="F112" s="40"/>
      <c r="G112" s="30"/>
      <c r="H112" s="40"/>
      <c r="I112" s="30"/>
      <c r="J112" s="30"/>
      <c r="K112" s="30"/>
      <c r="L112" s="40"/>
      <c r="M112" s="30"/>
      <c r="N112" s="40"/>
      <c r="O112" s="30"/>
    </row>
    <row r="113" spans="1:15" x14ac:dyDescent="0.2">
      <c r="A113" s="17"/>
      <c r="B113" s="40"/>
      <c r="C113" s="30"/>
      <c r="D113" s="40"/>
      <c r="E113" s="30"/>
      <c r="F113" s="40"/>
      <c r="G113" s="30"/>
      <c r="H113" s="40"/>
      <c r="I113" s="30"/>
      <c r="J113" s="30"/>
      <c r="K113" s="30"/>
      <c r="L113" s="40"/>
      <c r="M113" s="30"/>
      <c r="N113" s="40"/>
      <c r="O113" s="30"/>
    </row>
    <row r="114" spans="1:15" x14ac:dyDescent="0.2">
      <c r="A114" s="17"/>
      <c r="B114" s="40"/>
      <c r="C114" s="30"/>
      <c r="D114" s="40"/>
      <c r="E114" s="30"/>
      <c r="F114" s="40"/>
      <c r="G114" s="30"/>
      <c r="H114" s="40"/>
      <c r="I114" s="30"/>
      <c r="J114" s="30"/>
      <c r="K114" s="30"/>
      <c r="L114" s="40"/>
      <c r="M114" s="30"/>
      <c r="N114" s="40"/>
      <c r="O114" s="30"/>
    </row>
    <row r="115" spans="1:15" x14ac:dyDescent="0.2">
      <c r="A115" s="17"/>
      <c r="B115" s="40"/>
      <c r="C115" s="30"/>
      <c r="D115" s="40"/>
      <c r="E115" s="30"/>
      <c r="F115" s="40"/>
      <c r="G115" s="30"/>
      <c r="H115" s="40"/>
      <c r="I115" s="30"/>
      <c r="J115" s="30"/>
      <c r="K115" s="30"/>
      <c r="L115" s="40"/>
      <c r="M115" s="30"/>
      <c r="N115" s="40"/>
      <c r="O115" s="30"/>
    </row>
    <row r="116" spans="1:15" x14ac:dyDescent="0.2">
      <c r="A116" s="17"/>
      <c r="B116" s="40"/>
      <c r="C116" s="30"/>
      <c r="D116" s="40"/>
      <c r="E116" s="30"/>
      <c r="F116" s="40"/>
      <c r="G116" s="30"/>
      <c r="H116" s="40"/>
      <c r="I116" s="30"/>
      <c r="J116" s="30"/>
      <c r="K116" s="30"/>
      <c r="L116" s="40"/>
      <c r="M116" s="30"/>
      <c r="N116" s="40"/>
      <c r="O116" s="30"/>
    </row>
    <row r="117" spans="1:15" x14ac:dyDescent="0.2">
      <c r="A117" s="17"/>
      <c r="B117" s="40"/>
      <c r="C117" s="30"/>
      <c r="D117" s="40"/>
      <c r="E117" s="30"/>
      <c r="F117" s="40"/>
      <c r="G117" s="30"/>
      <c r="H117" s="40"/>
      <c r="I117" s="30"/>
      <c r="J117" s="30"/>
      <c r="K117" s="30"/>
      <c r="L117" s="40"/>
      <c r="M117" s="30"/>
      <c r="N117" s="40"/>
      <c r="O117" s="30"/>
    </row>
    <row r="118" spans="1:15" x14ac:dyDescent="0.2">
      <c r="A118" s="17"/>
      <c r="B118" s="40"/>
      <c r="C118" s="30"/>
      <c r="D118" s="40"/>
      <c r="E118" s="30"/>
      <c r="F118" s="40"/>
      <c r="G118" s="30"/>
      <c r="H118" s="40"/>
      <c r="I118" s="30"/>
      <c r="J118" s="30"/>
      <c r="K118" s="30"/>
      <c r="L118" s="40"/>
      <c r="M118" s="30"/>
      <c r="N118" s="40"/>
      <c r="O118" s="30"/>
    </row>
    <row r="119" spans="1:15" x14ac:dyDescent="0.2">
      <c r="A119" s="17"/>
      <c r="B119" s="40"/>
      <c r="C119" s="30"/>
      <c r="D119" s="40"/>
      <c r="E119" s="30"/>
      <c r="F119" s="40"/>
      <c r="G119" s="30"/>
      <c r="H119" s="40"/>
      <c r="I119" s="30"/>
      <c r="J119" s="30"/>
      <c r="K119" s="30"/>
      <c r="L119" s="40"/>
      <c r="M119" s="30"/>
      <c r="N119" s="40"/>
      <c r="O119" s="30"/>
    </row>
    <row r="120" spans="1:15" x14ac:dyDescent="0.2">
      <c r="A120" s="17"/>
      <c r="B120" s="40"/>
      <c r="C120" s="30"/>
      <c r="D120" s="40"/>
      <c r="E120" s="30"/>
      <c r="F120" s="40"/>
      <c r="G120" s="30"/>
      <c r="H120" s="40"/>
      <c r="I120" s="30"/>
      <c r="J120" s="30"/>
      <c r="K120" s="30"/>
      <c r="L120" s="40"/>
      <c r="M120" s="30"/>
      <c r="N120" s="40"/>
      <c r="O120" s="30"/>
    </row>
    <row r="121" spans="1:15" x14ac:dyDescent="0.2">
      <c r="A121" s="17"/>
      <c r="B121" s="40"/>
      <c r="C121" s="30"/>
      <c r="D121" s="40"/>
      <c r="E121" s="30"/>
      <c r="F121" s="40"/>
      <c r="G121" s="30"/>
      <c r="H121" s="40"/>
      <c r="I121" s="30"/>
      <c r="J121" s="30"/>
      <c r="K121" s="30"/>
      <c r="L121" s="40"/>
      <c r="M121" s="30"/>
      <c r="N121" s="40"/>
      <c r="O121" s="30"/>
    </row>
    <row r="122" spans="1:15" x14ac:dyDescent="0.2">
      <c r="A122" s="17"/>
      <c r="B122" s="40"/>
      <c r="C122" s="30"/>
      <c r="D122" s="40"/>
      <c r="E122" s="30"/>
      <c r="F122" s="40"/>
      <c r="G122" s="30"/>
      <c r="H122" s="40"/>
      <c r="I122" s="30"/>
      <c r="J122" s="30"/>
      <c r="K122" s="30"/>
      <c r="L122" s="40"/>
      <c r="M122" s="30"/>
      <c r="N122" s="40"/>
      <c r="O122" s="30"/>
    </row>
    <row r="123" spans="1:15" x14ac:dyDescent="0.2">
      <c r="A123" s="17"/>
      <c r="B123" s="40"/>
      <c r="C123" s="30"/>
      <c r="D123" s="40"/>
      <c r="E123" s="30"/>
      <c r="F123" s="40"/>
      <c r="G123" s="30"/>
      <c r="H123" s="40"/>
      <c r="I123" s="30"/>
      <c r="J123" s="30"/>
      <c r="K123" s="30"/>
      <c r="L123" s="40"/>
      <c r="M123" s="30"/>
      <c r="N123" s="40"/>
      <c r="O123" s="30"/>
    </row>
    <row r="124" spans="1:15" x14ac:dyDescent="0.2">
      <c r="A124" s="17"/>
      <c r="B124" s="40"/>
      <c r="C124" s="30"/>
      <c r="D124" s="40"/>
      <c r="E124" s="30"/>
      <c r="F124" s="40"/>
      <c r="G124" s="30"/>
      <c r="H124" s="40"/>
      <c r="I124" s="30"/>
      <c r="J124" s="30"/>
      <c r="K124" s="30"/>
      <c r="L124" s="40"/>
      <c r="M124" s="30"/>
      <c r="N124" s="40"/>
      <c r="O124" s="30"/>
    </row>
    <row r="125" spans="1:15" x14ac:dyDescent="0.2">
      <c r="A125" s="17"/>
      <c r="B125" s="40"/>
      <c r="C125" s="30"/>
      <c r="D125" s="40"/>
      <c r="E125" s="30"/>
      <c r="F125" s="40"/>
      <c r="G125" s="30"/>
      <c r="H125" s="40"/>
      <c r="I125" s="30"/>
      <c r="J125" s="30"/>
      <c r="K125" s="30"/>
      <c r="L125" s="40"/>
      <c r="M125" s="30"/>
      <c r="N125" s="40"/>
      <c r="O125" s="30"/>
    </row>
    <row r="126" spans="1:15" x14ac:dyDescent="0.2">
      <c r="A126" s="17"/>
      <c r="B126" s="40"/>
      <c r="C126" s="30"/>
      <c r="D126" s="40"/>
      <c r="E126" s="30"/>
      <c r="F126" s="40"/>
      <c r="G126" s="30"/>
      <c r="H126" s="40"/>
      <c r="I126" s="30"/>
      <c r="J126" s="30"/>
      <c r="K126" s="30"/>
      <c r="L126" s="40"/>
      <c r="M126" s="30"/>
      <c r="N126" s="40"/>
      <c r="O126" s="30"/>
    </row>
    <row r="127" spans="1:15" x14ac:dyDescent="0.2">
      <c r="A127" s="17"/>
      <c r="B127" s="40"/>
      <c r="C127" s="30"/>
      <c r="D127" s="40"/>
      <c r="E127" s="30"/>
      <c r="F127" s="40"/>
      <c r="G127" s="30"/>
      <c r="H127" s="40"/>
      <c r="I127" s="30"/>
      <c r="J127" s="30"/>
      <c r="K127" s="30"/>
      <c r="L127" s="40"/>
      <c r="M127" s="30"/>
      <c r="N127" s="40"/>
      <c r="O127" s="30"/>
    </row>
    <row r="128" spans="1:15" x14ac:dyDescent="0.2">
      <c r="A128" s="17"/>
      <c r="B128" s="40"/>
      <c r="C128" s="30"/>
      <c r="D128" s="40"/>
      <c r="E128" s="30"/>
      <c r="F128" s="43"/>
      <c r="G128" s="30"/>
      <c r="H128" s="40"/>
      <c r="I128" s="30"/>
      <c r="J128" s="30"/>
      <c r="K128" s="30"/>
      <c r="L128" s="40"/>
      <c r="M128" s="30"/>
      <c r="N128" s="40"/>
      <c r="O128" s="30"/>
    </row>
    <row r="129" spans="1:15" x14ac:dyDescent="0.2">
      <c r="A129" s="17"/>
      <c r="B129" s="40"/>
      <c r="C129" s="30"/>
      <c r="D129" s="40"/>
      <c r="E129" s="30"/>
      <c r="F129" s="40"/>
      <c r="G129" s="30"/>
      <c r="H129" s="40"/>
      <c r="I129" s="30"/>
      <c r="J129" s="30"/>
      <c r="K129" s="30"/>
      <c r="L129" s="40"/>
      <c r="M129" s="30"/>
      <c r="N129" s="40"/>
      <c r="O129" s="30"/>
    </row>
    <row r="130" spans="1:15" x14ac:dyDescent="0.2">
      <c r="A130" s="17"/>
      <c r="B130" s="40"/>
      <c r="C130" s="30"/>
      <c r="D130" s="40"/>
      <c r="E130" s="30"/>
      <c r="F130" s="40"/>
      <c r="G130" s="30"/>
      <c r="H130" s="40"/>
      <c r="I130" s="30"/>
      <c r="J130" s="30"/>
      <c r="K130" s="30"/>
      <c r="L130" s="40"/>
      <c r="M130" s="30"/>
      <c r="N130" s="40"/>
      <c r="O130" s="30"/>
    </row>
    <row r="131" spans="1:15" x14ac:dyDescent="0.2">
      <c r="A131" s="17"/>
      <c r="B131" s="40"/>
      <c r="C131" s="30"/>
      <c r="D131" s="40"/>
      <c r="E131" s="30"/>
      <c r="F131" s="40"/>
      <c r="G131" s="30"/>
      <c r="H131" s="40"/>
      <c r="I131" s="30"/>
      <c r="J131" s="30"/>
      <c r="K131" s="30"/>
      <c r="L131" s="40"/>
      <c r="M131" s="30"/>
      <c r="N131" s="40"/>
      <c r="O131" s="30"/>
    </row>
    <row r="132" spans="1:15" x14ac:dyDescent="0.2">
      <c r="A132" s="17"/>
      <c r="B132" s="40"/>
      <c r="C132" s="30"/>
      <c r="D132" s="40"/>
      <c r="E132" s="30"/>
      <c r="F132" s="40"/>
      <c r="G132" s="30"/>
      <c r="H132" s="40"/>
      <c r="I132" s="30"/>
      <c r="J132" s="30"/>
      <c r="K132" s="30"/>
      <c r="L132" s="40"/>
      <c r="M132" s="30"/>
      <c r="N132" s="40"/>
      <c r="O132" s="30"/>
    </row>
    <row r="133" spans="1:15" x14ac:dyDescent="0.2">
      <c r="A133" s="17"/>
      <c r="B133" s="40"/>
      <c r="C133" s="30"/>
      <c r="D133" s="40"/>
      <c r="E133" s="30"/>
      <c r="F133" s="40"/>
      <c r="G133" s="30"/>
      <c r="H133" s="40"/>
      <c r="I133" s="30"/>
      <c r="J133" s="30"/>
      <c r="K133" s="30"/>
      <c r="L133" s="40"/>
      <c r="M133" s="30"/>
      <c r="N133" s="40"/>
      <c r="O133" s="30"/>
    </row>
    <row r="134" spans="1:15" x14ac:dyDescent="0.2">
      <c r="A134" s="17"/>
      <c r="B134" s="40"/>
      <c r="C134" s="30"/>
      <c r="D134" s="40"/>
      <c r="E134" s="30"/>
      <c r="F134" s="40"/>
      <c r="G134" s="30"/>
      <c r="H134" s="40"/>
      <c r="I134" s="30"/>
      <c r="J134" s="30"/>
      <c r="K134" s="30"/>
      <c r="L134" s="40"/>
      <c r="M134" s="30"/>
      <c r="N134" s="40"/>
      <c r="O134" s="30"/>
    </row>
    <row r="135" spans="1:15" x14ac:dyDescent="0.2">
      <c r="A135" s="17"/>
      <c r="B135" s="40"/>
      <c r="C135" s="30"/>
      <c r="D135" s="40"/>
      <c r="E135" s="30"/>
      <c r="F135" s="40"/>
      <c r="G135" s="30"/>
      <c r="H135" s="40"/>
      <c r="I135" s="30"/>
      <c r="J135" s="30"/>
      <c r="K135" s="30"/>
      <c r="L135" s="40"/>
      <c r="M135" s="30"/>
      <c r="N135" s="40"/>
      <c r="O135" s="30"/>
    </row>
    <row r="136" spans="1:15" x14ac:dyDescent="0.2">
      <c r="A136" s="17"/>
      <c r="B136" s="40"/>
      <c r="C136" s="30"/>
      <c r="D136" s="40"/>
      <c r="E136" s="30"/>
      <c r="F136" s="40"/>
      <c r="G136" s="30"/>
      <c r="H136" s="40"/>
      <c r="I136" s="30"/>
      <c r="J136" s="30"/>
      <c r="K136" s="30"/>
      <c r="L136" s="40"/>
      <c r="M136" s="30"/>
      <c r="N136" s="40"/>
      <c r="O136" s="30"/>
    </row>
    <row r="137" spans="1:15" x14ac:dyDescent="0.2">
      <c r="A137" s="17"/>
      <c r="B137" s="40"/>
      <c r="C137" s="30"/>
      <c r="D137" s="40"/>
      <c r="E137" s="30"/>
      <c r="F137" s="40"/>
      <c r="G137" s="30"/>
      <c r="H137" s="40"/>
      <c r="I137" s="30"/>
      <c r="J137" s="30"/>
      <c r="K137" s="30"/>
      <c r="L137" s="40"/>
      <c r="M137" s="30"/>
      <c r="N137" s="40"/>
      <c r="O137" s="30"/>
    </row>
    <row r="138" spans="1:15" x14ac:dyDescent="0.2">
      <c r="A138" s="17"/>
      <c r="B138" s="40"/>
      <c r="C138" s="30"/>
      <c r="D138" s="40"/>
      <c r="E138" s="30"/>
      <c r="F138" s="40"/>
      <c r="G138" s="30"/>
      <c r="H138" s="40"/>
      <c r="I138" s="30"/>
      <c r="J138" s="30"/>
      <c r="K138" s="30"/>
      <c r="L138" s="40"/>
      <c r="M138" s="30"/>
      <c r="N138" s="40"/>
      <c r="O138" s="30"/>
    </row>
    <row r="139" spans="1:15" x14ac:dyDescent="0.2">
      <c r="A139" s="17"/>
      <c r="B139" s="40"/>
      <c r="C139" s="30"/>
      <c r="D139" s="40"/>
      <c r="E139" s="30"/>
      <c r="F139" s="40"/>
      <c r="G139" s="30"/>
      <c r="H139" s="40"/>
      <c r="I139" s="30"/>
      <c r="J139" s="30"/>
      <c r="K139" s="30"/>
      <c r="L139" s="40"/>
      <c r="M139" s="30"/>
      <c r="N139" s="40"/>
      <c r="O139" s="30"/>
    </row>
    <row r="140" spans="1:15" x14ac:dyDescent="0.2">
      <c r="A140" s="17"/>
      <c r="B140" s="40"/>
      <c r="C140" s="30"/>
      <c r="D140" s="40"/>
      <c r="E140" s="30"/>
      <c r="F140" s="40"/>
      <c r="G140" s="30"/>
      <c r="H140" s="40"/>
      <c r="I140" s="30"/>
      <c r="J140" s="30"/>
      <c r="K140" s="30"/>
      <c r="L140" s="40"/>
      <c r="M140" s="30"/>
      <c r="N140" s="40"/>
      <c r="O140" s="30"/>
    </row>
    <row r="141" spans="1:15" x14ac:dyDescent="0.2">
      <c r="A141" s="17"/>
      <c r="B141" s="40"/>
      <c r="C141" s="30"/>
      <c r="D141" s="40"/>
      <c r="E141" s="30"/>
      <c r="F141" s="40"/>
      <c r="G141" s="30"/>
      <c r="H141" s="40"/>
      <c r="I141" s="30"/>
      <c r="J141" s="30"/>
      <c r="K141" s="30"/>
      <c r="L141" s="40"/>
      <c r="M141" s="30"/>
      <c r="N141" s="40"/>
      <c r="O141" s="30"/>
    </row>
    <row r="142" spans="1:15" x14ac:dyDescent="0.2">
      <c r="A142" s="17"/>
      <c r="B142" s="40"/>
      <c r="C142" s="30"/>
      <c r="D142" s="40"/>
      <c r="E142" s="30"/>
      <c r="F142" s="40"/>
      <c r="G142" s="30"/>
      <c r="H142" s="40"/>
      <c r="I142" s="30"/>
      <c r="J142" s="30"/>
      <c r="K142" s="30"/>
      <c r="L142" s="40"/>
      <c r="M142" s="30"/>
      <c r="N142" s="40"/>
      <c r="O142" s="30"/>
    </row>
    <row r="143" spans="1:15" x14ac:dyDescent="0.2">
      <c r="A143" s="17"/>
      <c r="B143" s="40"/>
      <c r="C143" s="30"/>
      <c r="D143" s="40"/>
      <c r="E143" s="30"/>
      <c r="F143" s="40"/>
      <c r="G143" s="30"/>
      <c r="H143" s="40"/>
      <c r="I143" s="30"/>
      <c r="J143" s="30"/>
      <c r="K143" s="30"/>
      <c r="L143" s="40"/>
      <c r="M143" s="30"/>
      <c r="N143" s="40"/>
      <c r="O143" s="30"/>
    </row>
    <row r="144" spans="1:15" x14ac:dyDescent="0.2">
      <c r="A144" s="17"/>
      <c r="B144" s="40"/>
      <c r="C144" s="30"/>
      <c r="D144" s="40"/>
      <c r="E144" s="30"/>
      <c r="F144" s="40"/>
      <c r="G144" s="30"/>
      <c r="H144" s="40"/>
      <c r="I144" s="30"/>
      <c r="J144" s="30"/>
      <c r="K144" s="30"/>
      <c r="L144" s="40"/>
      <c r="M144" s="30"/>
      <c r="N144" s="40"/>
      <c r="O144" s="30"/>
    </row>
    <row r="145" spans="1:15" x14ac:dyDescent="0.2">
      <c r="A145" s="17"/>
      <c r="B145" s="40"/>
      <c r="C145" s="30"/>
      <c r="D145" s="40"/>
      <c r="E145" s="30"/>
      <c r="F145" s="40"/>
      <c r="G145" s="30"/>
      <c r="H145" s="40"/>
      <c r="I145" s="30"/>
      <c r="J145" s="30"/>
      <c r="K145" s="30"/>
      <c r="L145" s="40"/>
      <c r="M145" s="30"/>
      <c r="N145" s="40"/>
      <c r="O145" s="30"/>
    </row>
    <row r="146" spans="1:15" x14ac:dyDescent="0.2">
      <c r="A146" s="17"/>
      <c r="B146" s="40"/>
      <c r="C146" s="30"/>
      <c r="D146" s="40"/>
      <c r="E146" s="30"/>
      <c r="F146" s="40"/>
      <c r="G146" s="30"/>
      <c r="H146" s="40"/>
      <c r="I146" s="30"/>
      <c r="J146" s="30"/>
      <c r="K146" s="30"/>
      <c r="L146" s="40"/>
      <c r="M146" s="30"/>
      <c r="N146" s="40"/>
      <c r="O146" s="30"/>
    </row>
    <row r="147" spans="1:15" x14ac:dyDescent="0.2">
      <c r="A147" s="17"/>
      <c r="B147" s="40"/>
      <c r="C147" s="30"/>
      <c r="D147" s="40"/>
      <c r="E147" s="30"/>
      <c r="F147" s="40"/>
      <c r="G147" s="30"/>
      <c r="H147" s="40"/>
      <c r="I147" s="30"/>
      <c r="J147" s="30"/>
      <c r="K147" s="30"/>
      <c r="L147" s="40"/>
      <c r="M147" s="30"/>
      <c r="N147" s="40"/>
      <c r="O147" s="30"/>
    </row>
    <row r="148" spans="1:15" x14ac:dyDescent="0.2">
      <c r="A148" s="17"/>
      <c r="B148" s="40"/>
      <c r="C148" s="30"/>
      <c r="D148" s="40"/>
      <c r="E148" s="30"/>
      <c r="F148" s="40"/>
      <c r="G148" s="30"/>
      <c r="H148" s="40"/>
      <c r="I148" s="30"/>
      <c r="J148" s="30"/>
      <c r="K148" s="30"/>
      <c r="L148" s="40"/>
      <c r="M148" s="30"/>
      <c r="N148" s="40"/>
      <c r="O148" s="30"/>
    </row>
    <row r="149" spans="1:15" x14ac:dyDescent="0.2">
      <c r="A149" s="17"/>
      <c r="B149" s="40"/>
      <c r="C149" s="30"/>
      <c r="D149" s="40"/>
      <c r="E149" s="30"/>
      <c r="F149" s="40"/>
      <c r="G149" s="30"/>
      <c r="H149" s="40"/>
      <c r="I149" s="30"/>
      <c r="J149" s="30"/>
      <c r="K149" s="30"/>
      <c r="L149" s="40"/>
      <c r="M149" s="30"/>
      <c r="N149" s="40"/>
      <c r="O149" s="30"/>
    </row>
    <row r="150" spans="1:15" x14ac:dyDescent="0.2">
      <c r="A150" s="17"/>
      <c r="B150" s="40"/>
      <c r="C150" s="30"/>
      <c r="D150" s="40"/>
      <c r="E150" s="30"/>
      <c r="F150" s="40"/>
      <c r="G150" s="30"/>
      <c r="H150" s="40"/>
      <c r="I150" s="30"/>
      <c r="J150" s="30"/>
      <c r="K150" s="30"/>
      <c r="L150" s="40"/>
      <c r="M150" s="30"/>
      <c r="N150" s="40"/>
      <c r="O150" s="30"/>
    </row>
    <row r="151" spans="1:15" x14ac:dyDescent="0.2">
      <c r="A151" s="17"/>
      <c r="B151" s="40"/>
      <c r="C151" s="30"/>
      <c r="D151" s="40"/>
      <c r="E151" s="30"/>
      <c r="F151" s="40"/>
      <c r="G151" s="30"/>
      <c r="H151" s="40"/>
      <c r="I151" s="30"/>
      <c r="J151" s="30"/>
      <c r="K151" s="30"/>
      <c r="L151" s="40"/>
      <c r="M151" s="30"/>
      <c r="N151" s="40"/>
      <c r="O151" s="30"/>
    </row>
    <row r="152" spans="1:15" x14ac:dyDescent="0.2">
      <c r="A152" s="17"/>
      <c r="B152" s="40"/>
      <c r="C152" s="30"/>
      <c r="D152" s="40"/>
      <c r="E152" s="30"/>
      <c r="F152" s="40"/>
      <c r="G152" s="30"/>
      <c r="H152" s="40"/>
      <c r="I152" s="30"/>
      <c r="J152" s="30"/>
      <c r="K152" s="30"/>
      <c r="L152" s="40"/>
      <c r="M152" s="30"/>
      <c r="N152" s="40"/>
      <c r="O152" s="30"/>
    </row>
    <row r="153" spans="1:15" x14ac:dyDescent="0.2">
      <c r="A153" s="17"/>
      <c r="B153" s="40"/>
      <c r="C153" s="30"/>
      <c r="D153" s="40"/>
      <c r="E153" s="30"/>
      <c r="F153" s="40"/>
      <c r="G153" s="30"/>
      <c r="H153" s="40"/>
      <c r="I153" s="30"/>
      <c r="J153" s="30"/>
      <c r="K153" s="30"/>
      <c r="L153" s="40"/>
      <c r="M153" s="30"/>
      <c r="N153" s="40"/>
      <c r="O153" s="30"/>
    </row>
    <row r="154" spans="1:15" x14ac:dyDescent="0.2">
      <c r="A154" s="17"/>
      <c r="B154" s="40"/>
      <c r="C154" s="30"/>
      <c r="D154" s="40"/>
      <c r="E154" s="30"/>
      <c r="F154" s="40"/>
      <c r="G154" s="30"/>
      <c r="H154" s="40"/>
      <c r="I154" s="30"/>
      <c r="J154" s="30"/>
      <c r="K154" s="30"/>
      <c r="L154" s="40"/>
      <c r="M154" s="30"/>
      <c r="N154" s="40"/>
      <c r="O154" s="30"/>
    </row>
    <row r="155" spans="1:15" x14ac:dyDescent="0.2">
      <c r="A155" s="17"/>
      <c r="B155" s="40"/>
      <c r="C155" s="30"/>
      <c r="D155" s="40"/>
      <c r="E155" s="30"/>
      <c r="F155" s="40"/>
      <c r="G155" s="30"/>
      <c r="H155" s="40"/>
      <c r="I155" s="30"/>
      <c r="J155" s="30"/>
      <c r="K155" s="30"/>
      <c r="L155" s="40"/>
      <c r="M155" s="30"/>
      <c r="N155" s="40"/>
      <c r="O155" s="30"/>
    </row>
    <row r="156" spans="1:15" x14ac:dyDescent="0.2">
      <c r="A156" s="17"/>
      <c r="B156" s="40"/>
      <c r="C156" s="30"/>
      <c r="D156" s="40"/>
      <c r="E156" s="30"/>
      <c r="F156" s="40"/>
      <c r="G156" s="30"/>
      <c r="H156" s="40"/>
      <c r="I156" s="30"/>
      <c r="J156" s="30"/>
      <c r="K156" s="30"/>
      <c r="L156" s="40"/>
      <c r="M156" s="30"/>
      <c r="N156" s="40"/>
      <c r="O156" s="30"/>
    </row>
    <row r="157" spans="1:15" x14ac:dyDescent="0.2">
      <c r="A157" s="17"/>
      <c r="B157" s="40"/>
      <c r="C157" s="30"/>
      <c r="D157" s="40"/>
      <c r="E157" s="30"/>
      <c r="F157" s="40"/>
      <c r="G157" s="30"/>
      <c r="H157" s="40"/>
      <c r="I157" s="30"/>
      <c r="J157" s="30"/>
      <c r="K157" s="30"/>
      <c r="L157" s="40"/>
      <c r="M157" s="30"/>
      <c r="N157" s="40"/>
      <c r="O157" s="30"/>
    </row>
    <row r="158" spans="1:15" x14ac:dyDescent="0.2">
      <c r="A158" s="17"/>
      <c r="B158" s="40"/>
      <c r="C158" s="30"/>
      <c r="D158" s="40"/>
      <c r="E158" s="30"/>
      <c r="F158" s="40"/>
      <c r="G158" s="30"/>
      <c r="H158" s="40"/>
      <c r="I158" s="30"/>
      <c r="J158" s="30"/>
      <c r="K158" s="30"/>
      <c r="L158" s="40"/>
      <c r="M158" s="30"/>
      <c r="N158" s="40"/>
      <c r="O158" s="30"/>
    </row>
    <row r="159" spans="1:15" x14ac:dyDescent="0.2">
      <c r="A159" s="17"/>
      <c r="B159" s="40"/>
      <c r="C159" s="30"/>
      <c r="D159" s="40"/>
      <c r="E159" s="30"/>
      <c r="F159" s="40"/>
      <c r="G159" s="30"/>
      <c r="H159" s="40"/>
      <c r="I159" s="30"/>
      <c r="J159" s="30"/>
      <c r="K159" s="30"/>
      <c r="L159" s="40"/>
      <c r="M159" s="30"/>
      <c r="N159" s="40"/>
      <c r="O159" s="30"/>
    </row>
  </sheetData>
  <mergeCells count="22">
    <mergeCell ref="A1:R1"/>
    <mergeCell ref="P3:R4"/>
    <mergeCell ref="A53:R53"/>
    <mergeCell ref="L3:M4"/>
    <mergeCell ref="N3:O4"/>
    <mergeCell ref="D4:E4"/>
    <mergeCell ref="F4:G4"/>
    <mergeCell ref="H4:I4"/>
    <mergeCell ref="D3:K3"/>
    <mergeCell ref="A55:A57"/>
    <mergeCell ref="A3:A5"/>
    <mergeCell ref="J4:K4"/>
    <mergeCell ref="B3:C4"/>
    <mergeCell ref="D56:E56"/>
    <mergeCell ref="F56:G56"/>
    <mergeCell ref="P55:R56"/>
    <mergeCell ref="J56:K56"/>
    <mergeCell ref="B55:C56"/>
    <mergeCell ref="D55:K55"/>
    <mergeCell ref="L55:M56"/>
    <mergeCell ref="N55:O56"/>
    <mergeCell ref="H56:I56"/>
  </mergeCells>
  <phoneticPr fontId="0" type="noConversion"/>
  <printOptions horizontalCentered="1"/>
  <pageMargins left="0.54" right="0" top="0" bottom="0" header="0" footer="0"/>
  <pageSetup paperSize="9" scale="77" firstPageNumber="68" orientation="landscape" useFirstPageNumber="1" r:id="rId1"/>
  <headerFooter alignWithMargins="0">
    <oddFooter>&amp;L&amp;Z&amp;F+&amp;F+&amp;A+&amp;C&amp;P&amp;R&amp;D+&amp;T</oddFooter>
  </headerFooter>
  <ignoredErrors>
    <ignoredError sqref="E45:S45 G7 C34:D34 P72:S72 E10:S10 P62:S62 P63:S71 E22:S23 P21:S21 I7 K7 M7 O7 E15:S16 E11 G11 I11 K11 M11 O11:S11 E12 G12 I12 K12 M12 O12:S12 E13 G13 I13 K13 M13 O13:S13 E14 G14 I14 K14 M14 O14:S14 E20 E17 G17 I17 K17 M17 O17:S17 E18 G18 I18 K18 M18 O18:S18 E19 G19 I19 K19 M19 O19:S19 G20 I20 K20 M20 O20:S20 E28:S29 E24 G24 I24 K24 M24 O24:S24 E25 G25 I25 K25 M25 O25:S25 E26 G26 I26 K26 M26 O26:S26 E27 G27 I27 K27 M27 O27:S27 E32:S32 E30 G30 I30 K30 M30 O30:S30 E31 G31 I31 K31 M31 O31:S31 E34:S34 E33 G33 I33 K33 M33 O33:S33 E41 E35 G35 I35 K35 M35 O35:S35 E36 G36 I36 K36 M36 O36:S36 E37 G37 I37 K37 M37 O37:S37 E38 G38 I38 K38 M38 O38:S38 E39 G39 I39 K39 M39 O39:S39 E40 G40 I40 K40 M40 O40:S40 G41 I41 K41 M41 O41:S41"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IR56"/>
  <sheetViews>
    <sheetView workbookViewId="0">
      <selection activeCell="B7" sqref="B7"/>
    </sheetView>
  </sheetViews>
  <sheetFormatPr baseColWidth="10" defaultRowHeight="11.25" x14ac:dyDescent="0.2"/>
  <cols>
    <col min="1" max="1" width="41.5" customWidth="1"/>
    <col min="2" max="2" width="13" style="38" bestFit="1" customWidth="1"/>
    <col min="3" max="3" width="8.83203125" style="32" bestFit="1" customWidth="1"/>
    <col min="4" max="4" width="11" style="38" bestFit="1" customWidth="1"/>
    <col min="5" max="5" width="7.6640625" style="32" bestFit="1" customWidth="1"/>
    <col min="6" max="6" width="9" style="38" customWidth="1"/>
    <col min="7" max="7" width="6.1640625" style="32" bestFit="1" customWidth="1"/>
    <col min="8" max="8" width="11" style="38" bestFit="1" customWidth="1"/>
    <col min="9" max="9" width="7" style="32" bestFit="1" customWidth="1"/>
    <col min="10" max="10" width="10.1640625" style="32" bestFit="1" customWidth="1"/>
    <col min="11" max="11" width="6" style="32" customWidth="1"/>
    <col min="12" max="12" width="11" style="38" bestFit="1" customWidth="1"/>
    <col min="13" max="13" width="7" style="32" customWidth="1"/>
    <col min="14" max="14" width="11" style="38" bestFit="1" customWidth="1"/>
    <col min="15" max="15" width="7.6640625" style="32" bestFit="1" customWidth="1"/>
    <col min="16" max="16" width="5.1640625" hidden="1" customWidth="1"/>
    <col min="17" max="18" width="6" hidden="1" customWidth="1"/>
  </cols>
  <sheetData>
    <row r="1" spans="1:23" ht="21.75" customHeight="1" x14ac:dyDescent="0.2">
      <c r="A1" s="221" t="s">
        <v>119</v>
      </c>
      <c r="B1" s="221"/>
      <c r="C1" s="221"/>
      <c r="D1" s="221"/>
      <c r="E1" s="221"/>
      <c r="F1" s="221"/>
      <c r="G1" s="221"/>
      <c r="H1" s="221"/>
      <c r="I1" s="221"/>
      <c r="J1" s="221"/>
      <c r="K1" s="221"/>
      <c r="L1" s="221"/>
      <c r="M1" s="221"/>
      <c r="N1" s="221"/>
      <c r="O1" s="221"/>
      <c r="P1" s="221"/>
      <c r="Q1" s="221"/>
      <c r="R1" s="221"/>
    </row>
    <row r="2" spans="1:23" x14ac:dyDescent="0.2">
      <c r="E2" s="90"/>
    </row>
    <row r="3" spans="1:23" x14ac:dyDescent="0.2">
      <c r="A3" s="220" t="s">
        <v>11</v>
      </c>
      <c r="B3" s="190" t="s">
        <v>53</v>
      </c>
      <c r="C3" s="190"/>
      <c r="D3" s="219" t="s">
        <v>9</v>
      </c>
      <c r="E3" s="219"/>
      <c r="F3" s="219"/>
      <c r="G3" s="219"/>
      <c r="H3" s="219"/>
      <c r="I3" s="219"/>
      <c r="J3" s="219"/>
      <c r="K3" s="219"/>
      <c r="L3" s="190" t="s">
        <v>57</v>
      </c>
      <c r="M3" s="190"/>
      <c r="N3" s="190" t="s">
        <v>58</v>
      </c>
      <c r="O3" s="190"/>
      <c r="P3" s="217"/>
      <c r="Q3" s="217"/>
      <c r="R3" s="217"/>
    </row>
    <row r="4" spans="1:23" x14ac:dyDescent="0.2">
      <c r="A4" s="221"/>
      <c r="B4" s="192"/>
      <c r="C4" s="192"/>
      <c r="D4" s="223" t="s">
        <v>12</v>
      </c>
      <c r="E4" s="223"/>
      <c r="F4" s="193" t="s">
        <v>54</v>
      </c>
      <c r="G4" s="193"/>
      <c r="H4" s="193" t="s">
        <v>55</v>
      </c>
      <c r="I4" s="193"/>
      <c r="J4" s="193" t="s">
        <v>56</v>
      </c>
      <c r="K4" s="193"/>
      <c r="L4" s="192"/>
      <c r="M4" s="192"/>
      <c r="N4" s="192"/>
      <c r="O4" s="192"/>
      <c r="P4" s="218"/>
      <c r="Q4" s="218"/>
      <c r="R4" s="218"/>
    </row>
    <row r="5" spans="1:23" x14ac:dyDescent="0.2">
      <c r="A5" s="222"/>
      <c r="B5" s="60" t="s">
        <v>3</v>
      </c>
      <c r="C5" s="61" t="s">
        <v>38</v>
      </c>
      <c r="D5" s="60" t="s">
        <v>3</v>
      </c>
      <c r="E5" s="61" t="s">
        <v>39</v>
      </c>
      <c r="F5" s="60" t="s">
        <v>3</v>
      </c>
      <c r="G5" s="61" t="s">
        <v>39</v>
      </c>
      <c r="H5" s="60" t="s">
        <v>3</v>
      </c>
      <c r="I5" s="61" t="s">
        <v>39</v>
      </c>
      <c r="J5" s="60" t="s">
        <v>3</v>
      </c>
      <c r="K5" s="61" t="s">
        <v>39</v>
      </c>
      <c r="L5" s="60" t="s">
        <v>3</v>
      </c>
      <c r="M5" s="61" t="s">
        <v>39</v>
      </c>
      <c r="N5" s="60" t="s">
        <v>3</v>
      </c>
      <c r="O5" s="61" t="s">
        <v>39</v>
      </c>
      <c r="P5" s="91"/>
      <c r="Q5" s="92"/>
      <c r="R5" s="92"/>
    </row>
    <row r="6" spans="1:23" x14ac:dyDescent="0.2">
      <c r="A6" s="12"/>
      <c r="B6" s="175"/>
      <c r="C6" s="176"/>
      <c r="D6" s="175"/>
      <c r="E6" s="176"/>
      <c r="F6" s="175"/>
      <c r="G6" s="176"/>
      <c r="H6" s="175"/>
      <c r="I6" s="176"/>
      <c r="J6" s="176"/>
      <c r="K6" s="176"/>
      <c r="L6" s="175"/>
      <c r="M6" s="176"/>
      <c r="N6" s="175"/>
      <c r="O6" s="176"/>
      <c r="P6" s="39"/>
      <c r="Q6" s="31"/>
      <c r="R6" s="31"/>
    </row>
    <row r="7" spans="1:23" s="5" customFormat="1" x14ac:dyDescent="0.2">
      <c r="A7" s="128" t="s">
        <v>32</v>
      </c>
      <c r="B7" s="4">
        <v>1688567.4018565824</v>
      </c>
      <c r="C7" s="48">
        <v>100</v>
      </c>
      <c r="D7" s="4">
        <f>+F7+H7+J7</f>
        <v>943404.96318503923</v>
      </c>
      <c r="E7" s="48">
        <f>+D7/$B7*100</f>
        <v>55.870139512806183</v>
      </c>
      <c r="F7" s="4">
        <v>60560.433818890895</v>
      </c>
      <c r="G7" s="48">
        <f>+F7/$B7*100</f>
        <v>3.5864978651313892</v>
      </c>
      <c r="H7" s="4">
        <v>817958.8205646642</v>
      </c>
      <c r="I7" s="48">
        <f>+H7/$B7*100</f>
        <v>48.440993215036443</v>
      </c>
      <c r="J7" s="4">
        <v>64885.708801484092</v>
      </c>
      <c r="K7" s="48">
        <f>+J7/$B7*100</f>
        <v>3.8426484326383514</v>
      </c>
      <c r="L7" s="4">
        <v>364965.53524890816</v>
      </c>
      <c r="M7" s="48">
        <f>+L7/$B7*100</f>
        <v>21.613915728067948</v>
      </c>
      <c r="N7" s="4">
        <v>380196.90342250938</v>
      </c>
      <c r="O7" s="48">
        <f>+N7/$B7*100</f>
        <v>22.51594475911843</v>
      </c>
      <c r="P7" s="41"/>
      <c r="Q7" s="36"/>
      <c r="R7" s="29"/>
    </row>
    <row r="8" spans="1:23" s="5" customFormat="1" x14ac:dyDescent="0.2">
      <c r="A8" s="128"/>
      <c r="P8" s="44"/>
      <c r="Q8" s="33"/>
      <c r="R8" s="33"/>
    </row>
    <row r="9" spans="1:23" x14ac:dyDescent="0.2">
      <c r="A9" s="129" t="s">
        <v>16</v>
      </c>
      <c r="B9" s="177"/>
      <c r="C9" s="153"/>
      <c r="D9" s="177"/>
      <c r="E9" s="153"/>
      <c r="F9" s="177"/>
      <c r="G9" s="153"/>
      <c r="H9" s="177"/>
      <c r="I9" s="153"/>
      <c r="J9" s="153"/>
      <c r="K9" s="153"/>
      <c r="L9" s="177"/>
      <c r="M9" s="153"/>
      <c r="N9" s="177"/>
      <c r="O9" s="153"/>
      <c r="P9" s="50"/>
      <c r="Q9" s="51"/>
      <c r="R9" s="51"/>
      <c r="S9" s="45"/>
      <c r="T9" s="45"/>
      <c r="U9" s="45"/>
      <c r="V9" s="45"/>
      <c r="W9" s="45"/>
    </row>
    <row r="10" spans="1:23" x14ac:dyDescent="0.2">
      <c r="A10" s="131" t="s">
        <v>23</v>
      </c>
      <c r="B10" s="187">
        <v>259961.82318150703</v>
      </c>
      <c r="C10" s="147">
        <v>100</v>
      </c>
      <c r="D10" s="187">
        <f>+F10+H10+J10</f>
        <v>134423.36123243859</v>
      </c>
      <c r="E10" s="147">
        <f>+D10/$B10*100</f>
        <v>51.708885399908631</v>
      </c>
      <c r="F10" s="187">
        <v>2996.1927454112156</v>
      </c>
      <c r="G10" s="147">
        <f>+F10/$B10*100</f>
        <v>1.1525510587449814</v>
      </c>
      <c r="H10" s="187">
        <v>118135.74472402834</v>
      </c>
      <c r="I10" s="147">
        <f>+H10/$B10*100</f>
        <v>45.443497540615873</v>
      </c>
      <c r="J10" s="187">
        <v>13291.423762999031</v>
      </c>
      <c r="K10" s="147">
        <f>+J10/$B10*100</f>
        <v>5.1128368005477762</v>
      </c>
      <c r="L10" s="187">
        <v>50328.251656587134</v>
      </c>
      <c r="M10" s="147">
        <f>+L10/$B10*100</f>
        <v>19.359862552374711</v>
      </c>
      <c r="N10" s="187">
        <v>75210.210292484073</v>
      </c>
      <c r="O10" s="147">
        <f>+N10/$B10*100</f>
        <v>28.93125204771772</v>
      </c>
      <c r="P10" s="37"/>
      <c r="Q10" s="31"/>
      <c r="R10" s="31"/>
    </row>
    <row r="11" spans="1:23" x14ac:dyDescent="0.2">
      <c r="A11" s="131" t="s">
        <v>24</v>
      </c>
      <c r="B11" s="187">
        <v>1015369.2300794349</v>
      </c>
      <c r="C11" s="147">
        <v>100</v>
      </c>
      <c r="D11" s="187">
        <f t="shared" ref="D11:D14" si="0">+F11+H11+J11</f>
        <v>538849.94689156918</v>
      </c>
      <c r="E11" s="147">
        <f t="shared" ref="E11:E14" si="1">+D11/$B11*100</f>
        <v>53.069359492941658</v>
      </c>
      <c r="F11" s="187">
        <v>25436.001573471382</v>
      </c>
      <c r="G11" s="147">
        <f t="shared" ref="G11:G14" si="2">+F11/$B11*100</f>
        <v>2.5050987187667149</v>
      </c>
      <c r="H11" s="187">
        <v>481181.62743061694</v>
      </c>
      <c r="I11" s="147">
        <f t="shared" ref="I11:I14" si="3">+H11/$B11*100</f>
        <v>47.389817730932506</v>
      </c>
      <c r="J11" s="187">
        <v>32232.317887480887</v>
      </c>
      <c r="K11" s="147">
        <f t="shared" ref="K11:K14" si="4">+J11/$B11*100</f>
        <v>3.1744430432424342</v>
      </c>
      <c r="L11" s="187">
        <v>230361.77109267988</v>
      </c>
      <c r="M11" s="147">
        <f t="shared" ref="M11:M14" si="5">+L11/$B11*100</f>
        <v>22.687487887993029</v>
      </c>
      <c r="N11" s="187">
        <v>246157.51209523607</v>
      </c>
      <c r="O11" s="147">
        <f t="shared" ref="O11:O14" si="6">+N11/$B11*100</f>
        <v>24.243152619070258</v>
      </c>
      <c r="P11" s="37"/>
      <c r="Q11" s="31"/>
      <c r="R11" s="31"/>
    </row>
    <row r="12" spans="1:23" x14ac:dyDescent="0.2">
      <c r="A12" s="131" t="s">
        <v>25</v>
      </c>
      <c r="B12" s="187">
        <v>306919.46854377573</v>
      </c>
      <c r="C12" s="147">
        <v>100</v>
      </c>
      <c r="D12" s="187">
        <f t="shared" si="0"/>
        <v>195590.23176390908</v>
      </c>
      <c r="E12" s="147">
        <f t="shared" si="1"/>
        <v>63.726889888059404</v>
      </c>
      <c r="F12" s="187">
        <v>21785.757226891456</v>
      </c>
      <c r="G12" s="147">
        <f t="shared" si="2"/>
        <v>7.0981998405826667</v>
      </c>
      <c r="H12" s="187">
        <v>165586.54206958073</v>
      </c>
      <c r="I12" s="147">
        <f t="shared" si="3"/>
        <v>53.95113671192977</v>
      </c>
      <c r="J12" s="187">
        <v>8217.9324674368909</v>
      </c>
      <c r="K12" s="147">
        <f t="shared" si="4"/>
        <v>2.6775533355469667</v>
      </c>
      <c r="L12" s="187">
        <v>66952.095248255137</v>
      </c>
      <c r="M12" s="147">
        <f t="shared" si="5"/>
        <v>21.814222331974946</v>
      </c>
      <c r="N12" s="187">
        <v>44377.141531610272</v>
      </c>
      <c r="O12" s="147">
        <f t="shared" si="6"/>
        <v>14.458887779965249</v>
      </c>
      <c r="P12" s="37"/>
      <c r="Q12" s="31"/>
      <c r="R12" s="31"/>
    </row>
    <row r="13" spans="1:23" x14ac:dyDescent="0.2">
      <c r="A13" s="131" t="s">
        <v>26</v>
      </c>
      <c r="B13" s="187">
        <v>93082.813336420309</v>
      </c>
      <c r="C13" s="147">
        <v>100</v>
      </c>
      <c r="D13" s="187">
        <f t="shared" si="0"/>
        <v>65518.146787479724</v>
      </c>
      <c r="E13" s="147">
        <f t="shared" si="1"/>
        <v>70.386943023180606</v>
      </c>
      <c r="F13" s="187">
        <v>10342.482273116808</v>
      </c>
      <c r="G13" s="147">
        <f t="shared" si="2"/>
        <v>11.111054664556564</v>
      </c>
      <c r="H13" s="187">
        <v>44632.166425078241</v>
      </c>
      <c r="I13" s="147">
        <f t="shared" si="3"/>
        <v>47.948879954636169</v>
      </c>
      <c r="J13" s="187">
        <v>10543.498089284669</v>
      </c>
      <c r="K13" s="147">
        <f t="shared" si="4"/>
        <v>11.327008403987868</v>
      </c>
      <c r="L13" s="187">
        <v>14467.188935356709</v>
      </c>
      <c r="M13" s="147">
        <f t="shared" si="5"/>
        <v>15.542277265588581</v>
      </c>
      <c r="N13" s="187">
        <v>13097.477613583698</v>
      </c>
      <c r="O13" s="147">
        <f t="shared" si="6"/>
        <v>14.070779711230619</v>
      </c>
      <c r="P13" s="37"/>
      <c r="Q13" s="31"/>
      <c r="R13" s="31"/>
    </row>
    <row r="14" spans="1:23" x14ac:dyDescent="0.2">
      <c r="A14" s="131" t="s">
        <v>27</v>
      </c>
      <c r="B14" s="187">
        <v>13234.066715289413</v>
      </c>
      <c r="C14" s="147">
        <v>100</v>
      </c>
      <c r="D14" s="187">
        <f t="shared" si="0"/>
        <v>9023.2765096790099</v>
      </c>
      <c r="E14" s="147">
        <f t="shared" si="1"/>
        <v>68.182189978340929</v>
      </c>
      <c r="F14" s="187">
        <v>0</v>
      </c>
      <c r="G14" s="147">
        <f t="shared" si="2"/>
        <v>0</v>
      </c>
      <c r="H14" s="187">
        <v>8422.7399153963979</v>
      </c>
      <c r="I14" s="147">
        <f t="shared" si="3"/>
        <v>63.644381554050547</v>
      </c>
      <c r="J14" s="187">
        <v>600.53659428261278</v>
      </c>
      <c r="K14" s="147">
        <f t="shared" si="4"/>
        <v>4.5378084242903851</v>
      </c>
      <c r="L14" s="187">
        <v>2856.2283160235029</v>
      </c>
      <c r="M14" s="147">
        <f t="shared" si="5"/>
        <v>21.582393208911981</v>
      </c>
      <c r="N14" s="187">
        <v>1354.5618895868968</v>
      </c>
      <c r="O14" s="147">
        <f t="shared" si="6"/>
        <v>10.235416812747072</v>
      </c>
      <c r="P14" s="37"/>
      <c r="Q14" s="31"/>
      <c r="R14" s="31"/>
    </row>
    <row r="15" spans="1:23" x14ac:dyDescent="0.2">
      <c r="A15" s="131"/>
      <c r="B15" s="175"/>
      <c r="C15" s="176"/>
      <c r="D15" s="178"/>
      <c r="E15" s="176"/>
      <c r="F15" s="178"/>
      <c r="G15" s="176"/>
      <c r="H15" s="178"/>
      <c r="I15" s="176"/>
      <c r="J15" s="178"/>
      <c r="K15" s="176"/>
      <c r="L15" s="178"/>
      <c r="M15" s="176"/>
      <c r="N15" s="178"/>
      <c r="O15" s="176"/>
      <c r="P15" s="37"/>
      <c r="Q15" s="31"/>
      <c r="R15" s="31"/>
    </row>
    <row r="16" spans="1:23" x14ac:dyDescent="0.2">
      <c r="A16" s="129" t="s">
        <v>17</v>
      </c>
      <c r="P16" s="50"/>
      <c r="Q16" s="51"/>
      <c r="R16" s="51"/>
    </row>
    <row r="17" spans="1:18" x14ac:dyDescent="0.2">
      <c r="A17" s="131" t="s">
        <v>81</v>
      </c>
      <c r="B17" s="187">
        <v>161715.48716611415</v>
      </c>
      <c r="C17" s="147">
        <v>100</v>
      </c>
      <c r="D17" s="187">
        <f t="shared" ref="D17" si="7">+F17+H17+J17</f>
        <v>107801.78549072312</v>
      </c>
      <c r="E17" s="147">
        <f>+D17/$B17*100</f>
        <v>66.661386228264661</v>
      </c>
      <c r="F17" s="187">
        <v>2654.7145524818743</v>
      </c>
      <c r="G17" s="147">
        <f>+F17/$B17*100</f>
        <v>1.641595742623557</v>
      </c>
      <c r="H17" s="187">
        <v>100807.90874580599</v>
      </c>
      <c r="I17" s="147">
        <f>+H17/$B17*100</f>
        <v>62.336582916301708</v>
      </c>
      <c r="J17" s="187">
        <v>4339.1621924352457</v>
      </c>
      <c r="K17" s="147">
        <f>+J17/$B17*100</f>
        <v>2.6832075693393906</v>
      </c>
      <c r="L17" s="187">
        <v>45354.439758364249</v>
      </c>
      <c r="M17" s="147">
        <f>+L17/$B17*100</f>
        <v>28.045823287027648</v>
      </c>
      <c r="N17" s="187">
        <v>8559.2619170275593</v>
      </c>
      <c r="O17" s="147">
        <f>+N17/$B17*100</f>
        <v>5.292790484708175</v>
      </c>
      <c r="P17" s="11"/>
      <c r="Q17" s="12"/>
      <c r="R17" s="12"/>
    </row>
    <row r="18" spans="1:18" x14ac:dyDescent="0.2">
      <c r="A18" s="131" t="s">
        <v>82</v>
      </c>
      <c r="B18" s="187">
        <v>227767.37018219245</v>
      </c>
      <c r="C18" s="147">
        <v>100</v>
      </c>
      <c r="D18" s="187">
        <f t="shared" ref="D18:D21" si="8">+F18+H18+J18</f>
        <v>136852.41071874494</v>
      </c>
      <c r="E18" s="147">
        <f t="shared" ref="E18:E21" si="9">+D18/$B18*100</f>
        <v>60.084291533627443</v>
      </c>
      <c r="F18" s="187">
        <v>8371.4598768306532</v>
      </c>
      <c r="G18" s="147">
        <f t="shared" ref="G18:G21" si="10">+F18/$B18*100</f>
        <v>3.6754430057888774</v>
      </c>
      <c r="H18" s="187">
        <v>119730.39403527675</v>
      </c>
      <c r="I18" s="147">
        <f t="shared" ref="I18:I21" si="11">+H18/$B18*100</f>
        <v>52.566965118622441</v>
      </c>
      <c r="J18" s="187">
        <v>8750.5568066375308</v>
      </c>
      <c r="K18" s="147">
        <f t="shared" ref="K18:K21" si="12">+J18/$B18*100</f>
        <v>3.8418834092161265</v>
      </c>
      <c r="L18" s="187">
        <v>77441.867766855125</v>
      </c>
      <c r="M18" s="147">
        <f t="shared" ref="M18:M21" si="13">+L18/$B18*100</f>
        <v>34.000422319013005</v>
      </c>
      <c r="N18" s="187">
        <v>13473.091696593339</v>
      </c>
      <c r="O18" s="147">
        <f t="shared" ref="O18:O21" si="14">+N18/$B18*100</f>
        <v>5.9152861473599732</v>
      </c>
      <c r="P18" s="11"/>
      <c r="Q18" s="12"/>
      <c r="R18" s="12"/>
    </row>
    <row r="19" spans="1:18" x14ac:dyDescent="0.2">
      <c r="A19" s="131" t="s">
        <v>83</v>
      </c>
      <c r="B19" s="187">
        <v>215803.49872715617</v>
      </c>
      <c r="C19" s="147">
        <v>100</v>
      </c>
      <c r="D19" s="187">
        <f t="shared" si="8"/>
        <v>95808.599346704446</v>
      </c>
      <c r="E19" s="147">
        <f t="shared" si="9"/>
        <v>44.396221521800626</v>
      </c>
      <c r="F19" s="187">
        <v>4370.0913672542038</v>
      </c>
      <c r="G19" s="147">
        <f t="shared" si="10"/>
        <v>2.025032676962935</v>
      </c>
      <c r="H19" s="187">
        <v>79062.315306219491</v>
      </c>
      <c r="I19" s="147">
        <f t="shared" si="11"/>
        <v>36.636252782064133</v>
      </c>
      <c r="J19" s="187">
        <v>12376.192673230744</v>
      </c>
      <c r="K19" s="147">
        <f t="shared" si="12"/>
        <v>5.7349360627735528</v>
      </c>
      <c r="L19" s="187">
        <v>50306.10368319718</v>
      </c>
      <c r="M19" s="147">
        <f t="shared" si="13"/>
        <v>23.311069551657269</v>
      </c>
      <c r="N19" s="187">
        <v>69688.795697256384</v>
      </c>
      <c r="O19" s="147">
        <f t="shared" si="14"/>
        <v>32.292708926542964</v>
      </c>
      <c r="P19" s="11"/>
      <c r="Q19" s="12"/>
      <c r="R19" s="12"/>
    </row>
    <row r="20" spans="1:18" x14ac:dyDescent="0.2">
      <c r="A20" s="131" t="s">
        <v>84</v>
      </c>
      <c r="B20" s="187">
        <v>422403.05167856649</v>
      </c>
      <c r="C20" s="147">
        <v>100</v>
      </c>
      <c r="D20" s="187">
        <f t="shared" si="8"/>
        <v>214494.86382706719</v>
      </c>
      <c r="E20" s="147">
        <f t="shared" si="9"/>
        <v>50.7796671862802</v>
      </c>
      <c r="F20" s="187">
        <v>14405.857020294668</v>
      </c>
      <c r="G20" s="147">
        <f t="shared" si="10"/>
        <v>3.4104528750556957</v>
      </c>
      <c r="H20" s="187">
        <v>186489.99150805818</v>
      </c>
      <c r="I20" s="147">
        <f t="shared" si="11"/>
        <v>44.149773721324898</v>
      </c>
      <c r="J20" s="187">
        <v>13599.015298714348</v>
      </c>
      <c r="K20" s="147">
        <f t="shared" si="12"/>
        <v>3.219440589899599</v>
      </c>
      <c r="L20" s="187">
        <v>74449.552651587364</v>
      </c>
      <c r="M20" s="147">
        <f t="shared" si="13"/>
        <v>17.625240242876082</v>
      </c>
      <c r="N20" s="187">
        <v>133458.63519990252</v>
      </c>
      <c r="O20" s="147">
        <f t="shared" si="14"/>
        <v>31.595092570841494</v>
      </c>
      <c r="P20" s="11"/>
      <c r="Q20" s="12"/>
      <c r="R20" s="12"/>
    </row>
    <row r="21" spans="1:18" x14ac:dyDescent="0.2">
      <c r="A21" s="131" t="s">
        <v>85</v>
      </c>
      <c r="B21" s="187">
        <v>660877.99410244264</v>
      </c>
      <c r="C21" s="147">
        <v>100</v>
      </c>
      <c r="D21" s="187">
        <f t="shared" si="8"/>
        <v>388447.30380182626</v>
      </c>
      <c r="E21" s="147">
        <f t="shared" si="9"/>
        <v>58.777460782211044</v>
      </c>
      <c r="F21" s="187">
        <v>30758.311002029466</v>
      </c>
      <c r="G21" s="147">
        <f t="shared" si="10"/>
        <v>4.6541587519195904</v>
      </c>
      <c r="H21" s="187">
        <v>331868.21096933057</v>
      </c>
      <c r="I21" s="147">
        <f t="shared" si="11"/>
        <v>50.216259874116453</v>
      </c>
      <c r="J21" s="187">
        <v>25820.781830466218</v>
      </c>
      <c r="K21" s="147">
        <f t="shared" si="12"/>
        <v>3.9070421561750077</v>
      </c>
      <c r="L21" s="187">
        <v>117413.57138889979</v>
      </c>
      <c r="M21" s="147">
        <f t="shared" si="13"/>
        <v>17.766300654081018</v>
      </c>
      <c r="N21" s="187">
        <v>155017.11891172212</v>
      </c>
      <c r="O21" s="147">
        <f t="shared" si="14"/>
        <v>23.456238563708769</v>
      </c>
      <c r="P21" s="11"/>
      <c r="Q21" s="12"/>
      <c r="R21" s="12"/>
    </row>
    <row r="22" spans="1:18" x14ac:dyDescent="0.2">
      <c r="A22" s="131"/>
      <c r="B22" s="86"/>
      <c r="C22" s="70"/>
      <c r="D22" s="86"/>
      <c r="E22" s="70"/>
      <c r="F22" s="86"/>
      <c r="G22" s="70"/>
      <c r="H22" s="86"/>
      <c r="I22" s="70"/>
      <c r="J22" s="86"/>
      <c r="K22" s="70"/>
      <c r="L22" s="86"/>
      <c r="M22" s="70"/>
      <c r="N22" s="86"/>
      <c r="O22" s="70"/>
      <c r="P22" s="11"/>
      <c r="Q22" s="12"/>
      <c r="R22" s="12"/>
    </row>
    <row r="23" spans="1:18" x14ac:dyDescent="0.2">
      <c r="A23" s="129" t="s">
        <v>73</v>
      </c>
      <c r="P23" s="50"/>
      <c r="Q23" s="51"/>
      <c r="R23" s="51"/>
    </row>
    <row r="24" spans="1:18" x14ac:dyDescent="0.2">
      <c r="A24" s="23" t="s">
        <v>110</v>
      </c>
      <c r="B24" s="187">
        <v>1145905.8793793209</v>
      </c>
      <c r="C24" s="147">
        <v>100</v>
      </c>
      <c r="D24" s="187">
        <f t="shared" ref="D24" si="15">+F24+H24+J24</f>
        <v>626089.64503809914</v>
      </c>
      <c r="E24" s="147">
        <f>+D24/$B24*100</f>
        <v>54.637091606268761</v>
      </c>
      <c r="F24" s="187">
        <v>38535.232020480413</v>
      </c>
      <c r="G24" s="147">
        <f>+F24/$B24*100</f>
        <v>3.3628618819333567</v>
      </c>
      <c r="H24" s="187">
        <v>546769.18892051862</v>
      </c>
      <c r="I24" s="147">
        <f>+H24/$B24*100</f>
        <v>47.715017329056359</v>
      </c>
      <c r="J24" s="187">
        <v>40785.224097100094</v>
      </c>
      <c r="K24" s="147">
        <f>+J24/$B24*100</f>
        <v>3.559212395279042</v>
      </c>
      <c r="L24" s="187">
        <v>242257.35412622945</v>
      </c>
      <c r="M24" s="147">
        <f>+L24/$B24*100</f>
        <v>21.141121490488203</v>
      </c>
      <c r="N24" s="187">
        <v>277558.88021502591</v>
      </c>
      <c r="O24" s="147">
        <f>+N24/$B24*100</f>
        <v>24.22178690324597</v>
      </c>
      <c r="P24" s="11"/>
      <c r="Q24" s="12"/>
      <c r="R24" s="12"/>
    </row>
    <row r="25" spans="1:18" x14ac:dyDescent="0.2">
      <c r="A25" s="23" t="s">
        <v>111</v>
      </c>
      <c r="B25" s="187">
        <v>542661.52247713041</v>
      </c>
      <c r="C25" s="147">
        <v>100</v>
      </c>
      <c r="D25" s="187">
        <f t="shared" ref="D25" si="16">+F25+H25+J25</f>
        <v>317315.31814697426</v>
      </c>
      <c r="E25" s="147">
        <f>+D25/$B25*100</f>
        <v>58.473893026079992</v>
      </c>
      <c r="F25" s="187">
        <v>22025.20179841046</v>
      </c>
      <c r="G25" s="147">
        <f>+F25/$B25*100</f>
        <v>4.0587365947506768</v>
      </c>
      <c r="H25" s="187">
        <v>271189.63164417981</v>
      </c>
      <c r="I25" s="147">
        <f>+H25/$B25*100</f>
        <v>49.973993071456185</v>
      </c>
      <c r="J25" s="187">
        <v>24100.484704383991</v>
      </c>
      <c r="K25" s="147">
        <f>+J25/$B25*100</f>
        <v>4.4411633598731273</v>
      </c>
      <c r="L25" s="187">
        <v>122708.18112267196</v>
      </c>
      <c r="M25" s="147">
        <f>+L25/$B25*100</f>
        <v>22.612287040830925</v>
      </c>
      <c r="N25" s="187">
        <v>102638.0232074754</v>
      </c>
      <c r="O25" s="147">
        <f>+N25/$B25*100</f>
        <v>18.913819933087463</v>
      </c>
      <c r="P25" s="11"/>
      <c r="Q25" s="12"/>
      <c r="R25" s="12"/>
    </row>
    <row r="26" spans="1:18" x14ac:dyDescent="0.2">
      <c r="A26" s="24"/>
      <c r="B26" s="175"/>
      <c r="C26" s="176"/>
      <c r="D26" s="178"/>
      <c r="E26" s="176"/>
      <c r="F26" s="178"/>
      <c r="G26" s="176"/>
      <c r="H26" s="178"/>
      <c r="I26" s="176"/>
      <c r="J26" s="178"/>
      <c r="K26" s="176"/>
      <c r="L26" s="178"/>
      <c r="M26" s="176"/>
      <c r="N26" s="178"/>
      <c r="O26" s="176"/>
      <c r="P26" s="11"/>
      <c r="Q26" s="12"/>
      <c r="R26" s="12"/>
    </row>
    <row r="27" spans="1:18" x14ac:dyDescent="0.2">
      <c r="A27" s="129" t="s">
        <v>80</v>
      </c>
      <c r="P27" s="37"/>
      <c r="Q27" s="31"/>
      <c r="R27" s="31"/>
    </row>
    <row r="28" spans="1:18" x14ac:dyDescent="0.2">
      <c r="A28" s="131" t="s">
        <v>68</v>
      </c>
      <c r="B28" s="187">
        <v>1426404.0622078343</v>
      </c>
      <c r="C28" s="147">
        <v>100</v>
      </c>
      <c r="D28" s="187">
        <f t="shared" ref="D28" si="17">+F28+H28+J28</f>
        <v>768372.98183431779</v>
      </c>
      <c r="E28" s="147">
        <f>+D28/$B28*100</f>
        <v>53.867834661449663</v>
      </c>
      <c r="F28" s="187">
        <v>50364.307010449862</v>
      </c>
      <c r="G28" s="147">
        <f>+F28/$B28*100</f>
        <v>3.530858355275178</v>
      </c>
      <c r="H28" s="187">
        <v>667312.10278917383</v>
      </c>
      <c r="I28" s="147">
        <f>+H28/$B28*100</f>
        <v>46.782824058723342</v>
      </c>
      <c r="J28" s="187">
        <v>50696.572034694087</v>
      </c>
      <c r="K28" s="147">
        <f>+J28/$B28*100</f>
        <v>3.5541522474511389</v>
      </c>
      <c r="L28" s="187">
        <v>307236.5614591359</v>
      </c>
      <c r="M28" s="147">
        <f>+L28/$B28*100</f>
        <v>21.5392376956348</v>
      </c>
      <c r="N28" s="187">
        <v>350794.5189143414</v>
      </c>
      <c r="O28" s="147">
        <f>+N28/$B28*100</f>
        <v>24.592927642912787</v>
      </c>
      <c r="P28" s="37"/>
      <c r="Q28" s="31"/>
      <c r="R28" s="31"/>
    </row>
    <row r="29" spans="1:18" x14ac:dyDescent="0.2">
      <c r="A29" s="131" t="s">
        <v>69</v>
      </c>
      <c r="B29" s="187">
        <v>20352.14838964169</v>
      </c>
      <c r="C29" s="147">
        <v>100</v>
      </c>
      <c r="D29" s="187">
        <f t="shared" ref="D29:D30" si="18">+F29+H29+J29</f>
        <v>15827.230118473066</v>
      </c>
      <c r="E29" s="147">
        <f t="shared" ref="E29:E30" si="19">+D29/$B29*100</f>
        <v>77.766876574703033</v>
      </c>
      <c r="F29" s="187">
        <v>186.64912005348677</v>
      </c>
      <c r="G29" s="147">
        <f t="shared" ref="G29:G30" si="20">+F29/$B29*100</f>
        <v>0.91709787330600745</v>
      </c>
      <c r="H29" s="187">
        <v>15168.77017505414</v>
      </c>
      <c r="I29" s="147">
        <f t="shared" ref="I29:I30" si="21">+H29/$B29*100</f>
        <v>74.531542737642127</v>
      </c>
      <c r="J29" s="187">
        <v>471.81082336543847</v>
      </c>
      <c r="K29" s="147">
        <f t="shared" ref="K29:K30" si="22">+J29/$B29*100</f>
        <v>2.3182359637549053</v>
      </c>
      <c r="L29" s="187">
        <v>3529.6083963762512</v>
      </c>
      <c r="M29" s="147">
        <f t="shared" ref="M29:M30" si="23">+L29/$B29*100</f>
        <v>17.342682103146711</v>
      </c>
      <c r="N29" s="187">
        <v>995.30987479237126</v>
      </c>
      <c r="O29" s="147">
        <f t="shared" ref="O29:O30" si="24">+N29/$B29*100</f>
        <v>4.8904413221502372</v>
      </c>
      <c r="P29" s="37"/>
      <c r="Q29" s="31"/>
      <c r="R29" s="31"/>
    </row>
    <row r="30" spans="1:18" x14ac:dyDescent="0.2">
      <c r="A30" s="131" t="s">
        <v>70</v>
      </c>
      <c r="B30" s="187">
        <v>241811.19125903244</v>
      </c>
      <c r="C30" s="147">
        <v>100</v>
      </c>
      <c r="D30" s="187">
        <f t="shared" si="18"/>
        <v>159204.75123226762</v>
      </c>
      <c r="E30" s="147">
        <f t="shared" si="19"/>
        <v>65.838454541057473</v>
      </c>
      <c r="F30" s="187">
        <v>10009.477688387538</v>
      </c>
      <c r="G30" s="147">
        <f t="shared" si="20"/>
        <v>4.139377353161958</v>
      </c>
      <c r="H30" s="187">
        <v>135477.94760045555</v>
      </c>
      <c r="I30" s="147">
        <f t="shared" si="21"/>
        <v>56.026334800745083</v>
      </c>
      <c r="J30" s="187">
        <v>13717.325943424552</v>
      </c>
      <c r="K30" s="147">
        <f t="shared" si="22"/>
        <v>5.6727423871504392</v>
      </c>
      <c r="L30" s="187">
        <v>54199.365393392807</v>
      </c>
      <c r="M30" s="147">
        <f t="shared" si="23"/>
        <v>22.413919352199663</v>
      </c>
      <c r="N30" s="187">
        <v>28407.074633373559</v>
      </c>
      <c r="O30" s="147">
        <f t="shared" si="24"/>
        <v>11.747626106743503</v>
      </c>
      <c r="P30" s="37"/>
      <c r="Q30" s="31"/>
      <c r="R30" s="31"/>
    </row>
    <row r="31" spans="1:18" x14ac:dyDescent="0.2">
      <c r="A31" s="131"/>
      <c r="P31" s="37"/>
      <c r="Q31" s="31"/>
      <c r="R31" s="31"/>
    </row>
    <row r="32" spans="1:18" x14ac:dyDescent="0.2">
      <c r="A32" s="129" t="s">
        <v>77</v>
      </c>
      <c r="B32" s="4"/>
      <c r="C32" s="48"/>
      <c r="D32" s="4"/>
      <c r="E32" s="48"/>
      <c r="F32" s="4"/>
      <c r="G32" s="48"/>
      <c r="H32" s="4"/>
      <c r="I32" s="48"/>
      <c r="J32" s="4"/>
      <c r="K32" s="48"/>
      <c r="L32" s="4"/>
      <c r="M32" s="48"/>
      <c r="N32" s="4"/>
      <c r="O32" s="48"/>
      <c r="P32" s="50"/>
      <c r="Q32" s="51"/>
      <c r="R32" s="51"/>
    </row>
    <row r="33" spans="1:252" x14ac:dyDescent="0.2">
      <c r="A33" s="131" t="s">
        <v>59</v>
      </c>
      <c r="B33" s="187">
        <v>636544.34251605917</v>
      </c>
      <c r="C33" s="147">
        <v>100</v>
      </c>
      <c r="D33" s="187">
        <f t="shared" ref="D33" si="25">+F33+H33+J33</f>
        <v>253719.91321815018</v>
      </c>
      <c r="E33" s="147">
        <f>+D33/$B33*100</f>
        <v>39.858953457236822</v>
      </c>
      <c r="F33" s="187">
        <v>4627.3567317611678</v>
      </c>
      <c r="G33" s="147">
        <f>+F33/$B33*100</f>
        <v>0.72694962828051923</v>
      </c>
      <c r="H33" s="187">
        <v>230146.70638064362</v>
      </c>
      <c r="I33" s="147">
        <f>+H33/$B33*100</f>
        <v>36.155643999748108</v>
      </c>
      <c r="J33" s="187">
        <v>18945.850105745401</v>
      </c>
      <c r="K33" s="147">
        <f>+J33/$B33*100</f>
        <v>2.9763598292081941</v>
      </c>
      <c r="L33" s="187">
        <v>164214.84819157919</v>
      </c>
      <c r="M33" s="147">
        <f>+L33/$B33*100</f>
        <v>25.797864692739182</v>
      </c>
      <c r="N33" s="187">
        <v>218609.58110632023</v>
      </c>
      <c r="O33" s="147">
        <f>+N33/$B33*100</f>
        <v>34.343181850022489</v>
      </c>
      <c r="P33" s="37"/>
      <c r="Q33" s="31"/>
      <c r="R33" s="31"/>
    </row>
    <row r="34" spans="1:252" x14ac:dyDescent="0.2">
      <c r="A34" s="131" t="s">
        <v>60</v>
      </c>
      <c r="B34" s="187">
        <v>384425.20931944839</v>
      </c>
      <c r="C34" s="147">
        <v>100</v>
      </c>
      <c r="D34" s="187">
        <f t="shared" ref="D34:D35" si="26">+F34+H34+J34</f>
        <v>238005.27305157762</v>
      </c>
      <c r="E34" s="147">
        <f t="shared" ref="E34:E35" si="27">+D34/$B34*100</f>
        <v>61.911983730963073</v>
      </c>
      <c r="F34" s="187">
        <v>7929.1693691273404</v>
      </c>
      <c r="G34" s="147">
        <f t="shared" ref="G34:G35" si="28">+F34/$B34*100</f>
        <v>2.0626039023726941</v>
      </c>
      <c r="H34" s="187">
        <v>213000.99745382753</v>
      </c>
      <c r="I34" s="147">
        <f t="shared" ref="I34:I35" si="29">+H34/$B34*100</f>
        <v>55.407655973161908</v>
      </c>
      <c r="J34" s="187">
        <v>17075.10622862275</v>
      </c>
      <c r="K34" s="147">
        <f t="shared" ref="K34:K35" si="30">+J34/$B34*100</f>
        <v>4.4417238554284655</v>
      </c>
      <c r="L34" s="187">
        <v>82181.342379113965</v>
      </c>
      <c r="M34" s="147">
        <f t="shared" ref="M34:M35" si="31">+L34/$B34*100</f>
        <v>21.377719355242174</v>
      </c>
      <c r="N34" s="187">
        <v>64238.593888751027</v>
      </c>
      <c r="O34" s="147">
        <f t="shared" ref="O34:O35" si="32">+N34/$B34*100</f>
        <v>16.71029691379325</v>
      </c>
      <c r="P34" s="37"/>
      <c r="Q34" s="31"/>
      <c r="R34" s="31"/>
    </row>
    <row r="35" spans="1:252" x14ac:dyDescent="0.2">
      <c r="A35" s="131" t="s">
        <v>61</v>
      </c>
      <c r="B35" s="187">
        <v>652801.67282142257</v>
      </c>
      <c r="C35" s="147">
        <v>100</v>
      </c>
      <c r="D35" s="187">
        <f t="shared" si="26"/>
        <v>444494.02481110365</v>
      </c>
      <c r="E35" s="147">
        <f t="shared" si="27"/>
        <v>68.090209219285711</v>
      </c>
      <c r="F35" s="187">
        <v>46846.683173670754</v>
      </c>
      <c r="G35" s="147">
        <f t="shared" si="28"/>
        <v>7.1762504791383881</v>
      </c>
      <c r="H35" s="187">
        <v>368782.58917031699</v>
      </c>
      <c r="I35" s="147">
        <f t="shared" si="29"/>
        <v>56.492286175743224</v>
      </c>
      <c r="J35" s="187">
        <v>28864.75246711593</v>
      </c>
      <c r="K35" s="147">
        <f t="shared" si="30"/>
        <v>4.421672564404111</v>
      </c>
      <c r="L35" s="187">
        <v>113654.18150621479</v>
      </c>
      <c r="M35" s="147">
        <f t="shared" si="31"/>
        <v>17.410216033148174</v>
      </c>
      <c r="N35" s="187">
        <v>94653.466504115888</v>
      </c>
      <c r="O35" s="147">
        <f t="shared" si="32"/>
        <v>14.499574747567912</v>
      </c>
      <c r="P35" s="37"/>
      <c r="Q35" s="31"/>
      <c r="R35" s="31"/>
    </row>
    <row r="36" spans="1:252" x14ac:dyDescent="0.2">
      <c r="A36" s="131" t="s">
        <v>72</v>
      </c>
      <c r="B36" s="187"/>
      <c r="C36" s="147"/>
      <c r="D36" s="187"/>
      <c r="E36" s="147"/>
      <c r="F36" s="187"/>
      <c r="G36" s="147"/>
      <c r="H36" s="187"/>
      <c r="I36" s="147"/>
      <c r="J36" s="187"/>
      <c r="K36" s="147"/>
      <c r="L36" s="187"/>
      <c r="M36" s="147"/>
      <c r="N36" s="187"/>
      <c r="O36" s="147"/>
      <c r="P36" s="37"/>
      <c r="Q36" s="31"/>
      <c r="R36" s="31"/>
    </row>
    <row r="37" spans="1:252" x14ac:dyDescent="0.2">
      <c r="A37" s="131"/>
      <c r="B37" s="175"/>
      <c r="C37" s="153"/>
      <c r="D37" s="177"/>
      <c r="E37" s="153"/>
      <c r="F37" s="177"/>
      <c r="G37" s="153"/>
      <c r="H37" s="177"/>
      <c r="I37" s="153"/>
      <c r="J37" s="177"/>
      <c r="K37" s="153"/>
      <c r="L37" s="177"/>
      <c r="M37" s="153"/>
      <c r="N37" s="177"/>
      <c r="O37" s="153"/>
      <c r="P37" s="38"/>
      <c r="Q37" s="32"/>
      <c r="R37" s="32"/>
    </row>
    <row r="38" spans="1:252" x14ac:dyDescent="0.2">
      <c r="A38" s="129" t="s">
        <v>71</v>
      </c>
      <c r="P38" s="50"/>
      <c r="Q38" s="51"/>
      <c r="R38" s="51"/>
      <c r="S38" s="45"/>
      <c r="T38" s="45"/>
      <c r="U38" s="45"/>
      <c r="V38" s="45"/>
      <c r="W38" s="45"/>
      <c r="X38" s="45"/>
      <c r="Y38" s="45"/>
      <c r="Z38" s="45"/>
      <c r="AA38" s="45"/>
      <c r="AB38" s="45"/>
      <c r="AC38" s="45"/>
      <c r="AD38" s="45"/>
      <c r="AE38" s="45"/>
      <c r="AF38" s="45"/>
      <c r="AG38" s="45"/>
      <c r="AH38" s="45"/>
      <c r="AI38" s="45"/>
      <c r="AJ38" s="45"/>
      <c r="AK38" s="45"/>
      <c r="AL38" s="45"/>
      <c r="AM38" s="45"/>
      <c r="AN38" s="45"/>
      <c r="AO38" s="45"/>
    </row>
    <row r="39" spans="1:252" x14ac:dyDescent="0.2">
      <c r="A39" s="183" t="s">
        <v>113</v>
      </c>
      <c r="B39" s="187">
        <v>317733.63191447052</v>
      </c>
      <c r="C39" s="147">
        <v>100</v>
      </c>
      <c r="D39" s="187">
        <f t="shared" ref="D39" si="33">+F39+H39+J39</f>
        <v>91120.625277767642</v>
      </c>
      <c r="E39" s="147">
        <f>+D39/$B39*100</f>
        <v>28.678306645956841</v>
      </c>
      <c r="F39" s="187">
        <v>923.56492471833872</v>
      </c>
      <c r="G39" s="147">
        <f>+F39/$B39*100</f>
        <v>0.29067269937824824</v>
      </c>
      <c r="H39" s="187">
        <v>84792.311024139184</v>
      </c>
      <c r="I39" s="147">
        <f>+H39/$B39*100</f>
        <v>26.686602394978475</v>
      </c>
      <c r="J39" s="187">
        <v>5404.7493289101276</v>
      </c>
      <c r="K39" s="147">
        <f>+J39/$B39*100</f>
        <v>1.7010315516001189</v>
      </c>
      <c r="L39" s="187">
        <v>88055.917902934976</v>
      </c>
      <c r="M39" s="147">
        <f>+L39/$B39*100</f>
        <v>27.713754245140283</v>
      </c>
      <c r="N39" s="187">
        <v>138557.08873376643</v>
      </c>
      <c r="O39" s="147">
        <f>+N39/$B39*100</f>
        <v>43.607939108902414</v>
      </c>
      <c r="P39" s="39"/>
      <c r="Q39" s="31"/>
      <c r="R39" s="31"/>
    </row>
    <row r="40" spans="1:252" x14ac:dyDescent="0.2">
      <c r="A40" s="183" t="s">
        <v>114</v>
      </c>
      <c r="B40" s="187">
        <v>353553.54220575379</v>
      </c>
      <c r="C40" s="147">
        <v>100</v>
      </c>
      <c r="D40" s="187">
        <f t="shared" ref="D40:D44" si="34">+F40+H40+J40</f>
        <v>179437.46598239063</v>
      </c>
      <c r="E40" s="147">
        <f t="shared" ref="E40:E44" si="35">+D40/$B40*100</f>
        <v>50.752557834073485</v>
      </c>
      <c r="F40" s="187">
        <v>4996.7827016485035</v>
      </c>
      <c r="G40" s="147">
        <f t="shared" ref="G40:G44" si="36">+F40/$B40*100</f>
        <v>1.4133029669210835</v>
      </c>
      <c r="H40" s="187">
        <v>161810.46455480572</v>
      </c>
      <c r="I40" s="147">
        <f t="shared" ref="I40:I44" si="37">+H40/$B40*100</f>
        <v>45.766891075479201</v>
      </c>
      <c r="J40" s="187">
        <v>12630.2187259364</v>
      </c>
      <c r="K40" s="147">
        <f t="shared" ref="K40:K44" si="38">+J40/$B40*100</f>
        <v>3.5723637916732076</v>
      </c>
      <c r="L40" s="187">
        <v>85528.33371682452</v>
      </c>
      <c r="M40" s="147">
        <f t="shared" ref="M40:M44" si="39">+L40/$B40*100</f>
        <v>24.19105552817528</v>
      </c>
      <c r="N40" s="187">
        <v>88587.742506533788</v>
      </c>
      <c r="O40" s="147">
        <f t="shared" ref="O40:O44" si="40">+N40/$B40*100</f>
        <v>25.056386637749856</v>
      </c>
      <c r="P40" s="39"/>
      <c r="Q40" s="31"/>
      <c r="R40" s="31"/>
    </row>
    <row r="41" spans="1:252" x14ac:dyDescent="0.2">
      <c r="A41" s="183" t="s">
        <v>115</v>
      </c>
      <c r="B41" s="187">
        <v>343399.22643263172</v>
      </c>
      <c r="C41" s="147">
        <v>100</v>
      </c>
      <c r="D41" s="187">
        <f t="shared" si="34"/>
        <v>204633.24228846096</v>
      </c>
      <c r="E41" s="147">
        <f t="shared" si="35"/>
        <v>59.590478526778526</v>
      </c>
      <c r="F41" s="187">
        <v>7431.1340548708004</v>
      </c>
      <c r="G41" s="147">
        <f t="shared" si="36"/>
        <v>2.1639926601082911</v>
      </c>
      <c r="H41" s="187">
        <v>180223.91216996257</v>
      </c>
      <c r="I41" s="147">
        <f t="shared" si="37"/>
        <v>52.482329107785283</v>
      </c>
      <c r="J41" s="187">
        <v>16978.196063627562</v>
      </c>
      <c r="K41" s="147">
        <f t="shared" si="38"/>
        <v>4.9441567588849402</v>
      </c>
      <c r="L41" s="187">
        <v>71151.800343400115</v>
      </c>
      <c r="M41" s="147">
        <f t="shared" si="39"/>
        <v>20.71984875520933</v>
      </c>
      <c r="N41" s="187">
        <v>67614.183800767496</v>
      </c>
      <c r="O41" s="147">
        <f t="shared" si="40"/>
        <v>19.689672718011231</v>
      </c>
      <c r="P41" s="39"/>
      <c r="Q41" s="31"/>
      <c r="R41" s="31"/>
    </row>
    <row r="42" spans="1:252" x14ac:dyDescent="0.2">
      <c r="A42" s="183" t="s">
        <v>116</v>
      </c>
      <c r="B42" s="187">
        <v>352999.14961672766</v>
      </c>
      <c r="C42" s="147">
        <v>100</v>
      </c>
      <c r="D42" s="187">
        <f t="shared" si="34"/>
        <v>235389.81280024949</v>
      </c>
      <c r="E42" s="147">
        <f t="shared" si="35"/>
        <v>66.682827155766901</v>
      </c>
      <c r="F42" s="187">
        <v>18212.639045644548</v>
      </c>
      <c r="G42" s="147">
        <f t="shared" si="36"/>
        <v>5.1594002607142544</v>
      </c>
      <c r="H42" s="187">
        <v>201996.92605165302</v>
      </c>
      <c r="I42" s="147">
        <f t="shared" si="37"/>
        <v>57.223063078472904</v>
      </c>
      <c r="J42" s="187">
        <v>15180.24770295193</v>
      </c>
      <c r="K42" s="147">
        <f t="shared" si="38"/>
        <v>4.3003638165797389</v>
      </c>
      <c r="L42" s="187">
        <v>70722.828666679634</v>
      </c>
      <c r="M42" s="147">
        <f t="shared" si="39"/>
        <v>20.034843920578179</v>
      </c>
      <c r="N42" s="187">
        <v>46886.508149794048</v>
      </c>
      <c r="O42" s="147">
        <f t="shared" si="40"/>
        <v>13.282328923653653</v>
      </c>
      <c r="P42" s="39"/>
      <c r="Q42" s="31"/>
      <c r="R42" s="31"/>
    </row>
    <row r="43" spans="1:252" x14ac:dyDescent="0.2">
      <c r="A43" s="183" t="s">
        <v>117</v>
      </c>
      <c r="B43" s="187">
        <v>306085.67448735738</v>
      </c>
      <c r="C43" s="147">
        <v>100</v>
      </c>
      <c r="D43" s="187">
        <f t="shared" si="34"/>
        <v>225638.06473195759</v>
      </c>
      <c r="E43" s="147">
        <f t="shared" si="35"/>
        <v>73.717290137757615</v>
      </c>
      <c r="F43" s="187">
        <v>27839.088547677045</v>
      </c>
      <c r="G43" s="147">
        <f t="shared" si="36"/>
        <v>9.0951948647393888</v>
      </c>
      <c r="H43" s="187">
        <v>183106.67920422251</v>
      </c>
      <c r="I43" s="147">
        <f t="shared" si="37"/>
        <v>59.822034961582496</v>
      </c>
      <c r="J43" s="187">
        <v>14692.296980058058</v>
      </c>
      <c r="K43" s="147">
        <f t="shared" si="38"/>
        <v>4.8000603114357485</v>
      </c>
      <c r="L43" s="187">
        <v>44591.491447070417</v>
      </c>
      <c r="M43" s="147">
        <f t="shared" si="39"/>
        <v>14.568303963180815</v>
      </c>
      <c r="N43" s="187">
        <v>35856.118308327248</v>
      </c>
      <c r="O43" s="147">
        <f t="shared" si="40"/>
        <v>11.714405899060871</v>
      </c>
      <c r="P43" s="39"/>
      <c r="Q43" s="31"/>
      <c r="R43" s="31"/>
      <c r="IR43" s="38"/>
    </row>
    <row r="44" spans="1:252" x14ac:dyDescent="0.2">
      <c r="A44" s="183" t="s">
        <v>118</v>
      </c>
      <c r="B44" s="187">
        <v>14796.177199543848</v>
      </c>
      <c r="C44" s="147">
        <v>100</v>
      </c>
      <c r="D44" s="187">
        <f t="shared" si="34"/>
        <v>7185.7521042355347</v>
      </c>
      <c r="E44" s="147">
        <f t="shared" si="35"/>
        <v>48.564923272594115</v>
      </c>
      <c r="F44" s="187">
        <v>1157.2245443316181</v>
      </c>
      <c r="G44" s="147">
        <f t="shared" si="36"/>
        <v>7.821104929503643</v>
      </c>
      <c r="H44" s="187">
        <v>6028.5275599039169</v>
      </c>
      <c r="I44" s="147">
        <f t="shared" si="37"/>
        <v>40.743818343090474</v>
      </c>
      <c r="J44" s="187">
        <v>0</v>
      </c>
      <c r="K44" s="147">
        <f t="shared" si="38"/>
        <v>0</v>
      </c>
      <c r="L44" s="187">
        <v>4915.163171994297</v>
      </c>
      <c r="M44" s="147">
        <f t="shared" si="39"/>
        <v>33.219142388655811</v>
      </c>
      <c r="N44" s="187">
        <v>2695.2619233140144</v>
      </c>
      <c r="O44" s="147">
        <f t="shared" si="40"/>
        <v>18.215934338750056</v>
      </c>
      <c r="P44" s="39"/>
      <c r="Q44" s="31"/>
      <c r="R44" s="31"/>
    </row>
    <row r="45" spans="1:252" x14ac:dyDescent="0.2">
      <c r="A45" s="130"/>
      <c r="B45" s="175"/>
      <c r="C45" s="176"/>
      <c r="D45" s="175"/>
      <c r="E45" s="176"/>
      <c r="F45" s="175"/>
      <c r="G45" s="176"/>
      <c r="H45" s="175"/>
      <c r="I45" s="176"/>
      <c r="J45" s="175"/>
      <c r="K45" s="176"/>
      <c r="L45" s="175"/>
      <c r="M45" s="176"/>
      <c r="N45" s="175"/>
      <c r="O45" s="176"/>
      <c r="P45" s="39"/>
      <c r="Q45" s="31"/>
      <c r="R45" s="31"/>
    </row>
    <row r="46" spans="1:252" x14ac:dyDescent="0.2">
      <c r="A46" s="129" t="s">
        <v>18</v>
      </c>
      <c r="P46" s="53"/>
      <c r="Q46" s="51"/>
      <c r="R46" s="72"/>
    </row>
    <row r="47" spans="1:252" x14ac:dyDescent="0.2">
      <c r="A47" s="131" t="s">
        <v>40</v>
      </c>
      <c r="B47" s="187">
        <v>614832.1647404175</v>
      </c>
      <c r="C47" s="147">
        <v>100</v>
      </c>
      <c r="D47" s="187">
        <f t="shared" ref="D47" si="41">+F47+H47+J47</f>
        <v>315741.71284086024</v>
      </c>
      <c r="E47" s="147">
        <f>+D47/$B47*100</f>
        <v>51.354130598253036</v>
      </c>
      <c r="F47" s="187">
        <v>26119.763630889778</v>
      </c>
      <c r="G47" s="147">
        <f>+F47/$B47*100</f>
        <v>4.2482754040556019</v>
      </c>
      <c r="H47" s="187">
        <v>276370.27954916196</v>
      </c>
      <c r="I47" s="147">
        <f>+H47/$B47*100</f>
        <v>44.950523963860228</v>
      </c>
      <c r="J47" s="187">
        <v>13251.669660808542</v>
      </c>
      <c r="K47" s="147">
        <f>+J47/$B47*100</f>
        <v>2.1553312303372101</v>
      </c>
      <c r="L47" s="187">
        <v>82182.554739567771</v>
      </c>
      <c r="M47" s="147">
        <f>+L47/$B47*100</f>
        <v>13.366664831900149</v>
      </c>
      <c r="N47" s="187">
        <v>216907.89715998102</v>
      </c>
      <c r="O47" s="147">
        <f>+N47/$B47*100</f>
        <v>35.27920456984544</v>
      </c>
      <c r="P47" s="86"/>
      <c r="Q47" s="12"/>
      <c r="R47" s="70"/>
    </row>
    <row r="48" spans="1:252" x14ac:dyDescent="0.2">
      <c r="A48" s="131" t="s">
        <v>41</v>
      </c>
      <c r="B48" s="187">
        <v>35645.575773552613</v>
      </c>
      <c r="C48" s="147">
        <v>100</v>
      </c>
      <c r="D48" s="187">
        <f t="shared" ref="D48:D50" si="42">+F48+H48+J48</f>
        <v>20195.071595689573</v>
      </c>
      <c r="E48" s="147">
        <f t="shared" ref="E48:E50" si="43">+D48/$B48*100</f>
        <v>56.655198176580981</v>
      </c>
      <c r="F48" s="187">
        <v>1157.2245443316181</v>
      </c>
      <c r="G48" s="147">
        <f t="shared" ref="G48:G50" si="44">+F48/$B48*100</f>
        <v>3.2464745461910196</v>
      </c>
      <c r="H48" s="187">
        <v>18389.415468945299</v>
      </c>
      <c r="I48" s="147">
        <f t="shared" ref="I48:I50" si="45">+H48/$B48*100</f>
        <v>51.589615456820326</v>
      </c>
      <c r="J48" s="187">
        <v>648.43158241265621</v>
      </c>
      <c r="K48" s="147">
        <f t="shared" ref="K48:K50" si="46">+J48/$B48*100</f>
        <v>1.8191081735696433</v>
      </c>
      <c r="L48" s="187">
        <v>10151.78085272309</v>
      </c>
      <c r="M48" s="147">
        <f t="shared" ref="M48:M50" si="47">+L48/$B48*100</f>
        <v>28.479778015692052</v>
      </c>
      <c r="N48" s="187">
        <v>5298.7233251399466</v>
      </c>
      <c r="O48" s="147">
        <f t="shared" ref="O48:O50" si="48">+N48/$B48*100</f>
        <v>14.865023807726951</v>
      </c>
      <c r="P48" s="11"/>
      <c r="Q48" s="12"/>
      <c r="R48" s="12"/>
    </row>
    <row r="49" spans="1:18" x14ac:dyDescent="0.2">
      <c r="A49" s="131" t="s">
        <v>42</v>
      </c>
      <c r="B49" s="187">
        <v>273922.13331355993</v>
      </c>
      <c r="C49" s="147">
        <v>100</v>
      </c>
      <c r="D49" s="187">
        <f t="shared" si="42"/>
        <v>150136.40990627342</v>
      </c>
      <c r="E49" s="147">
        <f t="shared" si="43"/>
        <v>54.80988633160635</v>
      </c>
      <c r="F49" s="187">
        <v>9572.6264551697095</v>
      </c>
      <c r="G49" s="147">
        <f t="shared" si="44"/>
        <v>3.4946524179599168</v>
      </c>
      <c r="H49" s="187">
        <v>129974.38744185193</v>
      </c>
      <c r="I49" s="147">
        <f t="shared" si="45"/>
        <v>47.449392230407923</v>
      </c>
      <c r="J49" s="187">
        <v>10589.396009251755</v>
      </c>
      <c r="K49" s="147">
        <f t="shared" si="46"/>
        <v>3.8658416832385081</v>
      </c>
      <c r="L49" s="187">
        <v>67215.376409661738</v>
      </c>
      <c r="M49" s="147">
        <f t="shared" si="47"/>
        <v>24.538132642505374</v>
      </c>
      <c r="N49" s="187">
        <v>56570.346997626097</v>
      </c>
      <c r="O49" s="147">
        <f t="shared" si="48"/>
        <v>20.651981025888755</v>
      </c>
      <c r="P49" s="11"/>
      <c r="Q49" s="12"/>
      <c r="R49" s="12"/>
    </row>
    <row r="50" spans="1:18" x14ac:dyDescent="0.2">
      <c r="A50" s="131" t="s">
        <v>43</v>
      </c>
      <c r="B50" s="187">
        <v>764167.52802892902</v>
      </c>
      <c r="C50" s="147">
        <v>100</v>
      </c>
      <c r="D50" s="187">
        <f t="shared" si="42"/>
        <v>457331.76884224737</v>
      </c>
      <c r="E50" s="147">
        <f t="shared" si="43"/>
        <v>59.847056053516866</v>
      </c>
      <c r="F50" s="187">
        <v>23710.819188499754</v>
      </c>
      <c r="G50" s="147">
        <f t="shared" si="44"/>
        <v>3.1028299841081624</v>
      </c>
      <c r="H50" s="187">
        <v>393224.73810473649</v>
      </c>
      <c r="I50" s="147">
        <f t="shared" si="45"/>
        <v>51.457922992227722</v>
      </c>
      <c r="J50" s="187">
        <v>40396.211549011132</v>
      </c>
      <c r="K50" s="147">
        <f t="shared" si="46"/>
        <v>5.2863030771809836</v>
      </c>
      <c r="L50" s="187">
        <v>205415.82324694993</v>
      </c>
      <c r="M50" s="147">
        <f t="shared" si="47"/>
        <v>26.880993461838582</v>
      </c>
      <c r="N50" s="187">
        <v>101419.93593975413</v>
      </c>
      <c r="O50" s="147">
        <f t="shared" si="48"/>
        <v>13.271950484647482</v>
      </c>
      <c r="P50" s="11"/>
      <c r="Q50" s="12"/>
      <c r="R50" s="12"/>
    </row>
    <row r="51" spans="1:18" x14ac:dyDescent="0.2">
      <c r="A51" s="126"/>
      <c r="B51" s="114"/>
      <c r="C51" s="127"/>
      <c r="D51" s="123"/>
      <c r="E51" s="124"/>
      <c r="F51" s="123"/>
      <c r="G51" s="124"/>
      <c r="H51" s="123"/>
      <c r="I51" s="124"/>
      <c r="J51" s="124"/>
      <c r="K51" s="124"/>
      <c r="L51" s="123"/>
      <c r="M51" s="124"/>
      <c r="N51" s="123"/>
      <c r="O51" s="124"/>
    </row>
    <row r="52" spans="1:18" x14ac:dyDescent="0.2">
      <c r="A52" s="46" t="str">
        <f>'C01'!A40</f>
        <v>Fuente: Instituto Nacional de Estadística (INE). Encuesta Permanente de Hogares de Propósitos Múltiples, LXI 2018.</v>
      </c>
      <c r="B52" s="39"/>
      <c r="C52" s="31"/>
      <c r="D52" s="39"/>
      <c r="E52" s="31"/>
      <c r="F52" s="39"/>
      <c r="G52" s="31"/>
      <c r="H52" s="39"/>
      <c r="I52" s="31"/>
      <c r="J52" s="31"/>
      <c r="K52" s="31"/>
      <c r="L52" s="39"/>
      <c r="M52" s="31"/>
      <c r="N52" s="39"/>
      <c r="O52" s="31"/>
    </row>
    <row r="53" spans="1:18" x14ac:dyDescent="0.2">
      <c r="A53" s="46" t="s">
        <v>30</v>
      </c>
      <c r="B53" s="39"/>
      <c r="C53" s="31"/>
      <c r="D53" s="40"/>
      <c r="E53" s="31"/>
      <c r="F53" s="39"/>
      <c r="G53" s="31"/>
      <c r="H53" s="39"/>
      <c r="I53" s="31"/>
      <c r="J53" s="31"/>
      <c r="K53" s="31"/>
      <c r="L53" s="39"/>
      <c r="M53" s="31"/>
      <c r="N53" s="39"/>
      <c r="O53" s="31"/>
    </row>
    <row r="54" spans="1:18" x14ac:dyDescent="0.2">
      <c r="A54" s="46" t="s">
        <v>31</v>
      </c>
      <c r="B54" s="39"/>
      <c r="C54" s="31"/>
      <c r="D54" s="39"/>
      <c r="E54" s="31"/>
      <c r="F54" s="39"/>
      <c r="G54" s="31"/>
      <c r="H54" s="39"/>
      <c r="I54" s="31"/>
      <c r="J54" s="31"/>
      <c r="K54" s="31"/>
      <c r="L54" s="39"/>
      <c r="M54" s="31"/>
      <c r="N54" s="39"/>
      <c r="O54" s="31"/>
    </row>
    <row r="55" spans="1:18" x14ac:dyDescent="0.2">
      <c r="A55" s="20" t="s">
        <v>44</v>
      </c>
      <c r="B55" s="39"/>
      <c r="C55" s="31"/>
      <c r="D55" s="39"/>
      <c r="E55" s="31"/>
      <c r="F55" s="37"/>
      <c r="G55" s="31"/>
      <c r="H55" s="37"/>
      <c r="I55" s="31"/>
      <c r="J55" s="31"/>
      <c r="K55" s="31"/>
      <c r="L55" s="39"/>
      <c r="M55" s="31"/>
      <c r="N55" s="39"/>
      <c r="O55" s="31"/>
    </row>
    <row r="56" spans="1:18" x14ac:dyDescent="0.2">
      <c r="A56" s="12"/>
      <c r="B56" s="39"/>
      <c r="C56" s="31"/>
      <c r="D56" s="39"/>
      <c r="E56" s="31"/>
      <c r="F56" s="42"/>
      <c r="G56" s="31"/>
      <c r="H56" s="37"/>
      <c r="I56" s="31"/>
      <c r="J56" s="31"/>
      <c r="K56" s="31"/>
      <c r="L56" s="39"/>
      <c r="M56" s="31"/>
      <c r="N56" s="39"/>
      <c r="O56" s="31"/>
    </row>
  </sheetData>
  <mergeCells count="11">
    <mergeCell ref="A3:A5"/>
    <mergeCell ref="A1:R1"/>
    <mergeCell ref="P3:R4"/>
    <mergeCell ref="B3:C4"/>
    <mergeCell ref="D3:K3"/>
    <mergeCell ref="L3:M4"/>
    <mergeCell ref="N3:O4"/>
    <mergeCell ref="D4:E4"/>
    <mergeCell ref="F4:G4"/>
    <mergeCell ref="H4:I4"/>
    <mergeCell ref="J4:K4"/>
  </mergeCells>
  <phoneticPr fontId="0" type="noConversion"/>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ignoredErrors>
    <ignoredError sqref="F9:O9 G7 I7 K7 M7 O7 F15:O15 F22:O22 F26:O26 F32:O32 F37:O37 F45:O45"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R36"/>
  <sheetViews>
    <sheetView workbookViewId="0">
      <selection activeCell="B7" sqref="B7"/>
    </sheetView>
  </sheetViews>
  <sheetFormatPr baseColWidth="10" defaultRowHeight="11.25" x14ac:dyDescent="0.2"/>
  <cols>
    <col min="1" max="1" width="23" customWidth="1"/>
    <col min="2" max="2" width="13" style="38" bestFit="1" customWidth="1"/>
    <col min="3" max="3" width="8.83203125" style="32" bestFit="1" customWidth="1"/>
    <col min="4" max="4" width="13" style="32" bestFit="1" customWidth="1"/>
    <col min="5" max="5" width="8.83203125" style="32" bestFit="1" customWidth="1"/>
    <col min="6" max="6" width="13" style="38" bestFit="1" customWidth="1"/>
    <col min="7" max="7" width="7.33203125" style="32" customWidth="1"/>
    <col min="8" max="8" width="11" style="38" bestFit="1" customWidth="1"/>
    <col min="9" max="9" width="8.83203125" style="32" bestFit="1" customWidth="1"/>
    <col min="10" max="10" width="9.83203125" style="32" bestFit="1" customWidth="1"/>
    <col min="11" max="11" width="8.83203125" style="32" bestFit="1" customWidth="1"/>
    <col min="12" max="12" width="9.83203125" style="38" bestFit="1" customWidth="1"/>
    <col min="13" max="13" width="8.83203125" style="32" bestFit="1" customWidth="1"/>
    <col min="14" max="14" width="11" style="38" bestFit="1" customWidth="1"/>
    <col min="15" max="15" width="8.83203125" style="32" bestFit="1" customWidth="1"/>
  </cols>
  <sheetData>
    <row r="1" spans="1:18" ht="22.5" customHeight="1" x14ac:dyDescent="0.2">
      <c r="A1" s="221" t="s">
        <v>121</v>
      </c>
      <c r="B1" s="221"/>
      <c r="C1" s="221"/>
      <c r="D1" s="221"/>
      <c r="E1" s="221"/>
      <c r="F1" s="221"/>
      <c r="G1" s="221"/>
      <c r="H1" s="221"/>
      <c r="I1" s="221"/>
      <c r="J1" s="221"/>
      <c r="K1" s="221"/>
      <c r="L1" s="221"/>
      <c r="M1" s="221"/>
      <c r="N1" s="221"/>
      <c r="O1" s="221"/>
    </row>
    <row r="2" spans="1:18" x14ac:dyDescent="0.2">
      <c r="G2" s="90"/>
    </row>
    <row r="3" spans="1:18" ht="13.5" customHeight="1" x14ac:dyDescent="0.2">
      <c r="A3" s="220" t="s">
        <v>11</v>
      </c>
      <c r="B3" s="224" t="s">
        <v>78</v>
      </c>
      <c r="C3" s="225"/>
      <c r="D3" s="224" t="s">
        <v>62</v>
      </c>
      <c r="E3" s="225"/>
      <c r="F3" s="226" t="s">
        <v>79</v>
      </c>
      <c r="G3" s="226"/>
      <c r="H3" s="226"/>
      <c r="I3" s="226"/>
      <c r="J3" s="226"/>
      <c r="K3" s="226"/>
      <c r="L3" s="226"/>
      <c r="M3" s="226"/>
      <c r="N3" s="226"/>
      <c r="O3" s="226"/>
    </row>
    <row r="4" spans="1:18" ht="24.75" customHeight="1" x14ac:dyDescent="0.2">
      <c r="A4" s="221"/>
      <c r="B4" s="225"/>
      <c r="C4" s="225"/>
      <c r="D4" s="225"/>
      <c r="E4" s="225"/>
      <c r="F4" s="191" t="s">
        <v>63</v>
      </c>
      <c r="G4" s="191"/>
      <c r="H4" s="191" t="s">
        <v>64</v>
      </c>
      <c r="I4" s="191"/>
      <c r="J4" s="191" t="s">
        <v>66</v>
      </c>
      <c r="K4" s="191"/>
      <c r="L4" s="191" t="s">
        <v>65</v>
      </c>
      <c r="M4" s="191"/>
      <c r="N4" s="191" t="s">
        <v>67</v>
      </c>
      <c r="O4" s="191"/>
    </row>
    <row r="5" spans="1:18" x14ac:dyDescent="0.2">
      <c r="A5" s="222"/>
      <c r="B5" s="60" t="s">
        <v>3</v>
      </c>
      <c r="C5" s="61" t="s">
        <v>38</v>
      </c>
      <c r="D5" s="60" t="s">
        <v>3</v>
      </c>
      <c r="E5" s="61" t="s">
        <v>38</v>
      </c>
      <c r="F5" s="60" t="s">
        <v>3</v>
      </c>
      <c r="G5" s="61" t="s">
        <v>38</v>
      </c>
      <c r="H5" s="60" t="s">
        <v>3</v>
      </c>
      <c r="I5" s="61" t="s">
        <v>38</v>
      </c>
      <c r="J5" s="60" t="s">
        <v>3</v>
      </c>
      <c r="K5" s="61" t="s">
        <v>38</v>
      </c>
      <c r="L5" s="60" t="s">
        <v>3</v>
      </c>
      <c r="M5" s="61" t="s">
        <v>38</v>
      </c>
      <c r="N5" s="60" t="s">
        <v>3</v>
      </c>
      <c r="O5" s="61" t="s">
        <v>38</v>
      </c>
    </row>
    <row r="6" spans="1:18" x14ac:dyDescent="0.2">
      <c r="A6" s="12"/>
      <c r="B6" s="39"/>
      <c r="C6" s="31"/>
      <c r="D6" s="39"/>
      <c r="E6" s="31"/>
      <c r="F6" s="39"/>
      <c r="G6" s="31"/>
      <c r="H6" s="39"/>
      <c r="I6" s="31"/>
      <c r="J6" s="39"/>
      <c r="K6" s="31"/>
      <c r="L6" s="39"/>
      <c r="M6" s="31"/>
      <c r="N6" s="39"/>
      <c r="O6" s="31"/>
    </row>
    <row r="7" spans="1:18" s="5" customFormat="1" x14ac:dyDescent="0.2">
      <c r="A7" s="132" t="s">
        <v>32</v>
      </c>
      <c r="B7" s="4">
        <v>3253515.8985932632</v>
      </c>
      <c r="C7" s="48">
        <v>100</v>
      </c>
      <c r="D7" s="4">
        <v>2192556.808164862</v>
      </c>
      <c r="E7" s="48">
        <v>100</v>
      </c>
      <c r="F7" s="4">
        <v>1400664.58271872</v>
      </c>
      <c r="G7" s="48">
        <v>100</v>
      </c>
      <c r="H7" s="4">
        <v>425431.34162999678</v>
      </c>
      <c r="I7" s="48">
        <v>100</v>
      </c>
      <c r="J7" s="4">
        <v>20412.275236659429</v>
      </c>
      <c r="K7" s="48">
        <v>100</v>
      </c>
      <c r="L7" s="4">
        <v>6585.8799002466058</v>
      </c>
      <c r="M7" s="48">
        <v>100</v>
      </c>
      <c r="N7" s="4">
        <v>339462.72867912002</v>
      </c>
      <c r="O7" s="48">
        <v>100</v>
      </c>
      <c r="P7" s="62"/>
      <c r="Q7" s="62"/>
      <c r="R7" s="62"/>
    </row>
    <row r="8" spans="1:18" s="5" customFormat="1" x14ac:dyDescent="0.2">
      <c r="A8" s="132"/>
      <c r="P8" s="62"/>
    </row>
    <row r="9" spans="1:18" s="5" customFormat="1" x14ac:dyDescent="0.2">
      <c r="A9" s="133" t="s">
        <v>21</v>
      </c>
      <c r="B9" s="179"/>
      <c r="C9" s="179"/>
      <c r="D9" s="179"/>
      <c r="E9" s="179"/>
      <c r="F9" s="179"/>
      <c r="G9" s="179"/>
      <c r="H9" s="179"/>
      <c r="I9" s="179"/>
      <c r="J9" s="179"/>
      <c r="K9" s="179"/>
      <c r="L9" s="179"/>
      <c r="M9" s="179"/>
      <c r="N9" s="179"/>
      <c r="O9" s="179"/>
    </row>
    <row r="10" spans="1:18" x14ac:dyDescent="0.2">
      <c r="A10" s="135" t="s">
        <v>19</v>
      </c>
      <c r="B10" s="175"/>
      <c r="C10" s="176"/>
      <c r="D10" s="175"/>
      <c r="E10" s="176"/>
      <c r="F10" s="175"/>
      <c r="G10" s="176"/>
      <c r="H10" s="175"/>
      <c r="I10" s="176"/>
      <c r="J10" s="175"/>
      <c r="K10" s="176"/>
      <c r="L10" s="175"/>
      <c r="M10" s="176"/>
      <c r="N10" s="175"/>
      <c r="O10" s="176"/>
    </row>
    <row r="11" spans="1:18" x14ac:dyDescent="0.2">
      <c r="A11" s="136" t="s">
        <v>1</v>
      </c>
      <c r="B11" s="187">
        <v>377721.82425224449</v>
      </c>
      <c r="C11" s="147">
        <v>11.60965048351421</v>
      </c>
      <c r="D11" s="187">
        <v>208524.39692375259</v>
      </c>
      <c r="E11" s="147">
        <v>9.5105584561015082</v>
      </c>
      <c r="F11" s="187">
        <v>136608.4909671458</v>
      </c>
      <c r="G11" s="147">
        <v>9.7531195300152298</v>
      </c>
      <c r="H11" s="187">
        <v>23741.768070803548</v>
      </c>
      <c r="I11" s="147">
        <v>5.5806344637984093</v>
      </c>
      <c r="J11" s="187">
        <v>933.24560026743382</v>
      </c>
      <c r="K11" s="147">
        <v>4.571982248168843</v>
      </c>
      <c r="L11" s="187">
        <v>1026.5701602941772</v>
      </c>
      <c r="M11" s="147">
        <v>15.587441250723957</v>
      </c>
      <c r="N11" s="187">
        <v>46214.322125243409</v>
      </c>
      <c r="O11" s="147">
        <v>13.613960597402691</v>
      </c>
    </row>
    <row r="12" spans="1:18" x14ac:dyDescent="0.2">
      <c r="A12" s="136" t="s">
        <v>2</v>
      </c>
      <c r="B12" s="187">
        <v>213158.99858197194</v>
      </c>
      <c r="C12" s="147">
        <v>6.5516507441729859</v>
      </c>
      <c r="D12" s="187">
        <v>130049.77899793856</v>
      </c>
      <c r="E12" s="147">
        <v>5.9314211843290083</v>
      </c>
      <c r="F12" s="187">
        <v>86109.611610838532</v>
      </c>
      <c r="G12" s="147">
        <v>6.1477681861347513</v>
      </c>
      <c r="H12" s="187">
        <v>20281.338454418554</v>
      </c>
      <c r="I12" s="147">
        <v>4.7672412607667018</v>
      </c>
      <c r="J12" s="187">
        <v>737.80131806696511</v>
      </c>
      <c r="K12" s="147">
        <v>3.6144981855913381</v>
      </c>
      <c r="L12" s="187">
        <v>327.91169691865116</v>
      </c>
      <c r="M12" s="147">
        <v>4.9790111858306529</v>
      </c>
      <c r="N12" s="187">
        <v>22593.115917695039</v>
      </c>
      <c r="O12" s="147">
        <v>6.6555512605483615</v>
      </c>
    </row>
    <row r="13" spans="1:18" x14ac:dyDescent="0.2">
      <c r="A13" s="136" t="s">
        <v>29</v>
      </c>
      <c r="B13" s="187">
        <v>1202355.7877897823</v>
      </c>
      <c r="C13" s="147">
        <v>36.955583598335885</v>
      </c>
      <c r="D13" s="187">
        <v>736345.93134386337</v>
      </c>
      <c r="E13" s="147">
        <v>33.583892950996066</v>
      </c>
      <c r="F13" s="187">
        <v>469756.89586667909</v>
      </c>
      <c r="G13" s="147">
        <v>33.538143368690804</v>
      </c>
      <c r="H13" s="187">
        <v>126504.31588250643</v>
      </c>
      <c r="I13" s="147">
        <v>29.735542143608427</v>
      </c>
      <c r="J13" s="187">
        <v>6858.026286949068</v>
      </c>
      <c r="K13" s="147">
        <v>33.597559348172979</v>
      </c>
      <c r="L13" s="187">
        <v>2337.5612789163151</v>
      </c>
      <c r="M13" s="147">
        <v>35.49353031519427</v>
      </c>
      <c r="N13" s="187">
        <v>130889.13202880442</v>
      </c>
      <c r="O13" s="147">
        <v>38.557732843928342</v>
      </c>
    </row>
    <row r="14" spans="1:18" x14ac:dyDescent="0.2">
      <c r="A14" s="135" t="s">
        <v>20</v>
      </c>
      <c r="B14" s="187">
        <v>1460279.2879696873</v>
      </c>
      <c r="C14" s="147">
        <v>44.883115173989914</v>
      </c>
      <c r="D14" s="187">
        <v>1117636.7008991255</v>
      </c>
      <c r="E14" s="147">
        <v>50.974127408565131</v>
      </c>
      <c r="F14" s="187">
        <v>708189.58427401504</v>
      </c>
      <c r="G14" s="147">
        <v>50.560968915156259</v>
      </c>
      <c r="H14" s="187">
        <v>254903.91922225751</v>
      </c>
      <c r="I14" s="147">
        <v>59.916582131823937</v>
      </c>
      <c r="J14" s="187">
        <v>11883.202031375962</v>
      </c>
      <c r="K14" s="147">
        <v>58.21596021806684</v>
      </c>
      <c r="L14" s="187">
        <v>2893.8367641174614</v>
      </c>
      <c r="M14" s="147">
        <v>43.94001724825111</v>
      </c>
      <c r="N14" s="187">
        <v>139766.15860737403</v>
      </c>
      <c r="O14" s="147">
        <v>41.172755298119682</v>
      </c>
    </row>
    <row r="15" spans="1:18" x14ac:dyDescent="0.2">
      <c r="B15" s="177"/>
      <c r="C15" s="153"/>
      <c r="D15" s="177"/>
      <c r="E15" s="153"/>
      <c r="F15" s="177"/>
      <c r="G15" s="153"/>
      <c r="H15" s="177"/>
      <c r="I15" s="153"/>
      <c r="J15" s="177"/>
      <c r="K15" s="153"/>
      <c r="L15" s="177"/>
      <c r="M15" s="153"/>
      <c r="N15" s="177"/>
      <c r="O15" s="153"/>
    </row>
    <row r="16" spans="1:18" x14ac:dyDescent="0.2">
      <c r="A16" s="133" t="s">
        <v>14</v>
      </c>
    </row>
    <row r="17" spans="1:15" x14ac:dyDescent="0.2">
      <c r="A17" s="135" t="s">
        <v>23</v>
      </c>
      <c r="B17" s="187">
        <v>96746.856959441517</v>
      </c>
      <c r="C17" s="147">
        <v>2.9736094727944122</v>
      </c>
      <c r="D17" s="187">
        <v>95291.875223670708</v>
      </c>
      <c r="E17" s="147">
        <v>4.3461530788535701</v>
      </c>
      <c r="F17" s="187">
        <v>51566.980196964738</v>
      </c>
      <c r="G17" s="147">
        <v>3.6816080618581872</v>
      </c>
      <c r="H17" s="187">
        <v>16629.429625361099</v>
      </c>
      <c r="I17" s="147">
        <v>3.9088398051838715</v>
      </c>
      <c r="J17" s="187">
        <v>13498.180775341803</v>
      </c>
      <c r="K17" s="147">
        <v>66.127761941499514</v>
      </c>
      <c r="L17" s="187">
        <v>307.85497490611289</v>
      </c>
      <c r="M17" s="147">
        <v>4.6744699200267128</v>
      </c>
      <c r="N17" s="187">
        <v>13289.429651097465</v>
      </c>
      <c r="O17" s="147">
        <v>3.9148420513815556</v>
      </c>
    </row>
    <row r="18" spans="1:15" x14ac:dyDescent="0.2">
      <c r="A18" s="135" t="s">
        <v>24</v>
      </c>
      <c r="B18" s="187">
        <v>1678270.2109243663</v>
      </c>
      <c r="C18" s="147">
        <v>51.583279849654559</v>
      </c>
      <c r="D18" s="187">
        <v>1245156.9139326368</v>
      </c>
      <c r="E18" s="147">
        <v>56.790177992004452</v>
      </c>
      <c r="F18" s="187">
        <v>789358.94451078842</v>
      </c>
      <c r="G18" s="147">
        <v>56.356029434158017</v>
      </c>
      <c r="H18" s="187">
        <v>279239.56555659958</v>
      </c>
      <c r="I18" s="147">
        <v>65.6368109802916</v>
      </c>
      <c r="J18" s="187">
        <v>5441.379616373134</v>
      </c>
      <c r="K18" s="147">
        <v>26.657389013649428</v>
      </c>
      <c r="L18" s="187">
        <v>5091.3711868066275</v>
      </c>
      <c r="M18" s="147">
        <v>77.307379787110648</v>
      </c>
      <c r="N18" s="187">
        <v>166025.65306206114</v>
      </c>
      <c r="O18" s="147">
        <v>48.908359898031186</v>
      </c>
    </row>
    <row r="19" spans="1:15" x14ac:dyDescent="0.2">
      <c r="A19" s="135" t="s">
        <v>25</v>
      </c>
      <c r="B19" s="187">
        <v>1152539.8986449211</v>
      </c>
      <c r="C19" s="147">
        <v>35.42444341960185</v>
      </c>
      <c r="D19" s="187">
        <v>741326.00791181216</v>
      </c>
      <c r="E19" s="147">
        <v>33.811028528482744</v>
      </c>
      <c r="F19" s="187">
        <v>473826.97545564862</v>
      </c>
      <c r="G19" s="147">
        <v>33.828725399477179</v>
      </c>
      <c r="H19" s="187">
        <v>125329.37135326427</v>
      </c>
      <c r="I19" s="147">
        <v>29.45936490552802</v>
      </c>
      <c r="J19" s="187">
        <v>1472.7148449444915</v>
      </c>
      <c r="K19" s="147">
        <v>7.2148490448510554</v>
      </c>
      <c r="L19" s="187">
        <v>1186.6537385338647</v>
      </c>
      <c r="M19" s="147">
        <v>18.018150292862629</v>
      </c>
      <c r="N19" s="187">
        <v>139510.29251944774</v>
      </c>
      <c r="O19" s="147">
        <v>41.097381459901307</v>
      </c>
    </row>
    <row r="20" spans="1:15" x14ac:dyDescent="0.2">
      <c r="A20" s="135" t="s">
        <v>26</v>
      </c>
      <c r="B20" s="187">
        <v>318174.50143051957</v>
      </c>
      <c r="C20" s="147">
        <v>9.7794051526869765</v>
      </c>
      <c r="D20" s="187">
        <v>103370.87870217448</v>
      </c>
      <c r="E20" s="147">
        <v>4.7146271566251636</v>
      </c>
      <c r="F20" s="187">
        <v>79595.590850145774</v>
      </c>
      <c r="G20" s="147">
        <v>5.6827017568795117</v>
      </c>
      <c r="H20" s="187">
        <v>3488.5393740320796</v>
      </c>
      <c r="I20" s="147">
        <v>0.82000055770834768</v>
      </c>
      <c r="J20" s="187">
        <v>0</v>
      </c>
      <c r="K20" s="147">
        <v>0</v>
      </c>
      <c r="L20" s="187">
        <v>0</v>
      </c>
      <c r="M20" s="147">
        <v>0</v>
      </c>
      <c r="N20" s="187">
        <v>20286.748477996578</v>
      </c>
      <c r="O20" s="147">
        <v>5.976134274573865</v>
      </c>
    </row>
    <row r="21" spans="1:15" x14ac:dyDescent="0.2">
      <c r="A21" s="135" t="s">
        <v>27</v>
      </c>
      <c r="B21" s="187">
        <v>7784.4306344830375</v>
      </c>
      <c r="C21" s="147">
        <v>0.23926210527659711</v>
      </c>
      <c r="D21" s="187">
        <v>7411.1323943760644</v>
      </c>
      <c r="E21" s="147">
        <v>0.33801324402532013</v>
      </c>
      <c r="F21" s="187">
        <v>6316.0917051338511</v>
      </c>
      <c r="G21" s="147">
        <v>0.45093534762435289</v>
      </c>
      <c r="H21" s="187">
        <v>744.43572072940015</v>
      </c>
      <c r="I21" s="147">
        <v>0.17498375128573523</v>
      </c>
      <c r="J21" s="187">
        <v>0</v>
      </c>
      <c r="K21" s="147">
        <v>0</v>
      </c>
      <c r="L21" s="187">
        <v>0</v>
      </c>
      <c r="M21" s="147">
        <v>0</v>
      </c>
      <c r="N21" s="187">
        <v>350.60496851281232</v>
      </c>
      <c r="O21" s="147">
        <v>0.10328231611082836</v>
      </c>
    </row>
    <row r="22" spans="1:15" x14ac:dyDescent="0.2">
      <c r="A22" s="135"/>
      <c r="B22" s="177"/>
      <c r="C22" s="153"/>
      <c r="D22" s="177"/>
      <c r="E22" s="153"/>
      <c r="F22" s="177"/>
      <c r="G22" s="153"/>
      <c r="H22" s="177"/>
      <c r="I22" s="153"/>
      <c r="J22" s="177"/>
      <c r="K22" s="153"/>
      <c r="L22" s="177"/>
      <c r="M22" s="153"/>
      <c r="N22" s="177"/>
      <c r="O22" s="153"/>
    </row>
    <row r="23" spans="1:15" x14ac:dyDescent="0.2">
      <c r="A23" s="133" t="s">
        <v>8</v>
      </c>
    </row>
    <row r="24" spans="1:15" x14ac:dyDescent="0.2">
      <c r="A24" s="134" t="s">
        <v>100</v>
      </c>
      <c r="B24" s="187">
        <v>0</v>
      </c>
      <c r="C24" s="147">
        <v>0</v>
      </c>
      <c r="D24" s="187">
        <v>0</v>
      </c>
      <c r="E24" s="147">
        <v>0</v>
      </c>
      <c r="F24" s="187">
        <v>0</v>
      </c>
      <c r="G24" s="147">
        <v>0</v>
      </c>
      <c r="H24" s="187">
        <v>0</v>
      </c>
      <c r="I24" s="147">
        <v>0</v>
      </c>
      <c r="J24" s="187">
        <v>0</v>
      </c>
      <c r="K24" s="147">
        <v>0</v>
      </c>
      <c r="L24" s="187">
        <v>0</v>
      </c>
      <c r="M24" s="147">
        <v>0</v>
      </c>
      <c r="N24" s="187">
        <v>0</v>
      </c>
      <c r="O24" s="147">
        <v>0</v>
      </c>
    </row>
    <row r="25" spans="1:15" x14ac:dyDescent="0.2">
      <c r="A25" s="134" t="s">
        <v>101</v>
      </c>
      <c r="B25" s="187">
        <v>553253.47950820194</v>
      </c>
      <c r="C25" s="147">
        <v>48.900258837177319</v>
      </c>
      <c r="D25" s="187">
        <v>148712.23858012151</v>
      </c>
      <c r="E25" s="147">
        <v>35.079158352262496</v>
      </c>
      <c r="F25" s="187">
        <v>72785.272471263044</v>
      </c>
      <c r="G25" s="147">
        <v>32.747562373439997</v>
      </c>
      <c r="H25" s="187">
        <v>40030.527652640652</v>
      </c>
      <c r="I25" s="147">
        <v>38.449727083789313</v>
      </c>
      <c r="J25" s="187">
        <v>2629.6099747035705</v>
      </c>
      <c r="K25" s="147">
        <v>40.520752636910949</v>
      </c>
      <c r="L25" s="187">
        <v>5091.3711868066275</v>
      </c>
      <c r="M25" s="147">
        <v>77.307379787110648</v>
      </c>
      <c r="N25" s="187">
        <v>28175.457294709133</v>
      </c>
      <c r="O25" s="147">
        <v>33.349695439327832</v>
      </c>
    </row>
    <row r="26" spans="1:15" x14ac:dyDescent="0.2">
      <c r="A26" s="134" t="s">
        <v>102</v>
      </c>
      <c r="B26" s="187">
        <v>578138.2404219259</v>
      </c>
      <c r="C26" s="147">
        <v>51.099741162826803</v>
      </c>
      <c r="D26" s="187">
        <v>275221.07557399734</v>
      </c>
      <c r="E26" s="147">
        <v>64.920841647734989</v>
      </c>
      <c r="F26" s="187">
        <v>149476.37754485011</v>
      </c>
      <c r="G26" s="147">
        <v>67.25243762656072</v>
      </c>
      <c r="H26" s="187">
        <v>64080.816402953635</v>
      </c>
      <c r="I26" s="147">
        <v>61.550272916211327</v>
      </c>
      <c r="J26" s="187">
        <v>3859.9288506641997</v>
      </c>
      <c r="K26" s="147">
        <v>59.479247363089051</v>
      </c>
      <c r="L26" s="187">
        <v>1494.5087134399776</v>
      </c>
      <c r="M26" s="147">
        <v>22.692620212889338</v>
      </c>
      <c r="N26" s="187">
        <v>56309.444062090581</v>
      </c>
      <c r="O26" s="147">
        <v>66.650304560672595</v>
      </c>
    </row>
    <row r="27" spans="1:15" x14ac:dyDescent="0.2">
      <c r="A27" s="134" t="s">
        <v>103</v>
      </c>
      <c r="B27" s="187">
        <v>3253515.8985932632</v>
      </c>
      <c r="C27" s="147">
        <v>100</v>
      </c>
      <c r="D27" s="187">
        <v>2192556.808164862</v>
      </c>
      <c r="E27" s="147">
        <v>100</v>
      </c>
      <c r="F27" s="187">
        <v>1400664.58271872</v>
      </c>
      <c r="G27" s="147">
        <v>100</v>
      </c>
      <c r="H27" s="187">
        <v>425431.34162999678</v>
      </c>
      <c r="I27" s="147">
        <v>100</v>
      </c>
      <c r="J27" s="187">
        <v>20412.275236659429</v>
      </c>
      <c r="K27" s="147">
        <v>100</v>
      </c>
      <c r="L27" s="187">
        <v>6585.8799002466058</v>
      </c>
      <c r="M27" s="147">
        <v>100</v>
      </c>
      <c r="N27" s="187">
        <v>339462.72867912002</v>
      </c>
      <c r="O27" s="147">
        <v>100</v>
      </c>
    </row>
    <row r="28" spans="1:15" x14ac:dyDescent="0.2">
      <c r="A28" s="24"/>
      <c r="B28" s="175"/>
      <c r="C28" s="176"/>
      <c r="D28" s="175"/>
      <c r="E28" s="176"/>
      <c r="F28" s="178"/>
      <c r="G28" s="176"/>
      <c r="H28" s="178"/>
      <c r="I28" s="176"/>
      <c r="J28" s="178"/>
      <c r="K28" s="176"/>
      <c r="L28" s="178"/>
      <c r="M28" s="176"/>
      <c r="N28" s="178"/>
      <c r="O28" s="176"/>
    </row>
    <row r="29" spans="1:15" x14ac:dyDescent="0.2">
      <c r="A29" s="133" t="s">
        <v>7</v>
      </c>
      <c r="B29" s="4"/>
      <c r="C29" s="48"/>
      <c r="D29" s="4"/>
      <c r="E29" s="48"/>
      <c r="F29" s="4"/>
      <c r="G29" s="48"/>
      <c r="H29" s="4"/>
      <c r="I29" s="48"/>
      <c r="J29" s="4"/>
      <c r="K29" s="48"/>
      <c r="L29" s="4"/>
      <c r="M29" s="48"/>
      <c r="N29" s="4"/>
      <c r="O29" s="48"/>
    </row>
    <row r="30" spans="1:15" x14ac:dyDescent="0.2">
      <c r="A30" s="23" t="s">
        <v>110</v>
      </c>
      <c r="B30" s="187">
        <v>1617761.3979645751</v>
      </c>
      <c r="C30" s="147">
        <v>49.72348217705202</v>
      </c>
      <c r="D30" s="187">
        <v>1107088.2190253478</v>
      </c>
      <c r="E30" s="147">
        <v>50.49302325498077</v>
      </c>
      <c r="F30" s="187">
        <v>940557.07929032226</v>
      </c>
      <c r="G30" s="147">
        <v>67.150771918904439</v>
      </c>
      <c r="H30" s="187">
        <v>27085.179829301152</v>
      </c>
      <c r="I30" s="147">
        <v>6.3665219693328305</v>
      </c>
      <c r="J30" s="187">
        <v>10389.90167941793</v>
      </c>
      <c r="K30" s="147">
        <v>50.900262508503623</v>
      </c>
      <c r="L30" s="187">
        <v>3621.9823649320365</v>
      </c>
      <c r="M30" s="147">
        <v>54.996180006204078</v>
      </c>
      <c r="N30" s="187">
        <v>125434.07586137958</v>
      </c>
      <c r="O30" s="147">
        <v>36.950765213446211</v>
      </c>
    </row>
    <row r="31" spans="1:15" x14ac:dyDescent="0.2">
      <c r="A31" s="23" t="s">
        <v>111</v>
      </c>
      <c r="B31" s="187">
        <v>1635754.5006292704</v>
      </c>
      <c r="C31" s="147">
        <v>50.276517822965886</v>
      </c>
      <c r="D31" s="187">
        <v>1085468.589139272</v>
      </c>
      <c r="E31" s="147">
        <v>49.506976745008188</v>
      </c>
      <c r="F31" s="187">
        <v>460107.50342833914</v>
      </c>
      <c r="G31" s="147">
        <v>32.849228081091383</v>
      </c>
      <c r="H31" s="187">
        <v>398346.16180069395</v>
      </c>
      <c r="I31" s="147">
        <v>93.633478030666765</v>
      </c>
      <c r="J31" s="187">
        <v>10022.373557241499</v>
      </c>
      <c r="K31" s="147">
        <v>49.09973749149637</v>
      </c>
      <c r="L31" s="187">
        <v>2963.8975353145693</v>
      </c>
      <c r="M31" s="147">
        <v>45.003819993795929</v>
      </c>
      <c r="N31" s="187">
        <v>214028.65281773589</v>
      </c>
      <c r="O31" s="147">
        <v>63.049234786552447</v>
      </c>
    </row>
    <row r="32" spans="1:15" x14ac:dyDescent="0.2">
      <c r="A32" s="126"/>
      <c r="B32" s="114"/>
      <c r="C32" s="127"/>
      <c r="D32" s="127"/>
      <c r="E32" s="127"/>
      <c r="F32" s="123"/>
      <c r="G32" s="124"/>
      <c r="H32" s="123"/>
      <c r="I32" s="124"/>
      <c r="J32" s="124"/>
      <c r="K32" s="124"/>
      <c r="L32" s="123"/>
      <c r="M32" s="124"/>
      <c r="N32" s="123"/>
      <c r="O32" s="124"/>
    </row>
    <row r="33" spans="1:15" x14ac:dyDescent="0.2">
      <c r="A33" s="46" t="str">
        <f>'C01'!A40</f>
        <v>Fuente: Instituto Nacional de Estadística (INE). Encuesta Permanente de Hogares de Propósitos Múltiples, LXI 2018.</v>
      </c>
      <c r="B33" s="39"/>
      <c r="C33" s="31"/>
      <c r="D33" s="31"/>
      <c r="E33" s="31"/>
      <c r="F33" s="39"/>
      <c r="G33" s="31"/>
      <c r="H33" s="39"/>
      <c r="I33" s="31"/>
      <c r="J33" s="31"/>
      <c r="K33" s="31"/>
      <c r="L33" s="39"/>
      <c r="M33" s="31"/>
      <c r="N33" s="39"/>
      <c r="O33" s="31"/>
    </row>
    <row r="34" spans="1:15" x14ac:dyDescent="0.2">
      <c r="A34" s="46" t="s">
        <v>30</v>
      </c>
      <c r="B34" s="39"/>
      <c r="C34" s="31"/>
      <c r="D34" s="31"/>
      <c r="E34" s="31"/>
      <c r="F34" s="40"/>
      <c r="G34" s="31"/>
      <c r="H34" s="39"/>
      <c r="I34" s="31"/>
      <c r="J34" s="31"/>
      <c r="K34" s="31"/>
      <c r="L34" s="39"/>
      <c r="M34" s="31"/>
      <c r="N34" s="39"/>
      <c r="O34" s="31"/>
    </row>
    <row r="35" spans="1:15" x14ac:dyDescent="0.2">
      <c r="A35" s="46" t="s">
        <v>31</v>
      </c>
      <c r="B35" s="39"/>
      <c r="C35" s="31"/>
      <c r="D35" s="31"/>
      <c r="E35" s="31"/>
      <c r="F35" s="39"/>
      <c r="G35" s="31"/>
      <c r="H35" s="39"/>
      <c r="I35" s="31"/>
      <c r="J35" s="31"/>
      <c r="K35" s="31"/>
      <c r="L35" s="39"/>
      <c r="M35" s="31"/>
      <c r="N35" s="39"/>
      <c r="O35" s="31"/>
    </row>
    <row r="36" spans="1:15" x14ac:dyDescent="0.2">
      <c r="A36" s="12"/>
      <c r="B36" s="39"/>
      <c r="C36" s="31"/>
      <c r="D36" s="31"/>
      <c r="E36" s="31"/>
      <c r="F36" s="39"/>
      <c r="G36" s="31"/>
      <c r="H36" s="42"/>
      <c r="I36" s="31"/>
      <c r="J36" s="31"/>
      <c r="K36" s="31"/>
      <c r="L36" s="37"/>
      <c r="M36" s="31"/>
      <c r="N36" s="39"/>
      <c r="O36" s="31"/>
    </row>
  </sheetData>
  <mergeCells count="10">
    <mergeCell ref="A1:O1"/>
    <mergeCell ref="A3:A5"/>
    <mergeCell ref="B3:C4"/>
    <mergeCell ref="D3:E4"/>
    <mergeCell ref="F3:O3"/>
    <mergeCell ref="F4:G4"/>
    <mergeCell ref="H4:I4"/>
    <mergeCell ref="J4:K4"/>
    <mergeCell ref="L4:M4"/>
    <mergeCell ref="N4:O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35" max="21"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A1:S56"/>
  <sheetViews>
    <sheetView workbookViewId="0">
      <selection activeCell="B7" sqref="B7"/>
    </sheetView>
  </sheetViews>
  <sheetFormatPr baseColWidth="10" defaultRowHeight="11.25" x14ac:dyDescent="0.2"/>
  <cols>
    <col min="1" max="1" width="40.1640625" customWidth="1"/>
    <col min="2" max="2" width="13" style="38" bestFit="1" customWidth="1"/>
    <col min="3" max="3" width="8.83203125" style="32" bestFit="1" customWidth="1"/>
    <col min="4" max="4" width="13" style="32" bestFit="1" customWidth="1"/>
    <col min="5" max="5" width="8.83203125" style="32" bestFit="1" customWidth="1"/>
    <col min="6" max="6" width="13" style="38" bestFit="1" customWidth="1"/>
    <col min="7" max="7" width="7.1640625" style="32" customWidth="1"/>
    <col min="8" max="8" width="11" style="38" bestFit="1" customWidth="1"/>
    <col min="9" max="9" width="8.33203125" style="32" customWidth="1"/>
    <col min="10" max="10" width="9.83203125" style="38" bestFit="1" customWidth="1"/>
    <col min="11" max="11" width="7.1640625" style="32" customWidth="1"/>
    <col min="12" max="12" width="9.83203125" style="38" bestFit="1" customWidth="1"/>
    <col min="13" max="13" width="7.33203125" style="32" customWidth="1"/>
    <col min="14" max="14" width="11" style="38" bestFit="1" customWidth="1"/>
    <col min="15" max="15" width="7.1640625" style="32" customWidth="1"/>
    <col min="16" max="16" width="5.1640625" hidden="1" customWidth="1"/>
    <col min="17" max="18" width="6" hidden="1" customWidth="1"/>
  </cols>
  <sheetData>
    <row r="1" spans="1:19" ht="21.75" customHeight="1" x14ac:dyDescent="0.2">
      <c r="A1" s="221" t="s">
        <v>120</v>
      </c>
      <c r="B1" s="221"/>
      <c r="C1" s="221"/>
      <c r="D1" s="221"/>
      <c r="E1" s="221"/>
      <c r="F1" s="221"/>
      <c r="G1" s="221"/>
      <c r="H1" s="221"/>
      <c r="I1" s="221"/>
      <c r="J1" s="221"/>
      <c r="K1" s="221"/>
      <c r="L1" s="221"/>
      <c r="M1" s="221"/>
      <c r="N1" s="221"/>
      <c r="O1" s="221"/>
      <c r="P1" s="221"/>
      <c r="Q1" s="221"/>
      <c r="R1" s="221"/>
    </row>
    <row r="2" spans="1:19" x14ac:dyDescent="0.2">
      <c r="G2" s="90"/>
    </row>
    <row r="3" spans="1:19" x14ac:dyDescent="0.2">
      <c r="A3" s="220" t="s">
        <v>11</v>
      </c>
      <c r="B3" s="224" t="s">
        <v>78</v>
      </c>
      <c r="C3" s="225"/>
      <c r="D3" s="224" t="s">
        <v>62</v>
      </c>
      <c r="E3" s="225"/>
      <c r="F3" s="226" t="s">
        <v>79</v>
      </c>
      <c r="G3" s="226"/>
      <c r="H3" s="226"/>
      <c r="I3" s="226"/>
      <c r="J3" s="226"/>
      <c r="K3" s="226"/>
      <c r="L3" s="226"/>
      <c r="M3" s="226"/>
      <c r="N3" s="226"/>
      <c r="O3" s="226"/>
      <c r="P3" s="217"/>
      <c r="Q3" s="217"/>
      <c r="R3" s="217"/>
    </row>
    <row r="4" spans="1:19" ht="24" customHeight="1" x14ac:dyDescent="0.2">
      <c r="A4" s="221"/>
      <c r="B4" s="225"/>
      <c r="C4" s="225"/>
      <c r="D4" s="225"/>
      <c r="E4" s="225"/>
      <c r="F4" s="227" t="s">
        <v>63</v>
      </c>
      <c r="G4" s="227"/>
      <c r="H4" s="227" t="s">
        <v>64</v>
      </c>
      <c r="I4" s="227"/>
      <c r="J4" s="191" t="s">
        <v>66</v>
      </c>
      <c r="K4" s="191"/>
      <c r="L4" s="191" t="s">
        <v>65</v>
      </c>
      <c r="M4" s="191"/>
      <c r="N4" s="227" t="s">
        <v>67</v>
      </c>
      <c r="O4" s="227"/>
      <c r="P4" s="218"/>
      <c r="Q4" s="218"/>
      <c r="R4" s="218"/>
    </row>
    <row r="5" spans="1:19" x14ac:dyDescent="0.2">
      <c r="A5" s="222"/>
      <c r="B5" s="60" t="s">
        <v>3</v>
      </c>
      <c r="C5" s="61" t="s">
        <v>38</v>
      </c>
      <c r="D5" s="60" t="s">
        <v>3</v>
      </c>
      <c r="E5" s="61" t="s">
        <v>38</v>
      </c>
      <c r="F5" s="60" t="s">
        <v>3</v>
      </c>
      <c r="G5" s="61" t="s">
        <v>38</v>
      </c>
      <c r="H5" s="60" t="s">
        <v>3</v>
      </c>
      <c r="I5" s="61" t="s">
        <v>38</v>
      </c>
      <c r="J5" s="60" t="s">
        <v>3</v>
      </c>
      <c r="K5" s="61" t="s">
        <v>38</v>
      </c>
      <c r="L5" s="60" t="s">
        <v>3</v>
      </c>
      <c r="M5" s="61" t="s">
        <v>38</v>
      </c>
      <c r="N5" s="60" t="s">
        <v>3</v>
      </c>
      <c r="O5" s="61" t="s">
        <v>38</v>
      </c>
      <c r="P5" s="91"/>
      <c r="Q5" s="92"/>
      <c r="R5" s="92"/>
    </row>
    <row r="6" spans="1:19" x14ac:dyDescent="0.2">
      <c r="A6" s="12"/>
      <c r="B6" s="39"/>
      <c r="C6" s="31"/>
      <c r="D6" s="39"/>
      <c r="E6" s="31"/>
      <c r="F6" s="39"/>
      <c r="G6" s="31"/>
      <c r="H6" s="39"/>
      <c r="I6" s="31"/>
      <c r="J6" s="39"/>
      <c r="K6" s="31"/>
      <c r="L6" s="39"/>
      <c r="M6" s="31"/>
      <c r="N6" s="39"/>
      <c r="O6" s="31"/>
      <c r="P6" s="39"/>
      <c r="Q6" s="31"/>
      <c r="R6" s="31"/>
    </row>
    <row r="7" spans="1:19" s="5" customFormat="1" x14ac:dyDescent="0.2">
      <c r="A7" s="137" t="s">
        <v>32</v>
      </c>
      <c r="B7" s="4">
        <v>3253515.8985932632</v>
      </c>
      <c r="C7" s="48">
        <v>100</v>
      </c>
      <c r="D7" s="4">
        <v>2192556.808164862</v>
      </c>
      <c r="E7" s="48">
        <v>100</v>
      </c>
      <c r="F7" s="4">
        <v>1400664.58271872</v>
      </c>
      <c r="G7" s="48">
        <v>100</v>
      </c>
      <c r="H7" s="4">
        <v>425431.34162999678</v>
      </c>
      <c r="I7" s="48">
        <v>100</v>
      </c>
      <c r="J7" s="4">
        <v>20412.275236659429</v>
      </c>
      <c r="K7" s="48">
        <v>100</v>
      </c>
      <c r="L7" s="4">
        <v>6585.8799002466058</v>
      </c>
      <c r="M7" s="48">
        <v>100</v>
      </c>
      <c r="N7" s="4">
        <v>339462.72867912002</v>
      </c>
      <c r="O7" s="48">
        <v>100</v>
      </c>
      <c r="P7" s="180"/>
      <c r="Q7" s="181"/>
      <c r="R7" s="33"/>
      <c r="S7" s="179"/>
    </row>
    <row r="8" spans="1:19" s="5" customFormat="1" x14ac:dyDescent="0.2">
      <c r="A8" s="137"/>
      <c r="P8" s="44"/>
      <c r="Q8" s="33"/>
      <c r="R8" s="33"/>
      <c r="S8" s="179"/>
    </row>
    <row r="9" spans="1:19" s="5" customFormat="1" x14ac:dyDescent="0.2">
      <c r="A9" s="138" t="s">
        <v>16</v>
      </c>
      <c r="B9" s="179"/>
      <c r="C9" s="179"/>
      <c r="D9" s="179"/>
      <c r="E9" s="179"/>
      <c r="F9" s="179"/>
      <c r="G9" s="179"/>
      <c r="H9" s="179"/>
      <c r="I9" s="179"/>
      <c r="J9" s="179"/>
      <c r="K9" s="179"/>
      <c r="L9" s="179"/>
      <c r="M9" s="179"/>
      <c r="N9" s="179"/>
      <c r="O9" s="179"/>
      <c r="P9" s="4"/>
      <c r="Q9" s="48"/>
      <c r="R9" s="48"/>
      <c r="S9" s="179"/>
    </row>
    <row r="10" spans="1:19" x14ac:dyDescent="0.2">
      <c r="A10" s="140" t="s">
        <v>23</v>
      </c>
      <c r="B10" s="187">
        <v>466480.15325296449</v>
      </c>
      <c r="C10" s="147">
        <v>14.337724719730385</v>
      </c>
      <c r="D10" s="187">
        <v>361740.31313917064</v>
      </c>
      <c r="E10" s="147">
        <v>16.4985605751279</v>
      </c>
      <c r="F10" s="187">
        <v>231721.39485557005</v>
      </c>
      <c r="G10" s="147">
        <v>16.543674889372433</v>
      </c>
      <c r="H10" s="187">
        <v>73774.888587287511</v>
      </c>
      <c r="I10" s="147">
        <v>17.341197360924692</v>
      </c>
      <c r="J10" s="187">
        <v>3576.7014898656394</v>
      </c>
      <c r="K10" s="147">
        <v>17.522306790386903</v>
      </c>
      <c r="L10" s="187">
        <v>457.62493352179405</v>
      </c>
      <c r="M10" s="147">
        <v>6.9485769624292493</v>
      </c>
      <c r="N10" s="187">
        <v>52209.703272920327</v>
      </c>
      <c r="O10" s="147">
        <v>15.380098862715496</v>
      </c>
      <c r="P10" s="178"/>
      <c r="Q10" s="176"/>
      <c r="R10" s="176"/>
      <c r="S10" s="45"/>
    </row>
    <row r="11" spans="1:19" x14ac:dyDescent="0.2">
      <c r="A11" s="140" t="s">
        <v>24</v>
      </c>
      <c r="B11" s="187">
        <v>1949359.4083806342</v>
      </c>
      <c r="C11" s="147">
        <v>59.915472035144724</v>
      </c>
      <c r="D11" s="187">
        <v>1349539.7595004186</v>
      </c>
      <c r="E11" s="147">
        <v>61.550959796109616</v>
      </c>
      <c r="F11" s="187">
        <v>855526.63223786547</v>
      </c>
      <c r="G11" s="147">
        <v>61.080050341336531</v>
      </c>
      <c r="H11" s="187">
        <v>269861.5943483719</v>
      </c>
      <c r="I11" s="147">
        <v>63.432466755840025</v>
      </c>
      <c r="J11" s="187">
        <v>14303.048290149236</v>
      </c>
      <c r="K11" s="147">
        <v>70.070818291053001</v>
      </c>
      <c r="L11" s="187">
        <v>4369.7580363706329</v>
      </c>
      <c r="M11" s="147">
        <v>66.350405755303996</v>
      </c>
      <c r="N11" s="187">
        <v>205478.72658761841</v>
      </c>
      <c r="O11" s="147">
        <v>60.530570583449496</v>
      </c>
      <c r="P11" s="178"/>
      <c r="Q11" s="176"/>
      <c r="R11" s="176"/>
      <c r="S11" s="45"/>
    </row>
    <row r="12" spans="1:19" x14ac:dyDescent="0.2">
      <c r="A12" s="140" t="s">
        <v>25</v>
      </c>
      <c r="B12" s="187">
        <v>613017.40191008057</v>
      </c>
      <c r="C12" s="147">
        <v>18.841690682228833</v>
      </c>
      <c r="D12" s="187">
        <v>378431.22699709173</v>
      </c>
      <c r="E12" s="147">
        <v>17.25981400289615</v>
      </c>
      <c r="F12" s="187">
        <v>244567.97055461037</v>
      </c>
      <c r="G12" s="147">
        <v>17.460852053522956</v>
      </c>
      <c r="H12" s="187">
        <v>71515.833114070454</v>
      </c>
      <c r="I12" s="147">
        <v>16.810193823535624</v>
      </c>
      <c r="J12" s="187">
        <v>2532.5254566445528</v>
      </c>
      <c r="K12" s="147">
        <v>12.406874918560099</v>
      </c>
      <c r="L12" s="187">
        <v>1571.8478103006921</v>
      </c>
      <c r="M12" s="147">
        <v>23.866937054862404</v>
      </c>
      <c r="N12" s="187">
        <v>58243.050061461268</v>
      </c>
      <c r="O12" s="147">
        <v>17.157421166114528</v>
      </c>
      <c r="P12" s="178"/>
      <c r="Q12" s="176"/>
      <c r="R12" s="176"/>
      <c r="S12" s="45"/>
    </row>
    <row r="13" spans="1:19" x14ac:dyDescent="0.2">
      <c r="A13" s="140" t="s">
        <v>26</v>
      </c>
      <c r="B13" s="187">
        <v>205318.54187635027</v>
      </c>
      <c r="C13" s="147">
        <v>6.3106666226873127</v>
      </c>
      <c r="D13" s="187">
        <v>85770.81871892864</v>
      </c>
      <c r="E13" s="147">
        <v>3.9119086173515187</v>
      </c>
      <c r="F13" s="187">
        <v>56189.102267900234</v>
      </c>
      <c r="G13" s="147">
        <v>4.0116029891207772</v>
      </c>
      <c r="H13" s="187">
        <v>6921.9801016629808</v>
      </c>
      <c r="I13" s="147">
        <v>1.6270498725228189</v>
      </c>
      <c r="J13" s="187">
        <v>0</v>
      </c>
      <c r="K13" s="147">
        <v>0</v>
      </c>
      <c r="L13" s="187">
        <v>186.64912005348677</v>
      </c>
      <c r="M13" s="147">
        <v>2.8340802274043555</v>
      </c>
      <c r="N13" s="187">
        <v>22473.087229311845</v>
      </c>
      <c r="O13" s="147">
        <v>6.6201928314064542</v>
      </c>
      <c r="P13" s="178"/>
      <c r="Q13" s="176"/>
      <c r="R13" s="176"/>
      <c r="S13" s="45"/>
    </row>
    <row r="14" spans="1:19" x14ac:dyDescent="0.2">
      <c r="A14" s="140" t="s">
        <v>27</v>
      </c>
      <c r="B14" s="187">
        <v>19340.393173778408</v>
      </c>
      <c r="C14" s="147">
        <v>0.59444594022548647</v>
      </c>
      <c r="D14" s="187">
        <v>17074.689809110809</v>
      </c>
      <c r="E14" s="147">
        <v>0.7787570085083485</v>
      </c>
      <c r="F14" s="187">
        <v>12659.482802712417</v>
      </c>
      <c r="G14" s="147">
        <v>0.90381972664291177</v>
      </c>
      <c r="H14" s="187">
        <v>3357.0454785939851</v>
      </c>
      <c r="I14" s="147">
        <v>0.78909218717450569</v>
      </c>
      <c r="J14" s="187">
        <v>0</v>
      </c>
      <c r="K14" s="147">
        <v>0</v>
      </c>
      <c r="L14" s="187">
        <v>0</v>
      </c>
      <c r="M14" s="147">
        <v>0</v>
      </c>
      <c r="N14" s="187">
        <v>1058.1615278044069</v>
      </c>
      <c r="O14" s="147">
        <v>0.31171655631291495</v>
      </c>
      <c r="P14" s="178"/>
      <c r="Q14" s="176"/>
      <c r="R14" s="176"/>
      <c r="S14" s="45"/>
    </row>
    <row r="15" spans="1:19" x14ac:dyDescent="0.2">
      <c r="A15" s="140"/>
      <c r="B15" s="177"/>
      <c r="C15" s="153"/>
      <c r="D15" s="177"/>
      <c r="E15" s="153"/>
      <c r="F15" s="177"/>
      <c r="G15" s="153"/>
      <c r="H15" s="177"/>
      <c r="I15" s="153"/>
      <c r="J15" s="177"/>
      <c r="K15" s="153"/>
      <c r="L15" s="177"/>
      <c r="M15" s="153"/>
      <c r="N15" s="177"/>
      <c r="O15" s="153"/>
      <c r="P15" s="177"/>
      <c r="Q15" s="153"/>
      <c r="R15" s="153"/>
      <c r="S15" s="45"/>
    </row>
    <row r="16" spans="1:19" x14ac:dyDescent="0.2">
      <c r="A16" s="138" t="s">
        <v>17</v>
      </c>
      <c r="P16" s="4"/>
      <c r="Q16" s="48"/>
      <c r="R16" s="48"/>
      <c r="S16" s="45"/>
    </row>
    <row r="17" spans="1:19" x14ac:dyDescent="0.2">
      <c r="A17" s="140" t="s">
        <v>81</v>
      </c>
      <c r="B17" s="187">
        <v>257947.04945091382</v>
      </c>
      <c r="C17" s="147">
        <v>7.9282553855797504</v>
      </c>
      <c r="D17" s="187">
        <v>223728.62476334433</v>
      </c>
      <c r="E17" s="147">
        <v>10.204005840587634</v>
      </c>
      <c r="F17" s="187">
        <v>145581.18811280883</v>
      </c>
      <c r="G17" s="147">
        <v>10.393722373577308</v>
      </c>
      <c r="H17" s="187">
        <v>53882.799145775738</v>
      </c>
      <c r="I17" s="147">
        <v>12.665451242809073</v>
      </c>
      <c r="J17" s="187">
        <v>549.14992022615286</v>
      </c>
      <c r="K17" s="147">
        <v>2.6902925512189206</v>
      </c>
      <c r="L17" s="187">
        <v>494.50409495959968</v>
      </c>
      <c r="M17" s="147">
        <v>7.5085501474310696</v>
      </c>
      <c r="N17" s="187">
        <v>23220.983489575006</v>
      </c>
      <c r="O17" s="147">
        <v>6.8405104678000859</v>
      </c>
      <c r="P17" s="178"/>
      <c r="Q17" s="176"/>
      <c r="R17" s="176"/>
      <c r="S17" s="45"/>
    </row>
    <row r="18" spans="1:19" x14ac:dyDescent="0.2">
      <c r="A18" s="140" t="s">
        <v>82</v>
      </c>
      <c r="B18" s="187">
        <v>341625.94070150494</v>
      </c>
      <c r="C18" s="147">
        <v>10.500208124054817</v>
      </c>
      <c r="D18" s="187">
        <v>303269.98892163468</v>
      </c>
      <c r="E18" s="147">
        <v>13.831796183902172</v>
      </c>
      <c r="F18" s="187">
        <v>216005.87588966062</v>
      </c>
      <c r="G18" s="147">
        <v>15.421670438070803</v>
      </c>
      <c r="H18" s="187">
        <v>55599.051182464456</v>
      </c>
      <c r="I18" s="147">
        <v>13.068865817323747</v>
      </c>
      <c r="J18" s="187">
        <v>0</v>
      </c>
      <c r="K18" s="147">
        <v>0</v>
      </c>
      <c r="L18" s="187">
        <v>373.29824010697354</v>
      </c>
      <c r="M18" s="147">
        <v>5.668160454808711</v>
      </c>
      <c r="N18" s="187">
        <v>31291.763609401361</v>
      </c>
      <c r="O18" s="147">
        <v>9.2180263003129763</v>
      </c>
      <c r="P18" s="178"/>
      <c r="Q18" s="176"/>
      <c r="R18" s="176"/>
      <c r="S18" s="45"/>
    </row>
    <row r="19" spans="1:19" x14ac:dyDescent="0.2">
      <c r="A19" s="140" t="s">
        <v>83</v>
      </c>
      <c r="B19" s="187">
        <v>547268.44930675637</v>
      </c>
      <c r="C19" s="147">
        <v>16.820832181683244</v>
      </c>
      <c r="D19" s="187">
        <v>311597.77477728715</v>
      </c>
      <c r="E19" s="147">
        <v>14.211616940410767</v>
      </c>
      <c r="F19" s="187">
        <v>165596.5077770332</v>
      </c>
      <c r="G19" s="147">
        <v>11.822709720810305</v>
      </c>
      <c r="H19" s="187">
        <v>92817.751459073741</v>
      </c>
      <c r="I19" s="147">
        <v>21.817328056614731</v>
      </c>
      <c r="J19" s="187">
        <v>1556.8231516013818</v>
      </c>
      <c r="K19" s="147">
        <v>7.6268967253851505</v>
      </c>
      <c r="L19" s="187">
        <v>2189.269270848009</v>
      </c>
      <c r="M19" s="147">
        <v>33.241864473812107</v>
      </c>
      <c r="N19" s="187">
        <v>49437.423118728599</v>
      </c>
      <c r="O19" s="147">
        <v>14.563431841573315</v>
      </c>
      <c r="P19" s="178"/>
      <c r="Q19" s="176"/>
      <c r="R19" s="176"/>
      <c r="S19" s="45"/>
    </row>
    <row r="20" spans="1:19" x14ac:dyDescent="0.2">
      <c r="A20" s="140" t="s">
        <v>84</v>
      </c>
      <c r="B20" s="187">
        <v>831716.52493313362</v>
      </c>
      <c r="C20" s="147">
        <v>25.563622581120519</v>
      </c>
      <c r="D20" s="187">
        <v>510093.66339118796</v>
      </c>
      <c r="E20" s="147">
        <v>23.264786640494343</v>
      </c>
      <c r="F20" s="187">
        <v>335088.53866562137</v>
      </c>
      <c r="G20" s="147">
        <v>23.923539068518984</v>
      </c>
      <c r="H20" s="187">
        <v>82924.610993336202</v>
      </c>
      <c r="I20" s="147">
        <v>19.49189043656704</v>
      </c>
      <c r="J20" s="187">
        <v>4298.1586803831415</v>
      </c>
      <c r="K20" s="147">
        <v>21.056734884036167</v>
      </c>
      <c r="L20" s="187">
        <v>1668.2876966619033</v>
      </c>
      <c r="M20" s="147">
        <v>25.331280283435397</v>
      </c>
      <c r="N20" s="187">
        <v>86114.067355174149</v>
      </c>
      <c r="O20" s="147">
        <v>25.367753240613993</v>
      </c>
      <c r="P20" s="178"/>
      <c r="Q20" s="176"/>
      <c r="R20" s="176"/>
      <c r="S20" s="45"/>
    </row>
    <row r="21" spans="1:19" x14ac:dyDescent="0.2">
      <c r="A21" s="140" t="s">
        <v>85</v>
      </c>
      <c r="B21" s="187">
        <v>1274957.9342013351</v>
      </c>
      <c r="C21" s="147">
        <v>39.187081727573364</v>
      </c>
      <c r="D21" s="187">
        <v>843866.75631123269</v>
      </c>
      <c r="E21" s="147">
        <v>38.487794394597088</v>
      </c>
      <c r="F21" s="187">
        <v>538392.47227357409</v>
      </c>
      <c r="G21" s="147">
        <v>38.438358399021041</v>
      </c>
      <c r="H21" s="187">
        <v>140207.12884933758</v>
      </c>
      <c r="I21" s="147">
        <v>32.956464446683285</v>
      </c>
      <c r="J21" s="187">
        <v>14008.143484448754</v>
      </c>
      <c r="K21" s="147">
        <v>68.626075839359771</v>
      </c>
      <c r="L21" s="187">
        <v>1860.5205976701191</v>
      </c>
      <c r="M21" s="147">
        <v>28.250144640512691</v>
      </c>
      <c r="N21" s="187">
        <v>149398.49110623758</v>
      </c>
      <c r="O21" s="147">
        <v>44.010278149698649</v>
      </c>
      <c r="P21" s="178"/>
      <c r="Q21" s="176"/>
      <c r="R21" s="176"/>
      <c r="S21" s="45"/>
    </row>
    <row r="22" spans="1:19" x14ac:dyDescent="0.2">
      <c r="A22" s="140"/>
      <c r="B22" s="177"/>
      <c r="C22" s="153"/>
      <c r="D22" s="177"/>
      <c r="E22" s="153"/>
      <c r="F22" s="177"/>
      <c r="G22" s="153"/>
      <c r="H22" s="177"/>
      <c r="I22" s="153"/>
      <c r="J22" s="177"/>
      <c r="K22" s="153"/>
      <c r="L22" s="177"/>
      <c r="M22" s="153"/>
      <c r="N22" s="177"/>
      <c r="O22" s="153"/>
      <c r="P22" s="177"/>
      <c r="Q22" s="153"/>
      <c r="R22" s="153"/>
      <c r="S22" s="45"/>
    </row>
    <row r="23" spans="1:19" x14ac:dyDescent="0.2">
      <c r="A23" s="138" t="s">
        <v>73</v>
      </c>
      <c r="P23" s="4"/>
      <c r="Q23" s="48"/>
      <c r="R23" s="48"/>
      <c r="S23" s="45"/>
    </row>
    <row r="24" spans="1:19" x14ac:dyDescent="0.2">
      <c r="A24" s="23" t="s">
        <v>110</v>
      </c>
      <c r="B24" s="187">
        <v>2187137.4219995951</v>
      </c>
      <c r="C24" s="147">
        <v>67.223812336225478</v>
      </c>
      <c r="D24" s="187">
        <v>1511255.1333820624</v>
      </c>
      <c r="E24" s="147">
        <v>68.926612425926649</v>
      </c>
      <c r="F24" s="187">
        <v>963186.07490169571</v>
      </c>
      <c r="G24" s="147">
        <v>68.766361824622635</v>
      </c>
      <c r="H24" s="187">
        <v>314690.55450483848</v>
      </c>
      <c r="I24" s="147">
        <v>73.969762852716428</v>
      </c>
      <c r="J24" s="187">
        <v>14831.789488530523</v>
      </c>
      <c r="K24" s="147">
        <v>72.661128250384195</v>
      </c>
      <c r="L24" s="187">
        <v>4860.2605624113512</v>
      </c>
      <c r="M24" s="147">
        <v>73.798196080517059</v>
      </c>
      <c r="N24" s="187">
        <v>213686.45392450236</v>
      </c>
      <c r="O24" s="147">
        <v>62.948428758578466</v>
      </c>
      <c r="P24" s="178"/>
      <c r="Q24" s="176"/>
      <c r="R24" s="176"/>
      <c r="S24" s="45"/>
    </row>
    <row r="25" spans="1:19" x14ac:dyDescent="0.2">
      <c r="A25" s="23" t="s">
        <v>111</v>
      </c>
      <c r="B25" s="187">
        <v>1066378.476594188</v>
      </c>
      <c r="C25" s="147">
        <v>32.776187663790509</v>
      </c>
      <c r="D25" s="187">
        <v>681301.67478267069</v>
      </c>
      <c r="E25" s="147">
        <v>31.073387574067475</v>
      </c>
      <c r="F25" s="187">
        <v>437478.50781696249</v>
      </c>
      <c r="G25" s="147">
        <v>31.233638175372956</v>
      </c>
      <c r="H25" s="187">
        <v>110740.7871251504</v>
      </c>
      <c r="I25" s="147">
        <v>26.030237147281714</v>
      </c>
      <c r="J25" s="187">
        <v>5580.4857481289073</v>
      </c>
      <c r="K25" s="147">
        <v>27.338871749615805</v>
      </c>
      <c r="L25" s="187">
        <v>1725.6193378352548</v>
      </c>
      <c r="M25" s="147">
        <v>26.201803919482948</v>
      </c>
      <c r="N25" s="187">
        <v>125776.27475461304</v>
      </c>
      <c r="O25" s="147">
        <v>37.051571241420177</v>
      </c>
      <c r="P25" s="178"/>
      <c r="Q25" s="176"/>
      <c r="R25" s="176"/>
      <c r="S25" s="45"/>
    </row>
    <row r="26" spans="1:19" x14ac:dyDescent="0.2">
      <c r="A26" s="24"/>
      <c r="B26" s="175"/>
      <c r="C26" s="176"/>
      <c r="D26" s="175"/>
      <c r="E26" s="176"/>
      <c r="F26" s="178"/>
      <c r="G26" s="176"/>
      <c r="H26" s="178"/>
      <c r="I26" s="176"/>
      <c r="J26" s="178"/>
      <c r="K26" s="176"/>
      <c r="L26" s="175"/>
      <c r="M26" s="176"/>
      <c r="N26" s="178"/>
      <c r="O26" s="176"/>
      <c r="P26" s="178"/>
      <c r="Q26" s="176"/>
      <c r="R26" s="176"/>
      <c r="S26" s="45"/>
    </row>
    <row r="27" spans="1:19" x14ac:dyDescent="0.2">
      <c r="A27" s="138" t="s">
        <v>80</v>
      </c>
      <c r="P27" s="4"/>
      <c r="Q27" s="48"/>
      <c r="R27" s="48"/>
      <c r="S27" s="45"/>
    </row>
    <row r="28" spans="1:19" x14ac:dyDescent="0.2">
      <c r="A28" s="140" t="s">
        <v>68</v>
      </c>
      <c r="B28" s="187">
        <v>2672286.9022369734</v>
      </c>
      <c r="C28" s="147">
        <v>82.135357119121551</v>
      </c>
      <c r="D28" s="187">
        <v>1800016.9953856741</v>
      </c>
      <c r="E28" s="147">
        <v>82.096709589580115</v>
      </c>
      <c r="F28" s="187">
        <v>1178693.073551835</v>
      </c>
      <c r="G28" s="147">
        <v>84.152415081701179</v>
      </c>
      <c r="H28" s="187">
        <v>350616.27732540399</v>
      </c>
      <c r="I28" s="147">
        <v>82.414303558843002</v>
      </c>
      <c r="J28" s="187">
        <v>16679.999717709474</v>
      </c>
      <c r="K28" s="147">
        <v>81.715534031958498</v>
      </c>
      <c r="L28" s="187">
        <v>5046.9096824648377</v>
      </c>
      <c r="M28" s="147">
        <v>76.632276307921416</v>
      </c>
      <c r="N28" s="187">
        <v>248980.73510811565</v>
      </c>
      <c r="O28" s="147">
        <v>73.345529294754115</v>
      </c>
      <c r="P28" s="178"/>
      <c r="Q28" s="176"/>
      <c r="R28" s="176"/>
      <c r="S28" s="45"/>
    </row>
    <row r="29" spans="1:19" x14ac:dyDescent="0.2">
      <c r="A29" s="140" t="s">
        <v>69</v>
      </c>
      <c r="B29" s="187">
        <v>55677.008371807802</v>
      </c>
      <c r="C29" s="147">
        <v>1.7112874228117685</v>
      </c>
      <c r="D29" s="187">
        <v>37375.290912505428</v>
      </c>
      <c r="E29" s="147">
        <v>1.7046441293253425</v>
      </c>
      <c r="F29" s="187">
        <v>16439.127381062688</v>
      </c>
      <c r="G29" s="147">
        <v>1.1736662427170101</v>
      </c>
      <c r="H29" s="187">
        <v>4899.9576565230191</v>
      </c>
      <c r="I29" s="147">
        <v>1.1517622650341959</v>
      </c>
      <c r="J29" s="187">
        <v>0</v>
      </c>
      <c r="K29" s="147">
        <v>0</v>
      </c>
      <c r="L29" s="187">
        <v>0</v>
      </c>
      <c r="M29" s="147">
        <v>0</v>
      </c>
      <c r="N29" s="187">
        <v>16036.205874919711</v>
      </c>
      <c r="O29" s="147">
        <v>4.7239960443722442</v>
      </c>
      <c r="P29" s="178"/>
      <c r="Q29" s="176"/>
      <c r="R29" s="176"/>
      <c r="S29" s="45"/>
    </row>
    <row r="30" spans="1:19" x14ac:dyDescent="0.2">
      <c r="A30" s="140" t="s">
        <v>70</v>
      </c>
      <c r="B30" s="187">
        <v>525551.98798478255</v>
      </c>
      <c r="C30" s="147">
        <v>16.153355458075914</v>
      </c>
      <c r="D30" s="187">
        <v>355164.5218666491</v>
      </c>
      <c r="E30" s="147">
        <v>16.198646281093012</v>
      </c>
      <c r="F30" s="187">
        <v>205532.38178576773</v>
      </c>
      <c r="G30" s="147">
        <v>14.673918675577916</v>
      </c>
      <c r="H30" s="187">
        <v>69915.106648065077</v>
      </c>
      <c r="I30" s="147">
        <v>16.433934176121692</v>
      </c>
      <c r="J30" s="187">
        <v>3732.2755189499558</v>
      </c>
      <c r="K30" s="147">
        <v>18.284465968041498</v>
      </c>
      <c r="L30" s="187">
        <v>1538.9702177817683</v>
      </c>
      <c r="M30" s="147">
        <v>23.367723692078595</v>
      </c>
      <c r="N30" s="187">
        <v>74445.787696079991</v>
      </c>
      <c r="O30" s="147">
        <v>21.930474660872267</v>
      </c>
      <c r="P30" s="178"/>
      <c r="Q30" s="176"/>
      <c r="R30" s="176"/>
      <c r="S30" s="45"/>
    </row>
    <row r="31" spans="1:19" x14ac:dyDescent="0.2">
      <c r="A31" s="140"/>
      <c r="B31" s="175"/>
      <c r="C31" s="176"/>
      <c r="D31" s="175"/>
      <c r="E31" s="176"/>
      <c r="F31" s="178"/>
      <c r="G31" s="176"/>
      <c r="H31" s="178"/>
      <c r="I31" s="176"/>
      <c r="J31" s="178"/>
      <c r="K31" s="176"/>
      <c r="L31" s="178"/>
      <c r="M31" s="176"/>
      <c r="N31" s="178"/>
      <c r="O31" s="176"/>
      <c r="P31" s="178"/>
      <c r="Q31" s="176"/>
      <c r="R31" s="176"/>
      <c r="S31" s="45"/>
    </row>
    <row r="32" spans="1:19" x14ac:dyDescent="0.2">
      <c r="A32" s="138" t="s">
        <v>77</v>
      </c>
      <c r="P32" s="178"/>
      <c r="Q32" s="176"/>
      <c r="R32" s="176"/>
      <c r="S32" s="45"/>
    </row>
    <row r="33" spans="1:19" x14ac:dyDescent="0.2">
      <c r="A33" s="140" t="s">
        <v>59</v>
      </c>
      <c r="B33" s="187">
        <v>1318191.851487122</v>
      </c>
      <c r="C33" s="147">
        <v>41.001955636373097</v>
      </c>
      <c r="D33" s="187">
        <v>959003.55425105465</v>
      </c>
      <c r="E33" s="147">
        <v>44.223405577809267</v>
      </c>
      <c r="F33" s="187">
        <v>553818.17942318635</v>
      </c>
      <c r="G33" s="147">
        <v>39.865771916012541</v>
      </c>
      <c r="H33" s="187">
        <v>235765.79632619582</v>
      </c>
      <c r="I33" s="147">
        <v>56.057123377088004</v>
      </c>
      <c r="J33" s="187">
        <v>10647.491079513618</v>
      </c>
      <c r="K33" s="147">
        <v>52.162196306226825</v>
      </c>
      <c r="L33" s="187">
        <v>2355.0246926297191</v>
      </c>
      <c r="M33" s="147">
        <v>35.758694787943767</v>
      </c>
      <c r="N33" s="187">
        <v>156417.06272956592</v>
      </c>
      <c r="O33" s="147">
        <v>47.148185578689208</v>
      </c>
      <c r="P33" s="178"/>
      <c r="Q33" s="176"/>
      <c r="R33" s="176"/>
      <c r="S33" s="45"/>
    </row>
    <row r="34" spans="1:19" x14ac:dyDescent="0.2">
      <c r="A34" s="140" t="s">
        <v>60</v>
      </c>
      <c r="B34" s="187">
        <v>795674.14703706908</v>
      </c>
      <c r="C34" s="147">
        <v>24.749201750122964</v>
      </c>
      <c r="D34" s="187">
        <v>508609.55645421537</v>
      </c>
      <c r="E34" s="147">
        <v>23.453976365489275</v>
      </c>
      <c r="F34" s="187">
        <v>321133.23396845197</v>
      </c>
      <c r="G34" s="147">
        <v>23.116294725773699</v>
      </c>
      <c r="H34" s="187">
        <v>95986.756887092211</v>
      </c>
      <c r="I34" s="147">
        <v>22.822400692684479</v>
      </c>
      <c r="J34" s="187">
        <v>4653.6693417373071</v>
      </c>
      <c r="K34" s="147">
        <v>22.798386205274898</v>
      </c>
      <c r="L34" s="187">
        <v>2689.6441979765027</v>
      </c>
      <c r="M34" s="147">
        <v>40.839557336534334</v>
      </c>
      <c r="N34" s="187">
        <v>84146.252058951985</v>
      </c>
      <c r="O34" s="147">
        <v>25.363876795755232</v>
      </c>
      <c r="P34" s="178"/>
      <c r="Q34" s="176"/>
      <c r="R34" s="176"/>
      <c r="S34" s="45"/>
    </row>
    <row r="35" spans="1:19" x14ac:dyDescent="0.2">
      <c r="A35" s="140" t="s">
        <v>61</v>
      </c>
      <c r="B35" s="187">
        <v>1101082.7302088356</v>
      </c>
      <c r="C35" s="147">
        <v>34.248842613514142</v>
      </c>
      <c r="D35" s="187">
        <v>700929.8626838671</v>
      </c>
      <c r="E35" s="147">
        <v>32.322618056691859</v>
      </c>
      <c r="F35" s="187">
        <v>514255.80073165265</v>
      </c>
      <c r="G35" s="147">
        <v>37.01793335821317</v>
      </c>
      <c r="H35" s="187">
        <v>88828.779047070886</v>
      </c>
      <c r="I35" s="147">
        <v>21.120475930224973</v>
      </c>
      <c r="J35" s="187">
        <v>5111.114815408504</v>
      </c>
      <c r="K35" s="147">
        <v>25.039417488498277</v>
      </c>
      <c r="L35" s="187">
        <v>1541.2110096403835</v>
      </c>
      <c r="M35" s="147">
        <v>23.401747875521895</v>
      </c>
      <c r="N35" s="187">
        <v>91192.957080115928</v>
      </c>
      <c r="O35" s="147">
        <v>27.487937625554448</v>
      </c>
      <c r="P35" s="178"/>
      <c r="Q35" s="176"/>
      <c r="R35" s="176"/>
      <c r="S35" s="45"/>
    </row>
    <row r="36" spans="1:19" x14ac:dyDescent="0.2">
      <c r="A36" s="140" t="s">
        <v>72</v>
      </c>
      <c r="B36" s="187"/>
      <c r="C36" s="147"/>
      <c r="D36" s="187"/>
      <c r="E36" s="147"/>
      <c r="F36" s="187"/>
      <c r="G36" s="147"/>
      <c r="H36" s="187"/>
      <c r="I36" s="147"/>
      <c r="J36" s="187"/>
      <c r="K36" s="147"/>
      <c r="L36" s="187"/>
      <c r="M36" s="147"/>
      <c r="N36" s="187"/>
      <c r="O36" s="147"/>
      <c r="P36" s="178"/>
      <c r="Q36" s="176"/>
      <c r="R36" s="176"/>
      <c r="S36" s="45"/>
    </row>
    <row r="37" spans="1:19" x14ac:dyDescent="0.2">
      <c r="A37" s="140"/>
      <c r="B37" s="187"/>
      <c r="C37" s="147"/>
      <c r="D37" s="187"/>
      <c r="E37" s="147"/>
      <c r="F37" s="187"/>
      <c r="G37" s="147"/>
      <c r="H37" s="187"/>
      <c r="I37" s="147"/>
      <c r="J37" s="187"/>
      <c r="K37" s="147"/>
      <c r="L37" s="187"/>
      <c r="M37" s="147"/>
      <c r="N37" s="187"/>
      <c r="O37" s="147"/>
      <c r="P37" s="178"/>
      <c r="Q37" s="176"/>
      <c r="R37" s="176"/>
      <c r="S37" s="45"/>
    </row>
    <row r="38" spans="1:19" x14ac:dyDescent="0.2">
      <c r="A38" s="138" t="s">
        <v>71</v>
      </c>
      <c r="P38" s="178"/>
      <c r="Q38" s="176"/>
      <c r="R38" s="176"/>
      <c r="S38" s="45"/>
    </row>
    <row r="39" spans="1:19" x14ac:dyDescent="0.2">
      <c r="A39" s="183" t="s">
        <v>113</v>
      </c>
      <c r="B39" s="187">
        <v>677918.26701785205</v>
      </c>
      <c r="C39" s="147">
        <v>20.836482382365691</v>
      </c>
      <c r="D39" s="187">
        <v>525510.47748049186</v>
      </c>
      <c r="E39" s="147">
        <v>23.967929839881158</v>
      </c>
      <c r="F39" s="187">
        <v>283569.92189453158</v>
      </c>
      <c r="G39" s="147">
        <v>20.245383897986219</v>
      </c>
      <c r="H39" s="187">
        <v>144041.91257631246</v>
      </c>
      <c r="I39" s="147">
        <v>33.85785166283955</v>
      </c>
      <c r="J39" s="187">
        <v>6316.6107665300451</v>
      </c>
      <c r="K39" s="147">
        <v>30.94515772149558</v>
      </c>
      <c r="L39" s="187">
        <v>307.85497490611289</v>
      </c>
      <c r="M39" s="147">
        <v>4.6744699200267128</v>
      </c>
      <c r="N39" s="187">
        <v>91274.177268194806</v>
      </c>
      <c r="O39" s="147">
        <v>26.887834674325173</v>
      </c>
      <c r="P39" s="178"/>
      <c r="Q39" s="176"/>
      <c r="R39" s="176"/>
      <c r="S39" s="45"/>
    </row>
    <row r="40" spans="1:19" x14ac:dyDescent="0.2">
      <c r="A40" s="183" t="s">
        <v>114</v>
      </c>
      <c r="B40" s="187">
        <v>681737.03314967046</v>
      </c>
      <c r="C40" s="147">
        <v>20.953855902300525</v>
      </c>
      <c r="D40" s="187">
        <v>476389.61562206154</v>
      </c>
      <c r="E40" s="147">
        <v>21.727583698084096</v>
      </c>
      <c r="F40" s="187">
        <v>303631.53504021978</v>
      </c>
      <c r="G40" s="147">
        <v>21.6776763535253</v>
      </c>
      <c r="H40" s="187">
        <v>97982.081293659488</v>
      </c>
      <c r="I40" s="147">
        <v>23.031232470614679</v>
      </c>
      <c r="J40" s="187">
        <v>3851.5495735535851</v>
      </c>
      <c r="K40" s="147">
        <v>18.868791101916919</v>
      </c>
      <c r="L40" s="187">
        <v>1274.1698932311508</v>
      </c>
      <c r="M40" s="147">
        <v>19.34699558039982</v>
      </c>
      <c r="N40" s="187">
        <v>69650.279821386488</v>
      </c>
      <c r="O40" s="147">
        <v>20.517798844191816</v>
      </c>
      <c r="P40" s="178"/>
      <c r="Q40" s="176"/>
      <c r="R40" s="176"/>
      <c r="S40" s="45"/>
    </row>
    <row r="41" spans="1:19" x14ac:dyDescent="0.2">
      <c r="A41" s="183" t="s">
        <v>115</v>
      </c>
      <c r="B41" s="187">
        <v>679876.56573282275</v>
      </c>
      <c r="C41" s="147">
        <v>20.896672612750532</v>
      </c>
      <c r="D41" s="187">
        <v>451083.66803258815</v>
      </c>
      <c r="E41" s="147">
        <v>20.573408467812452</v>
      </c>
      <c r="F41" s="187">
        <v>288732.16109998885</v>
      </c>
      <c r="G41" s="147">
        <v>20.613940315357553</v>
      </c>
      <c r="H41" s="187">
        <v>85736.657635509604</v>
      </c>
      <c r="I41" s="147">
        <v>20.152877619927658</v>
      </c>
      <c r="J41" s="187">
        <v>5665.0188034183384</v>
      </c>
      <c r="K41" s="147">
        <v>27.753000279186157</v>
      </c>
      <c r="L41" s="187">
        <v>3847.2433478859066</v>
      </c>
      <c r="M41" s="147">
        <v>58.41654275751138</v>
      </c>
      <c r="N41" s="187">
        <v>67102.587145776488</v>
      </c>
      <c r="O41" s="147">
        <v>19.767291509992475</v>
      </c>
      <c r="P41" s="178"/>
      <c r="Q41" s="176"/>
      <c r="R41" s="176"/>
      <c r="S41" s="45"/>
    </row>
    <row r="42" spans="1:19" x14ac:dyDescent="0.2">
      <c r="A42" s="183" t="s">
        <v>116</v>
      </c>
      <c r="B42" s="187">
        <v>664964.90221055259</v>
      </c>
      <c r="C42" s="147">
        <v>20.438348019078877</v>
      </c>
      <c r="D42" s="187">
        <v>422972.16570488276</v>
      </c>
      <c r="E42" s="147">
        <v>19.291275105382756</v>
      </c>
      <c r="F42" s="187">
        <v>287775.40869892662</v>
      </c>
      <c r="G42" s="147">
        <v>20.545633283619434</v>
      </c>
      <c r="H42" s="187">
        <v>69782.167047080598</v>
      </c>
      <c r="I42" s="147">
        <v>16.40268598446869</v>
      </c>
      <c r="J42" s="187">
        <v>2213.4743353680892</v>
      </c>
      <c r="K42" s="147">
        <v>10.843839355021039</v>
      </c>
      <c r="L42" s="187">
        <v>787.18571433609952</v>
      </c>
      <c r="M42" s="147">
        <v>11.95262783803002</v>
      </c>
      <c r="N42" s="187">
        <v>62413.929909166342</v>
      </c>
      <c r="O42" s="147">
        <v>18.386092090882716</v>
      </c>
      <c r="P42" s="178"/>
      <c r="Q42" s="176"/>
      <c r="R42" s="176"/>
      <c r="S42" s="45"/>
    </row>
    <row r="43" spans="1:19" x14ac:dyDescent="0.2">
      <c r="A43" s="183" t="s">
        <v>117</v>
      </c>
      <c r="B43" s="187">
        <v>510451.960622126</v>
      </c>
      <c r="C43" s="147">
        <v>15.689241317149621</v>
      </c>
      <c r="D43" s="187">
        <v>292587.04654918576</v>
      </c>
      <c r="E43" s="147">
        <v>13.344559441270615</v>
      </c>
      <c r="F43" s="187">
        <v>225498.1873895973</v>
      </c>
      <c r="G43" s="147">
        <v>16.099370982301878</v>
      </c>
      <c r="H43" s="187">
        <v>23038.513707798396</v>
      </c>
      <c r="I43" s="147">
        <v>5.4153306193964657</v>
      </c>
      <c r="J43" s="187">
        <v>2365.621757789369</v>
      </c>
      <c r="K43" s="147">
        <v>11.589211542380294</v>
      </c>
      <c r="L43" s="187">
        <v>369.4259698873355</v>
      </c>
      <c r="M43" s="147">
        <v>5.6093639040320564</v>
      </c>
      <c r="N43" s="187">
        <v>41315.297724111457</v>
      </c>
      <c r="O43" s="147">
        <v>12.170790556263125</v>
      </c>
      <c r="P43" s="178"/>
      <c r="Q43" s="176"/>
      <c r="R43" s="176"/>
      <c r="S43" s="45"/>
    </row>
    <row r="44" spans="1:19" x14ac:dyDescent="0.2">
      <c r="A44" s="183" t="s">
        <v>118</v>
      </c>
      <c r="B44" s="187">
        <v>38567.169860590766</v>
      </c>
      <c r="C44" s="147">
        <v>1.185399766365556</v>
      </c>
      <c r="D44" s="187">
        <v>24013.834775527637</v>
      </c>
      <c r="E44" s="147">
        <v>1.0952434475632522</v>
      </c>
      <c r="F44" s="187">
        <v>11457.368595418908</v>
      </c>
      <c r="G44" s="147">
        <v>0.81799516720697762</v>
      </c>
      <c r="H44" s="187">
        <v>4850.0093696267813</v>
      </c>
      <c r="I44" s="147">
        <v>1.1400216427507353</v>
      </c>
      <c r="J44" s="187">
        <v>0</v>
      </c>
      <c r="K44" s="147">
        <v>0</v>
      </c>
      <c r="L44" s="187">
        <v>0</v>
      </c>
      <c r="M44" s="147">
        <v>0</v>
      </c>
      <c r="N44" s="187">
        <v>7706.4568104819482</v>
      </c>
      <c r="O44" s="147">
        <v>2.2701923243439608</v>
      </c>
      <c r="P44" s="178"/>
      <c r="Q44" s="176"/>
      <c r="R44" s="176"/>
      <c r="S44" s="45"/>
    </row>
    <row r="45" spans="1:19" x14ac:dyDescent="0.2">
      <c r="A45" s="139"/>
      <c r="B45" s="177"/>
      <c r="C45" s="153"/>
      <c r="D45" s="153"/>
      <c r="E45" s="153"/>
      <c r="F45" s="177"/>
      <c r="G45" s="153"/>
      <c r="H45" s="177"/>
      <c r="I45" s="153"/>
      <c r="J45" s="177"/>
      <c r="K45" s="153"/>
      <c r="L45" s="177"/>
      <c r="M45" s="153"/>
      <c r="N45" s="177"/>
      <c r="O45" s="153"/>
      <c r="P45" s="178"/>
      <c r="Q45" s="176"/>
      <c r="R45" s="176"/>
      <c r="S45" s="45"/>
    </row>
    <row r="46" spans="1:19" x14ac:dyDescent="0.2">
      <c r="A46" s="138" t="s">
        <v>18</v>
      </c>
      <c r="P46" s="178"/>
      <c r="Q46" s="176"/>
      <c r="R46" s="176"/>
      <c r="S46" s="45"/>
    </row>
    <row r="47" spans="1:19" x14ac:dyDescent="0.2">
      <c r="A47" s="140" t="s">
        <v>40</v>
      </c>
      <c r="B47" s="187">
        <v>1209953.4235943679</v>
      </c>
      <c r="C47" s="147">
        <v>37.18910438143304</v>
      </c>
      <c r="D47" s="187">
        <v>729674.54328754265</v>
      </c>
      <c r="E47" s="147">
        <v>33.279618597352083</v>
      </c>
      <c r="F47" s="187">
        <v>493932.64065941388</v>
      </c>
      <c r="G47" s="147">
        <v>35.264162937616369</v>
      </c>
      <c r="H47" s="187">
        <v>92435.354654392722</v>
      </c>
      <c r="I47" s="147">
        <v>21.727443563569175</v>
      </c>
      <c r="J47" s="187">
        <v>12411.103143942011</v>
      </c>
      <c r="K47" s="147">
        <v>60.802154586139856</v>
      </c>
      <c r="L47" s="187">
        <v>2756.2042275625754</v>
      </c>
      <c r="M47" s="147">
        <v>41.850204821672662</v>
      </c>
      <c r="N47" s="187">
        <v>128139.24060225126</v>
      </c>
      <c r="O47" s="147">
        <v>37.74766116470358</v>
      </c>
      <c r="P47" s="178"/>
      <c r="Q47" s="176"/>
      <c r="R47" s="176"/>
      <c r="S47" s="45"/>
    </row>
    <row r="48" spans="1:19" x14ac:dyDescent="0.2">
      <c r="A48" s="140" t="s">
        <v>41</v>
      </c>
      <c r="B48" s="187">
        <v>66766.456430400562</v>
      </c>
      <c r="C48" s="147">
        <v>2.0521324779531174</v>
      </c>
      <c r="D48" s="187">
        <v>36427.955992677511</v>
      </c>
      <c r="E48" s="147">
        <v>1.6614372707253675</v>
      </c>
      <c r="F48" s="187">
        <v>25710.485966937293</v>
      </c>
      <c r="G48" s="147">
        <v>1.8355919243015832</v>
      </c>
      <c r="H48" s="187">
        <v>4877.2123005358617</v>
      </c>
      <c r="I48" s="147">
        <v>1.1464158427654438</v>
      </c>
      <c r="J48" s="187">
        <v>0</v>
      </c>
      <c r="K48" s="147">
        <v>0</v>
      </c>
      <c r="L48" s="187">
        <v>0</v>
      </c>
      <c r="M48" s="147">
        <v>0</v>
      </c>
      <c r="N48" s="187">
        <v>5840.2577252043657</v>
      </c>
      <c r="O48" s="147">
        <v>1.7204415188463644</v>
      </c>
      <c r="P48" s="178"/>
      <c r="Q48" s="176"/>
      <c r="R48" s="176"/>
      <c r="S48" s="45"/>
    </row>
    <row r="49" spans="1:18" x14ac:dyDescent="0.2">
      <c r="A49" s="140" t="s">
        <v>42</v>
      </c>
      <c r="B49" s="187">
        <v>504540.34574062552</v>
      </c>
      <c r="C49" s="147">
        <v>15.507542039637054</v>
      </c>
      <c r="D49" s="187">
        <v>317184.03402611805</v>
      </c>
      <c r="E49" s="147">
        <v>14.466399814360864</v>
      </c>
      <c r="F49" s="187">
        <v>217507.47275339608</v>
      </c>
      <c r="G49" s="147">
        <v>15.528876465999405</v>
      </c>
      <c r="H49" s="187">
        <v>38753.812432655272</v>
      </c>
      <c r="I49" s="147">
        <v>9.1092988786801641</v>
      </c>
      <c r="J49" s="187">
        <v>4532.1929055742057</v>
      </c>
      <c r="K49" s="147">
        <v>22.203271575696828</v>
      </c>
      <c r="L49" s="187">
        <v>623.22986587677394</v>
      </c>
      <c r="M49" s="147">
        <v>9.4631222451146932</v>
      </c>
      <c r="N49" s="187">
        <v>55767.326068613118</v>
      </c>
      <c r="O49" s="147">
        <v>16.428114593201084</v>
      </c>
      <c r="P49" s="37"/>
      <c r="Q49" s="31"/>
      <c r="R49" s="31"/>
    </row>
    <row r="50" spans="1:18" x14ac:dyDescent="0.2">
      <c r="A50" s="140" t="s">
        <v>43</v>
      </c>
      <c r="B50" s="187">
        <v>1472255.6728283109</v>
      </c>
      <c r="C50" s="147">
        <v>45.251221100990364</v>
      </c>
      <c r="D50" s="187">
        <v>1109270.274858326</v>
      </c>
      <c r="E50" s="147">
        <v>50.592544317552665</v>
      </c>
      <c r="F50" s="187">
        <v>663513.98333894531</v>
      </c>
      <c r="G50" s="147">
        <v>47.371368672080685</v>
      </c>
      <c r="H50" s="187">
        <v>289364.96224240412</v>
      </c>
      <c r="I50" s="147">
        <v>68.016841714983144</v>
      </c>
      <c r="J50" s="187">
        <v>3468.9791871432117</v>
      </c>
      <c r="K50" s="147">
        <v>16.994573838163312</v>
      </c>
      <c r="L50" s="187">
        <v>3206.4458068072558</v>
      </c>
      <c r="M50" s="147">
        <v>48.686672933212641</v>
      </c>
      <c r="N50" s="187">
        <v>149715.90428304728</v>
      </c>
      <c r="O50" s="147">
        <v>44.103782723247797</v>
      </c>
      <c r="P50" s="37"/>
      <c r="Q50" s="31"/>
      <c r="R50" s="31"/>
    </row>
    <row r="51" spans="1:18" x14ac:dyDescent="0.2">
      <c r="A51" s="126"/>
      <c r="B51" s="114"/>
      <c r="C51" s="127"/>
      <c r="D51" s="123"/>
      <c r="E51" s="127"/>
      <c r="F51" s="114"/>
      <c r="G51" s="127"/>
      <c r="H51" s="123"/>
      <c r="I51" s="127"/>
      <c r="J51" s="123"/>
      <c r="K51" s="127"/>
      <c r="L51" s="114"/>
      <c r="M51" s="127"/>
      <c r="N51" s="114"/>
      <c r="O51" s="127"/>
    </row>
    <row r="52" spans="1:18" x14ac:dyDescent="0.2">
      <c r="A52" s="46" t="str">
        <f>'C01'!A40</f>
        <v>Fuente: Instituto Nacional de Estadística (INE). Encuesta Permanente de Hogares de Propósitos Múltiples, LXI 2018.</v>
      </c>
      <c r="B52" s="39"/>
      <c r="C52" s="31"/>
      <c r="D52" s="37"/>
      <c r="E52" s="31"/>
      <c r="F52" s="39"/>
      <c r="G52" s="31"/>
      <c r="H52" s="37"/>
      <c r="I52" s="31"/>
      <c r="J52" s="37"/>
      <c r="K52" s="31"/>
      <c r="L52" s="39"/>
      <c r="M52" s="31"/>
      <c r="N52" s="39"/>
      <c r="O52" s="31"/>
    </row>
    <row r="53" spans="1:18" x14ac:dyDescent="0.2">
      <c r="A53" s="46" t="s">
        <v>30</v>
      </c>
      <c r="B53" s="39"/>
      <c r="C53" s="31"/>
      <c r="D53" s="31"/>
      <c r="E53" s="31"/>
      <c r="F53" s="40"/>
      <c r="G53" s="31"/>
      <c r="H53" s="39"/>
      <c r="I53" s="31"/>
      <c r="J53" s="39"/>
      <c r="K53" s="31"/>
      <c r="L53" s="39"/>
      <c r="M53" s="31"/>
      <c r="N53" s="39"/>
      <c r="O53" s="31"/>
    </row>
    <row r="54" spans="1:18" x14ac:dyDescent="0.2">
      <c r="A54" s="46" t="s">
        <v>31</v>
      </c>
      <c r="B54" s="39"/>
      <c r="C54" s="31"/>
      <c r="D54" s="31"/>
      <c r="E54" s="31"/>
      <c r="F54" s="39"/>
      <c r="G54" s="31"/>
      <c r="H54" s="39"/>
      <c r="I54" s="31"/>
      <c r="J54" s="39"/>
      <c r="K54" s="31"/>
      <c r="L54" s="39"/>
      <c r="M54" s="31"/>
      <c r="N54" s="39"/>
      <c r="O54" s="31"/>
    </row>
    <row r="55" spans="1:18" x14ac:dyDescent="0.2">
      <c r="A55" s="20" t="s">
        <v>44</v>
      </c>
      <c r="B55" s="39"/>
      <c r="C55" s="31"/>
      <c r="D55" s="31"/>
      <c r="E55" s="31"/>
      <c r="F55" s="39"/>
      <c r="G55" s="31"/>
      <c r="H55" s="37"/>
      <c r="I55" s="31"/>
      <c r="J55" s="37"/>
      <c r="K55" s="31"/>
      <c r="L55" s="39"/>
      <c r="M55" s="31"/>
      <c r="N55" s="39"/>
      <c r="O55" s="31"/>
    </row>
    <row r="56" spans="1:18" x14ac:dyDescent="0.2">
      <c r="A56" s="12"/>
      <c r="B56" s="39"/>
      <c r="C56" s="31"/>
      <c r="D56" s="31"/>
      <c r="E56" s="31"/>
      <c r="F56" s="39"/>
      <c r="G56" s="31"/>
      <c r="H56" s="42"/>
      <c r="I56" s="31"/>
      <c r="J56" s="37"/>
      <c r="K56" s="31"/>
      <c r="L56" s="39"/>
      <c r="M56" s="31"/>
      <c r="N56" s="39"/>
      <c r="O56" s="31"/>
    </row>
  </sheetData>
  <mergeCells count="11">
    <mergeCell ref="A3:A5"/>
    <mergeCell ref="A1:R1"/>
    <mergeCell ref="P3:R4"/>
    <mergeCell ref="B3:C4"/>
    <mergeCell ref="D3:E4"/>
    <mergeCell ref="F3:O3"/>
    <mergeCell ref="F4:G4"/>
    <mergeCell ref="H4:I4"/>
    <mergeCell ref="J4:K4"/>
    <mergeCell ref="L4:M4"/>
    <mergeCell ref="N4:O4"/>
  </mergeCells>
  <printOptions horizontalCentered="1" verticalCentered="1"/>
  <pageMargins left="0.54" right="0" top="0" bottom="0" header="0" footer="0"/>
  <pageSetup paperSize="9" scale="77" firstPageNumber="70" orientation="landscape" useFirstPageNumber="1" r:id="rId1"/>
  <headerFooter alignWithMargins="0">
    <oddFooter>&amp;L&amp;Z&amp;F+&amp;F+&amp;A&amp;C&amp;P&amp;R&amp;D+&amp;T</oddFooter>
  </headerFooter>
  <rowBreaks count="1" manualBreakCount="1">
    <brk id="55" max="2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8</vt:i4>
      </vt:variant>
      <vt:variant>
        <vt:lpstr>Rangos con nombre</vt:lpstr>
      </vt:variant>
      <vt:variant>
        <vt:i4>4</vt:i4>
      </vt:variant>
    </vt:vector>
  </HeadingPairs>
  <TitlesOfParts>
    <vt:vector size="12" baseType="lpstr">
      <vt:lpstr>Portada</vt:lpstr>
      <vt:lpstr>C01</vt:lpstr>
      <vt:lpstr>C02</vt:lpstr>
      <vt:lpstr>C03</vt:lpstr>
      <vt:lpstr>C04</vt:lpstr>
      <vt:lpstr>C05</vt:lpstr>
      <vt:lpstr>C06</vt:lpstr>
      <vt:lpstr>C07</vt:lpstr>
      <vt:lpstr>'C05'!Área_de_impresión</vt:lpstr>
      <vt:lpstr>'C06'!Área_de_impresión</vt:lpstr>
      <vt:lpstr>'C07'!Área_de_impresión</vt:lpstr>
      <vt:lpstr>Portada!Área_de_impresión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Elmo</dc:creator>
  <cp:lastModifiedBy>ine</cp:lastModifiedBy>
  <cp:lastPrinted>2011-01-20T20:20:23Z</cp:lastPrinted>
  <dcterms:created xsi:type="dcterms:W3CDTF">2001-09-12T14:45:05Z</dcterms:created>
  <dcterms:modified xsi:type="dcterms:W3CDTF">2018-11-15T15:31:06Z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96 96 1600 900</vt:lpwstr>
  </property>
</Properties>
</file>