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480" windowHeight="11640"/>
  </bookViews>
  <sheets>
    <sheet name="Titulo" sheetId="19" r:id="rId1"/>
    <sheet name="CUADRO 1" sheetId="1" r:id="rId2"/>
    <sheet name="CUADRO 2" sheetId="8" r:id="rId3"/>
    <sheet name="CUADRO 3" sheetId="18" r:id="rId4"/>
  </sheets>
  <externalReferences>
    <externalReference r:id="rId5"/>
    <externalReference r:id="rId6"/>
  </externalReferences>
  <calcPr calcId="124519"/>
</workbook>
</file>

<file path=xl/calcChain.xml><?xml version="1.0" encoding="utf-8"?>
<calcChain xmlns="http://schemas.openxmlformats.org/spreadsheetml/2006/main">
  <c r="A41" i="1"/>
  <c r="A40" i="8" s="1"/>
  <c r="A39" i="18" s="1"/>
  <c r="A40"/>
  <c r="A41"/>
  <c r="A41" i="8"/>
  <c r="A42"/>
  <c r="T5" i="18"/>
  <c r="R5"/>
  <c r="P5"/>
  <c r="N5"/>
  <c r="L5"/>
  <c r="J5"/>
  <c r="H5"/>
  <c r="F5"/>
  <c r="D5"/>
  <c r="B5"/>
  <c r="T8"/>
  <c r="T9"/>
  <c r="T10"/>
  <c r="T11"/>
  <c r="T12"/>
  <c r="T15"/>
  <c r="U15" s="1"/>
  <c r="T16"/>
  <c r="T17"/>
  <c r="T18"/>
  <c r="T19"/>
  <c r="U19" s="1"/>
  <c r="T22"/>
  <c r="T23"/>
  <c r="T26"/>
  <c r="T27"/>
  <c r="U27" s="1"/>
  <c r="T28"/>
  <c r="T29"/>
  <c r="U29" s="1"/>
  <c r="T30"/>
  <c r="T33"/>
  <c r="U33" s="1"/>
  <c r="T34"/>
  <c r="T35"/>
  <c r="U35" s="1"/>
  <c r="T36"/>
  <c r="T37"/>
  <c r="U37" s="1"/>
  <c r="T38"/>
  <c r="R8"/>
  <c r="S8" s="1"/>
  <c r="R9"/>
  <c r="R10"/>
  <c r="S10" s="1"/>
  <c r="R11"/>
  <c r="R12"/>
  <c r="S12" s="1"/>
  <c r="R15"/>
  <c r="R16"/>
  <c r="S16" s="1"/>
  <c r="R17"/>
  <c r="R18"/>
  <c r="S18" s="1"/>
  <c r="R19"/>
  <c r="R22"/>
  <c r="S22" s="1"/>
  <c r="R23"/>
  <c r="R26"/>
  <c r="S26" s="1"/>
  <c r="R27"/>
  <c r="R28"/>
  <c r="S28" s="1"/>
  <c r="R29"/>
  <c r="R30"/>
  <c r="S30" s="1"/>
  <c r="R33"/>
  <c r="R34"/>
  <c r="R35"/>
  <c r="R36"/>
  <c r="S36" s="1"/>
  <c r="R37"/>
  <c r="R38"/>
  <c r="S38" s="1"/>
  <c r="P8"/>
  <c r="P9"/>
  <c r="Q9" s="1"/>
  <c r="P10"/>
  <c r="P11"/>
  <c r="P12"/>
  <c r="P15"/>
  <c r="P16"/>
  <c r="Q16" s="1"/>
  <c r="P17"/>
  <c r="P18"/>
  <c r="Q18" s="1"/>
  <c r="P19"/>
  <c r="Q19" s="1"/>
  <c r="P22"/>
  <c r="P23"/>
  <c r="P26"/>
  <c r="Q26" s="1"/>
  <c r="P27"/>
  <c r="P28"/>
  <c r="Q28" s="1"/>
  <c r="P29"/>
  <c r="P30"/>
  <c r="Q30" s="1"/>
  <c r="P33"/>
  <c r="P34"/>
  <c r="P35"/>
  <c r="Q35" s="1"/>
  <c r="P36"/>
  <c r="Q36" s="1"/>
  <c r="P37"/>
  <c r="P38"/>
  <c r="N8"/>
  <c r="O8" s="1"/>
  <c r="N9"/>
  <c r="N10"/>
  <c r="N11"/>
  <c r="N12"/>
  <c r="O12" s="1"/>
  <c r="N15"/>
  <c r="N16"/>
  <c r="O16" s="1"/>
  <c r="N17"/>
  <c r="N18"/>
  <c r="O18" s="1"/>
  <c r="N19"/>
  <c r="N22"/>
  <c r="O22" s="1"/>
  <c r="N23"/>
  <c r="N26"/>
  <c r="O26" s="1"/>
  <c r="N27"/>
  <c r="N28"/>
  <c r="O28" s="1"/>
  <c r="N29"/>
  <c r="N30"/>
  <c r="O30" s="1"/>
  <c r="N33"/>
  <c r="N34"/>
  <c r="O34" s="1"/>
  <c r="N35"/>
  <c r="N36"/>
  <c r="O36" s="1"/>
  <c r="N37"/>
  <c r="N38"/>
  <c r="L8"/>
  <c r="L9"/>
  <c r="L10"/>
  <c r="L11"/>
  <c r="L12"/>
  <c r="L15"/>
  <c r="L16"/>
  <c r="M16" s="1"/>
  <c r="L17"/>
  <c r="M17" s="1"/>
  <c r="L18"/>
  <c r="M18" s="1"/>
  <c r="L19"/>
  <c r="L22"/>
  <c r="L23"/>
  <c r="L26"/>
  <c r="M26" s="1"/>
  <c r="L27"/>
  <c r="M27" s="1"/>
  <c r="L28"/>
  <c r="M28" s="1"/>
  <c r="L29"/>
  <c r="L30"/>
  <c r="M30" s="1"/>
  <c r="L33"/>
  <c r="L34"/>
  <c r="L35"/>
  <c r="L36"/>
  <c r="M36" s="1"/>
  <c r="L37"/>
  <c r="L38"/>
  <c r="J8"/>
  <c r="K8" s="1"/>
  <c r="J9"/>
  <c r="J10"/>
  <c r="K10" s="1"/>
  <c r="J11"/>
  <c r="J12"/>
  <c r="K12" s="1"/>
  <c r="J15"/>
  <c r="J16"/>
  <c r="K16" s="1"/>
  <c r="J17"/>
  <c r="J18"/>
  <c r="K18" s="1"/>
  <c r="J19"/>
  <c r="J22"/>
  <c r="K22" s="1"/>
  <c r="J23"/>
  <c r="J26"/>
  <c r="J27"/>
  <c r="J28"/>
  <c r="K28" s="1"/>
  <c r="J29"/>
  <c r="J30"/>
  <c r="K30" s="1"/>
  <c r="J33"/>
  <c r="J34"/>
  <c r="K34" s="1"/>
  <c r="J35"/>
  <c r="J36"/>
  <c r="K36" s="1"/>
  <c r="J37"/>
  <c r="J38"/>
  <c r="K38" s="1"/>
  <c r="H8"/>
  <c r="H9"/>
  <c r="I9" s="1"/>
  <c r="H10"/>
  <c r="H11"/>
  <c r="I11" s="1"/>
  <c r="H12"/>
  <c r="H15"/>
  <c r="I15" s="1"/>
  <c r="H16"/>
  <c r="H17"/>
  <c r="H18"/>
  <c r="I18" s="1"/>
  <c r="H19"/>
  <c r="I19" s="1"/>
  <c r="H22"/>
  <c r="H23"/>
  <c r="I23" s="1"/>
  <c r="H26"/>
  <c r="I26" s="1"/>
  <c r="H27"/>
  <c r="I27" s="1"/>
  <c r="H28"/>
  <c r="H29"/>
  <c r="H30"/>
  <c r="I30" s="1"/>
  <c r="H33"/>
  <c r="I33" s="1"/>
  <c r="H34"/>
  <c r="H35"/>
  <c r="I35" s="1"/>
  <c r="H36"/>
  <c r="H37"/>
  <c r="I37" s="1"/>
  <c r="H38"/>
  <c r="F8"/>
  <c r="G8" s="1"/>
  <c r="F9"/>
  <c r="F10"/>
  <c r="G10" s="1"/>
  <c r="F11"/>
  <c r="F12"/>
  <c r="G12" s="1"/>
  <c r="F15"/>
  <c r="F16"/>
  <c r="F17"/>
  <c r="F18"/>
  <c r="G18" s="1"/>
  <c r="F19"/>
  <c r="F22"/>
  <c r="G22" s="1"/>
  <c r="F23"/>
  <c r="F26"/>
  <c r="G26" s="1"/>
  <c r="F27"/>
  <c r="F28"/>
  <c r="G28" s="1"/>
  <c r="F29"/>
  <c r="F30"/>
  <c r="G30" s="1"/>
  <c r="F33"/>
  <c r="F34"/>
  <c r="G34" s="1"/>
  <c r="F35"/>
  <c r="F36"/>
  <c r="F37"/>
  <c r="F38"/>
  <c r="G38" s="1"/>
  <c r="D8"/>
  <c r="D9"/>
  <c r="E9" s="1"/>
  <c r="D10"/>
  <c r="D11"/>
  <c r="E11" s="1"/>
  <c r="D12"/>
  <c r="D15"/>
  <c r="E15" s="1"/>
  <c r="D16"/>
  <c r="D17"/>
  <c r="D18"/>
  <c r="D19"/>
  <c r="E19" s="1"/>
  <c r="D22"/>
  <c r="D23"/>
  <c r="E23" s="1"/>
  <c r="D26"/>
  <c r="D27"/>
  <c r="D28"/>
  <c r="D29"/>
  <c r="E29" s="1"/>
  <c r="D30"/>
  <c r="D33"/>
  <c r="E33" s="1"/>
  <c r="D34"/>
  <c r="D35"/>
  <c r="D36"/>
  <c r="D37"/>
  <c r="E37" s="1"/>
  <c r="D38"/>
  <c r="B8"/>
  <c r="C8" s="1"/>
  <c r="B9"/>
  <c r="B10"/>
  <c r="B11"/>
  <c r="B12"/>
  <c r="C12" s="1"/>
  <c r="B15"/>
  <c r="B16"/>
  <c r="C16" s="1"/>
  <c r="B17"/>
  <c r="B18"/>
  <c r="C18" s="1"/>
  <c r="B19"/>
  <c r="B22"/>
  <c r="C22" s="1"/>
  <c r="B23"/>
  <c r="B26"/>
  <c r="B27"/>
  <c r="B28"/>
  <c r="C28" s="1"/>
  <c r="B29"/>
  <c r="B30"/>
  <c r="C30" s="1"/>
  <c r="B33"/>
  <c r="B34"/>
  <c r="C34" s="1"/>
  <c r="B35"/>
  <c r="B36"/>
  <c r="C36" s="1"/>
  <c r="B37"/>
  <c r="B38"/>
  <c r="C38" s="1"/>
  <c r="Y6" i="8"/>
  <c r="W6"/>
  <c r="U6"/>
  <c r="S6"/>
  <c r="Q6"/>
  <c r="O6"/>
  <c r="L6"/>
  <c r="J6"/>
  <c r="H6"/>
  <c r="F6"/>
  <c r="D6"/>
  <c r="B6"/>
  <c r="Y9"/>
  <c r="Y10"/>
  <c r="Y11"/>
  <c r="Y12"/>
  <c r="Y13"/>
  <c r="Y16"/>
  <c r="Z16" s="1"/>
  <c r="Y17"/>
  <c r="Y18"/>
  <c r="Y19"/>
  <c r="Y20"/>
  <c r="Y23"/>
  <c r="Y24"/>
  <c r="Z24" s="1"/>
  <c r="Y27"/>
  <c r="Y28"/>
  <c r="Y29"/>
  <c r="Y30"/>
  <c r="Y31"/>
  <c r="Y34"/>
  <c r="Z34" s="1"/>
  <c r="Y35"/>
  <c r="Y36"/>
  <c r="Y37"/>
  <c r="Y38"/>
  <c r="Y39"/>
  <c r="W9"/>
  <c r="W10"/>
  <c r="W11"/>
  <c r="X11" s="1"/>
  <c r="W12"/>
  <c r="W13"/>
  <c r="X13" s="1"/>
  <c r="W16"/>
  <c r="W17"/>
  <c r="X17" s="1"/>
  <c r="W18"/>
  <c r="W19"/>
  <c r="W20"/>
  <c r="W23"/>
  <c r="X23" s="1"/>
  <c r="W24"/>
  <c r="W27"/>
  <c r="X27" s="1"/>
  <c r="W28"/>
  <c r="W29"/>
  <c r="X29" s="1"/>
  <c r="W30"/>
  <c r="W31"/>
  <c r="W34"/>
  <c r="W35"/>
  <c r="W36"/>
  <c r="W37"/>
  <c r="X37" s="1"/>
  <c r="W38"/>
  <c r="W39"/>
  <c r="X39" s="1"/>
  <c r="U9"/>
  <c r="U10"/>
  <c r="V10" s="1"/>
  <c r="U11"/>
  <c r="U12"/>
  <c r="V12" s="1"/>
  <c r="U13"/>
  <c r="V13" s="1"/>
  <c r="U16"/>
  <c r="U17"/>
  <c r="V17" s="1"/>
  <c r="U18"/>
  <c r="V18" s="1"/>
  <c r="U19"/>
  <c r="V19" s="1"/>
  <c r="U20"/>
  <c r="V20" s="1"/>
  <c r="U23"/>
  <c r="U24"/>
  <c r="V24" s="1"/>
  <c r="U27"/>
  <c r="V27" s="1"/>
  <c r="U28"/>
  <c r="V28" s="1"/>
  <c r="U29"/>
  <c r="V29" s="1"/>
  <c r="U30"/>
  <c r="V30" s="1"/>
  <c r="U31"/>
  <c r="V31" s="1"/>
  <c r="U34"/>
  <c r="V34" s="1"/>
  <c r="U35"/>
  <c r="U36"/>
  <c r="V36" s="1"/>
  <c r="U37"/>
  <c r="U38"/>
  <c r="V38" s="1"/>
  <c r="U39"/>
  <c r="S9"/>
  <c r="S10"/>
  <c r="S11"/>
  <c r="T11" s="1"/>
  <c r="S12"/>
  <c r="S13"/>
  <c r="T13" s="1"/>
  <c r="S16"/>
  <c r="S17"/>
  <c r="T17" s="1"/>
  <c r="S18"/>
  <c r="S19"/>
  <c r="S20"/>
  <c r="S23"/>
  <c r="T23" s="1"/>
  <c r="S24"/>
  <c r="S27"/>
  <c r="T27" s="1"/>
  <c r="S28"/>
  <c r="S29"/>
  <c r="T29" s="1"/>
  <c r="S30"/>
  <c r="S31"/>
  <c r="S34"/>
  <c r="S35"/>
  <c r="T35" s="1"/>
  <c r="S36"/>
  <c r="S37"/>
  <c r="S38"/>
  <c r="S39"/>
  <c r="T39" s="1"/>
  <c r="Q9"/>
  <c r="Q10"/>
  <c r="R10" s="1"/>
  <c r="Q11"/>
  <c r="Q12"/>
  <c r="R12" s="1"/>
  <c r="Q13"/>
  <c r="Q16"/>
  <c r="R16" s="1"/>
  <c r="Q17"/>
  <c r="Q18"/>
  <c r="R18" s="1"/>
  <c r="Q19"/>
  <c r="Q20"/>
  <c r="Q23"/>
  <c r="Q24"/>
  <c r="R24" s="1"/>
  <c r="Q27"/>
  <c r="Q28"/>
  <c r="Q29"/>
  <c r="Q30"/>
  <c r="R30" s="1"/>
  <c r="Q31"/>
  <c r="Q34"/>
  <c r="R34" s="1"/>
  <c r="Q35"/>
  <c r="Q36"/>
  <c r="R36" s="1"/>
  <c r="Q37"/>
  <c r="Q38"/>
  <c r="R38" s="1"/>
  <c r="Q39"/>
  <c r="R39" s="1"/>
  <c r="O9"/>
  <c r="O10"/>
  <c r="O11"/>
  <c r="P11" s="1"/>
  <c r="O12"/>
  <c r="O13"/>
  <c r="P13" s="1"/>
  <c r="O16"/>
  <c r="O17"/>
  <c r="P17" s="1"/>
  <c r="O18"/>
  <c r="O19"/>
  <c r="O20"/>
  <c r="O23"/>
  <c r="O24"/>
  <c r="O27"/>
  <c r="P27" s="1"/>
  <c r="O28"/>
  <c r="O29"/>
  <c r="P29" s="1"/>
  <c r="O30"/>
  <c r="O31"/>
  <c r="O34"/>
  <c r="O35"/>
  <c r="P35" s="1"/>
  <c r="O36"/>
  <c r="O37"/>
  <c r="P37" s="1"/>
  <c r="O38"/>
  <c r="O39"/>
  <c r="P39" s="1"/>
  <c r="L9"/>
  <c r="L10"/>
  <c r="M10" s="1"/>
  <c r="L11"/>
  <c r="L12"/>
  <c r="M12" s="1"/>
  <c r="L13"/>
  <c r="L16"/>
  <c r="M16" s="1"/>
  <c r="L17"/>
  <c r="M17" s="1"/>
  <c r="L18"/>
  <c r="M18" s="1"/>
  <c r="L19"/>
  <c r="M19" s="1"/>
  <c r="L20"/>
  <c r="M20" s="1"/>
  <c r="L23"/>
  <c r="L24"/>
  <c r="M24" s="1"/>
  <c r="L27"/>
  <c r="M27" s="1"/>
  <c r="L28"/>
  <c r="M28" s="1"/>
  <c r="L29"/>
  <c r="M29" s="1"/>
  <c r="L30"/>
  <c r="M30" s="1"/>
  <c r="L31"/>
  <c r="M31" s="1"/>
  <c r="L34"/>
  <c r="M34" s="1"/>
  <c r="L35"/>
  <c r="L36"/>
  <c r="M36" s="1"/>
  <c r="L37"/>
  <c r="L38"/>
  <c r="M38" s="1"/>
  <c r="L39"/>
  <c r="J9"/>
  <c r="J10"/>
  <c r="J11"/>
  <c r="K11" s="1"/>
  <c r="J12"/>
  <c r="J13"/>
  <c r="K13" s="1"/>
  <c r="J16"/>
  <c r="J17"/>
  <c r="K17" s="1"/>
  <c r="J18"/>
  <c r="J19"/>
  <c r="J20"/>
  <c r="J23"/>
  <c r="K23" s="1"/>
  <c r="J24"/>
  <c r="J27"/>
  <c r="K27" s="1"/>
  <c r="J28"/>
  <c r="J29"/>
  <c r="K29" s="1"/>
  <c r="J30"/>
  <c r="J31"/>
  <c r="J34"/>
  <c r="J35"/>
  <c r="K35" s="1"/>
  <c r="J36"/>
  <c r="J37"/>
  <c r="K37" s="1"/>
  <c r="J38"/>
  <c r="J39"/>
  <c r="K39" s="1"/>
  <c r="H9"/>
  <c r="H10"/>
  <c r="I10" s="1"/>
  <c r="H11"/>
  <c r="H12"/>
  <c r="I12" s="1"/>
  <c r="H13"/>
  <c r="H16"/>
  <c r="I16" s="1"/>
  <c r="H17"/>
  <c r="H18"/>
  <c r="I18" s="1"/>
  <c r="H19"/>
  <c r="H20"/>
  <c r="I20" s="1"/>
  <c r="H23"/>
  <c r="H24"/>
  <c r="I24" s="1"/>
  <c r="H27"/>
  <c r="H28"/>
  <c r="I28" s="1"/>
  <c r="H29"/>
  <c r="H30"/>
  <c r="I30" s="1"/>
  <c r="H31"/>
  <c r="H34"/>
  <c r="I34" s="1"/>
  <c r="H35"/>
  <c r="H36"/>
  <c r="I36" s="1"/>
  <c r="H37"/>
  <c r="H38"/>
  <c r="I38" s="1"/>
  <c r="H39"/>
  <c r="F9"/>
  <c r="F10"/>
  <c r="F11"/>
  <c r="G11" s="1"/>
  <c r="F12"/>
  <c r="F13"/>
  <c r="G13" s="1"/>
  <c r="F16"/>
  <c r="F17"/>
  <c r="G17" s="1"/>
  <c r="F18"/>
  <c r="F19"/>
  <c r="G19" s="1"/>
  <c r="F20"/>
  <c r="F23"/>
  <c r="G23" s="1"/>
  <c r="F24"/>
  <c r="F27"/>
  <c r="G27" s="1"/>
  <c r="F28"/>
  <c r="F29"/>
  <c r="G29" s="1"/>
  <c r="F30"/>
  <c r="F31"/>
  <c r="F34"/>
  <c r="F35"/>
  <c r="G35" s="1"/>
  <c r="F36"/>
  <c r="F37"/>
  <c r="G37" s="1"/>
  <c r="F38"/>
  <c r="F39"/>
  <c r="G39" s="1"/>
  <c r="D9"/>
  <c r="D10"/>
  <c r="E10" s="1"/>
  <c r="D11"/>
  <c r="D12"/>
  <c r="E12" s="1"/>
  <c r="D13"/>
  <c r="D16"/>
  <c r="E16" s="1"/>
  <c r="D17"/>
  <c r="D18"/>
  <c r="E18" s="1"/>
  <c r="D19"/>
  <c r="D20"/>
  <c r="E20" s="1"/>
  <c r="D23"/>
  <c r="D24"/>
  <c r="E24" s="1"/>
  <c r="D27"/>
  <c r="D28"/>
  <c r="E28" s="1"/>
  <c r="D29"/>
  <c r="D30"/>
  <c r="E30" s="1"/>
  <c r="D31"/>
  <c r="D34"/>
  <c r="E34" s="1"/>
  <c r="D35"/>
  <c r="D36"/>
  <c r="E36" s="1"/>
  <c r="D37"/>
  <c r="D38"/>
  <c r="E38" s="1"/>
  <c r="D39"/>
  <c r="B9"/>
  <c r="C9" s="1"/>
  <c r="B10"/>
  <c r="B11"/>
  <c r="C11" s="1"/>
  <c r="B12"/>
  <c r="B13"/>
  <c r="C13" s="1"/>
  <c r="B16"/>
  <c r="B17"/>
  <c r="C17" s="1"/>
  <c r="B18"/>
  <c r="B19"/>
  <c r="C19" s="1"/>
  <c r="B20"/>
  <c r="B23"/>
  <c r="C23" s="1"/>
  <c r="B24"/>
  <c r="B27"/>
  <c r="C27" s="1"/>
  <c r="B28"/>
  <c r="B29"/>
  <c r="C29" s="1"/>
  <c r="B30"/>
  <c r="B31"/>
  <c r="C31" s="1"/>
  <c r="B34"/>
  <c r="B35"/>
  <c r="C35" s="1"/>
  <c r="B36"/>
  <c r="B37"/>
  <c r="C37" s="1"/>
  <c r="B38"/>
  <c r="B39"/>
  <c r="C39" s="1"/>
  <c r="P7" i="1"/>
  <c r="N7"/>
  <c r="L7"/>
  <c r="J7"/>
  <c r="H7"/>
  <c r="F7"/>
  <c r="D7"/>
  <c r="B7"/>
  <c r="P10"/>
  <c r="P11"/>
  <c r="Q11" s="1"/>
  <c r="P12"/>
  <c r="P13"/>
  <c r="P14"/>
  <c r="P17"/>
  <c r="Q17" s="1"/>
  <c r="P18"/>
  <c r="P19"/>
  <c r="Q19" s="1"/>
  <c r="P20"/>
  <c r="P21"/>
  <c r="Q21" s="1"/>
  <c r="P24"/>
  <c r="P25"/>
  <c r="P28"/>
  <c r="P29"/>
  <c r="Q29" s="1"/>
  <c r="P30"/>
  <c r="Q30" s="1"/>
  <c r="P31"/>
  <c r="Q31" s="1"/>
  <c r="P32"/>
  <c r="P35"/>
  <c r="P36"/>
  <c r="P37"/>
  <c r="P38"/>
  <c r="P39"/>
  <c r="P40"/>
  <c r="N10"/>
  <c r="O10" s="1"/>
  <c r="N11"/>
  <c r="N12"/>
  <c r="O12" s="1"/>
  <c r="N13"/>
  <c r="N14"/>
  <c r="O14" s="1"/>
  <c r="N17"/>
  <c r="N18"/>
  <c r="O18" s="1"/>
  <c r="N19"/>
  <c r="N20"/>
  <c r="O20" s="1"/>
  <c r="N21"/>
  <c r="N24"/>
  <c r="O24" s="1"/>
  <c r="N25"/>
  <c r="N28"/>
  <c r="O28" s="1"/>
  <c r="N29"/>
  <c r="N30"/>
  <c r="O30" s="1"/>
  <c r="N31"/>
  <c r="N32"/>
  <c r="O32" s="1"/>
  <c r="N35"/>
  <c r="N36"/>
  <c r="O36" s="1"/>
  <c r="N37"/>
  <c r="N38"/>
  <c r="O38" s="1"/>
  <c r="N39"/>
  <c r="N40"/>
  <c r="O40" s="1"/>
  <c r="L10"/>
  <c r="L11"/>
  <c r="M11" s="1"/>
  <c r="L12"/>
  <c r="L13"/>
  <c r="M13" s="1"/>
  <c r="L14"/>
  <c r="L17"/>
  <c r="M17" s="1"/>
  <c r="L18"/>
  <c r="L19"/>
  <c r="M19" s="1"/>
  <c r="L20"/>
  <c r="L21"/>
  <c r="M21" s="1"/>
  <c r="L24"/>
  <c r="L25"/>
  <c r="M25" s="1"/>
  <c r="L28"/>
  <c r="L29"/>
  <c r="M29" s="1"/>
  <c r="L30"/>
  <c r="L31"/>
  <c r="M31" s="1"/>
  <c r="L32"/>
  <c r="L35"/>
  <c r="M35" s="1"/>
  <c r="L36"/>
  <c r="L37"/>
  <c r="M37" s="1"/>
  <c r="L38"/>
  <c r="L39"/>
  <c r="M39" s="1"/>
  <c r="L40"/>
  <c r="J10"/>
  <c r="K10" s="1"/>
  <c r="J11"/>
  <c r="J12"/>
  <c r="K12" s="1"/>
  <c r="J13"/>
  <c r="J14"/>
  <c r="K14" s="1"/>
  <c r="J17"/>
  <c r="J18"/>
  <c r="K18" s="1"/>
  <c r="J19"/>
  <c r="J20"/>
  <c r="K20" s="1"/>
  <c r="J21"/>
  <c r="J24"/>
  <c r="K24" s="1"/>
  <c r="J25"/>
  <c r="J28"/>
  <c r="K28" s="1"/>
  <c r="J29"/>
  <c r="J30"/>
  <c r="K30" s="1"/>
  <c r="J31"/>
  <c r="J32"/>
  <c r="K32" s="1"/>
  <c r="J35"/>
  <c r="J36"/>
  <c r="K36" s="1"/>
  <c r="J37"/>
  <c r="J38"/>
  <c r="K38" s="1"/>
  <c r="J39"/>
  <c r="J40"/>
  <c r="K40" s="1"/>
  <c r="H10"/>
  <c r="H11"/>
  <c r="I11" s="1"/>
  <c r="H12"/>
  <c r="H13"/>
  <c r="I13" s="1"/>
  <c r="H14"/>
  <c r="H17"/>
  <c r="I17" s="1"/>
  <c r="H18"/>
  <c r="H19"/>
  <c r="I19" s="1"/>
  <c r="H20"/>
  <c r="I20" s="1"/>
  <c r="H21"/>
  <c r="I21" s="1"/>
  <c r="H24"/>
  <c r="H25"/>
  <c r="I25" s="1"/>
  <c r="H28"/>
  <c r="H29"/>
  <c r="I29" s="1"/>
  <c r="H30"/>
  <c r="I30" s="1"/>
  <c r="H31"/>
  <c r="I31" s="1"/>
  <c r="H32"/>
  <c r="H35"/>
  <c r="I35" s="1"/>
  <c r="H36"/>
  <c r="H37"/>
  <c r="I37" s="1"/>
  <c r="H38"/>
  <c r="H39"/>
  <c r="I39" s="1"/>
  <c r="H40"/>
  <c r="F10"/>
  <c r="G10" s="1"/>
  <c r="F11"/>
  <c r="F12"/>
  <c r="G12" s="1"/>
  <c r="F13"/>
  <c r="F14"/>
  <c r="G14" s="1"/>
  <c r="F17"/>
  <c r="F18"/>
  <c r="G18" s="1"/>
  <c r="F19"/>
  <c r="F20"/>
  <c r="G20" s="1"/>
  <c r="F21"/>
  <c r="F24"/>
  <c r="G24" s="1"/>
  <c r="F25"/>
  <c r="F28"/>
  <c r="G28" s="1"/>
  <c r="F29"/>
  <c r="F30"/>
  <c r="G30" s="1"/>
  <c r="F31"/>
  <c r="F32"/>
  <c r="G32" s="1"/>
  <c r="F35"/>
  <c r="F36"/>
  <c r="G36" s="1"/>
  <c r="F37"/>
  <c r="F38"/>
  <c r="G38" s="1"/>
  <c r="F39"/>
  <c r="F40"/>
  <c r="G40" s="1"/>
  <c r="D10"/>
  <c r="D11"/>
  <c r="E11" s="1"/>
  <c r="D12"/>
  <c r="D13"/>
  <c r="E13" s="1"/>
  <c r="D14"/>
  <c r="D17"/>
  <c r="E17" s="1"/>
  <c r="D18"/>
  <c r="D19"/>
  <c r="E19" s="1"/>
  <c r="D20"/>
  <c r="D21"/>
  <c r="E21" s="1"/>
  <c r="D24"/>
  <c r="D25"/>
  <c r="E25" s="1"/>
  <c r="D28"/>
  <c r="D29"/>
  <c r="E29" s="1"/>
  <c r="D30"/>
  <c r="D31"/>
  <c r="E31" s="1"/>
  <c r="D32"/>
  <c r="D35"/>
  <c r="E35" s="1"/>
  <c r="D36"/>
  <c r="D37"/>
  <c r="E37" s="1"/>
  <c r="D38"/>
  <c r="D39"/>
  <c r="E39" s="1"/>
  <c r="D40"/>
  <c r="B10"/>
  <c r="C10" s="1"/>
  <c r="B11"/>
  <c r="B12"/>
  <c r="C12" s="1"/>
  <c r="B13"/>
  <c r="B14"/>
  <c r="C14" s="1"/>
  <c r="B17"/>
  <c r="B18"/>
  <c r="C18" s="1"/>
  <c r="B19"/>
  <c r="B20"/>
  <c r="C20" s="1"/>
  <c r="B21"/>
  <c r="B24"/>
  <c r="C24" s="1"/>
  <c r="B25"/>
  <c r="B28"/>
  <c r="C28" s="1"/>
  <c r="B29"/>
  <c r="B30"/>
  <c r="C30" s="1"/>
  <c r="B31"/>
  <c r="B32"/>
  <c r="C32" s="1"/>
  <c r="B35"/>
  <c r="B36"/>
  <c r="C36" s="1"/>
  <c r="B37"/>
  <c r="B38"/>
  <c r="C38" s="1"/>
  <c r="B39"/>
  <c r="B40"/>
  <c r="C40" s="1"/>
  <c r="U38" i="18"/>
  <c r="U36"/>
  <c r="U34"/>
  <c r="U30"/>
  <c r="U28"/>
  <c r="U26"/>
  <c r="U22"/>
  <c r="U18"/>
  <c r="U16"/>
  <c r="U12"/>
  <c r="U10"/>
  <c r="U8"/>
  <c r="S34"/>
  <c r="S23"/>
  <c r="S15"/>
  <c r="S9"/>
  <c r="Q34"/>
  <c r="Q27"/>
  <c r="Q15"/>
  <c r="O35"/>
  <c r="O27"/>
  <c r="O17"/>
  <c r="O10"/>
  <c r="M33"/>
  <c r="M22"/>
  <c r="M12"/>
  <c r="M10"/>
  <c r="M8"/>
  <c r="K26"/>
  <c r="K11"/>
  <c r="I36"/>
  <c r="I34"/>
  <c r="I28"/>
  <c r="I22"/>
  <c r="I16"/>
  <c r="I12"/>
  <c r="I10"/>
  <c r="I8"/>
  <c r="G36"/>
  <c r="Z38" i="8"/>
  <c r="Z31"/>
  <c r="Z29"/>
  <c r="Z27"/>
  <c r="Z19"/>
  <c r="Z17"/>
  <c r="Z13"/>
  <c r="Z11"/>
  <c r="Z9"/>
  <c r="X35"/>
  <c r="X20"/>
  <c r="V39"/>
  <c r="V37"/>
  <c r="V35"/>
  <c r="V23"/>
  <c r="V16"/>
  <c r="T37"/>
  <c r="T10"/>
  <c r="R31"/>
  <c r="R29"/>
  <c r="R27"/>
  <c r="R19"/>
  <c r="R17"/>
  <c r="R13"/>
  <c r="R11"/>
  <c r="R9"/>
  <c r="P23"/>
  <c r="P12"/>
  <c r="M39"/>
  <c r="M37"/>
  <c r="M35"/>
  <c r="M23"/>
  <c r="M13"/>
  <c r="M11"/>
  <c r="M9"/>
  <c r="K10"/>
  <c r="I39"/>
  <c r="I37"/>
  <c r="I35"/>
  <c r="I31"/>
  <c r="I29"/>
  <c r="I27"/>
  <c r="I23"/>
  <c r="I19"/>
  <c r="I17"/>
  <c r="I13"/>
  <c r="I11"/>
  <c r="I9"/>
  <c r="G28"/>
  <c r="G16"/>
  <c r="E39"/>
  <c r="E37"/>
  <c r="E35"/>
  <c r="E31"/>
  <c r="E29"/>
  <c r="E27"/>
  <c r="E23"/>
  <c r="E19"/>
  <c r="E17"/>
  <c r="E13"/>
  <c r="E11"/>
  <c r="E9"/>
  <c r="E10" i="1"/>
  <c r="Q37"/>
  <c r="Q32"/>
  <c r="Q28"/>
  <c r="Q18"/>
  <c r="Q12"/>
  <c r="I32"/>
  <c r="I28"/>
  <c r="I18"/>
  <c r="I12"/>
  <c r="E32"/>
  <c r="E28"/>
  <c r="E18"/>
  <c r="E12"/>
  <c r="U5" i="18"/>
  <c r="Q5"/>
  <c r="M5"/>
  <c r="I5"/>
  <c r="C10"/>
  <c r="C26"/>
  <c r="C35"/>
  <c r="Z6" i="8"/>
  <c r="V6"/>
  <c r="R6"/>
  <c r="M6"/>
  <c r="I6"/>
  <c r="E6"/>
  <c r="C36"/>
  <c r="C30"/>
  <c r="C24"/>
  <c r="C18"/>
  <c r="C29" i="18"/>
  <c r="C17"/>
  <c r="I38"/>
  <c r="E17"/>
  <c r="E22"/>
  <c r="E27"/>
  <c r="E38"/>
  <c r="E36"/>
  <c r="E34"/>
  <c r="O37"/>
  <c r="E8"/>
  <c r="E10"/>
  <c r="E12"/>
  <c r="E18"/>
  <c r="E16"/>
  <c r="E30"/>
  <c r="E28"/>
  <c r="E26"/>
  <c r="E35"/>
  <c r="G17"/>
  <c r="G29"/>
  <c r="O38"/>
  <c r="M37"/>
  <c r="G16"/>
  <c r="G37"/>
  <c r="I17"/>
  <c r="I29"/>
  <c r="Q37"/>
  <c r="K17"/>
  <c r="M38"/>
  <c r="Q38"/>
  <c r="G9" i="8"/>
  <c r="G31"/>
  <c r="K9"/>
  <c r="K19"/>
  <c r="K31"/>
  <c r="P9"/>
  <c r="P19"/>
  <c r="P31"/>
  <c r="T9"/>
  <c r="T19"/>
  <c r="T31"/>
  <c r="X9"/>
  <c r="X19"/>
  <c r="X31"/>
  <c r="E40" i="1"/>
  <c r="I10"/>
  <c r="M40"/>
  <c r="Q10"/>
  <c r="E24"/>
  <c r="E36"/>
  <c r="E38"/>
  <c r="I24"/>
  <c r="I36"/>
  <c r="I38"/>
  <c r="I40"/>
  <c r="Q24"/>
  <c r="Q36"/>
  <c r="Q38"/>
  <c r="Q40"/>
  <c r="I14"/>
  <c r="E14"/>
  <c r="M38"/>
  <c r="M36"/>
  <c r="M32"/>
  <c r="M30"/>
  <c r="M28"/>
  <c r="M24"/>
  <c r="M20"/>
  <c r="M18"/>
  <c r="M14"/>
  <c r="M12"/>
  <c r="M10"/>
  <c r="E20"/>
  <c r="E30"/>
  <c r="R20" i="8"/>
  <c r="R23"/>
  <c r="R28"/>
  <c r="R35"/>
  <c r="R37"/>
  <c r="V9"/>
  <c r="V11"/>
  <c r="Z20"/>
  <c r="Z23"/>
  <c r="Z28"/>
  <c r="Z35"/>
  <c r="Z37"/>
  <c r="M34" i="18"/>
  <c r="Q8"/>
  <c r="Q10"/>
  <c r="Q12"/>
  <c r="Q22"/>
  <c r="U17"/>
  <c r="G5" l="1"/>
  <c r="X28" i="8"/>
  <c r="G13" i="1"/>
  <c r="K29"/>
  <c r="O13"/>
  <c r="C29"/>
  <c r="G7"/>
  <c r="C21"/>
  <c r="K11"/>
  <c r="T30" i="8"/>
  <c r="E7" i="1"/>
  <c r="C11"/>
  <c r="G11"/>
  <c r="K21"/>
  <c r="O19"/>
  <c r="C38" i="8"/>
  <c r="G20"/>
  <c r="K30"/>
  <c r="P30"/>
  <c r="C11" i="18"/>
  <c r="K9"/>
  <c r="O33"/>
  <c r="S29"/>
  <c r="M7" i="1"/>
  <c r="X36" i="8"/>
  <c r="T36"/>
  <c r="P36"/>
  <c r="K36"/>
  <c r="G36"/>
  <c r="K27" i="18"/>
  <c r="K35"/>
  <c r="G33"/>
  <c r="G23"/>
  <c r="G11"/>
  <c r="C9"/>
  <c r="O7" i="1"/>
  <c r="C16" i="8"/>
  <c r="C20"/>
  <c r="C28"/>
  <c r="C34"/>
  <c r="K5" i="18"/>
  <c r="O5"/>
  <c r="S5"/>
  <c r="C17" i="1"/>
  <c r="K17"/>
  <c r="O29"/>
  <c r="K18" i="8"/>
  <c r="P18"/>
  <c r="T18"/>
  <c r="X16"/>
  <c r="S11" i="18"/>
  <c r="S19"/>
  <c r="G29" i="1"/>
  <c r="K31"/>
  <c r="Z36" i="8"/>
  <c r="Z30"/>
  <c r="Z18"/>
  <c r="Z12"/>
  <c r="Z10"/>
  <c r="X30"/>
  <c r="M35" i="18"/>
  <c r="M29"/>
  <c r="M23"/>
  <c r="M19"/>
  <c r="M15"/>
  <c r="M11"/>
  <c r="M9"/>
  <c r="Q33"/>
  <c r="Q29"/>
  <c r="Q23"/>
  <c r="Q17"/>
  <c r="Q11"/>
  <c r="E5"/>
  <c r="C31" i="1"/>
  <c r="T28" i="8"/>
  <c r="P28"/>
  <c r="C6"/>
  <c r="C12"/>
  <c r="G30"/>
  <c r="K28"/>
  <c r="G9" i="18"/>
  <c r="K33"/>
  <c r="O29"/>
  <c r="S37"/>
  <c r="Q7" i="1"/>
  <c r="I7"/>
  <c r="X38" i="8"/>
  <c r="X34"/>
  <c r="X24"/>
  <c r="T38"/>
  <c r="T34"/>
  <c r="T24"/>
  <c r="P38"/>
  <c r="P34"/>
  <c r="P24"/>
  <c r="K38"/>
  <c r="K34"/>
  <c r="K24"/>
  <c r="G38"/>
  <c r="G34"/>
  <c r="G24"/>
  <c r="K29" i="18"/>
  <c r="K19"/>
  <c r="K15"/>
  <c r="K37"/>
  <c r="G35"/>
  <c r="G27"/>
  <c r="G19"/>
  <c r="G15"/>
  <c r="C15"/>
  <c r="C19"/>
  <c r="C27"/>
  <c r="K7" i="1"/>
  <c r="C10" i="8"/>
  <c r="G6"/>
  <c r="K6"/>
  <c r="P6"/>
  <c r="T6"/>
  <c r="X6"/>
  <c r="C37" i="18"/>
  <c r="C33"/>
  <c r="C23"/>
  <c r="C13" i="1"/>
  <c r="C19"/>
  <c r="G19"/>
  <c r="K13"/>
  <c r="K19"/>
  <c r="O11"/>
  <c r="G12" i="8"/>
  <c r="G18"/>
  <c r="K16"/>
  <c r="K20"/>
  <c r="P16"/>
  <c r="P20"/>
  <c r="T16"/>
  <c r="T20"/>
  <c r="X12"/>
  <c r="X18"/>
  <c r="O9" i="18"/>
  <c r="O11"/>
  <c r="O15"/>
  <c r="O19"/>
  <c r="O23"/>
  <c r="S17"/>
  <c r="S27"/>
  <c r="S33"/>
  <c r="S35"/>
  <c r="C39" i="1"/>
  <c r="C37"/>
  <c r="C35"/>
  <c r="C25"/>
  <c r="G39"/>
  <c r="G37"/>
  <c r="G35"/>
  <c r="G10" i="8"/>
  <c r="K12"/>
  <c r="P10"/>
  <c r="T12"/>
  <c r="K23" i="18"/>
  <c r="G31" i="1"/>
  <c r="G25"/>
  <c r="G21"/>
  <c r="G17"/>
  <c r="U23" i="18"/>
  <c r="U11"/>
  <c r="U9"/>
  <c r="K39" i="1"/>
  <c r="K37"/>
  <c r="K35"/>
  <c r="K25"/>
  <c r="O39"/>
  <c r="O37"/>
  <c r="O35"/>
  <c r="O31"/>
  <c r="O25"/>
  <c r="O17"/>
  <c r="Q35"/>
  <c r="Q25"/>
  <c r="Q13"/>
  <c r="X10" i="8"/>
  <c r="Z39"/>
  <c r="C5" i="18"/>
  <c r="Q14" i="1"/>
  <c r="Q39"/>
  <c r="Q20"/>
  <c r="O21"/>
  <c r="C7"/>
</calcChain>
</file>

<file path=xl/sharedStrings.xml><?xml version="1.0" encoding="utf-8"?>
<sst xmlns="http://schemas.openxmlformats.org/spreadsheetml/2006/main" count="192" uniqueCount="81">
  <si>
    <t xml:space="preserve"> Total Hogares </t>
  </si>
  <si>
    <t>No.</t>
  </si>
  <si>
    <t>% /1</t>
  </si>
  <si>
    <t>Dominio</t>
  </si>
  <si>
    <t>Urbano</t>
  </si>
  <si>
    <t>Distrito Central</t>
  </si>
  <si>
    <t>San Pedro Sula</t>
  </si>
  <si>
    <t>Resto Urbano</t>
  </si>
  <si>
    <t>Rural</t>
  </si>
  <si>
    <t>Sexo Jefe de  hogar</t>
  </si>
  <si>
    <t>Hombre</t>
  </si>
  <si>
    <t>Mujer</t>
  </si>
  <si>
    <t>Sin Nivel</t>
  </si>
  <si>
    <t>Primaria</t>
  </si>
  <si>
    <t>Superior</t>
  </si>
  <si>
    <t>1/  Porcentaje por columnas</t>
  </si>
  <si>
    <t>2/  Porcentaje por filas</t>
  </si>
  <si>
    <t xml:space="preserve"> Población total</t>
  </si>
  <si>
    <t>Secundaria</t>
  </si>
  <si>
    <t>Sitio en el  cual tuvo acceso a  internet</t>
  </si>
  <si>
    <t>Cyber-café o negocio de internet</t>
  </si>
  <si>
    <t>En Casa</t>
  </si>
  <si>
    <t>En su trabajo</t>
  </si>
  <si>
    <t>Otro</t>
  </si>
  <si>
    <t>Razón por la cual utilizó internet</t>
  </si>
  <si>
    <t>Menores de 15</t>
  </si>
  <si>
    <t>De 15 a 29</t>
  </si>
  <si>
    <t>De 60  o más</t>
  </si>
  <si>
    <t>Publico</t>
  </si>
  <si>
    <t>Privado</t>
  </si>
  <si>
    <t>De 30 a 44</t>
  </si>
  <si>
    <t>De 45 a 59</t>
  </si>
  <si>
    <t>Rangos de edad</t>
  </si>
  <si>
    <t>Total acceso</t>
  </si>
  <si>
    <t xml:space="preserve">  Radio, radiograbadora o equipo de sonido</t>
  </si>
  <si>
    <t xml:space="preserve">Hogares que poseen: </t>
  </si>
  <si>
    <t>Computadora</t>
  </si>
  <si>
    <t xml:space="preserve"> Televisor</t>
  </si>
  <si>
    <t xml:space="preserve">Servivio de Telefono fijo </t>
  </si>
  <si>
    <t>Telefono celular(movil)</t>
  </si>
  <si>
    <t>Acceso a internet</t>
  </si>
  <si>
    <t>Total /3</t>
  </si>
  <si>
    <t>Nivel educativo</t>
  </si>
  <si>
    <t>Sexo</t>
  </si>
  <si>
    <t>Llamada Nacional</t>
  </si>
  <si>
    <t>Llamada internacionales</t>
  </si>
  <si>
    <t>Comunicacion por Correo o por Chat</t>
  </si>
  <si>
    <t>Estudiar o Hacer Tareas</t>
  </si>
  <si>
    <t>Busca informacion, Noticias, SoftWare</t>
  </si>
  <si>
    <t>Entretenimiento Personal</t>
  </si>
  <si>
    <t>Comprar Productos o Servicios</t>
  </si>
  <si>
    <t>De 15 - 29 Años</t>
  </si>
  <si>
    <t>De 30 - 44 Años</t>
  </si>
  <si>
    <t>De 45 - 59 Años</t>
  </si>
  <si>
    <t>Nivel Educativo del Jefe</t>
  </si>
  <si>
    <t xml:space="preserve"> Frecuencia de uso</t>
  </si>
  <si>
    <t>Menos de una vez por mes</t>
  </si>
  <si>
    <t>Al menos 1 vez por mes pero no todas las semanas</t>
  </si>
  <si>
    <t>Total Nacional 2/</t>
  </si>
  <si>
    <t>60 Años y mas</t>
  </si>
  <si>
    <t>No sabe, no responde</t>
  </si>
  <si>
    <t>Quintil 1</t>
  </si>
  <si>
    <t>Quintil 2</t>
  </si>
  <si>
    <t>Quintil 3</t>
  </si>
  <si>
    <t>Quintil 4</t>
  </si>
  <si>
    <t>Quintil 5</t>
  </si>
  <si>
    <t>No Declaran Ingresos</t>
  </si>
  <si>
    <t>/3 Nota  este valor no necesariamente coincide con la  sumatoria de los hogares con acceso a servicio de teléfono publico y privado, ya que el hogar puede contar con  uno o ambos servicios de telefefonía</t>
  </si>
  <si>
    <t>Al menos una vez por día</t>
  </si>
  <si>
    <t>Al menos 1 vez por semana pero no todos los días</t>
  </si>
  <si>
    <t>En la escuela, colegio o universidad</t>
  </si>
  <si>
    <t>Casa de un familiar / amigo</t>
  </si>
  <si>
    <t xml:space="preserve">Cuadro No. 3. Proporción de personas que en los últimos 3 meses tuvo acceso a  internet,  por razón de uso según dominio,  rangos de edad , sexo, nivel educativo  y quintil de ingreso del hogar </t>
  </si>
  <si>
    <t>Cuadro No. 1. Proporción de  Hogares con acceso a tecnologías de información y comunicaciones, según dominio, rangos de edad del jefe, sexo del jefe, nivel educativo del jefe y quintil de ingreso del hogar</t>
  </si>
  <si>
    <t>Categorias</t>
  </si>
  <si>
    <t xml:space="preserve"> Rangos de edad del Jefe</t>
  </si>
  <si>
    <t>Quintil de ingreso del hogar</t>
  </si>
  <si>
    <t>Menores de 15 Años</t>
  </si>
  <si>
    <t xml:space="preserve">Sexo </t>
  </si>
  <si>
    <t xml:space="preserve">Nivel educativo </t>
  </si>
  <si>
    <t xml:space="preserve">Cuadro No. 2. Proporción de personas que en los últimos 3 meses tuvo acceso a  internet, por frecuencia de uso y sitio en el cual tuvo acceso según dominio,  rangos de edad , sexo, nivel educativo y quintil de ingreso del hogar </t>
  </si>
</sst>
</file>

<file path=xl/styles.xml><?xml version="1.0" encoding="utf-8"?>
<styleSheet xmlns="http://schemas.openxmlformats.org/spreadsheetml/2006/main">
  <numFmts count="6">
    <numFmt numFmtId="164" formatCode="_-* #,##0.00\ _€_-;\-* #,##0.00\ _€_-;_-* &quot;-&quot;??\ _€_-;_-@_-"/>
    <numFmt numFmtId="165" formatCode="0.0"/>
    <numFmt numFmtId="166" formatCode="_-* #,##0\ _L_p_s_-;\-* #,##0\ _L_p_s_-;_-* &quot;-&quot;\ _L_p_s_-;_-@_-"/>
    <numFmt numFmtId="167" formatCode="#,##0.0"/>
    <numFmt numFmtId="168" formatCode="_-* #,##0_-;\-* #,##0_-;_-* &quot;-&quot;??_-;_-@_-"/>
    <numFmt numFmtId="169" formatCode="_-* #,##0\ _€_-;\-* #,##0\ _€_-;_-* &quot;-&quot;??\ _€_-;_-@_-"/>
  </numFmts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name val="Arial"/>
      <family val="2"/>
    </font>
    <font>
      <b/>
      <sz val="7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4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91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left" indent="1"/>
    </xf>
    <xf numFmtId="166" fontId="6" fillId="0" borderId="0" xfId="0" applyNumberFormat="1" applyFont="1" applyFill="1" applyBorder="1" applyAlignment="1">
      <alignment horizontal="left" indent="1"/>
    </xf>
    <xf numFmtId="0" fontId="0" fillId="0" borderId="0" xfId="0" applyFill="1"/>
    <xf numFmtId="0" fontId="0" fillId="0" borderId="0" xfId="0" applyFill="1" applyBorder="1"/>
    <xf numFmtId="0" fontId="3" fillId="0" borderId="0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wrapText="1"/>
    </xf>
    <xf numFmtId="3" fontId="0" fillId="0" borderId="0" xfId="0" applyNumberFormat="1"/>
    <xf numFmtId="3" fontId="2" fillId="0" borderId="0" xfId="1" applyNumberFormat="1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right"/>
    </xf>
    <xf numFmtId="3" fontId="3" fillId="0" borderId="0" xfId="1" applyNumberFormat="1" applyFont="1" applyAlignment="1"/>
    <xf numFmtId="3" fontId="3" fillId="0" borderId="0" xfId="0" applyNumberFormat="1" applyFont="1" applyAlignment="1">
      <alignment horizontal="right"/>
    </xf>
    <xf numFmtId="165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5" fillId="0" borderId="0" xfId="1" applyNumberFormat="1" applyFont="1" applyBorder="1" applyAlignment="1"/>
    <xf numFmtId="167" fontId="5" fillId="0" borderId="0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3" fillId="0" borderId="0" xfId="17" applyFont="1" applyBorder="1" applyAlignment="1">
      <alignment wrapText="1"/>
    </xf>
    <xf numFmtId="0" fontId="2" fillId="0" borderId="0" xfId="17" applyFont="1" applyBorder="1" applyAlignment="1">
      <alignment horizontal="left" wrapText="1" indent="1"/>
    </xf>
    <xf numFmtId="0" fontId="3" fillId="0" borderId="0" xfId="17" applyFont="1" applyBorder="1" applyAlignment="1">
      <alignment horizontal="left" wrapText="1" indent="1"/>
    </xf>
    <xf numFmtId="0" fontId="2" fillId="0" borderId="1" xfId="17" applyFont="1" applyBorder="1" applyAlignment="1">
      <alignment horizontal="left" wrapText="1" indent="1"/>
    </xf>
    <xf numFmtId="168" fontId="2" fillId="0" borderId="0" xfId="3" applyNumberFormat="1" applyFont="1" applyFill="1" applyBorder="1" applyAlignment="1">
      <alignment horizontal="left" indent="1"/>
    </xf>
    <xf numFmtId="0" fontId="2" fillId="0" borderId="0" xfId="17" applyFont="1" applyBorder="1" applyAlignment="1">
      <alignment horizontal="left" wrapText="1" indent="2"/>
    </xf>
    <xf numFmtId="166" fontId="6" fillId="0" borderId="0" xfId="18" applyNumberFormat="1" applyFont="1" applyFill="1" applyBorder="1" applyAlignment="1">
      <alignment horizontal="left" indent="1"/>
    </xf>
    <xf numFmtId="0" fontId="3" fillId="0" borderId="0" xfId="22" applyFont="1" applyBorder="1" applyAlignment="1">
      <alignment wrapText="1"/>
    </xf>
    <xf numFmtId="0" fontId="2" fillId="0" borderId="0" xfId="22" applyFont="1" applyBorder="1" applyAlignment="1">
      <alignment horizontal="left" wrapText="1" indent="1"/>
    </xf>
    <xf numFmtId="0" fontId="3" fillId="0" borderId="0" xfId="22" applyFont="1" applyBorder="1" applyAlignment="1">
      <alignment horizontal="left" wrapText="1" indent="1"/>
    </xf>
    <xf numFmtId="0" fontId="2" fillId="0" borderId="1" xfId="22" applyFont="1" applyBorder="1" applyAlignment="1">
      <alignment horizontal="left" wrapText="1" indent="1"/>
    </xf>
    <xf numFmtId="0" fontId="2" fillId="0" borderId="0" xfId="22" applyFont="1" applyBorder="1" applyAlignment="1">
      <alignment horizontal="left" indent="1"/>
    </xf>
    <xf numFmtId="168" fontId="2" fillId="0" borderId="0" xfId="4" applyNumberFormat="1" applyFont="1" applyFill="1" applyBorder="1" applyAlignment="1">
      <alignment horizontal="left" indent="1"/>
    </xf>
    <xf numFmtId="0" fontId="2" fillId="0" borderId="0" xfId="22" applyFont="1" applyBorder="1" applyAlignment="1">
      <alignment horizontal="left" wrapText="1" indent="2"/>
    </xf>
    <xf numFmtId="0" fontId="3" fillId="0" borderId="0" xfId="5" applyFont="1" applyBorder="1" applyAlignment="1">
      <alignment wrapText="1"/>
    </xf>
    <xf numFmtId="0" fontId="2" fillId="0" borderId="0" xfId="5" applyFont="1" applyBorder="1" applyAlignment="1">
      <alignment horizontal="left" wrapText="1" indent="1"/>
    </xf>
    <xf numFmtId="0" fontId="3" fillId="0" borderId="0" xfId="5" applyFont="1" applyBorder="1" applyAlignment="1">
      <alignment horizontal="left" wrapText="1" indent="1"/>
    </xf>
    <xf numFmtId="0" fontId="2" fillId="0" borderId="1" xfId="5" applyFont="1" applyBorder="1" applyAlignment="1">
      <alignment horizontal="left" wrapText="1" indent="1"/>
    </xf>
    <xf numFmtId="0" fontId="2" fillId="0" borderId="0" xfId="5" applyFont="1" applyBorder="1" applyAlignment="1">
      <alignment horizontal="left" indent="1"/>
    </xf>
    <xf numFmtId="168" fontId="2" fillId="0" borderId="0" xfId="2" applyNumberFormat="1" applyFont="1" applyFill="1" applyBorder="1" applyAlignment="1">
      <alignment horizontal="left" indent="1"/>
    </xf>
    <xf numFmtId="0" fontId="2" fillId="0" borderId="0" xfId="5" applyFont="1" applyBorder="1" applyAlignment="1">
      <alignment horizontal="left" wrapText="1" indent="2"/>
    </xf>
    <xf numFmtId="3" fontId="3" fillId="0" borderId="0" xfId="1" applyNumberFormat="1" applyFont="1" applyFill="1" applyAlignment="1"/>
    <xf numFmtId="3" fontId="3" fillId="0" borderId="0" xfId="0" applyNumberFormat="1" applyFont="1" applyFill="1" applyAlignment="1">
      <alignment horizontal="right"/>
    </xf>
    <xf numFmtId="165" fontId="3" fillId="0" borderId="0" xfId="1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3" fontId="3" fillId="0" borderId="0" xfId="0" applyNumberFormat="1" applyFont="1" applyFill="1" applyBorder="1" applyAlignment="1">
      <alignment horizontal="right" wrapText="1"/>
    </xf>
    <xf numFmtId="3" fontId="3" fillId="0" borderId="0" xfId="0" applyNumberFormat="1" applyFont="1" applyFill="1"/>
    <xf numFmtId="3" fontId="3" fillId="0" borderId="0" xfId="0" applyNumberFormat="1" applyFont="1" applyBorder="1" applyAlignment="1">
      <alignment horizontal="right" wrapText="1"/>
    </xf>
    <xf numFmtId="3" fontId="3" fillId="0" borderId="0" xfId="0" applyNumberFormat="1" applyFont="1"/>
    <xf numFmtId="3" fontId="2" fillId="0" borderId="0" xfId="0" applyNumberFormat="1" applyFont="1" applyBorder="1" applyAlignment="1">
      <alignment horizontal="right" wrapText="1"/>
    </xf>
    <xf numFmtId="165" fontId="2" fillId="0" borderId="0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3" fontId="2" fillId="0" borderId="0" xfId="0" applyNumberFormat="1" applyFont="1" applyBorder="1"/>
    <xf numFmtId="3" fontId="5" fillId="0" borderId="0" xfId="0" applyNumberFormat="1" applyFont="1" applyBorder="1" applyAlignment="1">
      <alignment horizontal="right"/>
    </xf>
    <xf numFmtId="165" fontId="5" fillId="0" borderId="0" xfId="1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3" fontId="2" fillId="0" borderId="0" xfId="1" applyNumberFormat="1" applyFont="1" applyAlignment="1"/>
    <xf numFmtId="167" fontId="2" fillId="0" borderId="0" xfId="0" applyNumberFormat="1" applyFont="1" applyAlignment="1">
      <alignment horizontal="right"/>
    </xf>
    <xf numFmtId="169" fontId="2" fillId="0" borderId="0" xfId="1" applyNumberFormat="1" applyFont="1" applyAlignment="1"/>
    <xf numFmtId="164" fontId="2" fillId="0" borderId="0" xfId="1" applyFont="1" applyAlignment="1">
      <alignment horizontal="right"/>
    </xf>
    <xf numFmtId="164" fontId="2" fillId="0" borderId="0" xfId="1" applyFont="1" applyAlignment="1"/>
    <xf numFmtId="167" fontId="2" fillId="0" borderId="0" xfId="1" applyNumberFormat="1" applyFont="1" applyAlignment="1">
      <alignment horizontal="right"/>
    </xf>
    <xf numFmtId="3" fontId="2" fillId="0" borderId="0" xfId="1" applyNumberFormat="1" applyFont="1" applyBorder="1" applyAlignment="1"/>
    <xf numFmtId="167" fontId="2" fillId="0" borderId="0" xfId="0" applyNumberFormat="1" applyFont="1" applyBorder="1" applyAlignment="1">
      <alignment horizontal="right"/>
    </xf>
    <xf numFmtId="3" fontId="2" fillId="0" borderId="1" xfId="1" applyNumberFormat="1" applyFont="1" applyBorder="1" applyAlignment="1"/>
    <xf numFmtId="167" fontId="2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6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19" applyFont="1" applyBorder="1" applyAlignment="1">
      <alignment horizontal="center" vertical="center" wrapText="1"/>
    </xf>
    <xf numFmtId="0" fontId="3" fillId="0" borderId="2" xfId="20" applyFont="1" applyBorder="1" applyAlignment="1">
      <alignment horizontal="center" vertical="center" wrapText="1"/>
    </xf>
    <xf numFmtId="0" fontId="3" fillId="0" borderId="2" xfId="21" applyFont="1" applyBorder="1" applyAlignment="1">
      <alignment horizontal="center" vertical="center" wrapText="1"/>
    </xf>
    <xf numFmtId="0" fontId="3" fillId="0" borderId="0" xfId="23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</cellXfs>
  <cellStyles count="24">
    <cellStyle name="Millares" xfId="1" builtinId="3"/>
    <cellStyle name="Millares 11" xfId="2"/>
    <cellStyle name="Millares 3" xfId="3"/>
    <cellStyle name="Millares 8" xfId="4"/>
    <cellStyle name="Normal" xfId="0" builtinId="0"/>
    <cellStyle name="Normal 11" xfId="5"/>
    <cellStyle name="Normal 2" xfId="6"/>
    <cellStyle name="Normal 2 10" xfId="7"/>
    <cellStyle name="Normal 2 11" xfId="8"/>
    <cellStyle name="Normal 2 2" xfId="9"/>
    <cellStyle name="Normal 2 3" xfId="10"/>
    <cellStyle name="Normal 2 4" xfId="11"/>
    <cellStyle name="Normal 2 5" xfId="12"/>
    <cellStyle name="Normal 2 6" xfId="13"/>
    <cellStyle name="Normal 2 7" xfId="14"/>
    <cellStyle name="Normal 2 8" xfId="15"/>
    <cellStyle name="Normal 2 9" xfId="16"/>
    <cellStyle name="Normal 3" xfId="17"/>
    <cellStyle name="Normal 4" xfId="18"/>
    <cellStyle name="Normal 5" xfId="19"/>
    <cellStyle name="Normal 6" xfId="20"/>
    <cellStyle name="Normal 7" xfId="21"/>
    <cellStyle name="Normal 8" xfId="22"/>
    <cellStyle name="Normal 9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66675</xdr:rowOff>
    </xdr:from>
    <xdr:to>
      <xdr:col>11</xdr:col>
      <xdr:colOff>0</xdr:colOff>
      <xdr:row>21</xdr:row>
      <xdr:rowOff>76200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9049" y="66675"/>
          <a:ext cx="8258176" cy="3409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es-ES" sz="4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ACCESO</a:t>
          </a:r>
          <a:r>
            <a:rPr lang="es-ES" sz="4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A TECNOLOGIAS DE INFORMACIÓN Y COMUNICACIONES</a:t>
          </a:r>
        </a:p>
        <a:p>
          <a:pPr algn="ctr" rtl="1">
            <a:defRPr sz="1000"/>
          </a:pPr>
          <a:r>
            <a:rPr lang="es-ES" sz="4800" b="0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(TIC)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4.%20T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C"/>
    </sheetNames>
    <sheetDataSet>
      <sheetData sheetId="0">
        <row r="5">
          <cell r="C5">
            <v>1822141.6445530066</v>
          </cell>
          <cell r="D5">
            <v>1296875.7874959973</v>
          </cell>
          <cell r="E5">
            <v>1315698.7072942934</v>
          </cell>
          <cell r="F5">
            <v>300356.83208333468</v>
          </cell>
          <cell r="G5">
            <v>1551022.2686472433</v>
          </cell>
          <cell r="H5">
            <v>404978.30976293003</v>
          </cell>
          <cell r="I5">
            <v>328807.85029087547</v>
          </cell>
          <cell r="J5">
            <v>110968.77466668576</v>
          </cell>
        </row>
        <row r="6">
          <cell r="C6">
            <v>892094.9376423842</v>
          </cell>
          <cell r="D6">
            <v>650112.36290991702</v>
          </cell>
          <cell r="E6">
            <v>819854.26807549444</v>
          </cell>
          <cell r="F6">
            <v>255239.04871492856</v>
          </cell>
          <cell r="G6">
            <v>817463.50830610318</v>
          </cell>
          <cell r="H6">
            <v>344633.27450768591</v>
          </cell>
          <cell r="I6">
            <v>306248.95860667207</v>
          </cell>
          <cell r="J6">
            <v>70926.741927228839</v>
          </cell>
        </row>
        <row r="7">
          <cell r="C7">
            <v>243993.25259795133</v>
          </cell>
          <cell r="D7">
            <v>181041.08723039232</v>
          </cell>
          <cell r="E7">
            <v>234462.2661683436</v>
          </cell>
          <cell r="F7">
            <v>100456.59696806084</v>
          </cell>
          <cell r="G7">
            <v>233747.44218612302</v>
          </cell>
          <cell r="H7">
            <v>138389.92295789774</v>
          </cell>
          <cell r="I7">
            <v>119089.6754379428</v>
          </cell>
          <cell r="J7">
            <v>38028.635854133179</v>
          </cell>
        </row>
        <row r="8">
          <cell r="C8">
            <v>156216.2379700157</v>
          </cell>
          <cell r="D8">
            <v>111828.80471421905</v>
          </cell>
          <cell r="E8">
            <v>147958.11085265849</v>
          </cell>
          <cell r="F8">
            <v>45591.743460411606</v>
          </cell>
          <cell r="G8">
            <v>144173.13592386976</v>
          </cell>
          <cell r="H8">
            <v>48688.541129420693</v>
          </cell>
          <cell r="I8">
            <v>44559.47757074191</v>
          </cell>
          <cell r="J8">
            <v>7397.9055426328559</v>
          </cell>
        </row>
        <row r="9">
          <cell r="C9">
            <v>491885.44707448175</v>
          </cell>
          <cell r="D9">
            <v>357242.47096531163</v>
          </cell>
          <cell r="E9">
            <v>437433.89105453994</v>
          </cell>
          <cell r="F9">
            <v>109190.70828645601</v>
          </cell>
          <cell r="G9">
            <v>439542.93019615748</v>
          </cell>
          <cell r="H9">
            <v>157554.81042036013</v>
          </cell>
          <cell r="I9">
            <v>142599.80559798342</v>
          </cell>
          <cell r="J9">
            <v>25500.200530463189</v>
          </cell>
        </row>
        <row r="10">
          <cell r="C10">
            <v>930046.70691038726</v>
          </cell>
          <cell r="D10">
            <v>646763.42458606139</v>
          </cell>
          <cell r="E10">
            <v>495844.43921876553</v>
          </cell>
          <cell r="F10">
            <v>45117.783368403296</v>
          </cell>
          <cell r="G10">
            <v>733558.76034101599</v>
          </cell>
          <cell r="H10">
            <v>60345.035255239418</v>
          </cell>
          <cell r="I10">
            <v>22558.891684201637</v>
          </cell>
          <cell r="J10">
            <v>40042.032739457922</v>
          </cell>
        </row>
        <row r="12">
          <cell r="C12">
            <v>563.97229210504008</v>
          </cell>
          <cell r="D12">
            <v>281.98614605252004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C13">
            <v>229342.75766904373</v>
          </cell>
          <cell r="D13">
            <v>138982.26255027519</v>
          </cell>
          <cell r="E13">
            <v>152963.94574301608</v>
          </cell>
          <cell r="F13">
            <v>29129.207657453906</v>
          </cell>
          <cell r="G13">
            <v>190621.94825972951</v>
          </cell>
          <cell r="H13">
            <v>22187.798279703777</v>
          </cell>
          <cell r="I13">
            <v>12752.668005117976</v>
          </cell>
          <cell r="J13">
            <v>10321.998571751285</v>
          </cell>
        </row>
        <row r="14">
          <cell r="C14">
            <v>555363.84465688188</v>
          </cell>
          <cell r="D14">
            <v>401637.59627185314</v>
          </cell>
          <cell r="E14">
            <v>409489.14905969414</v>
          </cell>
          <cell r="F14">
            <v>92635.163143421436</v>
          </cell>
          <cell r="G14">
            <v>490473.7052309456</v>
          </cell>
          <cell r="H14">
            <v>92893.912143023641</v>
          </cell>
          <cell r="I14">
            <v>73242.519721272489</v>
          </cell>
          <cell r="J14">
            <v>29970.478984482841</v>
          </cell>
        </row>
        <row r="15">
          <cell r="C15">
            <v>535502.53725261951</v>
          </cell>
          <cell r="D15">
            <v>400443.17755747028</v>
          </cell>
          <cell r="E15">
            <v>406076.47806506767</v>
          </cell>
          <cell r="F15">
            <v>114472.04161613142</v>
          </cell>
          <cell r="G15">
            <v>476944.71671255736</v>
          </cell>
          <cell r="H15">
            <v>147482.65682837428</v>
          </cell>
          <cell r="I15">
            <v>121409.18479204793</v>
          </cell>
          <cell r="J15">
            <v>38271.550391648976</v>
          </cell>
        </row>
        <row r="16">
          <cell r="C16">
            <v>501368.53268224531</v>
          </cell>
          <cell r="D16">
            <v>355530.76497034298</v>
          </cell>
          <cell r="E16">
            <v>347169.13442652096</v>
          </cell>
          <cell r="F16">
            <v>64120.41966632392</v>
          </cell>
          <cell r="G16">
            <v>392981.89844396285</v>
          </cell>
          <cell r="H16">
            <v>142413.94251181523</v>
          </cell>
          <cell r="I16">
            <v>121403.47777243106</v>
          </cell>
          <cell r="J16">
            <v>32404.74671880397</v>
          </cell>
        </row>
        <row r="18">
          <cell r="C18">
            <v>1242436.7949943147</v>
          </cell>
          <cell r="D18">
            <v>904296.85400491604</v>
          </cell>
          <cell r="E18">
            <v>870612.24020110746</v>
          </cell>
          <cell r="F18">
            <v>198373.5548311077</v>
          </cell>
          <cell r="G18">
            <v>1055625.4630202067</v>
          </cell>
          <cell r="H18">
            <v>253612.00952541505</v>
          </cell>
          <cell r="I18">
            <v>200752.75284106631</v>
          </cell>
          <cell r="J18">
            <v>75504.593887057927</v>
          </cell>
        </row>
        <row r="19">
          <cell r="C19">
            <v>579704.84955855634</v>
          </cell>
          <cell r="D19">
            <v>392578.93349103961</v>
          </cell>
          <cell r="E19">
            <v>445086.46709315869</v>
          </cell>
          <cell r="F19">
            <v>101983.27725222433</v>
          </cell>
          <cell r="G19">
            <v>495396.80562692531</v>
          </cell>
          <cell r="H19">
            <v>151366.30023750311</v>
          </cell>
          <cell r="I19">
            <v>128055.09744980451</v>
          </cell>
          <cell r="J19">
            <v>35464.18077962871</v>
          </cell>
        </row>
        <row r="21">
          <cell r="C21">
            <v>361179.4047720104</v>
          </cell>
          <cell r="D21">
            <v>241149.44842341912</v>
          </cell>
          <cell r="E21">
            <v>184738.06662025276</v>
          </cell>
          <cell r="F21">
            <v>8614.5072253530652</v>
          </cell>
          <cell r="G21">
            <v>254784.47233367822</v>
          </cell>
          <cell r="H21">
            <v>37419.977719509778</v>
          </cell>
          <cell r="I21">
            <v>22343.759515938102</v>
          </cell>
          <cell r="J21">
            <v>16724.399724429986</v>
          </cell>
        </row>
        <row r="22">
          <cell r="C22">
            <v>1018006.763193303</v>
          </cell>
          <cell r="D22">
            <v>720571.09353924019</v>
          </cell>
          <cell r="E22">
            <v>714645.55022824672</v>
          </cell>
          <cell r="F22">
            <v>100645.52869934081</v>
          </cell>
          <cell r="G22">
            <v>872495.0676082205</v>
          </cell>
          <cell r="H22">
            <v>173337.27836191817</v>
          </cell>
          <cell r="I22">
            <v>130226.3487670079</v>
          </cell>
          <cell r="J22">
            <v>54012.043864786792</v>
          </cell>
        </row>
        <row r="23">
          <cell r="C23">
            <v>333800.02351545758</v>
          </cell>
          <cell r="D23">
            <v>247529.16457526601</v>
          </cell>
          <cell r="E23">
            <v>311234.33962972835</v>
          </cell>
          <cell r="F23">
            <v>114887.96592746515</v>
          </cell>
          <cell r="G23">
            <v>317648.14177032787</v>
          </cell>
          <cell r="H23">
            <v>125335.9251712394</v>
          </cell>
          <cell r="I23">
            <v>112514.24009615928</v>
          </cell>
          <cell r="J23">
            <v>26021.298963805133</v>
          </cell>
        </row>
        <row r="24">
          <cell r="C24">
            <v>104271.59824508072</v>
          </cell>
          <cell r="D24">
            <v>84303.008551455569</v>
          </cell>
          <cell r="E24">
            <v>101759.06728753982</v>
          </cell>
          <cell r="F24">
            <v>75252.953832050756</v>
          </cell>
          <cell r="G24">
            <v>102014.36793886956</v>
          </cell>
          <cell r="H24">
            <v>67647.265965076731</v>
          </cell>
          <cell r="I24">
            <v>63201.852226891613</v>
          </cell>
          <cell r="J24">
            <v>13494.819253364649</v>
          </cell>
        </row>
        <row r="25">
          <cell r="C25">
            <v>4883.8548269619669</v>
          </cell>
          <cell r="D25">
            <v>3323.0724065838594</v>
          </cell>
          <cell r="E25">
            <v>3321.6835285038997</v>
          </cell>
          <cell r="F25">
            <v>955.87639912064992</v>
          </cell>
          <cell r="G25">
            <v>4080.2189960367841</v>
          </cell>
          <cell r="H25">
            <v>1237.86254517317</v>
          </cell>
          <cell r="I25">
            <v>521.64968487266253</v>
          </cell>
          <cell r="J25">
            <v>716.21286030050749</v>
          </cell>
        </row>
        <row r="27">
          <cell r="C27">
            <v>362743.75291706366</v>
          </cell>
          <cell r="D27">
            <v>240499.88033581531</v>
          </cell>
          <cell r="E27">
            <v>163131.31647653785</v>
          </cell>
          <cell r="F27">
            <v>9969.1261651232653</v>
          </cell>
          <cell r="G27">
            <v>262722.89306771551</v>
          </cell>
          <cell r="H27">
            <v>26946.898336108192</v>
          </cell>
          <cell r="I27">
            <v>14642.615733220517</v>
          </cell>
          <cell r="J27">
            <v>14062.40595485353</v>
          </cell>
        </row>
        <row r="28">
          <cell r="C28">
            <v>363077.22484167793</v>
          </cell>
          <cell r="D28">
            <v>248619.654391827</v>
          </cell>
          <cell r="E28">
            <v>218376.29218555868</v>
          </cell>
          <cell r="F28">
            <v>18414.487690594731</v>
          </cell>
          <cell r="G28">
            <v>297775.95566094707</v>
          </cell>
          <cell r="H28">
            <v>43096.115129765531</v>
          </cell>
          <cell r="I28">
            <v>27409.318161978237</v>
          </cell>
          <cell r="J28">
            <v>17836.824426768784</v>
          </cell>
        </row>
        <row r="29">
          <cell r="C29">
            <v>362721.17771775817</v>
          </cell>
          <cell r="D29">
            <v>254488.09185964125</v>
          </cell>
          <cell r="E29">
            <v>280487.81777509855</v>
          </cell>
          <cell r="F29">
            <v>33310.295472590289</v>
          </cell>
          <cell r="G29">
            <v>316478.78364337358</v>
          </cell>
          <cell r="H29">
            <v>69445.254673822201</v>
          </cell>
          <cell r="I29">
            <v>51942.539605254547</v>
          </cell>
          <cell r="J29">
            <v>22323.030793323553</v>
          </cell>
        </row>
        <row r="30">
          <cell r="C30">
            <v>362959.69503154402</v>
          </cell>
          <cell r="D30">
            <v>260054.72351200701</v>
          </cell>
          <cell r="E30">
            <v>314393.26008609199</v>
          </cell>
          <cell r="F30">
            <v>73417.941748132798</v>
          </cell>
          <cell r="G30">
            <v>328605.49880739354</v>
          </cell>
          <cell r="H30">
            <v>100942.54062155724</v>
          </cell>
          <cell r="I30">
            <v>83387.953824339405</v>
          </cell>
          <cell r="J30">
            <v>25185.032867932208</v>
          </cell>
        </row>
        <row r="31">
          <cell r="C31">
            <v>363080.44039986999</v>
          </cell>
          <cell r="D31">
            <v>287702.30333080655</v>
          </cell>
          <cell r="E31">
            <v>332314.63941813394</v>
          </cell>
          <cell r="F31">
            <v>162748.4708942422</v>
          </cell>
          <cell r="G31">
            <v>339924.05995503056</v>
          </cell>
          <cell r="H31">
            <v>162024.30539429371</v>
          </cell>
          <cell r="I31">
            <v>149074.27167365115</v>
          </cell>
          <cell r="J31">
            <v>31151.161648123856</v>
          </cell>
        </row>
        <row r="32">
          <cell r="C32">
            <v>7559.3536449561634</v>
          </cell>
          <cell r="D32">
            <v>5511.134065862193</v>
          </cell>
          <cell r="E32">
            <v>6995.3813528511237</v>
          </cell>
          <cell r="F32">
            <v>2496.5101126494478</v>
          </cell>
          <cell r="G32">
            <v>5515.0775126978924</v>
          </cell>
          <cell r="H32">
            <v>2523.1956073722231</v>
          </cell>
          <cell r="I32">
            <v>2351.1512924272729</v>
          </cell>
          <cell r="J32">
            <v>410.3189756851325</v>
          </cell>
        </row>
        <row r="38">
          <cell r="C38">
            <v>7482443.8511149278</v>
          </cell>
          <cell r="D38">
            <v>1145020.1257876784</v>
          </cell>
          <cell r="E38">
            <v>534262.71956796013</v>
          </cell>
          <cell r="F38">
            <v>519024.6833846001</v>
          </cell>
          <cell r="G38">
            <v>80437.869614018113</v>
          </cell>
          <cell r="H38">
            <v>11294.85322117254</v>
          </cell>
          <cell r="I38">
            <v>644336.76899309596</v>
          </cell>
          <cell r="J38">
            <v>396216.34122978372</v>
          </cell>
          <cell r="K38">
            <v>181927.63105896537</v>
          </cell>
          <cell r="L38">
            <v>199432.00804029018</v>
          </cell>
          <cell r="M38">
            <v>121964.22296363972</v>
          </cell>
          <cell r="N38">
            <v>90652.073799172038</v>
          </cell>
        </row>
        <row r="39">
          <cell r="C39">
            <v>3470965.3346031513</v>
          </cell>
          <cell r="D39">
            <v>967086.86762852082</v>
          </cell>
          <cell r="E39">
            <v>481249.32411008421</v>
          </cell>
          <cell r="F39">
            <v>415817.7539293695</v>
          </cell>
          <cell r="G39">
            <v>61826.783974552127</v>
          </cell>
          <cell r="H39">
            <v>8193.005614594811</v>
          </cell>
          <cell r="I39">
            <v>580607.89998523449</v>
          </cell>
          <cell r="J39">
            <v>308518.64980744297</v>
          </cell>
          <cell r="K39">
            <v>171494.14365502237</v>
          </cell>
          <cell r="L39">
            <v>167567.57353635615</v>
          </cell>
          <cell r="M39">
            <v>100533.2758636487</v>
          </cell>
          <cell r="N39">
            <v>73168.932743916201</v>
          </cell>
        </row>
        <row r="40">
          <cell r="C40">
            <v>947141.77644217771</v>
          </cell>
          <cell r="D40">
            <v>370517.09745098074</v>
          </cell>
          <cell r="E40">
            <v>209300.4619941792</v>
          </cell>
          <cell r="F40">
            <v>135435.31716471934</v>
          </cell>
          <cell r="G40">
            <v>20777.550416543902</v>
          </cell>
          <cell r="H40">
            <v>5003.7678755438301</v>
          </cell>
          <cell r="I40">
            <v>256574.15468503349</v>
          </cell>
          <cell r="J40">
            <v>93880.216331631906</v>
          </cell>
          <cell r="K40">
            <v>88495.208998903865</v>
          </cell>
          <cell r="L40">
            <v>79011.877501444746</v>
          </cell>
          <cell r="M40">
            <v>47654.932148036693</v>
          </cell>
          <cell r="N40">
            <v>21206.444805876228</v>
          </cell>
        </row>
        <row r="41">
          <cell r="C41">
            <v>577036.63232536172</v>
          </cell>
          <cell r="D41">
            <v>189764.8793842794</v>
          </cell>
          <cell r="E41">
            <v>100301.83561290696</v>
          </cell>
          <cell r="F41">
            <v>81893.093913796605</v>
          </cell>
          <cell r="G41">
            <v>6537.6839679081049</v>
          </cell>
          <cell r="H41">
            <v>1032.2658896696998</v>
          </cell>
          <cell r="I41">
            <v>106323.38663598044</v>
          </cell>
          <cell r="J41">
            <v>62452.086325016637</v>
          </cell>
          <cell r="K41">
            <v>35785.217508549496</v>
          </cell>
          <cell r="L41">
            <v>24086.204092292941</v>
          </cell>
          <cell r="M41">
            <v>9978.570266807099</v>
          </cell>
          <cell r="N41">
            <v>11699.013416256592</v>
          </cell>
        </row>
        <row r="42">
          <cell r="C42">
            <v>1946786.9258358509</v>
          </cell>
          <cell r="D42">
            <v>406804.89079332235</v>
          </cell>
          <cell r="E42">
            <v>171647.02650298437</v>
          </cell>
          <cell r="F42">
            <v>198489.34285083995</v>
          </cell>
          <cell r="G42">
            <v>34511.549590100542</v>
          </cell>
          <cell r="H42">
            <v>2156.9718493812825</v>
          </cell>
          <cell r="I42">
            <v>217710.35866421513</v>
          </cell>
          <cell r="J42">
            <v>152186.34715078902</v>
          </cell>
          <cell r="K42">
            <v>47213.717147567913</v>
          </cell>
          <cell r="L42">
            <v>64469.491942617962</v>
          </cell>
          <cell r="M42">
            <v>42899.773448805419</v>
          </cell>
          <cell r="N42">
            <v>40263.474521783886</v>
          </cell>
        </row>
        <row r="43">
          <cell r="C43">
            <v>4011478.5165131628</v>
          </cell>
          <cell r="D43">
            <v>177933.25815913768</v>
          </cell>
          <cell r="E43">
            <v>53013.395457873878</v>
          </cell>
          <cell r="F43">
            <v>103206.9294552216</v>
          </cell>
          <cell r="G43">
            <v>18611.085639466346</v>
          </cell>
          <cell r="H43">
            <v>3101.8476065777199</v>
          </cell>
          <cell r="I43">
            <v>63728.869007869667</v>
          </cell>
          <cell r="J43">
            <v>87697.691422333359</v>
          </cell>
          <cell r="K43">
            <v>10433.487403943243</v>
          </cell>
          <cell r="L43">
            <v>31864.434503934823</v>
          </cell>
          <cell r="M43">
            <v>21430.947099991554</v>
          </cell>
          <cell r="N43">
            <v>17483.141055256263</v>
          </cell>
        </row>
        <row r="45">
          <cell r="C45">
            <v>1937970.4008133046</v>
          </cell>
          <cell r="D45">
            <v>184249.56236429198</v>
          </cell>
          <cell r="E45">
            <v>70281.026315664101</v>
          </cell>
          <cell r="F45">
            <v>97907.073675629916</v>
          </cell>
          <cell r="G45">
            <v>13591.292794970597</v>
          </cell>
          <cell r="H45">
            <v>2470.1695780264999</v>
          </cell>
          <cell r="I45">
            <v>99582.382055070804</v>
          </cell>
          <cell r="J45">
            <v>64345.14522690673</v>
          </cell>
          <cell r="K45">
            <v>520.26080679270251</v>
          </cell>
          <cell r="L45">
            <v>48573.748116904928</v>
          </cell>
          <cell r="M45">
            <v>17150.126079186834</v>
          </cell>
          <cell r="N45">
            <v>4690.6327893251218</v>
          </cell>
        </row>
        <row r="46">
          <cell r="C46">
            <v>2463294.7698991033</v>
          </cell>
          <cell r="D46">
            <v>679339.23142553889</v>
          </cell>
          <cell r="E46">
            <v>313436.05216529284</v>
          </cell>
          <cell r="F46">
            <v>312120.51701383863</v>
          </cell>
          <cell r="G46">
            <v>48795.732434178375</v>
          </cell>
          <cell r="H46">
            <v>4986.9298122337914</v>
          </cell>
          <cell r="I46">
            <v>347621.56437742442</v>
          </cell>
          <cell r="J46">
            <v>284802.47466973099</v>
          </cell>
          <cell r="K46">
            <v>73083.459708596696</v>
          </cell>
          <cell r="L46">
            <v>130729.39712505264</v>
          </cell>
          <cell r="M46">
            <v>86675.892171384825</v>
          </cell>
          <cell r="N46">
            <v>65018.895631917934</v>
          </cell>
        </row>
        <row r="47">
          <cell r="C47">
            <v>1354520.2239860147</v>
          </cell>
          <cell r="D47">
            <v>185111.60746224152</v>
          </cell>
          <cell r="E47">
            <v>100036.30789480178</v>
          </cell>
          <cell r="F47">
            <v>72342.488983489544</v>
          </cell>
          <cell r="G47">
            <v>10326.093595557722</v>
          </cell>
          <cell r="H47">
            <v>2406.7169883911874</v>
          </cell>
          <cell r="I47">
            <v>121634.60544928027</v>
          </cell>
          <cell r="J47">
            <v>37802.953097913451</v>
          </cell>
          <cell r="K47">
            <v>70288.857697191124</v>
          </cell>
          <cell r="L47">
            <v>14485.131366046282</v>
          </cell>
          <cell r="M47">
            <v>12711.617959119474</v>
          </cell>
          <cell r="N47">
            <v>14740.358393576684</v>
          </cell>
        </row>
        <row r="48">
          <cell r="C48">
            <v>940642.51938854496</v>
          </cell>
          <cell r="D48">
            <v>76102.98686635388</v>
          </cell>
          <cell r="E48">
            <v>39064.365941385258</v>
          </cell>
          <cell r="F48">
            <v>29769.289474734211</v>
          </cell>
          <cell r="G48">
            <v>6076.5692684538762</v>
          </cell>
          <cell r="H48">
            <v>1192.7621817808724</v>
          </cell>
          <cell r="I48">
            <v>57886.926240092871</v>
          </cell>
          <cell r="J48">
            <v>7857.2502531846685</v>
          </cell>
          <cell r="K48">
            <v>31600.33112873217</v>
          </cell>
          <cell r="L48">
            <v>4686.4661550852425</v>
          </cell>
          <cell r="M48">
            <v>3583.8420576624576</v>
          </cell>
          <cell r="N48">
            <v>5313.9298091076225</v>
          </cell>
        </row>
        <row r="49">
          <cell r="C49">
            <v>786015.93703075475</v>
          </cell>
          <cell r="D49">
            <v>20216.737669288446</v>
          </cell>
          <cell r="E49">
            <v>11444.967250799429</v>
          </cell>
          <cell r="F49">
            <v>6885.3142368905355</v>
          </cell>
          <cell r="G49">
            <v>1648.1815208583025</v>
          </cell>
          <cell r="H49">
            <v>238.2746607401825</v>
          </cell>
          <cell r="I49">
            <v>17611.290871229532</v>
          </cell>
          <cell r="J49">
            <v>1408.51798203816</v>
          </cell>
          <cell r="K49">
            <v>6434.7217176512659</v>
          </cell>
          <cell r="L49">
            <v>957.26527720060994</v>
          </cell>
          <cell r="M49">
            <v>1842.7446962861475</v>
          </cell>
          <cell r="N49">
            <v>888.25717524545757</v>
          </cell>
        </row>
        <row r="51">
          <cell r="C51">
            <v>3619714.3242928032</v>
          </cell>
          <cell r="D51">
            <v>539910.49140396481</v>
          </cell>
          <cell r="E51">
            <v>258686.63161665155</v>
          </cell>
          <cell r="F51">
            <v>239557.34378210359</v>
          </cell>
          <cell r="G51">
            <v>35187.874516956821</v>
          </cell>
          <cell r="H51">
            <v>6478.6414882302388</v>
          </cell>
          <cell r="I51">
            <v>300031.73137309623</v>
          </cell>
          <cell r="J51">
            <v>187821.3202826932</v>
          </cell>
          <cell r="K51">
            <v>99301.670144684904</v>
          </cell>
          <cell r="L51">
            <v>96576.920590639696</v>
          </cell>
          <cell r="M51">
            <v>59437.157835838865</v>
          </cell>
          <cell r="N51">
            <v>47035.404999079845</v>
          </cell>
        </row>
        <row r="52">
          <cell r="C52">
            <v>3862729.5268230271</v>
          </cell>
          <cell r="D52">
            <v>605109.63438378088</v>
          </cell>
          <cell r="E52">
            <v>275576.08795128792</v>
          </cell>
          <cell r="F52">
            <v>279467.33960247744</v>
          </cell>
          <cell r="G52">
            <v>45249.995097062063</v>
          </cell>
          <cell r="H52">
            <v>4816.2117329422945</v>
          </cell>
          <cell r="I52">
            <v>344305.0376200024</v>
          </cell>
          <cell r="J52">
            <v>208395.02094707696</v>
          </cell>
          <cell r="K52">
            <v>82625.96091427916</v>
          </cell>
          <cell r="L52">
            <v>102855.08744964938</v>
          </cell>
          <cell r="M52">
            <v>62527.065127801303</v>
          </cell>
          <cell r="N52">
            <v>43616.668800093132</v>
          </cell>
        </row>
        <row r="54">
          <cell r="C54">
            <v>990187.52217505383</v>
          </cell>
          <cell r="D54">
            <v>2625.1879023818874</v>
          </cell>
          <cell r="E54">
            <v>716.21286030050749</v>
          </cell>
          <cell r="F54">
            <v>1670.7003813411975</v>
          </cell>
          <cell r="G54">
            <v>0</v>
          </cell>
          <cell r="H54">
            <v>238.2746607401825</v>
          </cell>
          <cell r="I54">
            <v>2147.2497028215626</v>
          </cell>
          <cell r="J54">
            <v>238.2746607401825</v>
          </cell>
          <cell r="K54">
            <v>0</v>
          </cell>
          <cell r="L54">
            <v>476.54932148036499</v>
          </cell>
          <cell r="M54">
            <v>477.93819956032496</v>
          </cell>
          <cell r="N54">
            <v>0</v>
          </cell>
        </row>
        <row r="55">
          <cell r="C55">
            <v>4124658.8623759286</v>
          </cell>
          <cell r="D55">
            <v>133610.83919678861</v>
          </cell>
          <cell r="E55">
            <v>42882.527822972021</v>
          </cell>
          <cell r="F55">
            <v>76159.575199128798</v>
          </cell>
          <cell r="G55">
            <v>12921.943531909939</v>
          </cell>
          <cell r="H55">
            <v>1646.7926427783425</v>
          </cell>
          <cell r="I55">
            <v>74943.608602330845</v>
          </cell>
          <cell r="J55">
            <v>33152.19327393089</v>
          </cell>
          <cell r="K55">
            <v>3985.9291795763652</v>
          </cell>
          <cell r="L55">
            <v>29521.849424958145</v>
          </cell>
          <cell r="M55">
            <v>12420.011081215771</v>
          </cell>
          <cell r="N55">
            <v>10053.877336353884</v>
          </cell>
        </row>
        <row r="56">
          <cell r="C56">
            <v>1924804.4596880809</v>
          </cell>
          <cell r="D56">
            <v>658620.76552705036</v>
          </cell>
          <cell r="E56">
            <v>257680.40391548997</v>
          </cell>
          <cell r="F56">
            <v>335222.8473271103</v>
          </cell>
          <cell r="G56">
            <v>58584.723647475861</v>
          </cell>
          <cell r="H56">
            <v>7132.7906369753928</v>
          </cell>
          <cell r="I56">
            <v>309099.87262482778</v>
          </cell>
          <cell r="J56">
            <v>283604.12563626963</v>
          </cell>
          <cell r="K56">
            <v>71703.089723160665</v>
          </cell>
          <cell r="L56">
            <v>87407.93600560505</v>
          </cell>
          <cell r="M56">
            <v>75553.083265157533</v>
          </cell>
          <cell r="N56">
            <v>49003.84495582922</v>
          </cell>
        </row>
        <row r="57">
          <cell r="C57">
            <v>432006.11387768429</v>
          </cell>
          <cell r="D57">
            <v>348993.08984020463</v>
          </cell>
          <cell r="E57">
            <v>232573.2559934927</v>
          </cell>
          <cell r="F57">
            <v>105211.6361313922</v>
          </cell>
          <cell r="G57">
            <v>8931.202434632949</v>
          </cell>
          <cell r="H57">
            <v>2276.995280678615</v>
          </cell>
          <cell r="I57">
            <v>257973.99374816802</v>
          </cell>
          <cell r="J57">
            <v>78700.097973959637</v>
          </cell>
          <cell r="K57">
            <v>106000.33749548723</v>
          </cell>
          <cell r="L57">
            <v>82025.673288245787</v>
          </cell>
          <cell r="M57">
            <v>33513.190417706413</v>
          </cell>
          <cell r="N57">
            <v>31356.076846249711</v>
          </cell>
        </row>
        <row r="58">
          <cell r="C58">
            <v>10786.892999839773</v>
          </cell>
          <cell r="D58">
            <v>1170.2433212979777</v>
          </cell>
          <cell r="E58">
            <v>410.3189756851325</v>
          </cell>
          <cell r="F58">
            <v>759.92434561284495</v>
          </cell>
          <cell r="G58">
            <v>0</v>
          </cell>
          <cell r="H58">
            <v>0</v>
          </cell>
          <cell r="I58">
            <v>172.04431494494997</v>
          </cell>
          <cell r="J58">
            <v>521.64968487266253</v>
          </cell>
          <cell r="K58">
            <v>238.2746607401825</v>
          </cell>
          <cell r="L58">
            <v>0</v>
          </cell>
          <cell r="M58">
            <v>0</v>
          </cell>
          <cell r="N58">
            <v>238.2746607401825</v>
          </cell>
        </row>
        <row r="60">
          <cell r="C60">
            <v>1678743.8645244106</v>
          </cell>
          <cell r="D60">
            <v>52364.241942860368</v>
          </cell>
          <cell r="E60">
            <v>10899.588716962782</v>
          </cell>
          <cell r="F60">
            <v>31586.962968584019</v>
          </cell>
          <cell r="G60">
            <v>9117.7659117006879</v>
          </cell>
          <cell r="H60">
            <v>759.92434561284495</v>
          </cell>
          <cell r="I60">
            <v>8900.3308614754242</v>
          </cell>
          <cell r="J60">
            <v>35293.750942751627</v>
          </cell>
          <cell r="K60">
            <v>717.6017383804674</v>
          </cell>
          <cell r="L60">
            <v>8924.6154844972825</v>
          </cell>
          <cell r="M60">
            <v>4797.8207344172524</v>
          </cell>
          <cell r="N60">
            <v>2044.2761322582728</v>
          </cell>
        </row>
        <row r="61">
          <cell r="C61">
            <v>1583770.0545186263</v>
          </cell>
          <cell r="D61">
            <v>89464.410501540639</v>
          </cell>
          <cell r="E61">
            <v>20456.408162749642</v>
          </cell>
          <cell r="F61">
            <v>58752.656208892382</v>
          </cell>
          <cell r="G61">
            <v>9563.0410081618465</v>
          </cell>
          <cell r="H61">
            <v>692.3051217376526</v>
          </cell>
          <cell r="I61">
            <v>26176.130859672488</v>
          </cell>
          <cell r="J61">
            <v>48360.62907874307</v>
          </cell>
          <cell r="K61">
            <v>1801.8348372782102</v>
          </cell>
          <cell r="L61">
            <v>17612.22583561196</v>
          </cell>
          <cell r="M61">
            <v>10425.97769662001</v>
          </cell>
          <cell r="N61">
            <v>6459.8910360751543</v>
          </cell>
        </row>
        <row r="62">
          <cell r="C62">
            <v>1530290.0759018275</v>
          </cell>
          <cell r="D62">
            <v>164593.50335640006</v>
          </cell>
          <cell r="E62">
            <v>57298.623190186787</v>
          </cell>
          <cell r="F62">
            <v>92837.911698907279</v>
          </cell>
          <cell r="G62">
            <v>12223.684671940371</v>
          </cell>
          <cell r="H62">
            <v>2233.2837953662774</v>
          </cell>
          <cell r="I62">
            <v>60258.18654390578</v>
          </cell>
          <cell r="J62">
            <v>83546.212953561364</v>
          </cell>
          <cell r="K62">
            <v>8998.0929660264628</v>
          </cell>
          <cell r="L62">
            <v>29585.563974279667</v>
          </cell>
          <cell r="M62">
            <v>19293.022719280474</v>
          </cell>
          <cell r="N62">
            <v>10486.777814948418</v>
          </cell>
        </row>
        <row r="63">
          <cell r="C63">
            <v>1405848.5896684388</v>
          </cell>
          <cell r="D63">
            <v>304341.93836581736</v>
          </cell>
          <cell r="E63">
            <v>121636.99193416834</v>
          </cell>
          <cell r="F63">
            <v>153029.28314528926</v>
          </cell>
          <cell r="G63">
            <v>25995.666763676767</v>
          </cell>
          <cell r="H63">
            <v>3679.9965226789623</v>
          </cell>
          <cell r="I63">
            <v>152030.57494531033</v>
          </cell>
          <cell r="J63">
            <v>121588.62372700124</v>
          </cell>
          <cell r="K63">
            <v>39038.451014976279</v>
          </cell>
          <cell r="L63">
            <v>50175.110268654986</v>
          </cell>
          <cell r="M63">
            <v>37221.425370323159</v>
          </cell>
          <cell r="N63">
            <v>19968.316752566112</v>
          </cell>
        </row>
        <row r="64">
          <cell r="C64">
            <v>1261246.3358235434</v>
          </cell>
          <cell r="D64">
            <v>526525.67205366993</v>
          </cell>
          <cell r="E64">
            <v>318932.00569963083</v>
          </cell>
          <cell r="F64">
            <v>180694.52739864661</v>
          </cell>
          <cell r="G64">
            <v>23251.781665651011</v>
          </cell>
          <cell r="H64">
            <v>3647.3572897242771</v>
          </cell>
          <cell r="I64">
            <v>390937.02266830293</v>
          </cell>
          <cell r="J64">
            <v>106019.99542375463</v>
          </cell>
          <cell r="K64">
            <v>129216.67445078888</v>
          </cell>
          <cell r="L64">
            <v>92896.217816506149</v>
          </cell>
          <cell r="M64">
            <v>48622.895285533647</v>
          </cell>
          <cell r="N64">
            <v>51520.767748379993</v>
          </cell>
        </row>
        <row r="65">
          <cell r="C65">
            <v>22544.930681065511</v>
          </cell>
          <cell r="D65">
            <v>7730.3595674442649</v>
          </cell>
          <cell r="E65">
            <v>5039.1018642448198</v>
          </cell>
          <cell r="F65">
            <v>2123.3419642587073</v>
          </cell>
          <cell r="G65">
            <v>285.92959288821896</v>
          </cell>
          <cell r="H65">
            <v>281.98614605252004</v>
          </cell>
          <cell r="I65">
            <v>6034.5231144379268</v>
          </cell>
          <cell r="J65">
            <v>1407.1291039581999</v>
          </cell>
          <cell r="K65">
            <v>2154.9760515152866</v>
          </cell>
          <cell r="L65">
            <v>238.2746607401825</v>
          </cell>
          <cell r="M65">
            <v>1603.0811574660049</v>
          </cell>
          <cell r="N65">
            <v>172.04431494494997</v>
          </cell>
        </row>
        <row r="71">
          <cell r="C71">
            <v>7482443.8511149278</v>
          </cell>
          <cell r="D71">
            <v>1145020.1257876784</v>
          </cell>
          <cell r="E71">
            <v>46563.599941924629</v>
          </cell>
          <cell r="F71">
            <v>92567.87156492511</v>
          </cell>
          <cell r="G71">
            <v>679108.76774682954</v>
          </cell>
          <cell r="H71">
            <v>721272.0976791901</v>
          </cell>
          <cell r="I71">
            <v>766613.65630740009</v>
          </cell>
          <cell r="J71">
            <v>625579.79333948274</v>
          </cell>
          <cell r="K71">
            <v>35531.884173164864</v>
          </cell>
          <cell r="L71">
            <v>18924.49697560574</v>
          </cell>
        </row>
        <row r="72">
          <cell r="C72">
            <v>3470965.3346031513</v>
          </cell>
          <cell r="D72">
            <v>967086.86762852082</v>
          </cell>
          <cell r="E72">
            <v>42897.780043241859</v>
          </cell>
          <cell r="F72">
            <v>82698.356453087137</v>
          </cell>
          <cell r="G72">
            <v>590001.14559424447</v>
          </cell>
          <cell r="H72">
            <v>605657.7777976715</v>
          </cell>
          <cell r="I72">
            <v>657485.01778508862</v>
          </cell>
          <cell r="J72">
            <v>532806.35128821537</v>
          </cell>
          <cell r="K72">
            <v>33839.96729684974</v>
          </cell>
          <cell r="L72">
            <v>14412.718638765407</v>
          </cell>
        </row>
        <row r="73">
          <cell r="C73">
            <v>947141.77644217771</v>
          </cell>
          <cell r="D73">
            <v>370517.09745098074</v>
          </cell>
          <cell r="E73">
            <v>27068.001460084713</v>
          </cell>
          <cell r="F73">
            <v>40697.312054423266</v>
          </cell>
          <cell r="G73">
            <v>241276.92146551309</v>
          </cell>
          <cell r="H73">
            <v>239704.30870462785</v>
          </cell>
          <cell r="I73">
            <v>255859.33070281293</v>
          </cell>
          <cell r="J73">
            <v>207346.6097761096</v>
          </cell>
          <cell r="K73">
            <v>18299.493944846006</v>
          </cell>
          <cell r="L73">
            <v>4193.6340290272101</v>
          </cell>
        </row>
        <row r="74">
          <cell r="C74">
            <v>577036.63232536172</v>
          </cell>
          <cell r="D74">
            <v>189764.8793842794</v>
          </cell>
          <cell r="E74">
            <v>2408.6204092293001</v>
          </cell>
          <cell r="F74">
            <v>12043.10204614649</v>
          </cell>
          <cell r="G74">
            <v>104602.94348653087</v>
          </cell>
          <cell r="H74">
            <v>110280.40587971444</v>
          </cell>
          <cell r="I74">
            <v>126108.48285465044</v>
          </cell>
          <cell r="J74">
            <v>103914.76622675105</v>
          </cell>
          <cell r="K74">
            <v>6193.5953380182045</v>
          </cell>
          <cell r="L74">
            <v>3268.8419839540511</v>
          </cell>
        </row>
        <row r="75">
          <cell r="C75">
            <v>1946786.9258358509</v>
          </cell>
          <cell r="D75">
            <v>406804.89079332235</v>
          </cell>
          <cell r="E75">
            <v>13421.158173927985</v>
          </cell>
          <cell r="F75">
            <v>29957.94235251785</v>
          </cell>
          <cell r="G75">
            <v>244121.28064219453</v>
          </cell>
          <cell r="H75">
            <v>255673.06321332522</v>
          </cell>
          <cell r="I75">
            <v>275517.20422763436</v>
          </cell>
          <cell r="J75">
            <v>221544.97528533739</v>
          </cell>
          <cell r="K75">
            <v>9346.8780139855535</v>
          </cell>
          <cell r="L75">
            <v>6950.242625784128</v>
          </cell>
        </row>
        <row r="76">
          <cell r="C76">
            <v>4011478.5165131628</v>
          </cell>
          <cell r="D76">
            <v>177933.25815913768</v>
          </cell>
          <cell r="E76">
            <v>3665.8198986827597</v>
          </cell>
          <cell r="F76">
            <v>9869.5151118382018</v>
          </cell>
          <cell r="G76">
            <v>89107.622152595926</v>
          </cell>
          <cell r="H76">
            <v>115614.3198815322</v>
          </cell>
          <cell r="I76">
            <v>109128.63852232439</v>
          </cell>
          <cell r="J76">
            <v>92773.442051278602</v>
          </cell>
          <cell r="K76">
            <v>1691.9168763151204</v>
          </cell>
          <cell r="L76">
            <v>4511.7783368403198</v>
          </cell>
        </row>
        <row r="78">
          <cell r="C78">
            <v>1937970.4008133046</v>
          </cell>
          <cell r="D78">
            <v>184249.56236429198</v>
          </cell>
          <cell r="E78">
            <v>2322.0717739264323</v>
          </cell>
          <cell r="F78">
            <v>4707.5961374881763</v>
          </cell>
          <cell r="G78">
            <v>53746.461869885694</v>
          </cell>
          <cell r="H78">
            <v>168752.12002368862</v>
          </cell>
          <cell r="I78">
            <v>97363.232084686635</v>
          </cell>
          <cell r="J78">
            <v>74797.774011632515</v>
          </cell>
          <cell r="K78">
            <v>2148.6385809015223</v>
          </cell>
          <cell r="L78">
            <v>0</v>
          </cell>
        </row>
        <row r="79">
          <cell r="C79">
            <v>2463294.7698991033</v>
          </cell>
          <cell r="D79">
            <v>679339.23142553889</v>
          </cell>
          <cell r="E79">
            <v>24003.193783511491</v>
          </cell>
          <cell r="F79">
            <v>41851.484740881402</v>
          </cell>
          <cell r="G79">
            <v>444790.20520403492</v>
          </cell>
          <cell r="H79">
            <v>458483.74682475755</v>
          </cell>
          <cell r="I79">
            <v>454474.52846244915</v>
          </cell>
          <cell r="J79">
            <v>408350.99610802805</v>
          </cell>
          <cell r="K79">
            <v>14973.49067004664</v>
          </cell>
          <cell r="L79">
            <v>9164.0468679063106</v>
          </cell>
        </row>
        <row r="80">
          <cell r="C80">
            <v>1354520.2239860147</v>
          </cell>
          <cell r="D80">
            <v>185111.60746224152</v>
          </cell>
          <cell r="E80">
            <v>12111.214155587446</v>
          </cell>
          <cell r="F80">
            <v>24838.386226802901</v>
          </cell>
          <cell r="G80">
            <v>120448.5153381328</v>
          </cell>
          <cell r="H80">
            <v>68590.024151711536</v>
          </cell>
          <cell r="I80">
            <v>139221.69044834434</v>
          </cell>
          <cell r="J80">
            <v>97451.206124019431</v>
          </cell>
          <cell r="K80">
            <v>11095.891256093701</v>
          </cell>
          <cell r="L80">
            <v>7180.4843414054567</v>
          </cell>
        </row>
        <row r="81">
          <cell r="C81">
            <v>940642.51938854496</v>
          </cell>
          <cell r="D81">
            <v>76102.98686635388</v>
          </cell>
          <cell r="E81">
            <v>6141.4107361691476</v>
          </cell>
          <cell r="F81">
            <v>14492.23630142376</v>
          </cell>
          <cell r="G81">
            <v>48405.586619735011</v>
          </cell>
          <cell r="H81">
            <v>21443.275379032024</v>
          </cell>
          <cell r="I81">
            <v>60432.518935252323</v>
          </cell>
          <cell r="J81">
            <v>36399.356326107205</v>
          </cell>
          <cell r="K81">
            <v>4680.9494150474302</v>
          </cell>
          <cell r="L81">
            <v>1816.0979738454</v>
          </cell>
        </row>
        <row r="82">
          <cell r="C82">
            <v>786015.93703075475</v>
          </cell>
          <cell r="D82">
            <v>20216.737669288446</v>
          </cell>
          <cell r="E82">
            <v>1985.7094927302567</v>
          </cell>
          <cell r="F82">
            <v>6678.1681583294339</v>
          </cell>
          <cell r="G82">
            <v>11717.998715055939</v>
          </cell>
          <cell r="H82">
            <v>4002.9313000214479</v>
          </cell>
          <cell r="I82">
            <v>15121.686376697862</v>
          </cell>
          <cell r="J82">
            <v>8580.4607696972234</v>
          </cell>
          <cell r="K82">
            <v>2632.9142510756114</v>
          </cell>
          <cell r="L82">
            <v>763.86779244854392</v>
          </cell>
        </row>
        <row r="84">
          <cell r="C84">
            <v>3619714.3242928032</v>
          </cell>
          <cell r="D84">
            <v>539910.49140396481</v>
          </cell>
          <cell r="E84">
            <v>24868.500625603232</v>
          </cell>
          <cell r="F84">
            <v>44756.513836452221</v>
          </cell>
          <cell r="G84">
            <v>322441.93647473952</v>
          </cell>
          <cell r="H84">
            <v>331107.03612630535</v>
          </cell>
          <cell r="I84">
            <v>363637.23452313902</v>
          </cell>
          <cell r="J84">
            <v>311042.23220595979</v>
          </cell>
          <cell r="K84">
            <v>20265.882894224978</v>
          </cell>
          <cell r="L84">
            <v>9605.8155157258698</v>
          </cell>
        </row>
        <row r="85">
          <cell r="C85">
            <v>3862729.5268230271</v>
          </cell>
          <cell r="D85">
            <v>605109.63438378088</v>
          </cell>
          <cell r="E85">
            <v>21695.09931632155</v>
          </cell>
          <cell r="F85">
            <v>47811.357728473216</v>
          </cell>
          <cell r="G85">
            <v>356666.83127210051</v>
          </cell>
          <cell r="H85">
            <v>390165.06155290408</v>
          </cell>
          <cell r="I85">
            <v>402976.42178429349</v>
          </cell>
          <cell r="J85">
            <v>314537.56113352079</v>
          </cell>
          <cell r="K85">
            <v>15266.001278939904</v>
          </cell>
          <cell r="L85">
            <v>9318.6814598798428</v>
          </cell>
        </row>
        <row r="87">
          <cell r="C87">
            <v>990187.52217505383</v>
          </cell>
          <cell r="D87">
            <v>2625.1879023818874</v>
          </cell>
          <cell r="E87">
            <v>0</v>
          </cell>
          <cell r="F87">
            <v>953.09864296072999</v>
          </cell>
          <cell r="G87">
            <v>0</v>
          </cell>
          <cell r="H87">
            <v>954.4875210406899</v>
          </cell>
          <cell r="I87">
            <v>716.21286030050749</v>
          </cell>
          <cell r="J87">
            <v>1432.425720601015</v>
          </cell>
          <cell r="K87">
            <v>716.21286030050749</v>
          </cell>
          <cell r="L87">
            <v>0</v>
          </cell>
        </row>
        <row r="88">
          <cell r="C88">
            <v>4124658.8623759286</v>
          </cell>
          <cell r="D88">
            <v>133610.83919678861</v>
          </cell>
          <cell r="E88">
            <v>2298.1640353635776</v>
          </cell>
          <cell r="F88">
            <v>11135.284938802746</v>
          </cell>
          <cell r="G88">
            <v>43009.183931328123</v>
          </cell>
          <cell r="H88">
            <v>81696.105797550801</v>
          </cell>
          <cell r="I88">
            <v>65524.30681001817</v>
          </cell>
          <cell r="J88">
            <v>67933.830950236923</v>
          </cell>
          <cell r="K88">
            <v>2427.90961322063</v>
          </cell>
          <cell r="L88">
            <v>1239.25142325313</v>
          </cell>
        </row>
        <row r="89">
          <cell r="C89">
            <v>1924804.4596880809</v>
          </cell>
          <cell r="D89">
            <v>658620.76552705036</v>
          </cell>
          <cell r="E89">
            <v>24259.675027654557</v>
          </cell>
          <cell r="F89">
            <v>44889.323000299919</v>
          </cell>
          <cell r="G89">
            <v>378045.75919255044</v>
          </cell>
          <cell r="H89">
            <v>405346.26202382008</v>
          </cell>
          <cell r="I89">
            <v>414934.46421271347</v>
          </cell>
          <cell r="J89">
            <v>344870.88041648426</v>
          </cell>
          <cell r="K89">
            <v>13153.080419121234</v>
          </cell>
          <cell r="L89">
            <v>7646.9371605585111</v>
          </cell>
        </row>
        <row r="90">
          <cell r="C90">
            <v>432006.11387768429</v>
          </cell>
          <cell r="D90">
            <v>348993.08984020463</v>
          </cell>
          <cell r="E90">
            <v>19767.486218166465</v>
          </cell>
          <cell r="F90">
            <v>35351.89032212201</v>
          </cell>
          <cell r="G90">
            <v>257599.7941619617</v>
          </cell>
          <cell r="H90">
            <v>233275.24233679517</v>
          </cell>
          <cell r="I90">
            <v>284722.45956409426</v>
          </cell>
          <cell r="J90">
            <v>211342.65625215933</v>
          </cell>
          <cell r="K90">
            <v>19234.68128052252</v>
          </cell>
          <cell r="L90">
            <v>10038.308391794073</v>
          </cell>
        </row>
        <row r="91">
          <cell r="C91">
            <v>10786.892999839773</v>
          </cell>
          <cell r="D91">
            <v>1170.2433212979777</v>
          </cell>
          <cell r="E91">
            <v>238.2746607401825</v>
          </cell>
          <cell r="F91">
            <v>238.2746607401825</v>
          </cell>
          <cell r="G91">
            <v>454.03046099747002</v>
          </cell>
          <cell r="H91">
            <v>0</v>
          </cell>
          <cell r="I91">
            <v>716.21286030050749</v>
          </cell>
          <cell r="J91">
            <v>0</v>
          </cell>
          <cell r="K91">
            <v>0</v>
          </cell>
          <cell r="L91">
            <v>0</v>
          </cell>
        </row>
        <row r="93">
          <cell r="C93">
            <v>1678743.8645244106</v>
          </cell>
          <cell r="D93">
            <v>52364.241942860368</v>
          </cell>
          <cell r="E93">
            <v>758.53546753288504</v>
          </cell>
          <cell r="F93">
            <v>1099.8851135448924</v>
          </cell>
          <cell r="G93">
            <v>18111.955525573063</v>
          </cell>
          <cell r="H93">
            <v>39101.443979609408</v>
          </cell>
          <cell r="I93">
            <v>28284.824855408475</v>
          </cell>
          <cell r="J93">
            <v>18536.633118403312</v>
          </cell>
          <cell r="K93">
            <v>476.54932148036499</v>
          </cell>
          <cell r="L93">
            <v>807.5792777608815</v>
          </cell>
        </row>
        <row r="94">
          <cell r="C94">
            <v>1583770.0545186263</v>
          </cell>
          <cell r="D94">
            <v>89464.410501540639</v>
          </cell>
          <cell r="E94">
            <v>1670.7003813411975</v>
          </cell>
          <cell r="F94">
            <v>4469.3453468924745</v>
          </cell>
          <cell r="G94">
            <v>39579.914046038655</v>
          </cell>
          <cell r="H94">
            <v>63031.909880015111</v>
          </cell>
          <cell r="I94">
            <v>53435.816510849065</v>
          </cell>
          <cell r="J94">
            <v>37613.355760066974</v>
          </cell>
          <cell r="K94">
            <v>626.07477594242005</v>
          </cell>
          <cell r="L94">
            <v>521.64968487266253</v>
          </cell>
        </row>
        <row r="95">
          <cell r="C95">
            <v>1530290.0759018275</v>
          </cell>
          <cell r="D95">
            <v>164593.50335640006</v>
          </cell>
          <cell r="E95">
            <v>4435.3560081398573</v>
          </cell>
          <cell r="F95">
            <v>9124.5999193850166</v>
          </cell>
          <cell r="G95">
            <v>88749.171846044934</v>
          </cell>
          <cell r="H95">
            <v>108294.39644021334</v>
          </cell>
          <cell r="I95">
            <v>99075.967911640153</v>
          </cell>
          <cell r="J95">
            <v>84552.066628500921</v>
          </cell>
          <cell r="K95">
            <v>2470.2083503085273</v>
          </cell>
          <cell r="L95">
            <v>1693.2818842506003</v>
          </cell>
        </row>
        <row r="96">
          <cell r="C96">
            <v>1405848.5896684388</v>
          </cell>
          <cell r="D96">
            <v>304341.93836581736</v>
          </cell>
          <cell r="E96">
            <v>11346.811462393647</v>
          </cell>
          <cell r="F96">
            <v>21727.664925476889</v>
          </cell>
          <cell r="G96">
            <v>162873.88670465624</v>
          </cell>
          <cell r="H96">
            <v>198625.7535327721</v>
          </cell>
          <cell r="I96">
            <v>194323.58152252852</v>
          </cell>
          <cell r="J96">
            <v>155940.14805748739</v>
          </cell>
          <cell r="K96">
            <v>5608.8528560738796</v>
          </cell>
          <cell r="L96">
            <v>2673.0660219341048</v>
          </cell>
        </row>
        <row r="97">
          <cell r="C97">
            <v>1261246.3358235434</v>
          </cell>
          <cell r="D97">
            <v>526525.67205366993</v>
          </cell>
          <cell r="E97">
            <v>27397.709101476496</v>
          </cell>
          <cell r="F97">
            <v>54905.959145697285</v>
          </cell>
          <cell r="G97">
            <v>364961.19391864084</v>
          </cell>
          <cell r="H97">
            <v>308671.12065792503</v>
          </cell>
          <cell r="I97">
            <v>385959.23890762735</v>
          </cell>
          <cell r="J97">
            <v>324693.98979047732</v>
          </cell>
          <cell r="K97">
            <v>25177.400979305978</v>
          </cell>
          <cell r="L97">
            <v>12942.990513899256</v>
          </cell>
        </row>
        <row r="98">
          <cell r="C98">
            <v>22544.930681065511</v>
          </cell>
          <cell r="D98">
            <v>7730.3595674442649</v>
          </cell>
          <cell r="E98">
            <v>954.4875210406899</v>
          </cell>
          <cell r="F98">
            <v>1240.417113928909</v>
          </cell>
          <cell r="G98">
            <v>4832.6457058833703</v>
          </cell>
          <cell r="H98">
            <v>3547.4731886619893</v>
          </cell>
          <cell r="I98">
            <v>5534.2265993723804</v>
          </cell>
          <cell r="J98">
            <v>4243.5999845396973</v>
          </cell>
          <cell r="K98">
            <v>1172.7978900537164</v>
          </cell>
          <cell r="L98">
            <v>285.92959288821896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Resumen"/>
    </sheetNames>
    <sheetDataSet>
      <sheetData sheetId="0" refreshError="1"/>
      <sheetData sheetId="1">
        <row r="49">
          <cell r="A49" t="str">
            <v>Fuente: Instituto Nacional de Estadística (INE). XLIII Encuesta Permanente de Hogares de Propósitos Múltiples, mayo 2012.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tabSelected="1" workbookViewId="0">
      <selection activeCell="G32" sqref="G32"/>
    </sheetView>
  </sheetViews>
  <sheetFormatPr baseColWidth="10" defaultRowHeight="12.75"/>
  <cols>
    <col min="1" max="1" width="16.140625" customWidth="1"/>
    <col min="11" max="11" width="5.140625" customWidth="1"/>
  </cols>
  <sheetData/>
  <phoneticPr fontId="2" type="noConversion"/>
  <printOptions horizontalCentered="1" verticalCentered="1"/>
  <pageMargins left="1.3474015748031496" right="0.78740157480314965" top="0.98425196850393704" bottom="0.98425196850393704" header="0" footer="0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Q46"/>
  <sheetViews>
    <sheetView zoomScaleSheetLayoutView="100" workbookViewId="0">
      <selection activeCell="S13" sqref="S13"/>
    </sheetView>
  </sheetViews>
  <sheetFormatPr baseColWidth="10" defaultRowHeight="12.75"/>
  <cols>
    <col min="1" max="1" width="22.5703125" customWidth="1"/>
    <col min="2" max="2" width="9.42578125" customWidth="1"/>
    <col min="3" max="3" width="6.42578125" bestFit="1" customWidth="1"/>
    <col min="4" max="4" width="9.28515625" customWidth="1"/>
    <col min="5" max="5" width="6.42578125" bestFit="1" customWidth="1"/>
    <col min="6" max="6" width="9.28515625" customWidth="1"/>
    <col min="7" max="7" width="5.7109375" bestFit="1" customWidth="1"/>
    <col min="8" max="8" width="9.28515625" bestFit="1" customWidth="1"/>
    <col min="9" max="9" width="5.7109375" bestFit="1" customWidth="1"/>
    <col min="10" max="10" width="9.85546875" bestFit="1" customWidth="1"/>
    <col min="11" max="11" width="5.7109375" bestFit="1" customWidth="1"/>
    <col min="12" max="12" width="9.28515625" bestFit="1" customWidth="1"/>
    <col min="13" max="13" width="5.7109375" bestFit="1" customWidth="1"/>
    <col min="14" max="14" width="9.28515625" bestFit="1" customWidth="1"/>
    <col min="15" max="15" width="5.7109375" bestFit="1" customWidth="1"/>
    <col min="16" max="16" width="7.7109375" customWidth="1"/>
    <col min="17" max="17" width="5.7109375" bestFit="1" customWidth="1"/>
  </cols>
  <sheetData>
    <row r="1" spans="1:17" ht="29.25" customHeight="1">
      <c r="A1" s="84" t="s">
        <v>73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ht="14.25" customHeight="1">
      <c r="A2" s="83" t="s">
        <v>74</v>
      </c>
      <c r="B2" s="83" t="s">
        <v>0</v>
      </c>
      <c r="C2" s="83"/>
      <c r="D2" s="83" t="s">
        <v>35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17" ht="12.75" customHeight="1">
      <c r="A3" s="83"/>
      <c r="B3" s="83"/>
      <c r="C3" s="83"/>
      <c r="D3" s="83" t="s">
        <v>34</v>
      </c>
      <c r="E3" s="83"/>
      <c r="F3" s="83" t="s">
        <v>37</v>
      </c>
      <c r="G3" s="83"/>
      <c r="H3" s="83" t="s">
        <v>36</v>
      </c>
      <c r="I3" s="83"/>
      <c r="J3" s="83" t="s">
        <v>39</v>
      </c>
      <c r="K3" s="83"/>
      <c r="L3" s="83" t="s">
        <v>38</v>
      </c>
      <c r="M3" s="83"/>
      <c r="N3" s="83"/>
      <c r="O3" s="83"/>
      <c r="P3" s="83"/>
      <c r="Q3" s="83"/>
    </row>
    <row r="4" spans="1:17" ht="22.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 t="s">
        <v>41</v>
      </c>
      <c r="M4" s="83"/>
      <c r="N4" s="83" t="s">
        <v>28</v>
      </c>
      <c r="O4" s="83"/>
      <c r="P4" s="83" t="s">
        <v>29</v>
      </c>
      <c r="Q4" s="83"/>
    </row>
    <row r="5" spans="1:17" ht="12.75" customHeight="1">
      <c r="A5" s="83"/>
      <c r="B5" s="70" t="s">
        <v>1</v>
      </c>
      <c r="C5" s="70" t="s">
        <v>2</v>
      </c>
      <c r="D5" s="70" t="s">
        <v>1</v>
      </c>
      <c r="E5" s="70" t="s">
        <v>2</v>
      </c>
      <c r="F5" s="70" t="s">
        <v>1</v>
      </c>
      <c r="G5" s="70" t="s">
        <v>2</v>
      </c>
      <c r="H5" s="70" t="s">
        <v>1</v>
      </c>
      <c r="I5" s="13" t="s">
        <v>2</v>
      </c>
      <c r="J5" s="70" t="s">
        <v>1</v>
      </c>
      <c r="K5" s="13" t="s">
        <v>2</v>
      </c>
      <c r="L5" s="70" t="s">
        <v>1</v>
      </c>
      <c r="M5" s="13" t="s">
        <v>2</v>
      </c>
      <c r="N5" s="70" t="s">
        <v>1</v>
      </c>
      <c r="O5" s="13" t="s">
        <v>2</v>
      </c>
      <c r="P5" s="70" t="s">
        <v>1</v>
      </c>
      <c r="Q5" s="13" t="s">
        <v>2</v>
      </c>
    </row>
    <row r="6" spans="1:17">
      <c r="A6" s="3"/>
      <c r="B6" s="3"/>
      <c r="C6" s="3"/>
      <c r="D6" s="3"/>
      <c r="E6" s="3"/>
      <c r="F6" s="3"/>
      <c r="G6" s="3"/>
      <c r="H6" s="4"/>
      <c r="I6" s="69"/>
      <c r="J6" s="81"/>
      <c r="K6" s="81"/>
      <c r="L6" s="81"/>
      <c r="M6" s="81"/>
      <c r="N6" s="81"/>
      <c r="O6" s="81"/>
      <c r="P6" s="81"/>
      <c r="Q6" s="81"/>
    </row>
    <row r="7" spans="1:17">
      <c r="A7" s="31" t="s">
        <v>58</v>
      </c>
      <c r="B7" s="22">
        <f>[1]TIC!C5</f>
        <v>1822141.6445530066</v>
      </c>
      <c r="C7" s="23">
        <f>+C10+C14</f>
        <v>99.999999999987097</v>
      </c>
      <c r="D7" s="22">
        <f>[1]TIC!D5</f>
        <v>1296875.7874959973</v>
      </c>
      <c r="E7" s="24">
        <f>+D7/$B7*100</f>
        <v>71.173159966613724</v>
      </c>
      <c r="F7" s="22">
        <f>[1]TIC!E5</f>
        <v>1315698.7072942934</v>
      </c>
      <c r="G7" s="24">
        <f>+F7/$B7*100</f>
        <v>72.206170756667504</v>
      </c>
      <c r="H7" s="22">
        <f>[1]TIC!F5</f>
        <v>300356.83208333468</v>
      </c>
      <c r="I7" s="24">
        <f>+H7/$B7*100</f>
        <v>16.4837257839533</v>
      </c>
      <c r="J7" s="22">
        <f>[1]TIC!G5</f>
        <v>1551022.2686472433</v>
      </c>
      <c r="K7" s="24">
        <f>+J7/$B7*100</f>
        <v>85.120839715384903</v>
      </c>
      <c r="L7" s="22">
        <f>[1]TIC!H5</f>
        <v>404978.30976293003</v>
      </c>
      <c r="M7" s="24">
        <f>+L7/$B7*100</f>
        <v>22.225402233330556</v>
      </c>
      <c r="N7" s="22">
        <f>[1]TIC!I5</f>
        <v>328807.85029087547</v>
      </c>
      <c r="O7" s="24">
        <f>+N7/$B7*100</f>
        <v>18.045131193493795</v>
      </c>
      <c r="P7" s="22">
        <f>[1]TIC!J5</f>
        <v>110968.77466668576</v>
      </c>
      <c r="Q7" s="24">
        <f>+P7/$B7*100</f>
        <v>6.0900191265815531</v>
      </c>
    </row>
    <row r="8" spans="1:17">
      <c r="A8" s="31"/>
      <c r="B8" s="71"/>
      <c r="C8" s="5"/>
      <c r="D8" s="71"/>
      <c r="E8" s="25"/>
      <c r="F8" s="71"/>
      <c r="G8" s="25"/>
      <c r="H8" s="71"/>
      <c r="I8" s="25"/>
      <c r="J8" s="71"/>
      <c r="K8" s="25"/>
      <c r="L8" s="71"/>
      <c r="M8" s="25"/>
      <c r="N8" s="71"/>
      <c r="O8" s="25"/>
      <c r="P8" s="71"/>
      <c r="Q8" s="25"/>
    </row>
    <row r="9" spans="1:17">
      <c r="A9" s="31" t="s">
        <v>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spans="1:17">
      <c r="A10" s="32" t="s">
        <v>4</v>
      </c>
      <c r="B10" s="71">
        <f>[1]TIC!C6</f>
        <v>892094.9376423842</v>
      </c>
      <c r="C10" s="72">
        <f>+B10/B$7*100</f>
        <v>48.958594427011512</v>
      </c>
      <c r="D10" s="71">
        <f>[1]TIC!D6</f>
        <v>650112.36290991702</v>
      </c>
      <c r="E10" s="72">
        <f>+D10/D$7*100</f>
        <v>50.129115616010644</v>
      </c>
      <c r="F10" s="71">
        <f>[1]TIC!E6</f>
        <v>819854.26807549444</v>
      </c>
      <c r="G10" s="72">
        <f>+F10/F$7*100</f>
        <v>62.313222892915007</v>
      </c>
      <c r="H10" s="71">
        <f>[1]TIC!F6</f>
        <v>255239.04871492856</v>
      </c>
      <c r="I10" s="72">
        <f>+H10/H$7*100</f>
        <v>84.978605928335242</v>
      </c>
      <c r="J10" s="71">
        <f>[1]TIC!G6</f>
        <v>817463.50830610318</v>
      </c>
      <c r="K10" s="72">
        <f>+J10/J$7*100</f>
        <v>52.70482086753475</v>
      </c>
      <c r="L10" s="71">
        <f>[1]TIC!H6</f>
        <v>344633.27450768591</v>
      </c>
      <c r="M10" s="72">
        <f>+L10/L$7*100</f>
        <v>85.09919326529625</v>
      </c>
      <c r="N10" s="71">
        <f>[1]TIC!I6</f>
        <v>306248.95860667207</v>
      </c>
      <c r="O10" s="72">
        <f>+N10/N$7*100</f>
        <v>93.139187016293263</v>
      </c>
      <c r="P10" s="71">
        <f>[1]TIC!J6</f>
        <v>70926.741927228839</v>
      </c>
      <c r="Q10" s="72">
        <f>+P10/P$7*100</f>
        <v>63.915945850776303</v>
      </c>
    </row>
    <row r="11" spans="1:17" ht="12" customHeight="1">
      <c r="A11" s="36" t="s">
        <v>5</v>
      </c>
      <c r="B11" s="71">
        <f>[1]TIC!C7</f>
        <v>243993.25259795133</v>
      </c>
      <c r="C11" s="72">
        <f t="shared" ref="C11:E40" si="0">+B11/B$7*100</f>
        <v>13.39046573724546</v>
      </c>
      <c r="D11" s="71">
        <f>[1]TIC!D7</f>
        <v>181041.08723039232</v>
      </c>
      <c r="E11" s="72">
        <f t="shared" si="0"/>
        <v>13.959786201263402</v>
      </c>
      <c r="F11" s="71">
        <f>[1]TIC!E7</f>
        <v>234462.2661683436</v>
      </c>
      <c r="G11" s="72">
        <f>+F11/F$7*100</f>
        <v>17.820361521104651</v>
      </c>
      <c r="H11" s="71">
        <f>[1]TIC!F7</f>
        <v>100456.59696806084</v>
      </c>
      <c r="I11" s="72">
        <f>+H11/H$7*100</f>
        <v>33.445750599802878</v>
      </c>
      <c r="J11" s="71">
        <f>[1]TIC!G7</f>
        <v>233747.44218612302</v>
      </c>
      <c r="K11" s="72">
        <f>+J11/J$7*100</f>
        <v>15.070540695072726</v>
      </c>
      <c r="L11" s="71">
        <f>[1]TIC!H7</f>
        <v>138389.92295789774</v>
      </c>
      <c r="M11" s="72">
        <f>+L11/L$7*100</f>
        <v>34.172181477795618</v>
      </c>
      <c r="N11" s="71">
        <f>[1]TIC!I7</f>
        <v>119089.6754379428</v>
      </c>
      <c r="O11" s="72">
        <f>+N11/N$7*100</f>
        <v>36.218622922959931</v>
      </c>
      <c r="P11" s="71">
        <f>[1]TIC!J7</f>
        <v>38028.635854133179</v>
      </c>
      <c r="Q11" s="72">
        <f>+P11/P$7*100</f>
        <v>34.269672678966565</v>
      </c>
    </row>
    <row r="12" spans="1:17" ht="13.5" customHeight="1">
      <c r="A12" s="36" t="s">
        <v>6</v>
      </c>
      <c r="B12" s="71">
        <f>[1]TIC!C8</f>
        <v>156216.2379700157</v>
      </c>
      <c r="C12" s="72">
        <f t="shared" si="0"/>
        <v>8.5732214307816577</v>
      </c>
      <c r="D12" s="71">
        <f>[1]TIC!D8</f>
        <v>111828.80471421905</v>
      </c>
      <c r="E12" s="72">
        <f t="shared" si="0"/>
        <v>8.6229387418927512</v>
      </c>
      <c r="F12" s="71">
        <f>[1]TIC!E8</f>
        <v>147958.11085265849</v>
      </c>
      <c r="G12" s="72">
        <f>+F12/F$7*100</f>
        <v>11.245592173373128</v>
      </c>
      <c r="H12" s="71">
        <f>[1]TIC!F8</f>
        <v>45591.743460411606</v>
      </c>
      <c r="I12" s="72">
        <f>+H12/H$7*100</f>
        <v>15.179193076507769</v>
      </c>
      <c r="J12" s="71">
        <f>[1]TIC!G8</f>
        <v>144173.13592386976</v>
      </c>
      <c r="K12" s="72">
        <f>+J12/J$7*100</f>
        <v>9.2953620872002958</v>
      </c>
      <c r="L12" s="71">
        <f>[1]TIC!H8</f>
        <v>48688.541129420693</v>
      </c>
      <c r="M12" s="72">
        <f>+L12/L$7*100</f>
        <v>12.022505886283748</v>
      </c>
      <c r="N12" s="71">
        <f>[1]TIC!I8</f>
        <v>44559.47757074191</v>
      </c>
      <c r="O12" s="72">
        <f>+N12/N$7*100</f>
        <v>13.551828988061862</v>
      </c>
      <c r="P12" s="71">
        <f>[1]TIC!J8</f>
        <v>7397.9055426328559</v>
      </c>
      <c r="Q12" s="72">
        <f>+P12/P$7*100</f>
        <v>6.6666551602951065</v>
      </c>
    </row>
    <row r="13" spans="1:17" ht="15" customHeight="1">
      <c r="A13" s="36" t="s">
        <v>7</v>
      </c>
      <c r="B13" s="71">
        <f>[1]TIC!C9</f>
        <v>491885.44707448175</v>
      </c>
      <c r="C13" s="72">
        <f t="shared" si="0"/>
        <v>26.994907258987936</v>
      </c>
      <c r="D13" s="71">
        <f>[1]TIC!D9</f>
        <v>357242.47096531163</v>
      </c>
      <c r="E13" s="72">
        <f t="shared" si="0"/>
        <v>27.546390672854955</v>
      </c>
      <c r="F13" s="71">
        <f>[1]TIC!E9</f>
        <v>437433.89105453994</v>
      </c>
      <c r="G13" s="72">
        <f>+F13/F$7*100</f>
        <v>33.24726919844084</v>
      </c>
      <c r="H13" s="71">
        <f>[1]TIC!F9</f>
        <v>109190.70828645601</v>
      </c>
      <c r="I13" s="72">
        <f>+H13/H$7*100</f>
        <v>36.353662252024549</v>
      </c>
      <c r="J13" s="71">
        <f>[1]TIC!G9</f>
        <v>439542.93019615748</v>
      </c>
      <c r="K13" s="72">
        <f>+J13/J$7*100</f>
        <v>28.338918085264766</v>
      </c>
      <c r="L13" s="71">
        <f>[1]TIC!H9</f>
        <v>157554.81042036013</v>
      </c>
      <c r="M13" s="72">
        <f>+L13/L$7*100</f>
        <v>38.904505901215067</v>
      </c>
      <c r="N13" s="71">
        <f>[1]TIC!I9</f>
        <v>142599.80559798342</v>
      </c>
      <c r="O13" s="72">
        <f>+N13/N$7*100</f>
        <v>43.368735105270268</v>
      </c>
      <c r="P13" s="71">
        <f>[1]TIC!J9</f>
        <v>25500.200530463189</v>
      </c>
      <c r="Q13" s="72">
        <f>+P13/P$7*100</f>
        <v>22.979618011514976</v>
      </c>
    </row>
    <row r="14" spans="1:17">
      <c r="A14" s="32" t="s">
        <v>8</v>
      </c>
      <c r="B14" s="71">
        <f>[1]TIC!C10</f>
        <v>930046.70691038726</v>
      </c>
      <c r="C14" s="72">
        <f t="shared" si="0"/>
        <v>51.041405572975584</v>
      </c>
      <c r="D14" s="71">
        <f>[1]TIC!D10</f>
        <v>646763.42458606139</v>
      </c>
      <c r="E14" s="72">
        <f t="shared" si="0"/>
        <v>49.870884383987899</v>
      </c>
      <c r="F14" s="71">
        <f>[1]TIC!E10</f>
        <v>495844.43921876553</v>
      </c>
      <c r="G14" s="72">
        <f>+F14/F$7*100</f>
        <v>37.686777107082456</v>
      </c>
      <c r="H14" s="71">
        <f>[1]TIC!F10</f>
        <v>45117.783368403296</v>
      </c>
      <c r="I14" s="72">
        <f>+H14/H$7*100</f>
        <v>15.021394071663821</v>
      </c>
      <c r="J14" s="71">
        <f>[1]TIC!G10</f>
        <v>733558.76034101599</v>
      </c>
      <c r="K14" s="72">
        <f>+J14/J$7*100</f>
        <v>47.29517913245725</v>
      </c>
      <c r="L14" s="71">
        <f>[1]TIC!H10</f>
        <v>60345.035255239418</v>
      </c>
      <c r="M14" s="72">
        <f>+L14/L$7*100</f>
        <v>14.900806734702595</v>
      </c>
      <c r="N14" s="71">
        <f>[1]TIC!I10</f>
        <v>22558.891684201637</v>
      </c>
      <c r="O14" s="72">
        <f>+N14/N$7*100</f>
        <v>6.860812983706202</v>
      </c>
      <c r="P14" s="71">
        <f>[1]TIC!J10</f>
        <v>40042.032739457922</v>
      </c>
      <c r="Q14" s="72">
        <f>+P14/P$7*100</f>
        <v>36.084054149224606</v>
      </c>
    </row>
    <row r="15" spans="1:17">
      <c r="A15" s="31"/>
      <c r="B15" s="71"/>
      <c r="C15" s="72"/>
      <c r="D15" s="71"/>
      <c r="E15" s="72"/>
      <c r="F15" s="71"/>
      <c r="G15" s="72"/>
      <c r="H15" s="71"/>
      <c r="I15" s="72"/>
      <c r="J15" s="71"/>
      <c r="K15" s="72"/>
      <c r="L15" s="71"/>
      <c r="M15" s="72"/>
      <c r="N15" s="71"/>
      <c r="O15" s="72"/>
      <c r="P15" s="71"/>
      <c r="Q15" s="72"/>
    </row>
    <row r="16" spans="1:17">
      <c r="A16" s="31" t="s">
        <v>75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 spans="1:17">
      <c r="A17" s="32" t="s">
        <v>77</v>
      </c>
      <c r="B17" s="73">
        <f>[1]TIC!C12</f>
        <v>563.97229210504008</v>
      </c>
      <c r="C17" s="74">
        <f t="shared" si="0"/>
        <v>3.0951067596250964E-2</v>
      </c>
      <c r="D17" s="73">
        <f>[1]TIC!D12</f>
        <v>281.98614605252004</v>
      </c>
      <c r="E17" s="74">
        <f t="shared" si="0"/>
        <v>2.1743496853848878E-2</v>
      </c>
      <c r="F17" s="75">
        <f>[1]TIC!E12</f>
        <v>0</v>
      </c>
      <c r="G17" s="74">
        <f t="shared" ref="G17:G21" si="1">+F17/F$7*100</f>
        <v>0</v>
      </c>
      <c r="H17" s="75">
        <f>[1]TIC!F12</f>
        <v>0</v>
      </c>
      <c r="I17" s="74">
        <f t="shared" ref="I17:I21" si="2">+H17/H$7*100</f>
        <v>0</v>
      </c>
      <c r="J17" s="75">
        <f>[1]TIC!G12</f>
        <v>0</v>
      </c>
      <c r="K17" s="74">
        <f t="shared" ref="K17:K21" si="3">+J17/J$7*100</f>
        <v>0</v>
      </c>
      <c r="L17" s="75">
        <f>[1]TIC!H12</f>
        <v>0</v>
      </c>
      <c r="M17" s="74">
        <f t="shared" ref="M17:M21" si="4">+L17/L$7*100</f>
        <v>0</v>
      </c>
      <c r="N17" s="75">
        <f>[1]TIC!I12</f>
        <v>0</v>
      </c>
      <c r="O17" s="74">
        <f t="shared" ref="O17:O21" si="5">+N17/N$7*100</f>
        <v>0</v>
      </c>
      <c r="P17" s="75">
        <f>[1]TIC!J12</f>
        <v>0</v>
      </c>
      <c r="Q17" s="74">
        <f t="shared" ref="Q17:Q21" si="6">+P17/P$7*100</f>
        <v>0</v>
      </c>
    </row>
    <row r="18" spans="1:17">
      <c r="A18" s="32" t="s">
        <v>51</v>
      </c>
      <c r="B18" s="71">
        <f>[1]TIC!C13</f>
        <v>229342.75766904373</v>
      </c>
      <c r="C18" s="72">
        <f t="shared" si="0"/>
        <v>12.586439608283268</v>
      </c>
      <c r="D18" s="71">
        <f>[1]TIC!D13</f>
        <v>138982.26255027519</v>
      </c>
      <c r="E18" s="72">
        <f t="shared" si="0"/>
        <v>10.716698074734019</v>
      </c>
      <c r="F18" s="71">
        <f>[1]TIC!E13</f>
        <v>152963.94574301608</v>
      </c>
      <c r="G18" s="72">
        <f t="shared" si="1"/>
        <v>11.626061870774594</v>
      </c>
      <c r="H18" s="71">
        <f>[1]TIC!F13</f>
        <v>29129.207657453906</v>
      </c>
      <c r="I18" s="72">
        <f t="shared" si="2"/>
        <v>9.6982004555741028</v>
      </c>
      <c r="J18" s="71">
        <f>[1]TIC!G13</f>
        <v>190621.94825972951</v>
      </c>
      <c r="K18" s="72">
        <f t="shared" si="3"/>
        <v>12.290084553459343</v>
      </c>
      <c r="L18" s="71">
        <f>[1]TIC!H13</f>
        <v>22187.798279703777</v>
      </c>
      <c r="M18" s="72">
        <f t="shared" si="4"/>
        <v>5.4787621323947633</v>
      </c>
      <c r="N18" s="71">
        <f>[1]TIC!I13</f>
        <v>12752.668005117976</v>
      </c>
      <c r="O18" s="72">
        <f t="shared" si="5"/>
        <v>3.8784560629670182</v>
      </c>
      <c r="P18" s="71">
        <f>[1]TIC!J13</f>
        <v>10321.998571751285</v>
      </c>
      <c r="Q18" s="72">
        <f t="shared" si="6"/>
        <v>9.3017144712602473</v>
      </c>
    </row>
    <row r="19" spans="1:17" ht="15" customHeight="1">
      <c r="A19" s="32" t="s">
        <v>52</v>
      </c>
      <c r="B19" s="71">
        <f>[1]TIC!C14</f>
        <v>555363.84465688188</v>
      </c>
      <c r="C19" s="72">
        <f t="shared" si="0"/>
        <v>30.478631906419075</v>
      </c>
      <c r="D19" s="71">
        <f>[1]TIC!D14</f>
        <v>401637.59627185314</v>
      </c>
      <c r="E19" s="72">
        <f t="shared" si="0"/>
        <v>30.969627172031132</v>
      </c>
      <c r="F19" s="71">
        <f>[1]TIC!E14</f>
        <v>409489.14905969414</v>
      </c>
      <c r="G19" s="72">
        <f t="shared" si="1"/>
        <v>31.123322291757809</v>
      </c>
      <c r="H19" s="71">
        <f>[1]TIC!F14</f>
        <v>92635.163143421436</v>
      </c>
      <c r="I19" s="72">
        <f t="shared" si="2"/>
        <v>30.841703350273587</v>
      </c>
      <c r="J19" s="71">
        <f>[1]TIC!G14</f>
        <v>490473.7052309456</v>
      </c>
      <c r="K19" s="72">
        <f t="shared" si="3"/>
        <v>31.622608852593881</v>
      </c>
      <c r="L19" s="71">
        <f>[1]TIC!H14</f>
        <v>92893.912143023641</v>
      </c>
      <c r="M19" s="72">
        <f t="shared" si="4"/>
        <v>22.937996900970507</v>
      </c>
      <c r="N19" s="71">
        <f>[1]TIC!I14</f>
        <v>73242.519721272489</v>
      </c>
      <c r="O19" s="72">
        <f t="shared" si="5"/>
        <v>22.27517367863312</v>
      </c>
      <c r="P19" s="71">
        <f>[1]TIC!J14</f>
        <v>29970.478984482841</v>
      </c>
      <c r="Q19" s="72">
        <f t="shared" si="6"/>
        <v>27.008029127567145</v>
      </c>
    </row>
    <row r="20" spans="1:17">
      <c r="A20" s="32" t="s">
        <v>53</v>
      </c>
      <c r="B20" s="71">
        <f>[1]TIC!C15</f>
        <v>535502.53725261951</v>
      </c>
      <c r="C20" s="72">
        <f t="shared" si="0"/>
        <v>29.388633910728974</v>
      </c>
      <c r="D20" s="71">
        <f>[1]TIC!D15</f>
        <v>400443.17755747028</v>
      </c>
      <c r="E20" s="72">
        <f t="shared" si="0"/>
        <v>30.877527471666689</v>
      </c>
      <c r="F20" s="71">
        <f>[1]TIC!E15</f>
        <v>406076.47806506767</v>
      </c>
      <c r="G20" s="72">
        <f t="shared" si="1"/>
        <v>30.86394140343539</v>
      </c>
      <c r="H20" s="71">
        <f>[1]TIC!F15</f>
        <v>114472.04161613142</v>
      </c>
      <c r="I20" s="72">
        <f t="shared" si="2"/>
        <v>38.112015239383965</v>
      </c>
      <c r="J20" s="71">
        <f>[1]TIC!G15</f>
        <v>476944.71671255736</v>
      </c>
      <c r="K20" s="72">
        <f t="shared" si="3"/>
        <v>30.750346165470255</v>
      </c>
      <c r="L20" s="71">
        <f>[1]TIC!H15</f>
        <v>147482.65682837428</v>
      </c>
      <c r="M20" s="72">
        <f t="shared" si="4"/>
        <v>36.417421198362213</v>
      </c>
      <c r="N20" s="71">
        <f>[1]TIC!I15</f>
        <v>121409.18479204793</v>
      </c>
      <c r="O20" s="72">
        <f t="shared" si="5"/>
        <v>36.924052964260106</v>
      </c>
      <c r="P20" s="71">
        <f>[1]TIC!J15</f>
        <v>38271.550391648976</v>
      </c>
      <c r="Q20" s="72">
        <f t="shared" si="6"/>
        <v>34.488576184250313</v>
      </c>
    </row>
    <row r="21" spans="1:17">
      <c r="A21" s="32" t="s">
        <v>59</v>
      </c>
      <c r="B21" s="71">
        <f>[1]TIC!C16</f>
        <v>501368.53268224531</v>
      </c>
      <c r="C21" s="72">
        <f t="shared" si="0"/>
        <v>27.515343506966332</v>
      </c>
      <c r="D21" s="71">
        <f>[1]TIC!D16</f>
        <v>355530.76497034298</v>
      </c>
      <c r="E21" s="72">
        <f t="shared" si="0"/>
        <v>27.414403784714064</v>
      </c>
      <c r="F21" s="71">
        <f>[1]TIC!E16</f>
        <v>347169.13442652096</v>
      </c>
      <c r="G21" s="72">
        <f t="shared" si="1"/>
        <v>26.386674434032614</v>
      </c>
      <c r="H21" s="71">
        <f>[1]TIC!F16</f>
        <v>64120.41966632392</v>
      </c>
      <c r="I21" s="72">
        <f t="shared" si="2"/>
        <v>21.348080954767017</v>
      </c>
      <c r="J21" s="71">
        <f>[1]TIC!G16</f>
        <v>392981.89844396285</v>
      </c>
      <c r="K21" s="72">
        <f t="shared" si="3"/>
        <v>25.336960428473425</v>
      </c>
      <c r="L21" s="71">
        <f>[1]TIC!H16</f>
        <v>142413.94251181523</v>
      </c>
      <c r="M21" s="72">
        <f t="shared" si="4"/>
        <v>35.165819768269273</v>
      </c>
      <c r="N21" s="71">
        <f>[1]TIC!I16</f>
        <v>121403.47777243106</v>
      </c>
      <c r="O21" s="72">
        <f t="shared" si="5"/>
        <v>36.922317294137926</v>
      </c>
      <c r="P21" s="71">
        <f>[1]TIC!J16</f>
        <v>32404.74671880397</v>
      </c>
      <c r="Q21" s="72">
        <f t="shared" si="6"/>
        <v>29.201680216923481</v>
      </c>
    </row>
    <row r="22" spans="1:17">
      <c r="A22" s="33"/>
      <c r="B22" s="71"/>
      <c r="C22" s="72"/>
      <c r="D22" s="71"/>
      <c r="E22" s="72"/>
      <c r="F22" s="71"/>
      <c r="G22" s="72"/>
      <c r="H22" s="71"/>
      <c r="I22" s="72"/>
      <c r="J22" s="71"/>
      <c r="K22" s="72"/>
      <c r="L22" s="71"/>
      <c r="M22" s="72"/>
      <c r="N22" s="71"/>
      <c r="O22" s="72"/>
      <c r="P22" s="71"/>
      <c r="Q22" s="72"/>
    </row>
    <row r="23" spans="1:17" ht="14.25" customHeight="1">
      <c r="A23" s="31" t="s">
        <v>9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spans="1:17">
      <c r="A24" s="32" t="s">
        <v>10</v>
      </c>
      <c r="B24" s="71">
        <f>[1]TIC!C18</f>
        <v>1242436.7949943147</v>
      </c>
      <c r="C24" s="76">
        <f t="shared" si="0"/>
        <v>68.185522168837736</v>
      </c>
      <c r="D24" s="71">
        <f>[1]TIC!D18</f>
        <v>904296.85400491604</v>
      </c>
      <c r="E24" s="76">
        <f t="shared" si="0"/>
        <v>69.728871702580619</v>
      </c>
      <c r="F24" s="71">
        <f>[1]TIC!E18</f>
        <v>870612.24020110746</v>
      </c>
      <c r="G24" s="76">
        <f>+F24/F$7*100</f>
        <v>66.171094899948869</v>
      </c>
      <c r="H24" s="71">
        <f>[1]TIC!F18</f>
        <v>198373.5548311077</v>
      </c>
      <c r="I24" s="76">
        <f>+H24/H$7*100</f>
        <v>66.04596055137128</v>
      </c>
      <c r="J24" s="71">
        <f>[1]TIC!G18</f>
        <v>1055625.4630202067</v>
      </c>
      <c r="K24" s="76">
        <f>+J24/J$7*100</f>
        <v>68.059981107872332</v>
      </c>
      <c r="L24" s="71">
        <f>[1]TIC!H18</f>
        <v>253612.00952541505</v>
      </c>
      <c r="M24" s="76">
        <f>+L24/L$7*100</f>
        <v>62.623603144049078</v>
      </c>
      <c r="N24" s="71">
        <f>[1]TIC!I18</f>
        <v>200752.75284106631</v>
      </c>
      <c r="O24" s="76">
        <f>+N24/N$7*100</f>
        <v>61.054732319642937</v>
      </c>
      <c r="P24" s="71">
        <f>[1]TIC!J18</f>
        <v>75504.593887057927</v>
      </c>
      <c r="Q24" s="76">
        <f>+P24/P$7*100</f>
        <v>68.041297305344912</v>
      </c>
    </row>
    <row r="25" spans="1:17">
      <c r="A25" s="32" t="s">
        <v>11</v>
      </c>
      <c r="B25" s="71">
        <f>[1]TIC!C19</f>
        <v>579704.84955855634</v>
      </c>
      <c r="C25" s="76">
        <f t="shared" si="0"/>
        <v>31.814477831154832</v>
      </c>
      <c r="D25" s="71">
        <f>[1]TIC!D19</f>
        <v>392578.93349103961</v>
      </c>
      <c r="E25" s="76">
        <f t="shared" si="0"/>
        <v>30.271128297416166</v>
      </c>
      <c r="F25" s="71">
        <f>[1]TIC!E19</f>
        <v>445086.46709315869</v>
      </c>
      <c r="G25" s="76">
        <f>+F25/F$7*100</f>
        <v>33.828905100049049</v>
      </c>
      <c r="H25" s="71">
        <f>[1]TIC!F19</f>
        <v>101983.27725222433</v>
      </c>
      <c r="I25" s="76">
        <f>+H25/H$7*100</f>
        <v>33.954039448627839</v>
      </c>
      <c r="J25" s="71">
        <f>[1]TIC!G19</f>
        <v>495396.80562692531</v>
      </c>
      <c r="K25" s="76">
        <f>+J25/J$7*100</f>
        <v>31.940018892120492</v>
      </c>
      <c r="L25" s="71">
        <f>[1]TIC!H19</f>
        <v>151366.30023750311</v>
      </c>
      <c r="M25" s="76">
        <f>+L25/L$7*100</f>
        <v>37.376396855947988</v>
      </c>
      <c r="N25" s="71">
        <f>[1]TIC!I19</f>
        <v>128055.09744980451</v>
      </c>
      <c r="O25" s="76">
        <f>+N25/N$7*100</f>
        <v>38.945267680355649</v>
      </c>
      <c r="P25" s="71">
        <f>[1]TIC!J19</f>
        <v>35464.18077962871</v>
      </c>
      <c r="Q25" s="76">
        <f>+P25/P$7*100</f>
        <v>31.958702694655877</v>
      </c>
    </row>
    <row r="26" spans="1:17">
      <c r="A26" s="32"/>
      <c r="B26" s="71"/>
      <c r="C26" s="76"/>
      <c r="D26" s="71"/>
      <c r="E26" s="76"/>
      <c r="F26" s="71"/>
      <c r="G26" s="76"/>
      <c r="H26" s="71"/>
      <c r="I26" s="76"/>
      <c r="J26" s="71"/>
      <c r="K26" s="76"/>
      <c r="L26" s="71"/>
      <c r="M26" s="76"/>
      <c r="N26" s="71"/>
      <c r="O26" s="76"/>
      <c r="P26" s="71"/>
      <c r="Q26" s="76"/>
    </row>
    <row r="27" spans="1:17">
      <c r="A27" s="31" t="s">
        <v>54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spans="1:17">
      <c r="A28" s="32" t="s">
        <v>12</v>
      </c>
      <c r="B28" s="71">
        <f>[1]TIC!C21</f>
        <v>361179.4047720104</v>
      </c>
      <c r="C28" s="72">
        <f t="shared" si="0"/>
        <v>19.821697498199274</v>
      </c>
      <c r="D28" s="71">
        <f>[1]TIC!D21</f>
        <v>241149.44842341912</v>
      </c>
      <c r="E28" s="72">
        <f t="shared" si="0"/>
        <v>18.594644972825776</v>
      </c>
      <c r="F28" s="71">
        <f>[1]TIC!E21</f>
        <v>184738.06662025276</v>
      </c>
      <c r="G28" s="72">
        <f t="shared" ref="G28:G32" si="7">+F28/F$7*100</f>
        <v>14.04106165006141</v>
      </c>
      <c r="H28" s="71">
        <f>[1]TIC!F21</f>
        <v>8614.5072253530652</v>
      </c>
      <c r="I28" s="72">
        <f t="shared" ref="I28:I32" si="8">+H28/H$7*100</f>
        <v>2.868090985512509</v>
      </c>
      <c r="J28" s="71">
        <f>[1]TIC!G21</f>
        <v>254784.47233367822</v>
      </c>
      <c r="K28" s="72">
        <f t="shared" ref="K28:K32" si="9">+J28/J$7*100</f>
        <v>16.426873906581228</v>
      </c>
      <c r="L28" s="71">
        <f>[1]TIC!H21</f>
        <v>37419.977719509778</v>
      </c>
      <c r="M28" s="72">
        <f t="shared" ref="M28:M32" si="10">+L28/L$7*100</f>
        <v>9.2399955299865404</v>
      </c>
      <c r="N28" s="71">
        <f>[1]TIC!I21</f>
        <v>22343.759515938102</v>
      </c>
      <c r="O28" s="72">
        <f t="shared" ref="O28:O32" si="11">+N28/N$7*100</f>
        <v>6.7953850542716649</v>
      </c>
      <c r="P28" s="71">
        <f>[1]TIC!J21</f>
        <v>16724.399724429986</v>
      </c>
      <c r="Q28" s="72">
        <f t="shared" ref="Q28:Q32" si="12">+P28/P$7*100</f>
        <v>15.07126646632322</v>
      </c>
    </row>
    <row r="29" spans="1:17">
      <c r="A29" s="32" t="s">
        <v>13</v>
      </c>
      <c r="B29" s="71">
        <f>[1]TIC!C22</f>
        <v>1018006.763193303</v>
      </c>
      <c r="C29" s="72">
        <f t="shared" si="0"/>
        <v>55.868695292512918</v>
      </c>
      <c r="D29" s="71">
        <f>[1]TIC!D22</f>
        <v>720571.09353924019</v>
      </c>
      <c r="E29" s="72">
        <f t="shared" si="0"/>
        <v>55.562074678756716</v>
      </c>
      <c r="F29" s="71">
        <f>[1]TIC!E22</f>
        <v>714645.55022824672</v>
      </c>
      <c r="G29" s="72">
        <f t="shared" si="7"/>
        <v>54.316808724232935</v>
      </c>
      <c r="H29" s="71">
        <f>[1]TIC!F22</f>
        <v>100645.52869934081</v>
      </c>
      <c r="I29" s="72">
        <f t="shared" si="8"/>
        <v>33.508653024884907</v>
      </c>
      <c r="J29" s="71">
        <f>[1]TIC!G22</f>
        <v>872495.0676082205</v>
      </c>
      <c r="K29" s="72">
        <f t="shared" si="9"/>
        <v>56.252903987586556</v>
      </c>
      <c r="L29" s="71">
        <f>[1]TIC!H22</f>
        <v>173337.27836191817</v>
      </c>
      <c r="M29" s="72">
        <f t="shared" si="10"/>
        <v>42.801620280204133</v>
      </c>
      <c r="N29" s="71">
        <f>[1]TIC!I22</f>
        <v>130226.3487670079</v>
      </c>
      <c r="O29" s="72">
        <f t="shared" si="11"/>
        <v>39.605608154368852</v>
      </c>
      <c r="P29" s="71">
        <f>[1]TIC!J22</f>
        <v>54012.043864786792</v>
      </c>
      <c r="Q29" s="72">
        <f t="shared" si="12"/>
        <v>48.67319119907512</v>
      </c>
    </row>
    <row r="30" spans="1:17">
      <c r="A30" s="32" t="s">
        <v>18</v>
      </c>
      <c r="B30" s="71">
        <f>[1]TIC!C23</f>
        <v>333800.02351545758</v>
      </c>
      <c r="C30" s="72">
        <f t="shared" si="0"/>
        <v>18.319104034162105</v>
      </c>
      <c r="D30" s="71">
        <f>[1]TIC!D23</f>
        <v>247529.16457526601</v>
      </c>
      <c r="E30" s="72">
        <f t="shared" si="0"/>
        <v>19.086574594255811</v>
      </c>
      <c r="F30" s="71">
        <f>[1]TIC!E23</f>
        <v>311234.33962972835</v>
      </c>
      <c r="G30" s="72">
        <f t="shared" si="7"/>
        <v>23.655441622328198</v>
      </c>
      <c r="H30" s="71">
        <f>[1]TIC!F23</f>
        <v>114887.96592746515</v>
      </c>
      <c r="I30" s="72">
        <f t="shared" si="8"/>
        <v>38.250491966698206</v>
      </c>
      <c r="J30" s="71">
        <f>[1]TIC!G23</f>
        <v>317648.14177032787</v>
      </c>
      <c r="K30" s="72">
        <f t="shared" si="9"/>
        <v>20.479921416432749</v>
      </c>
      <c r="L30" s="71">
        <f>[1]TIC!H23</f>
        <v>125335.9251712394</v>
      </c>
      <c r="M30" s="72">
        <f t="shared" si="10"/>
        <v>30.948799515857949</v>
      </c>
      <c r="N30" s="71">
        <f>[1]TIC!I23</f>
        <v>112514.24009615928</v>
      </c>
      <c r="O30" s="72">
        <f t="shared" si="11"/>
        <v>34.218842401914998</v>
      </c>
      <c r="P30" s="71">
        <f>[1]TIC!J23</f>
        <v>26021.298963805133</v>
      </c>
      <c r="Q30" s="72">
        <f t="shared" si="12"/>
        <v>23.449208159650933</v>
      </c>
    </row>
    <row r="31" spans="1:17">
      <c r="A31" s="32" t="s">
        <v>14</v>
      </c>
      <c r="B31" s="71">
        <f>[1]TIC!C24</f>
        <v>104271.59824508072</v>
      </c>
      <c r="C31" s="72">
        <f t="shared" si="0"/>
        <v>5.72247489962065</v>
      </c>
      <c r="D31" s="71">
        <f>[1]TIC!D24</f>
        <v>84303.008551455569</v>
      </c>
      <c r="E31" s="72">
        <f t="shared" si="0"/>
        <v>6.5004690012932924</v>
      </c>
      <c r="F31" s="71">
        <f>[1]TIC!E24</f>
        <v>101759.06728753982</v>
      </c>
      <c r="G31" s="72">
        <f t="shared" si="7"/>
        <v>7.734222639528558</v>
      </c>
      <c r="H31" s="71">
        <f>[1]TIC!F24</f>
        <v>75252.953832050756</v>
      </c>
      <c r="I31" s="72">
        <f t="shared" si="8"/>
        <v>25.054517092247014</v>
      </c>
      <c r="J31" s="71">
        <f>[1]TIC!G24</f>
        <v>102014.36793886956</v>
      </c>
      <c r="K31" s="72">
        <f t="shared" si="9"/>
        <v>6.577234253886215</v>
      </c>
      <c r="L31" s="71">
        <f>[1]TIC!H24</f>
        <v>67647.265965076731</v>
      </c>
      <c r="M31" s="72">
        <f t="shared" si="10"/>
        <v>16.703923231018646</v>
      </c>
      <c r="N31" s="71">
        <f>[1]TIC!I24</f>
        <v>63201.852226891613</v>
      </c>
      <c r="O31" s="72">
        <f t="shared" si="11"/>
        <v>19.221515596717335</v>
      </c>
      <c r="P31" s="71">
        <f>[1]TIC!J24</f>
        <v>13494.819253364649</v>
      </c>
      <c r="Q31" s="72">
        <f t="shared" si="12"/>
        <v>12.160915801673681</v>
      </c>
    </row>
    <row r="32" spans="1:17">
      <c r="A32" s="35" t="s">
        <v>60</v>
      </c>
      <c r="B32" s="77">
        <f>[1]TIC!C25</f>
        <v>4883.8548269619669</v>
      </c>
      <c r="C32" s="78">
        <f t="shared" si="0"/>
        <v>0.26802827549446823</v>
      </c>
      <c r="D32" s="77">
        <f>[1]TIC!D25</f>
        <v>3323.0724065838594</v>
      </c>
      <c r="E32" s="78">
        <f t="shared" si="0"/>
        <v>0.25623675286590358</v>
      </c>
      <c r="F32" s="77">
        <f>[1]TIC!E25</f>
        <v>3321.6835285038997</v>
      </c>
      <c r="G32" s="78">
        <f t="shared" si="7"/>
        <v>0.25246536384723456</v>
      </c>
      <c r="H32" s="77">
        <f>[1]TIC!F25</f>
        <v>955.87639912064992</v>
      </c>
      <c r="I32" s="78">
        <f t="shared" si="8"/>
        <v>0.31824693065594722</v>
      </c>
      <c r="J32" s="77">
        <f>[1]TIC!G25</f>
        <v>4080.2189960367841</v>
      </c>
      <c r="K32" s="78">
        <f t="shared" si="9"/>
        <v>0.26306643550614089</v>
      </c>
      <c r="L32" s="77">
        <f>[1]TIC!H25</f>
        <v>1237.86254517317</v>
      </c>
      <c r="M32" s="78">
        <f t="shared" si="10"/>
        <v>0.30566144292957359</v>
      </c>
      <c r="N32" s="77">
        <f>[1]TIC!I25</f>
        <v>521.64968487266253</v>
      </c>
      <c r="O32" s="78">
        <f t="shared" si="11"/>
        <v>0.15864879272535376</v>
      </c>
      <c r="P32" s="77">
        <f>[1]TIC!J25</f>
        <v>716.21286030050749</v>
      </c>
      <c r="Q32" s="78">
        <f t="shared" si="12"/>
        <v>0.64541837327822971</v>
      </c>
    </row>
    <row r="33" spans="1:17">
      <c r="A33" s="32"/>
      <c r="B33" s="77"/>
      <c r="C33" s="78"/>
      <c r="D33" s="77"/>
      <c r="E33" s="78"/>
      <c r="F33" s="77"/>
      <c r="G33" s="78"/>
      <c r="H33" s="77"/>
      <c r="I33" s="78"/>
      <c r="J33" s="77"/>
      <c r="K33" s="78"/>
      <c r="L33" s="77"/>
      <c r="M33" s="78"/>
      <c r="N33" s="77"/>
      <c r="O33" s="78"/>
      <c r="P33" s="77"/>
      <c r="Q33" s="78"/>
    </row>
    <row r="34" spans="1:17" ht="22.5">
      <c r="A34" s="31" t="s">
        <v>76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7">
      <c r="A35" s="32" t="s">
        <v>61</v>
      </c>
      <c r="B35" s="77">
        <f>[1]TIC!C27</f>
        <v>362743.75291706366</v>
      </c>
      <c r="C35" s="78">
        <f t="shared" si="0"/>
        <v>19.907549668349141</v>
      </c>
      <c r="D35" s="77">
        <f>[1]TIC!D27</f>
        <v>240499.88033581531</v>
      </c>
      <c r="E35" s="78">
        <f t="shared" si="0"/>
        <v>18.544557825400652</v>
      </c>
      <c r="F35" s="77">
        <f>[1]TIC!E27</f>
        <v>163131.31647653785</v>
      </c>
      <c r="G35" s="78">
        <f t="shared" ref="G35:G40" si="13">+F35/F$7*100</f>
        <v>12.398835354335336</v>
      </c>
      <c r="H35" s="77">
        <f>[1]TIC!F27</f>
        <v>9969.1261651232653</v>
      </c>
      <c r="I35" s="78">
        <f t="shared" ref="I35:I40" si="14">+H35/H$7*100</f>
        <v>3.3190941907248868</v>
      </c>
      <c r="J35" s="77">
        <f>[1]TIC!G27</f>
        <v>262722.89306771551</v>
      </c>
      <c r="K35" s="78">
        <f t="shared" ref="K35:K40" si="15">+J35/J$7*100</f>
        <v>16.938692524179864</v>
      </c>
      <c r="L35" s="77">
        <f>[1]TIC!H27</f>
        <v>26946.898336108192</v>
      </c>
      <c r="M35" s="78">
        <f t="shared" ref="M35:M40" si="16">+L35/L$7*100</f>
        <v>6.6539115025401276</v>
      </c>
      <c r="N35" s="77">
        <f>[1]TIC!I27</f>
        <v>14642.615733220517</v>
      </c>
      <c r="O35" s="78">
        <f t="shared" ref="O35:O40" si="17">+N35/N$7*100</f>
        <v>4.4532439600414415</v>
      </c>
      <c r="P35" s="77">
        <f>[1]TIC!J27</f>
        <v>14062.40595485353</v>
      </c>
      <c r="Q35" s="78">
        <f t="shared" ref="Q35:Q40" si="18">+P35/P$7*100</f>
        <v>12.672399057385682</v>
      </c>
    </row>
    <row r="36" spans="1:17">
      <c r="A36" s="32" t="s">
        <v>62</v>
      </c>
      <c r="B36" s="77">
        <f>[1]TIC!C28</f>
        <v>363077.22484167793</v>
      </c>
      <c r="C36" s="78">
        <f t="shared" si="0"/>
        <v>19.925850766159574</v>
      </c>
      <c r="D36" s="77">
        <f>[1]TIC!D28</f>
        <v>248619.654391827</v>
      </c>
      <c r="E36" s="78">
        <f t="shared" si="0"/>
        <v>19.170660504955595</v>
      </c>
      <c r="F36" s="77">
        <f>[1]TIC!E28</f>
        <v>218376.29218555868</v>
      </c>
      <c r="G36" s="78">
        <f t="shared" si="13"/>
        <v>16.597743159195229</v>
      </c>
      <c r="H36" s="77">
        <f>[1]TIC!F28</f>
        <v>18414.487690594731</v>
      </c>
      <c r="I36" s="78">
        <f t="shared" si="14"/>
        <v>6.1308702595070619</v>
      </c>
      <c r="J36" s="77">
        <f>[1]TIC!G28</f>
        <v>297775.95566094707</v>
      </c>
      <c r="K36" s="78">
        <f t="shared" si="15"/>
        <v>19.198689901509837</v>
      </c>
      <c r="L36" s="77">
        <f>[1]TIC!H28</f>
        <v>43096.115129765531</v>
      </c>
      <c r="M36" s="78">
        <f t="shared" si="16"/>
        <v>10.641586003703145</v>
      </c>
      <c r="N36" s="77">
        <f>[1]TIC!I28</f>
        <v>27409.318161978237</v>
      </c>
      <c r="O36" s="78">
        <f t="shared" si="17"/>
        <v>8.3359682981202994</v>
      </c>
      <c r="P36" s="77">
        <f>[1]TIC!J28</f>
        <v>17836.824426768784</v>
      </c>
      <c r="Q36" s="78">
        <f t="shared" si="18"/>
        <v>16.073732885980608</v>
      </c>
    </row>
    <row r="37" spans="1:17">
      <c r="A37" s="32" t="s">
        <v>63</v>
      </c>
      <c r="B37" s="77">
        <f>[1]TIC!C29</f>
        <v>362721.17771775817</v>
      </c>
      <c r="C37" s="78">
        <f t="shared" si="0"/>
        <v>19.90631073067528</v>
      </c>
      <c r="D37" s="77">
        <f>[1]TIC!D29</f>
        <v>254488.09185964125</v>
      </c>
      <c r="E37" s="78">
        <f t="shared" si="0"/>
        <v>19.623166251797013</v>
      </c>
      <c r="F37" s="77">
        <f>[1]TIC!E29</f>
        <v>280487.81777509855</v>
      </c>
      <c r="G37" s="78">
        <f t="shared" si="13"/>
        <v>21.318544756490322</v>
      </c>
      <c r="H37" s="77">
        <f>[1]TIC!F29</f>
        <v>33310.295472590289</v>
      </c>
      <c r="I37" s="78">
        <f t="shared" si="14"/>
        <v>11.090240645282966</v>
      </c>
      <c r="J37" s="77">
        <f>[1]TIC!G29</f>
        <v>316478.78364337358</v>
      </c>
      <c r="K37" s="78">
        <f t="shared" si="15"/>
        <v>20.404528680261773</v>
      </c>
      <c r="L37" s="77">
        <f>[1]TIC!H29</f>
        <v>69445.254673822201</v>
      </c>
      <c r="M37" s="78">
        <f t="shared" si="16"/>
        <v>17.147894837744449</v>
      </c>
      <c r="N37" s="77">
        <f>[1]TIC!I29</f>
        <v>51942.539605254547</v>
      </c>
      <c r="O37" s="78">
        <f t="shared" si="17"/>
        <v>15.797232200905261</v>
      </c>
      <c r="P37" s="77">
        <f>[1]TIC!J29</f>
        <v>22323.030793323553</v>
      </c>
      <c r="Q37" s="78">
        <f t="shared" si="18"/>
        <v>20.116497510560698</v>
      </c>
    </row>
    <row r="38" spans="1:17">
      <c r="A38" s="32" t="s">
        <v>64</v>
      </c>
      <c r="B38" s="77">
        <f>[1]TIC!C30</f>
        <v>362959.69503154402</v>
      </c>
      <c r="C38" s="78">
        <f t="shared" si="0"/>
        <v>19.919400674286354</v>
      </c>
      <c r="D38" s="77">
        <f>[1]TIC!D30</f>
        <v>260054.72351200701</v>
      </c>
      <c r="E38" s="78">
        <f t="shared" si="0"/>
        <v>20.05240023904831</v>
      </c>
      <c r="F38" s="77">
        <f>[1]TIC!E30</f>
        <v>314393.26008609199</v>
      </c>
      <c r="G38" s="78">
        <f t="shared" si="13"/>
        <v>23.895536139321372</v>
      </c>
      <c r="H38" s="77">
        <f>[1]TIC!F30</f>
        <v>73417.941748132798</v>
      </c>
      <c r="I38" s="78">
        <f t="shared" si="14"/>
        <v>24.443573079024496</v>
      </c>
      <c r="J38" s="77">
        <f>[1]TIC!G30</f>
        <v>328605.49880739354</v>
      </c>
      <c r="K38" s="78">
        <f t="shared" si="15"/>
        <v>21.186381746407402</v>
      </c>
      <c r="L38" s="77">
        <f>[1]TIC!H30</f>
        <v>100942.54062155724</v>
      </c>
      <c r="M38" s="78">
        <f t="shared" si="16"/>
        <v>24.925419013341216</v>
      </c>
      <c r="N38" s="77">
        <f>[1]TIC!I30</f>
        <v>83387.953824339405</v>
      </c>
      <c r="O38" s="78">
        <f t="shared" si="17"/>
        <v>25.360694323621342</v>
      </c>
      <c r="P38" s="77">
        <f>[1]TIC!J30</f>
        <v>25185.032867932208</v>
      </c>
      <c r="Q38" s="78">
        <f t="shared" si="18"/>
        <v>22.69560328441932</v>
      </c>
    </row>
    <row r="39" spans="1:17">
      <c r="A39" s="32" t="s">
        <v>65</v>
      </c>
      <c r="B39" s="77">
        <f>[1]TIC!C31</f>
        <v>363080.44039986999</v>
      </c>
      <c r="C39" s="78">
        <f t="shared" si="0"/>
        <v>19.926027237522362</v>
      </c>
      <c r="D39" s="77">
        <f>[1]TIC!D31</f>
        <v>287702.30333080655</v>
      </c>
      <c r="E39" s="78">
        <f t="shared" si="0"/>
        <v>22.184260520917046</v>
      </c>
      <c r="F39" s="77">
        <f>[1]TIC!E31</f>
        <v>332314.63941813394</v>
      </c>
      <c r="G39" s="78">
        <f t="shared" si="13"/>
        <v>25.257654930856621</v>
      </c>
      <c r="H39" s="77">
        <f>[1]TIC!F31</f>
        <v>162748.4708942422</v>
      </c>
      <c r="I39" s="78">
        <f t="shared" si="14"/>
        <v>54.185040428541761</v>
      </c>
      <c r="J39" s="77">
        <f>[1]TIC!G31</f>
        <v>339924.05995503056</v>
      </c>
      <c r="K39" s="78">
        <f t="shared" si="15"/>
        <v>21.916130208207939</v>
      </c>
      <c r="L39" s="77">
        <f>[1]TIC!H31</f>
        <v>162024.30539429371</v>
      </c>
      <c r="M39" s="78">
        <f t="shared" si="16"/>
        <v>40.008144013722855</v>
      </c>
      <c r="N39" s="77">
        <f>[1]TIC!I31</f>
        <v>149074.27167365115</v>
      </c>
      <c r="O39" s="78">
        <f t="shared" si="17"/>
        <v>45.337807945210123</v>
      </c>
      <c r="P39" s="77">
        <f>[1]TIC!J31</f>
        <v>31151.161648123856</v>
      </c>
      <c r="Q39" s="78">
        <f t="shared" si="18"/>
        <v>28.072006509661705</v>
      </c>
    </row>
    <row r="40" spans="1:17">
      <c r="A40" s="34" t="s">
        <v>66</v>
      </c>
      <c r="B40" s="79">
        <f>[1]TIC!C32</f>
        <v>7559.3536449561634</v>
      </c>
      <c r="C40" s="80">
        <f t="shared" si="0"/>
        <v>0.41486092299979038</v>
      </c>
      <c r="D40" s="79">
        <f>[1]TIC!D32</f>
        <v>5511.134065862193</v>
      </c>
      <c r="E40" s="80">
        <f t="shared" si="0"/>
        <v>0.42495465787845954</v>
      </c>
      <c r="F40" s="79">
        <f>[1]TIC!E32</f>
        <v>6995.3813528511237</v>
      </c>
      <c r="G40" s="80">
        <f t="shared" si="13"/>
        <v>0.53168565979949745</v>
      </c>
      <c r="H40" s="79">
        <f>[1]TIC!F32</f>
        <v>2496.5101126494478</v>
      </c>
      <c r="I40" s="80">
        <f t="shared" si="14"/>
        <v>0.83118139691817816</v>
      </c>
      <c r="J40" s="79">
        <f>[1]TIC!G32</f>
        <v>5515.0775126978924</v>
      </c>
      <c r="K40" s="80">
        <f t="shared" si="15"/>
        <v>0.35557693942769653</v>
      </c>
      <c r="L40" s="79">
        <f>[1]TIC!H32</f>
        <v>2523.1956073722231</v>
      </c>
      <c r="M40" s="80">
        <f t="shared" si="16"/>
        <v>0.6230446289455045</v>
      </c>
      <c r="N40" s="79">
        <f>[1]TIC!I32</f>
        <v>2351.1512924272729</v>
      </c>
      <c r="O40" s="80">
        <f t="shared" si="17"/>
        <v>0.71505327210021241</v>
      </c>
      <c r="P40" s="79">
        <f>[1]TIC!J32</f>
        <v>410.3189756851325</v>
      </c>
      <c r="Q40" s="80">
        <f t="shared" si="18"/>
        <v>0.36976075199316005</v>
      </c>
    </row>
    <row r="41" spans="1:17">
      <c r="A41" s="37" t="str">
        <f>[2]Resumen!A49</f>
        <v>Fuente: Instituto Nacional de Estadística (INE). XLIII Encuesta Permanente de Hogares de Propósitos Múltiples, mayo 2012.</v>
      </c>
      <c r="B41" s="26"/>
      <c r="C41" s="27"/>
      <c r="D41" s="26"/>
      <c r="E41" s="27"/>
      <c r="F41" s="26"/>
      <c r="G41" s="27"/>
      <c r="H41" s="26"/>
      <c r="I41" s="27"/>
      <c r="J41" s="26"/>
      <c r="K41" s="27"/>
      <c r="L41" s="26"/>
      <c r="M41" s="27"/>
      <c r="N41" s="26"/>
      <c r="O41" s="27"/>
      <c r="P41" s="26"/>
      <c r="Q41" s="27"/>
    </row>
    <row r="42" spans="1:17">
      <c r="A42" s="37" t="s">
        <v>15</v>
      </c>
    </row>
    <row r="43" spans="1:17">
      <c r="A43" s="37" t="s">
        <v>16</v>
      </c>
    </row>
    <row r="44" spans="1:17">
      <c r="A44" s="37" t="s">
        <v>67</v>
      </c>
    </row>
    <row r="45" spans="1:17">
      <c r="A45" s="10"/>
      <c r="B45" s="82"/>
      <c r="C45" s="82"/>
      <c r="D45" s="10"/>
      <c r="E45" s="10"/>
    </row>
    <row r="46" spans="1:17">
      <c r="A46" s="10"/>
      <c r="B46" s="82"/>
      <c r="C46" s="82"/>
      <c r="D46" s="10"/>
      <c r="E46" s="10"/>
    </row>
  </sheetData>
  <mergeCells count="14">
    <mergeCell ref="B46:C46"/>
    <mergeCell ref="N4:O4"/>
    <mergeCell ref="P4:Q4"/>
    <mergeCell ref="H3:I4"/>
    <mergeCell ref="A1:Q1"/>
    <mergeCell ref="A2:A5"/>
    <mergeCell ref="J3:K4"/>
    <mergeCell ref="F3:G4"/>
    <mergeCell ref="D2:Q2"/>
    <mergeCell ref="B2:C4"/>
    <mergeCell ref="D3:E4"/>
    <mergeCell ref="L4:M4"/>
    <mergeCell ref="L3:Q3"/>
    <mergeCell ref="B45:C4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119" scale="90" orientation="landscape" r:id="rId1"/>
  <headerFooter alignWithMargins="0"/>
  <ignoredErrors>
    <ignoredError sqref="D10:Q40 F7:Q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Z43"/>
  <sheetViews>
    <sheetView zoomScaleSheetLayoutView="106" workbookViewId="0">
      <selection activeCell="A35" sqref="A35"/>
    </sheetView>
  </sheetViews>
  <sheetFormatPr baseColWidth="10" defaultRowHeight="12.75"/>
  <cols>
    <col min="1" max="1" width="23.85546875" customWidth="1"/>
    <col min="2" max="2" width="9.7109375" bestFit="1" customWidth="1"/>
    <col min="3" max="3" width="4.85546875" customWidth="1"/>
    <col min="4" max="4" width="8" bestFit="1" customWidth="1"/>
    <col min="5" max="5" width="4.28515625" customWidth="1"/>
    <col min="6" max="6" width="8" bestFit="1" customWidth="1"/>
    <col min="7" max="7" width="4.140625" bestFit="1" customWidth="1"/>
    <col min="8" max="8" width="8.7109375" customWidth="1"/>
    <col min="9" max="9" width="4.140625" bestFit="1" customWidth="1"/>
    <col min="10" max="10" width="7.7109375" customWidth="1"/>
    <col min="11" max="11" width="5.28515625" customWidth="1"/>
    <col min="12" max="12" width="6.140625" bestFit="1" customWidth="1"/>
    <col min="13" max="13" width="3.7109375" customWidth="1"/>
    <col min="14" max="14" width="0.5703125" customWidth="1"/>
    <col min="15" max="15" width="8" customWidth="1"/>
    <col min="16" max="16" width="4.140625" bestFit="1" customWidth="1"/>
    <col min="17" max="17" width="8" bestFit="1" customWidth="1"/>
    <col min="18" max="18" width="4.140625" bestFit="1" customWidth="1"/>
    <col min="19" max="19" width="8" bestFit="1" customWidth="1"/>
    <col min="20" max="20" width="4" customWidth="1"/>
    <col min="21" max="21" width="8" bestFit="1" customWidth="1"/>
    <col min="22" max="22" width="5" customWidth="1"/>
    <col min="23" max="23" width="6.7109375" customWidth="1"/>
    <col min="24" max="24" width="4.140625" bestFit="1" customWidth="1"/>
    <col min="25" max="25" width="5.7109375" bestFit="1" customWidth="1"/>
    <col min="26" max="26" width="4" bestFit="1" customWidth="1"/>
  </cols>
  <sheetData>
    <row r="1" spans="1:26" ht="27" customHeight="1">
      <c r="A1" s="86" t="s">
        <v>80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>
      <c r="A2" s="83" t="s">
        <v>74</v>
      </c>
      <c r="B2" s="83" t="s">
        <v>17</v>
      </c>
      <c r="C2" s="83"/>
      <c r="D2" s="83" t="s">
        <v>33</v>
      </c>
      <c r="E2" s="83"/>
      <c r="F2" s="85" t="s">
        <v>40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>
      <c r="A3" s="83"/>
      <c r="B3" s="83"/>
      <c r="C3" s="83"/>
      <c r="D3" s="83"/>
      <c r="E3" s="83"/>
      <c r="F3" s="83" t="s">
        <v>55</v>
      </c>
      <c r="G3" s="83"/>
      <c r="H3" s="83"/>
      <c r="I3" s="83"/>
      <c r="J3" s="83"/>
      <c r="K3" s="83"/>
      <c r="L3" s="83"/>
      <c r="M3" s="83"/>
      <c r="N3" s="28"/>
      <c r="O3" s="83" t="s">
        <v>19</v>
      </c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56.25" customHeight="1">
      <c r="A4" s="83"/>
      <c r="B4" s="83"/>
      <c r="C4" s="83"/>
      <c r="D4" s="83"/>
      <c r="E4" s="83"/>
      <c r="F4" s="87" t="s">
        <v>68</v>
      </c>
      <c r="G4" s="87"/>
      <c r="H4" s="87" t="s">
        <v>69</v>
      </c>
      <c r="I4" s="87"/>
      <c r="J4" s="87" t="s">
        <v>57</v>
      </c>
      <c r="K4" s="87"/>
      <c r="L4" s="87" t="s">
        <v>56</v>
      </c>
      <c r="M4" s="87"/>
      <c r="N4" s="20"/>
      <c r="O4" s="88" t="s">
        <v>21</v>
      </c>
      <c r="P4" s="88"/>
      <c r="Q4" s="88" t="s">
        <v>20</v>
      </c>
      <c r="R4" s="88"/>
      <c r="S4" s="88" t="s">
        <v>22</v>
      </c>
      <c r="T4" s="88"/>
      <c r="U4" s="88" t="s">
        <v>70</v>
      </c>
      <c r="V4" s="88"/>
      <c r="W4" s="88" t="s">
        <v>71</v>
      </c>
      <c r="X4" s="88"/>
      <c r="Y4" s="88" t="s">
        <v>23</v>
      </c>
      <c r="Z4" s="88"/>
    </row>
    <row r="5" spans="1:26" ht="14.25" customHeight="1">
      <c r="A5" s="83"/>
      <c r="B5" s="70" t="s">
        <v>1</v>
      </c>
      <c r="C5" s="70" t="s">
        <v>2</v>
      </c>
      <c r="D5" s="70" t="s">
        <v>1</v>
      </c>
      <c r="E5" s="70" t="s">
        <v>2</v>
      </c>
      <c r="F5" s="70" t="s">
        <v>1</v>
      </c>
      <c r="G5" s="70" t="s">
        <v>2</v>
      </c>
      <c r="H5" s="70" t="s">
        <v>1</v>
      </c>
      <c r="I5" s="13" t="s">
        <v>2</v>
      </c>
      <c r="J5" s="70" t="s">
        <v>1</v>
      </c>
      <c r="K5" s="13" t="s">
        <v>2</v>
      </c>
      <c r="L5" s="70" t="s">
        <v>1</v>
      </c>
      <c r="M5" s="13" t="s">
        <v>2</v>
      </c>
      <c r="N5" s="69"/>
      <c r="O5" s="70" t="s">
        <v>1</v>
      </c>
      <c r="P5" s="70" t="s">
        <v>2</v>
      </c>
      <c r="Q5" s="70" t="s">
        <v>1</v>
      </c>
      <c r="R5" s="13" t="s">
        <v>2</v>
      </c>
      <c r="S5" s="70" t="s">
        <v>1</v>
      </c>
      <c r="T5" s="13" t="s">
        <v>2</v>
      </c>
      <c r="U5" s="70" t="s">
        <v>1</v>
      </c>
      <c r="V5" s="13" t="s">
        <v>2</v>
      </c>
      <c r="W5" s="70" t="s">
        <v>1</v>
      </c>
      <c r="X5" s="13" t="s">
        <v>2</v>
      </c>
      <c r="Y5" s="70" t="s">
        <v>1</v>
      </c>
      <c r="Z5" s="13" t="s">
        <v>2</v>
      </c>
    </row>
    <row r="6" spans="1:26">
      <c r="A6" s="38" t="s">
        <v>58</v>
      </c>
      <c r="B6" s="23">
        <f>[1]TIC!C38</f>
        <v>7482443.8511149278</v>
      </c>
      <c r="C6" s="23">
        <f>+C9+C13</f>
        <v>100.00000000001853</v>
      </c>
      <c r="D6" s="23">
        <f>[1]TIC!D38</f>
        <v>1145020.1257876784</v>
      </c>
      <c r="E6" s="29">
        <f>+D6/$B$6*100</f>
        <v>15.302756005540404</v>
      </c>
      <c r="F6" s="58">
        <f>[1]TIC!E38</f>
        <v>534262.71956796013</v>
      </c>
      <c r="G6" s="24">
        <f>+F6/$D6*100</f>
        <v>46.659679383402271</v>
      </c>
      <c r="H6" s="58">
        <f>[1]TIC!F38</f>
        <v>519024.6833846001</v>
      </c>
      <c r="I6" s="24">
        <f>+H6/$D6*100</f>
        <v>45.328869920740864</v>
      </c>
      <c r="J6" s="23">
        <f>[1]TIC!G38</f>
        <v>80437.869614018113</v>
      </c>
      <c r="K6" s="24">
        <f>+J6/$D6*100</f>
        <v>7.0250179715123844</v>
      </c>
      <c r="L6" s="23">
        <f>[1]TIC!H38</f>
        <v>11294.85322117254</v>
      </c>
      <c r="M6" s="24">
        <f>+L6/$D6*100</f>
        <v>0.98643272435081619</v>
      </c>
      <c r="N6" s="24"/>
      <c r="O6" s="58">
        <f>[1]TIC!I38</f>
        <v>644336.76899309596</v>
      </c>
      <c r="P6" s="24">
        <f>+O6/$D6*100</f>
        <v>56.272964507924783</v>
      </c>
      <c r="Q6" s="58">
        <f>[1]TIC!J38</f>
        <v>396216.34122978372</v>
      </c>
      <c r="R6" s="24">
        <f>+Q6/$D6*100</f>
        <v>34.603439040621218</v>
      </c>
      <c r="S6" s="23">
        <f>[1]TIC!K38</f>
        <v>181927.63105896537</v>
      </c>
      <c r="T6" s="24">
        <f>+S6/$D6*100</f>
        <v>15.88859679945052</v>
      </c>
      <c r="U6" s="23">
        <f>[1]TIC!L38</f>
        <v>199432.00804029018</v>
      </c>
      <c r="V6" s="24">
        <f>+U6/$D6*100</f>
        <v>17.417336477216729</v>
      </c>
      <c r="W6" s="58">
        <f>[1]TIC!M38</f>
        <v>121964.22296363972</v>
      </c>
      <c r="X6" s="24">
        <f>+W6/$D6*100</f>
        <v>10.651709975817107</v>
      </c>
      <c r="Y6" s="59">
        <f>[1]TIC!N38</f>
        <v>90652.073799172038</v>
      </c>
      <c r="Z6" s="24">
        <f>+Y6/$D6*100</f>
        <v>7.9170725262851569</v>
      </c>
    </row>
    <row r="7" spans="1:26" ht="6.95" customHeight="1">
      <c r="A7" s="38"/>
      <c r="B7" s="5"/>
      <c r="C7" s="5"/>
      <c r="D7" s="5"/>
      <c r="E7" s="5"/>
      <c r="F7" s="60"/>
      <c r="G7" s="60"/>
      <c r="H7" s="60"/>
      <c r="I7" s="60"/>
      <c r="J7" s="5"/>
      <c r="K7" s="60"/>
      <c r="L7" s="5"/>
      <c r="M7" s="60"/>
      <c r="N7" s="60"/>
      <c r="O7" s="60"/>
      <c r="P7" s="60"/>
      <c r="Q7" s="60"/>
      <c r="R7" s="60"/>
      <c r="S7" s="5"/>
      <c r="T7" s="60"/>
      <c r="U7" s="5"/>
      <c r="V7" s="60"/>
      <c r="W7" s="60"/>
      <c r="X7" s="60"/>
      <c r="Y7" s="16"/>
      <c r="Z7" s="60"/>
    </row>
    <row r="8" spans="1:26">
      <c r="A8" s="38" t="s">
        <v>3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>
      <c r="A9" s="39" t="s">
        <v>4</v>
      </c>
      <c r="B9" s="5">
        <f>[1]TIC!C39</f>
        <v>3470965.3346031513</v>
      </c>
      <c r="C9" s="18">
        <f>+B9/$B$6*100</f>
        <v>46.388124036319461</v>
      </c>
      <c r="D9" s="5">
        <f>[1]TIC!D39</f>
        <v>967086.86762852082</v>
      </c>
      <c r="E9" s="19">
        <f>+D9/D$6*100</f>
        <v>84.460250597188903</v>
      </c>
      <c r="F9" s="60">
        <f>[1]TIC!E39</f>
        <v>481249.32411008421</v>
      </c>
      <c r="G9" s="19">
        <f>+F9/F$6*100</f>
        <v>90.077279676046643</v>
      </c>
      <c r="H9" s="60">
        <f>[1]TIC!F39</f>
        <v>415817.7539293695</v>
      </c>
      <c r="I9" s="19">
        <f>+H9/H$6*100</f>
        <v>80.115217491736573</v>
      </c>
      <c r="J9" s="5">
        <f>[1]TIC!G39</f>
        <v>61826.783974552127</v>
      </c>
      <c r="K9" s="19">
        <f>+J9/J$6*100</f>
        <v>76.86278151227593</v>
      </c>
      <c r="L9" s="5">
        <f>[1]TIC!H39</f>
        <v>8193.005614594811</v>
      </c>
      <c r="M9" s="19">
        <f>+L9/L$6*100</f>
        <v>72.537512919926911</v>
      </c>
      <c r="N9" s="61"/>
      <c r="O9" s="60">
        <f>[1]TIC!I39</f>
        <v>580607.89998523449</v>
      </c>
      <c r="P9" s="19">
        <f>+O9/O$6*100</f>
        <v>90.109385018109322</v>
      </c>
      <c r="Q9" s="60">
        <f>[1]TIC!J39</f>
        <v>308518.64980744297</v>
      </c>
      <c r="R9" s="19">
        <f>+Q9/Q$6*100</f>
        <v>77.866210376345663</v>
      </c>
      <c r="S9" s="5">
        <f>[1]TIC!K39</f>
        <v>171494.14365502237</v>
      </c>
      <c r="T9" s="19">
        <f>+S9/S$6*100</f>
        <v>94.265034209915399</v>
      </c>
      <c r="U9" s="5">
        <f>[1]TIC!L39</f>
        <v>167567.57353635615</v>
      </c>
      <c r="V9" s="19">
        <f>+U9/U$6*100</f>
        <v>84.022407026310134</v>
      </c>
      <c r="W9" s="60">
        <f>[1]TIC!M39</f>
        <v>100533.2758636487</v>
      </c>
      <c r="X9" s="19">
        <f>+W9/W$6*100</f>
        <v>82.428496997533387</v>
      </c>
      <c r="Y9" s="16">
        <f>[1]TIC!N39</f>
        <v>73168.932743916201</v>
      </c>
      <c r="Z9" s="19">
        <f>+Y9/Y$6*100</f>
        <v>80.714019743235582</v>
      </c>
    </row>
    <row r="10" spans="1:26">
      <c r="A10" s="44" t="s">
        <v>5</v>
      </c>
      <c r="B10" s="5">
        <f>[1]TIC!C40</f>
        <v>947141.77644217771</v>
      </c>
      <c r="C10" s="18">
        <f t="shared" ref="C10:C39" si="0">+B10/$B$6*100</f>
        <v>12.658187555942007</v>
      </c>
      <c r="D10" s="5">
        <f>[1]TIC!D40</f>
        <v>370517.09745098074</v>
      </c>
      <c r="E10" s="19">
        <f t="shared" ref="E10:G13" si="1">+D10/D$6*100</f>
        <v>32.3590030521163</v>
      </c>
      <c r="F10" s="60">
        <f>[1]TIC!E40</f>
        <v>209300.4619941792</v>
      </c>
      <c r="G10" s="19">
        <f t="shared" si="1"/>
        <v>39.175569308566629</v>
      </c>
      <c r="H10" s="60">
        <f>[1]TIC!F40</f>
        <v>135435.31716471934</v>
      </c>
      <c r="I10" s="19">
        <f>+H10/H$6*100</f>
        <v>26.094195806167669</v>
      </c>
      <c r="J10" s="5">
        <f>[1]TIC!G40</f>
        <v>20777.550416543902</v>
      </c>
      <c r="K10" s="19">
        <f>+J10/J$6*100</f>
        <v>25.830557815920756</v>
      </c>
      <c r="L10" s="5">
        <f>[1]TIC!H40</f>
        <v>5003.7678755438301</v>
      </c>
      <c r="M10" s="19">
        <f>+L10/L$6*100</f>
        <v>44.30130943325689</v>
      </c>
      <c r="N10" s="61"/>
      <c r="O10" s="60">
        <f>[1]TIC!I40</f>
        <v>256574.15468503349</v>
      </c>
      <c r="P10" s="19">
        <f>+O10/O$6*100</f>
        <v>39.819884109047742</v>
      </c>
      <c r="Q10" s="60">
        <f>[1]TIC!J40</f>
        <v>93880.216331631906</v>
      </c>
      <c r="R10" s="19">
        <f>+Q10/Q$6*100</f>
        <v>23.694180820570075</v>
      </c>
      <c r="S10" s="5">
        <f>[1]TIC!K40</f>
        <v>88495.208998903865</v>
      </c>
      <c r="T10" s="19">
        <f>+S10/S$6*100</f>
        <v>48.643083232486703</v>
      </c>
      <c r="U10" s="5">
        <f>[1]TIC!L40</f>
        <v>79011.877501444746</v>
      </c>
      <c r="V10" s="19">
        <f>+U10/U$6*100</f>
        <v>39.618453566130867</v>
      </c>
      <c r="W10" s="60">
        <f>[1]TIC!M40</f>
        <v>47654.932148036693</v>
      </c>
      <c r="X10" s="19">
        <f>+W10/W$6*100</f>
        <v>39.072878086751473</v>
      </c>
      <c r="Y10" s="16">
        <f>[1]TIC!N40</f>
        <v>21206.444805876228</v>
      </c>
      <c r="Z10" s="19">
        <f>+Y10/Y$6*100</f>
        <v>23.393226340145695</v>
      </c>
    </row>
    <row r="11" spans="1:26" ht="13.5" customHeight="1">
      <c r="A11" s="44" t="s">
        <v>6</v>
      </c>
      <c r="B11" s="5">
        <f>[1]TIC!C41</f>
        <v>577036.63232536172</v>
      </c>
      <c r="C11" s="18">
        <f t="shared" si="0"/>
        <v>7.7118738717882911</v>
      </c>
      <c r="D11" s="5">
        <f>[1]TIC!D41</f>
        <v>189764.8793842794</v>
      </c>
      <c r="E11" s="19">
        <f t="shared" si="1"/>
        <v>16.573060604828843</v>
      </c>
      <c r="F11" s="60">
        <f>[1]TIC!E41</f>
        <v>100301.83561290696</v>
      </c>
      <c r="G11" s="19">
        <f t="shared" si="1"/>
        <v>18.773878831376742</v>
      </c>
      <c r="H11" s="60">
        <f>[1]TIC!F41</f>
        <v>81893.093913796605</v>
      </c>
      <c r="I11" s="19">
        <f>+H11/H$6*100</f>
        <v>15.778265761806434</v>
      </c>
      <c r="J11" s="60">
        <f>[1]TIC!G41</f>
        <v>6537.6839679081049</v>
      </c>
      <c r="K11" s="19">
        <f>+J11/J$6*100</f>
        <v>8.1276194897742133</v>
      </c>
      <c r="L11" s="60">
        <f>[1]TIC!H41</f>
        <v>1032.2658896696998</v>
      </c>
      <c r="M11" s="19">
        <f>+L11/L$6*100</f>
        <v>9.1392590010349739</v>
      </c>
      <c r="N11" s="61"/>
      <c r="O11" s="60">
        <f>[1]TIC!I41</f>
        <v>106323.38663598044</v>
      </c>
      <c r="P11" s="19">
        <f>+O11/O$6*100</f>
        <v>16.501213612585204</v>
      </c>
      <c r="Q11" s="60">
        <f>[1]TIC!J41</f>
        <v>62452.086325016637</v>
      </c>
      <c r="R11" s="19">
        <f>+Q11/Q$6*100</f>
        <v>15.762117769089654</v>
      </c>
      <c r="S11" s="16">
        <f>[1]TIC!K41</f>
        <v>35785.217508549496</v>
      </c>
      <c r="T11" s="19">
        <f>+S11/S$6*100</f>
        <v>19.67002884622347</v>
      </c>
      <c r="U11" s="16">
        <f>[1]TIC!L41</f>
        <v>24086.204092292941</v>
      </c>
      <c r="V11" s="19">
        <f>+U11/U$6*100</f>
        <v>12.07740138053814</v>
      </c>
      <c r="W11" s="16">
        <f>[1]TIC!M41</f>
        <v>9978.570266807099</v>
      </c>
      <c r="X11" s="19">
        <f>+W11/W$6*100</f>
        <v>8.1815552334408217</v>
      </c>
      <c r="Y11" s="16">
        <f>[1]TIC!N41</f>
        <v>11699.013416256592</v>
      </c>
      <c r="Z11" s="19">
        <f>+Y11/Y$6*100</f>
        <v>12.905400754729831</v>
      </c>
    </row>
    <row r="12" spans="1:26">
      <c r="A12" s="44" t="s">
        <v>7</v>
      </c>
      <c r="B12" s="5">
        <f>[1]TIC!C42</f>
        <v>1946786.9258358509</v>
      </c>
      <c r="C12" s="18">
        <f t="shared" si="0"/>
        <v>26.018062608592356</v>
      </c>
      <c r="D12" s="5">
        <f>[1]TIC!D42</f>
        <v>406804.89079332235</v>
      </c>
      <c r="E12" s="19">
        <f t="shared" si="1"/>
        <v>35.528186940249149</v>
      </c>
      <c r="F12" s="60">
        <f>[1]TIC!E42</f>
        <v>171647.02650298437</v>
      </c>
      <c r="G12" s="19">
        <f t="shared" si="1"/>
        <v>32.1278315361007</v>
      </c>
      <c r="H12" s="60">
        <f>[1]TIC!F42</f>
        <v>198489.34285083995</v>
      </c>
      <c r="I12" s="19">
        <f>+H12/H$6*100</f>
        <v>38.242755923759844</v>
      </c>
      <c r="J12" s="60">
        <f>[1]TIC!G42</f>
        <v>34511.549590100542</v>
      </c>
      <c r="K12" s="19">
        <f>+J12/J$6*100</f>
        <v>42.904604206581482</v>
      </c>
      <c r="L12" s="60">
        <f>[1]TIC!H42</f>
        <v>2156.9718493812825</v>
      </c>
      <c r="M12" s="19">
        <f>+L12/L$6*100</f>
        <v>19.096944485635053</v>
      </c>
      <c r="N12" s="61"/>
      <c r="O12" s="60">
        <f>[1]TIC!I42</f>
        <v>217710.35866421513</v>
      </c>
      <c r="P12" s="19">
        <f>+O12/O$6*100</f>
        <v>33.788287296475531</v>
      </c>
      <c r="Q12" s="60">
        <f>[1]TIC!J42</f>
        <v>152186.34715078902</v>
      </c>
      <c r="R12" s="19">
        <f>+Q12/Q$6*100</f>
        <v>38.409911786684567</v>
      </c>
      <c r="S12" s="16">
        <f>[1]TIC!K42</f>
        <v>47213.717147567913</v>
      </c>
      <c r="T12" s="19">
        <f>+S12/S$6*100</f>
        <v>25.951922131204615</v>
      </c>
      <c r="U12" s="16">
        <f>[1]TIC!L42</f>
        <v>64469.491942617962</v>
      </c>
      <c r="V12" s="19">
        <f>+U12/U$6*100</f>
        <v>32.326552079640862</v>
      </c>
      <c r="W12" s="16">
        <f>[1]TIC!M42</f>
        <v>42899.773448805419</v>
      </c>
      <c r="X12" s="19">
        <f>+W12/W$6*100</f>
        <v>35.174063677341515</v>
      </c>
      <c r="Y12" s="16">
        <f>[1]TIC!N42</f>
        <v>40263.474521783886</v>
      </c>
      <c r="Z12" s="19">
        <f>+Y12/Y$6*100</f>
        <v>44.415392648360601</v>
      </c>
    </row>
    <row r="13" spans="1:26">
      <c r="A13" s="39" t="s">
        <v>8</v>
      </c>
      <c r="B13" s="5">
        <f>[1]TIC!C43</f>
        <v>4011478.5165131628</v>
      </c>
      <c r="C13" s="18">
        <f t="shared" si="0"/>
        <v>53.611875963699063</v>
      </c>
      <c r="D13" s="5">
        <f>[1]TIC!D43</f>
        <v>177933.25815913768</v>
      </c>
      <c r="E13" s="19">
        <f t="shared" si="1"/>
        <v>15.539749402809356</v>
      </c>
      <c r="F13" s="60">
        <f>[1]TIC!E43</f>
        <v>53013.395457873878</v>
      </c>
      <c r="G13" s="19">
        <f t="shared" si="1"/>
        <v>9.9227203239529764</v>
      </c>
      <c r="H13" s="60">
        <f>[1]TIC!F43</f>
        <v>103206.9294552216</v>
      </c>
      <c r="I13" s="19">
        <f>+H13/H$6*100</f>
        <v>19.884782508261694</v>
      </c>
      <c r="J13" s="5">
        <f>[1]TIC!G43</f>
        <v>18611.085639466346</v>
      </c>
      <c r="K13" s="19">
        <f>+J13/J$6*100</f>
        <v>23.137218487724525</v>
      </c>
      <c r="L13" s="5">
        <f>[1]TIC!H43</f>
        <v>3101.8476065777199</v>
      </c>
      <c r="M13" s="19">
        <f>+L13/L$6*100</f>
        <v>27.462487080073018</v>
      </c>
      <c r="N13" s="61"/>
      <c r="O13" s="60">
        <f>[1]TIC!I43</f>
        <v>63728.869007869667</v>
      </c>
      <c r="P13" s="19">
        <f>+O13/O$6*100</f>
        <v>9.8906149818919484</v>
      </c>
      <c r="Q13" s="60">
        <f>[1]TIC!J43</f>
        <v>87697.691422333359</v>
      </c>
      <c r="R13" s="19">
        <f>+Q13/Q$6*100</f>
        <v>22.133789623652479</v>
      </c>
      <c r="S13" s="5">
        <f>[1]TIC!K43</f>
        <v>10433.487403943243</v>
      </c>
      <c r="T13" s="19">
        <f>+S13/S$6*100</f>
        <v>5.7349657900847397</v>
      </c>
      <c r="U13" s="5">
        <f>[1]TIC!L43</f>
        <v>31864.434503934823</v>
      </c>
      <c r="V13" s="19">
        <f>+U13/U$6*100</f>
        <v>15.977592973690271</v>
      </c>
      <c r="W13" s="60">
        <f>[1]TIC!M43</f>
        <v>21430.947099991554</v>
      </c>
      <c r="X13" s="19">
        <f>+W13/W$6*100</f>
        <v>17.571503002467043</v>
      </c>
      <c r="Y13" s="16">
        <f>[1]TIC!N43</f>
        <v>17483.141055256263</v>
      </c>
      <c r="Z13" s="19">
        <f>+Y13/Y$6*100</f>
        <v>19.285980256764894</v>
      </c>
    </row>
    <row r="14" spans="1:26">
      <c r="A14" s="38"/>
      <c r="B14" s="5"/>
      <c r="C14" s="18"/>
      <c r="D14" s="5"/>
      <c r="E14" s="19"/>
      <c r="F14" s="60"/>
      <c r="G14" s="19"/>
      <c r="H14" s="60"/>
      <c r="I14" s="19"/>
      <c r="J14" s="5"/>
      <c r="K14" s="19"/>
      <c r="L14" s="5"/>
      <c r="M14" s="19"/>
      <c r="N14" s="61"/>
      <c r="O14" s="60"/>
      <c r="P14" s="19"/>
      <c r="Q14" s="60"/>
      <c r="R14" s="19"/>
      <c r="S14" s="5"/>
      <c r="T14" s="19"/>
      <c r="U14" s="5"/>
      <c r="V14" s="19"/>
      <c r="W14" s="60"/>
      <c r="X14" s="19"/>
      <c r="Y14" s="16"/>
      <c r="Z14" s="19"/>
    </row>
    <row r="15" spans="1:26">
      <c r="A15" s="38" t="s">
        <v>32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>
      <c r="A16" s="39" t="s">
        <v>25</v>
      </c>
      <c r="B16" s="5">
        <f>[1]TIC!C45</f>
        <v>1937970.4008133046</v>
      </c>
      <c r="C16" s="18">
        <f t="shared" si="0"/>
        <v>25.900233124028532</v>
      </c>
      <c r="D16" s="5">
        <f>[1]TIC!D45</f>
        <v>184249.56236429198</v>
      </c>
      <c r="E16" s="19">
        <f t="shared" ref="E16:G20" si="2">+D16/D$6*100</f>
        <v>16.091381995363939</v>
      </c>
      <c r="F16" s="60">
        <f>[1]TIC!E45</f>
        <v>70281.026315664101</v>
      </c>
      <c r="G16" s="19">
        <f t="shared" si="2"/>
        <v>13.154768944480713</v>
      </c>
      <c r="H16" s="60">
        <f>[1]TIC!F45</f>
        <v>97907.073675629916</v>
      </c>
      <c r="I16" s="19">
        <f>+H16/H$6*100</f>
        <v>18.863664255266304</v>
      </c>
      <c r="J16" s="5">
        <f>[1]TIC!G45</f>
        <v>13591.292794970597</v>
      </c>
      <c r="K16" s="19">
        <f>+J16/J$6*100</f>
        <v>16.89663445860581</v>
      </c>
      <c r="L16" s="5">
        <f>[1]TIC!H45</f>
        <v>2470.1695780264999</v>
      </c>
      <c r="M16" s="19">
        <f>+L16/L$6*100</f>
        <v>21.869868777011582</v>
      </c>
      <c r="N16" s="61"/>
      <c r="O16" s="60">
        <f>[1]TIC!I45</f>
        <v>99582.382055070804</v>
      </c>
      <c r="P16" s="19">
        <f>+O16/O$6*100</f>
        <v>15.455020859773072</v>
      </c>
      <c r="Q16" s="60">
        <f>[1]TIC!J45</f>
        <v>64345.14522690673</v>
      </c>
      <c r="R16" s="19">
        <f>+Q16/Q$6*100</f>
        <v>16.239901925092504</v>
      </c>
      <c r="S16" s="5">
        <f>[1]TIC!K45</f>
        <v>520.26080679270251</v>
      </c>
      <c r="T16" s="19">
        <f>+S16/S$6*100</f>
        <v>0.28597129735838667</v>
      </c>
      <c r="U16" s="5">
        <f>[1]TIC!L45</f>
        <v>48573.748116904928</v>
      </c>
      <c r="V16" s="19">
        <f>+U16/U$6*100</f>
        <v>24.356044244959833</v>
      </c>
      <c r="W16" s="60">
        <f>[1]TIC!M45</f>
        <v>17150.126079186834</v>
      </c>
      <c r="X16" s="19">
        <f>+W16/W$6*100</f>
        <v>14.061604019975327</v>
      </c>
      <c r="Y16" s="16">
        <f>[1]TIC!N45</f>
        <v>4690.6327893251218</v>
      </c>
      <c r="Z16" s="19">
        <f>+Y16/Y$6*100</f>
        <v>5.1743248584876422</v>
      </c>
    </row>
    <row r="17" spans="1:26">
      <c r="A17" s="42" t="s">
        <v>26</v>
      </c>
      <c r="B17" s="16">
        <f>[1]TIC!C46</f>
        <v>2463294.7698991033</v>
      </c>
      <c r="C17" s="18">
        <f t="shared" si="0"/>
        <v>32.920992377805256</v>
      </c>
      <c r="D17" s="16">
        <f>[1]TIC!D46</f>
        <v>679339.23142553889</v>
      </c>
      <c r="E17" s="19">
        <f t="shared" si="2"/>
        <v>59.329894394494609</v>
      </c>
      <c r="F17" s="16">
        <f>[1]TIC!E46</f>
        <v>313436.05216529284</v>
      </c>
      <c r="G17" s="19">
        <f t="shared" si="2"/>
        <v>58.667026667845704</v>
      </c>
      <c r="H17" s="16">
        <f>[1]TIC!F46</f>
        <v>312120.51701383863</v>
      </c>
      <c r="I17" s="19">
        <f>+H17/H$6*100</f>
        <v>60.135967903968769</v>
      </c>
      <c r="J17" s="16">
        <f>[1]TIC!G46</f>
        <v>48795.732434178375</v>
      </c>
      <c r="K17" s="19">
        <f>+J17/J$6*100</f>
        <v>60.662636477476553</v>
      </c>
      <c r="L17" s="16">
        <f>[1]TIC!H46</f>
        <v>4986.9298122337914</v>
      </c>
      <c r="M17" s="19">
        <f>+L17/L$6*100</f>
        <v>44.152232123615761</v>
      </c>
      <c r="N17" s="61"/>
      <c r="O17" s="16">
        <f>[1]TIC!I46</f>
        <v>347621.56437742442</v>
      </c>
      <c r="P17" s="19">
        <f>+O17/O$6*100</f>
        <v>53.950291385768978</v>
      </c>
      <c r="Q17" s="16">
        <f>[1]TIC!J46</f>
        <v>284802.47466973099</v>
      </c>
      <c r="R17" s="19">
        <f>+Q17/Q$6*100</f>
        <v>71.880547325674584</v>
      </c>
      <c r="S17" s="16">
        <f>[1]TIC!K46</f>
        <v>73083.459708596696</v>
      </c>
      <c r="T17" s="19">
        <f>+S17/S$6*100</f>
        <v>40.171720635943032</v>
      </c>
      <c r="U17" s="16">
        <f>[1]TIC!L46</f>
        <v>130729.39712505264</v>
      </c>
      <c r="V17" s="19">
        <f>+U17/U$6*100</f>
        <v>65.550860370739528</v>
      </c>
      <c r="W17" s="16">
        <f>[1]TIC!M46</f>
        <v>86675.892171384825</v>
      </c>
      <c r="X17" s="19">
        <f>+W17/W$6*100</f>
        <v>71.066653863916187</v>
      </c>
      <c r="Y17" s="16">
        <f>[1]TIC!N46</f>
        <v>65018.895631917934</v>
      </c>
      <c r="Z17" s="19">
        <f>+Y17/Y$6*100</f>
        <v>71.723561201654249</v>
      </c>
    </row>
    <row r="18" spans="1:26">
      <c r="A18" s="42" t="s">
        <v>30</v>
      </c>
      <c r="B18" s="5">
        <f>[1]TIC!C47</f>
        <v>1354520.2239860147</v>
      </c>
      <c r="C18" s="18">
        <f t="shared" si="0"/>
        <v>18.102644683183065</v>
      </c>
      <c r="D18" s="5">
        <f>[1]TIC!D47</f>
        <v>185111.60746224152</v>
      </c>
      <c r="E18" s="19">
        <f t="shared" si="2"/>
        <v>16.166668453526103</v>
      </c>
      <c r="F18" s="60">
        <f>[1]TIC!E47</f>
        <v>100036.30789480178</v>
      </c>
      <c r="G18" s="19">
        <f t="shared" si="2"/>
        <v>18.724178991133371</v>
      </c>
      <c r="H18" s="60">
        <f>[1]TIC!F47</f>
        <v>72342.488983489544</v>
      </c>
      <c r="I18" s="19">
        <f>+H18/H$6*100</f>
        <v>13.938159648157496</v>
      </c>
      <c r="J18" s="5">
        <f>[1]TIC!G47</f>
        <v>10326.093595557722</v>
      </c>
      <c r="K18" s="19">
        <f>+J18/J$6*100</f>
        <v>12.837353407179455</v>
      </c>
      <c r="L18" s="5">
        <f>[1]TIC!H47</f>
        <v>2406.7169883911874</v>
      </c>
      <c r="M18" s="19">
        <f>+L18/L$6*100</f>
        <v>21.308085561304367</v>
      </c>
      <c r="N18" s="61"/>
      <c r="O18" s="60">
        <f>[1]TIC!I47</f>
        <v>121634.60544928027</v>
      </c>
      <c r="P18" s="19">
        <f>+O18/O$6*100</f>
        <v>18.877489428293604</v>
      </c>
      <c r="Q18" s="60">
        <f>[1]TIC!J47</f>
        <v>37802.953097913451</v>
      </c>
      <c r="R18" s="19">
        <f>+Q18/Q$6*100</f>
        <v>9.5409878806562922</v>
      </c>
      <c r="S18" s="5">
        <f>[1]TIC!K47</f>
        <v>70288.857697191124</v>
      </c>
      <c r="T18" s="19">
        <f>+S18/S$6*100</f>
        <v>38.635614220914846</v>
      </c>
      <c r="U18" s="5">
        <f>[1]TIC!L47</f>
        <v>14485.131366046282</v>
      </c>
      <c r="V18" s="19">
        <f>+U18/U$6*100</f>
        <v>7.2631928587511023</v>
      </c>
      <c r="W18" s="60">
        <f>[1]TIC!M47</f>
        <v>12711.617959119474</v>
      </c>
      <c r="X18" s="19">
        <f>+W18/W$6*100</f>
        <v>10.422415402022519</v>
      </c>
      <c r="Y18" s="16">
        <f>[1]TIC!N47</f>
        <v>14740.358393576684</v>
      </c>
      <c r="Z18" s="19">
        <f>+Y18/Y$6*100</f>
        <v>16.260365346116675</v>
      </c>
    </row>
    <row r="19" spans="1:26">
      <c r="A19" s="42" t="s">
        <v>31</v>
      </c>
      <c r="B19" s="5">
        <f>[1]TIC!C48</f>
        <v>940642.51938854496</v>
      </c>
      <c r="C19" s="18">
        <f t="shared" si="0"/>
        <v>12.571327471416756</v>
      </c>
      <c r="D19" s="5">
        <f>[1]TIC!D48</f>
        <v>76102.98686635388</v>
      </c>
      <c r="E19" s="19">
        <f t="shared" si="2"/>
        <v>6.6464322462455732</v>
      </c>
      <c r="F19" s="60">
        <f>[1]TIC!E48</f>
        <v>39064.365941385258</v>
      </c>
      <c r="G19" s="19">
        <f t="shared" si="2"/>
        <v>7.3118270301501225</v>
      </c>
      <c r="H19" s="60">
        <f>[1]TIC!F48</f>
        <v>29769.289474734211</v>
      </c>
      <c r="I19" s="19">
        <f>+H19/H$6*100</f>
        <v>5.7356211424486352</v>
      </c>
      <c r="J19" s="5">
        <f>[1]TIC!G48</f>
        <v>6076.5692684538762</v>
      </c>
      <c r="K19" s="19">
        <f>+J19/J$6*100</f>
        <v>7.5543637562908525</v>
      </c>
      <c r="L19" s="5">
        <f>[1]TIC!H48</f>
        <v>1192.7621817808724</v>
      </c>
      <c r="M19" s="19">
        <f>+L19/L$6*100</f>
        <v>10.560227374579814</v>
      </c>
      <c r="N19" s="61"/>
      <c r="O19" s="60">
        <f>[1]TIC!I48</f>
        <v>57886.926240092871</v>
      </c>
      <c r="P19" s="19">
        <f>+O19/O$6*100</f>
        <v>8.9839551342929997</v>
      </c>
      <c r="Q19" s="60">
        <f>[1]TIC!J48</f>
        <v>7857.2502531846685</v>
      </c>
      <c r="R19" s="19">
        <f>+Q19/Q$6*100</f>
        <v>1.9830707206061182</v>
      </c>
      <c r="S19" s="5">
        <f>[1]TIC!K48</f>
        <v>31600.33112873217</v>
      </c>
      <c r="T19" s="19">
        <f>+S19/S$6*100</f>
        <v>17.369726052492844</v>
      </c>
      <c r="U19" s="5">
        <f>[1]TIC!L48</f>
        <v>4686.4661550852425</v>
      </c>
      <c r="V19" s="19">
        <f>+U19/U$6*100</f>
        <v>2.3499067181525146</v>
      </c>
      <c r="W19" s="60">
        <f>[1]TIC!M48</f>
        <v>3583.8420576624576</v>
      </c>
      <c r="X19" s="19">
        <f>+W19/W$6*100</f>
        <v>2.9384371667180478</v>
      </c>
      <c r="Y19" s="16">
        <f>[1]TIC!N48</f>
        <v>5313.9298091076225</v>
      </c>
      <c r="Z19" s="19">
        <f>+Y19/Y$6*100</f>
        <v>5.8618954717792198</v>
      </c>
    </row>
    <row r="20" spans="1:26">
      <c r="A20" s="42" t="s">
        <v>27</v>
      </c>
      <c r="B20" s="5">
        <f>[1]TIC!C49</f>
        <v>786015.93703075475</v>
      </c>
      <c r="C20" s="18">
        <f t="shared" si="0"/>
        <v>10.504802343603737</v>
      </c>
      <c r="D20" s="5">
        <f>[1]TIC!D49</f>
        <v>20216.737669288446</v>
      </c>
      <c r="E20" s="19">
        <f t="shared" si="2"/>
        <v>1.7656229103729524</v>
      </c>
      <c r="F20" s="60">
        <f>[1]TIC!E49</f>
        <v>11444.967250799429</v>
      </c>
      <c r="G20" s="19">
        <f t="shared" si="2"/>
        <v>2.1421983663869679</v>
      </c>
      <c r="H20" s="60">
        <f>[1]TIC!F49</f>
        <v>6885.3142368905355</v>
      </c>
      <c r="I20" s="19">
        <f>+H20/H$6*100</f>
        <v>1.3265870501554704</v>
      </c>
      <c r="J20" s="5">
        <f>[1]TIC!G49</f>
        <v>1648.1815208583025</v>
      </c>
      <c r="K20" s="19">
        <f>+J20/J$6*100</f>
        <v>2.0490119004482805</v>
      </c>
      <c r="L20" s="5">
        <f>[1]TIC!H49</f>
        <v>238.2746607401825</v>
      </c>
      <c r="M20" s="19">
        <f>+L20/L$6*100</f>
        <v>2.1095861634884243</v>
      </c>
      <c r="N20" s="61"/>
      <c r="O20" s="60">
        <f>[1]TIC!I49</f>
        <v>17611.290871229532</v>
      </c>
      <c r="P20" s="19">
        <f>+O20/O$6*100</f>
        <v>2.733243191871646</v>
      </c>
      <c r="Q20" s="60">
        <f>[1]TIC!J49</f>
        <v>1408.51798203816</v>
      </c>
      <c r="R20" s="19">
        <f>+Q20/Q$6*100</f>
        <v>0.35549214796804579</v>
      </c>
      <c r="S20" s="5">
        <f>[1]TIC!K49</f>
        <v>6434.7217176512659</v>
      </c>
      <c r="T20" s="19">
        <f>+S20/S$6*100</f>
        <v>3.5369677932901133</v>
      </c>
      <c r="U20" s="5">
        <f>[1]TIC!L49</f>
        <v>957.26527720060994</v>
      </c>
      <c r="V20" s="19">
        <f>+U20/U$6*100</f>
        <v>0.47999580739678399</v>
      </c>
      <c r="W20" s="60">
        <f>[1]TIC!M49</f>
        <v>1842.7446962861475</v>
      </c>
      <c r="X20" s="19">
        <f>+W20/W$6*100</f>
        <v>1.5108895473679285</v>
      </c>
      <c r="Y20" s="16">
        <f>[1]TIC!N49</f>
        <v>888.25717524545757</v>
      </c>
      <c r="Z20" s="19">
        <f>+Y20/Y$6*100</f>
        <v>0.9798531219630745</v>
      </c>
    </row>
    <row r="21" spans="1:26">
      <c r="A21" s="38"/>
      <c r="B21" s="5"/>
      <c r="C21" s="18"/>
      <c r="D21" s="5"/>
      <c r="E21" s="19"/>
      <c r="F21" s="60"/>
      <c r="G21" s="19"/>
      <c r="H21" s="60"/>
      <c r="I21" s="19"/>
      <c r="J21" s="5"/>
      <c r="K21" s="19"/>
      <c r="L21" s="5"/>
      <c r="M21" s="19"/>
      <c r="N21" s="61"/>
      <c r="O21" s="60"/>
      <c r="P21" s="19"/>
      <c r="Q21" s="60"/>
      <c r="R21" s="19"/>
      <c r="S21" s="5"/>
      <c r="T21" s="19"/>
      <c r="U21" s="5"/>
      <c r="V21" s="19"/>
      <c r="W21" s="60"/>
      <c r="X21" s="19"/>
      <c r="Y21" s="16"/>
      <c r="Z21" s="19"/>
    </row>
    <row r="22" spans="1:26">
      <c r="A22" s="38" t="s">
        <v>78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>
      <c r="A23" s="39" t="s">
        <v>10</v>
      </c>
      <c r="B23" s="60">
        <f>[1]TIC!C51</f>
        <v>3619714.3242928032</v>
      </c>
      <c r="C23" s="18">
        <f t="shared" si="0"/>
        <v>48.376097386329796</v>
      </c>
      <c r="D23" s="60">
        <f>[1]TIC!D51</f>
        <v>539910.49140396481</v>
      </c>
      <c r="E23" s="19">
        <f t="shared" ref="E23:G24" si="3">+D23/D$6*100</f>
        <v>47.152925895739287</v>
      </c>
      <c r="F23" s="60">
        <f>[1]TIC!E51</f>
        <v>258686.63161665155</v>
      </c>
      <c r="G23" s="19">
        <f t="shared" si="3"/>
        <v>48.419367876883221</v>
      </c>
      <c r="H23" s="60">
        <f>[1]TIC!F51</f>
        <v>239557.34378210359</v>
      </c>
      <c r="I23" s="19">
        <f>+H23/H$6*100</f>
        <v>46.15528922823701</v>
      </c>
      <c r="J23" s="60">
        <f>[1]TIC!G51</f>
        <v>35187.874516956821</v>
      </c>
      <c r="K23" s="19">
        <f>+J23/J$6*100</f>
        <v>43.745408332923503</v>
      </c>
      <c r="L23" s="60">
        <f>[1]TIC!H51</f>
        <v>6478.6414882302388</v>
      </c>
      <c r="M23" s="19">
        <f>+L23/L$6*100</f>
        <v>57.359235763115827</v>
      </c>
      <c r="N23" s="61"/>
      <c r="O23" s="60">
        <f>[1]TIC!I51</f>
        <v>300031.73137309623</v>
      </c>
      <c r="P23" s="19">
        <f>+O23/O$6*100</f>
        <v>46.564428077254597</v>
      </c>
      <c r="Q23" s="60">
        <f>[1]TIC!J51</f>
        <v>187821.3202826932</v>
      </c>
      <c r="R23" s="19">
        <f>+Q23/Q$6*100</f>
        <v>47.403728907225243</v>
      </c>
      <c r="S23" s="60">
        <f>[1]TIC!K51</f>
        <v>99301.670144684904</v>
      </c>
      <c r="T23" s="19">
        <f>+S23/S$6*100</f>
        <v>54.583061169251302</v>
      </c>
      <c r="U23" s="60">
        <f>[1]TIC!L51</f>
        <v>96576.920590639696</v>
      </c>
      <c r="V23" s="19">
        <f>+U23/U$6*100</f>
        <v>48.425988154884735</v>
      </c>
      <c r="W23" s="60">
        <f>[1]TIC!M51</f>
        <v>59437.157835838865</v>
      </c>
      <c r="X23" s="19">
        <f>+W23/W$6*100</f>
        <v>48.733273079236042</v>
      </c>
      <c r="Y23" s="16">
        <f>[1]TIC!N51</f>
        <v>47035.404999079845</v>
      </c>
      <c r="Z23" s="19">
        <f>+Y23/Y$6*100</f>
        <v>51.885635957188036</v>
      </c>
    </row>
    <row r="24" spans="1:26">
      <c r="A24" s="39" t="s">
        <v>11</v>
      </c>
      <c r="B24" s="60">
        <f>[1]TIC!C52</f>
        <v>3862729.5268230271</v>
      </c>
      <c r="C24" s="18">
        <f t="shared" si="0"/>
        <v>51.623902613682262</v>
      </c>
      <c r="D24" s="60">
        <f>[1]TIC!D52</f>
        <v>605109.63438378088</v>
      </c>
      <c r="E24" s="19">
        <f t="shared" si="3"/>
        <v>52.847074104266589</v>
      </c>
      <c r="F24" s="60">
        <f>[1]TIC!E52</f>
        <v>275576.08795128792</v>
      </c>
      <c r="G24" s="19">
        <f t="shared" si="3"/>
        <v>51.580632123112913</v>
      </c>
      <c r="H24" s="60">
        <f>[1]TIC!F52</f>
        <v>279467.33960247744</v>
      </c>
      <c r="I24" s="19">
        <f>+H24/H$6*100</f>
        <v>53.844710771759317</v>
      </c>
      <c r="J24" s="60">
        <f>[1]TIC!G52</f>
        <v>45249.995097062063</v>
      </c>
      <c r="K24" s="19">
        <f>+J24/J$6*100</f>
        <v>56.254591667077456</v>
      </c>
      <c r="L24" s="60">
        <f>[1]TIC!H52</f>
        <v>4816.2117329422945</v>
      </c>
      <c r="M24" s="19">
        <f>+L24/L$6*100</f>
        <v>42.640764236884124</v>
      </c>
      <c r="N24" s="61"/>
      <c r="O24" s="60">
        <f>[1]TIC!I52</f>
        <v>344305.0376200024</v>
      </c>
      <c r="P24" s="19">
        <f>+O24/O$6*100</f>
        <v>53.435571922745829</v>
      </c>
      <c r="Q24" s="60">
        <f>[1]TIC!J52</f>
        <v>208395.02094707696</v>
      </c>
      <c r="R24" s="19">
        <f>+Q24/Q$6*100</f>
        <v>52.596271092771332</v>
      </c>
      <c r="S24" s="60">
        <f>[1]TIC!K52</f>
        <v>82625.96091427916</v>
      </c>
      <c r="T24" s="19">
        <f>+S24/S$6*100</f>
        <v>45.416938830747981</v>
      </c>
      <c r="U24" s="60">
        <f>[1]TIC!L52</f>
        <v>102855.08744964938</v>
      </c>
      <c r="V24" s="19">
        <f>+U24/U$6*100</f>
        <v>51.574011845114711</v>
      </c>
      <c r="W24" s="60">
        <f>[1]TIC!M52</f>
        <v>62527.065127801303</v>
      </c>
      <c r="X24" s="19">
        <f>+W24/W$6*100</f>
        <v>51.266726920764313</v>
      </c>
      <c r="Y24" s="16">
        <f>[1]TIC!N52</f>
        <v>43616.668800093132</v>
      </c>
      <c r="Z24" s="19">
        <f>+Y24/Y$6*100</f>
        <v>48.114364042812994</v>
      </c>
    </row>
    <row r="25" spans="1:26">
      <c r="A25" s="39"/>
      <c r="B25" s="60"/>
      <c r="C25" s="18"/>
      <c r="D25" s="60"/>
      <c r="E25" s="19"/>
      <c r="F25" s="60"/>
      <c r="G25" s="19"/>
      <c r="H25" s="60"/>
      <c r="I25" s="19"/>
      <c r="J25" s="60"/>
      <c r="K25" s="19"/>
      <c r="L25" s="60"/>
      <c r="M25" s="19"/>
      <c r="N25" s="61"/>
      <c r="O25" s="60"/>
      <c r="P25" s="19"/>
      <c r="Q25" s="60"/>
      <c r="R25" s="19"/>
      <c r="S25" s="60"/>
      <c r="T25" s="19"/>
      <c r="U25" s="60"/>
      <c r="V25" s="19"/>
      <c r="W25" s="60"/>
      <c r="X25" s="19"/>
      <c r="Y25" s="16"/>
      <c r="Z25" s="19"/>
    </row>
    <row r="26" spans="1:26">
      <c r="A26" s="38" t="s">
        <v>79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>
      <c r="A27" s="39" t="s">
        <v>12</v>
      </c>
      <c r="B27" s="60">
        <f>[1]TIC!C54</f>
        <v>990187.52217505383</v>
      </c>
      <c r="C27" s="18">
        <f t="shared" si="0"/>
        <v>13.233477482460628</v>
      </c>
      <c r="D27" s="60">
        <f>[1]TIC!D54</f>
        <v>2625.1879023818874</v>
      </c>
      <c r="E27" s="19">
        <f t="shared" ref="E27:G31" si="4">+D27/D$6*100</f>
        <v>0.2292700227060181</v>
      </c>
      <c r="F27" s="60">
        <f>[1]TIC!E54</f>
        <v>716.21286030050749</v>
      </c>
      <c r="G27" s="19">
        <f t="shared" si="4"/>
        <v>0.13405630489802547</v>
      </c>
      <c r="H27" s="60">
        <f>[1]TIC!F54</f>
        <v>1670.7003813411975</v>
      </c>
      <c r="I27" s="19">
        <f>+H27/H$6*100</f>
        <v>0.32189227888863226</v>
      </c>
      <c r="J27" s="60">
        <f>[1]TIC!G54</f>
        <v>0</v>
      </c>
      <c r="K27" s="19">
        <f>+J27/J$6*100</f>
        <v>0</v>
      </c>
      <c r="L27" s="60">
        <f>[1]TIC!H54</f>
        <v>238.2746607401825</v>
      </c>
      <c r="M27" s="19">
        <f>+L27/L$6*100</f>
        <v>2.1095861634884243</v>
      </c>
      <c r="N27" s="61"/>
      <c r="O27" s="60">
        <f>[1]TIC!I54</f>
        <v>2147.2497028215626</v>
      </c>
      <c r="P27" s="19">
        <f>+O27/O$6*100</f>
        <v>0.33324959961187162</v>
      </c>
      <c r="Q27" s="60">
        <f>[1]TIC!J54</f>
        <v>238.2746607401825</v>
      </c>
      <c r="R27" s="19">
        <f>+Q27/Q$6*100</f>
        <v>6.0137514773020505E-2</v>
      </c>
      <c r="S27" s="60">
        <f>[1]TIC!K54</f>
        <v>0</v>
      </c>
      <c r="T27" s="19">
        <f>+S27/S$6*100</f>
        <v>0</v>
      </c>
      <c r="U27" s="60">
        <f>[1]TIC!L54</f>
        <v>476.54932148036499</v>
      </c>
      <c r="V27" s="19">
        <f>+U27/U$6*100</f>
        <v>0.23895327844469694</v>
      </c>
      <c r="W27" s="60">
        <f>[1]TIC!M54</f>
        <v>477.93819956032496</v>
      </c>
      <c r="X27" s="19">
        <f>+W27/W$6*100</f>
        <v>0.3918675394691844</v>
      </c>
      <c r="Y27" s="16">
        <f>[1]TIC!N54</f>
        <v>0</v>
      </c>
      <c r="Z27" s="19">
        <f>+Y27/Y$6*100</f>
        <v>0</v>
      </c>
    </row>
    <row r="28" spans="1:26">
      <c r="A28" s="39" t="s">
        <v>13</v>
      </c>
      <c r="B28" s="60">
        <f>[1]TIC!C55</f>
        <v>4124658.8623759286</v>
      </c>
      <c r="C28" s="18">
        <f t="shared" si="0"/>
        <v>55.124487994137503</v>
      </c>
      <c r="D28" s="60">
        <f>[1]TIC!D55</f>
        <v>133610.83919678861</v>
      </c>
      <c r="E28" s="19">
        <f t="shared" si="4"/>
        <v>11.668863820614114</v>
      </c>
      <c r="F28" s="60">
        <f>[1]TIC!E55</f>
        <v>42882.527822972021</v>
      </c>
      <c r="G28" s="19">
        <f t="shared" si="4"/>
        <v>8.0264870170334266</v>
      </c>
      <c r="H28" s="60">
        <f>[1]TIC!F55</f>
        <v>76159.575199128798</v>
      </c>
      <c r="I28" s="19">
        <f>+H28/H$6*100</f>
        <v>14.67359407696881</v>
      </c>
      <c r="J28" s="60">
        <f>[1]TIC!G55</f>
        <v>12921.943531909939</v>
      </c>
      <c r="K28" s="19">
        <f>+J28/J$6*100</f>
        <v>16.064502446317896</v>
      </c>
      <c r="L28" s="60">
        <f>[1]TIC!H55</f>
        <v>1646.7926427783425</v>
      </c>
      <c r="M28" s="19">
        <f>+L28/L$6*100</f>
        <v>14.580026942637737</v>
      </c>
      <c r="N28" s="61"/>
      <c r="O28" s="60">
        <f>[1]TIC!I55</f>
        <v>74943.608602330845</v>
      </c>
      <c r="P28" s="19">
        <f>+O28/O$6*100</f>
        <v>11.631124003592888</v>
      </c>
      <c r="Q28" s="60">
        <f>[1]TIC!J55</f>
        <v>33152.19327393089</v>
      </c>
      <c r="R28" s="19">
        <f>+Q28/Q$6*100</f>
        <v>8.3671948438654731</v>
      </c>
      <c r="S28" s="60">
        <f>[1]TIC!K55</f>
        <v>3985.9291795763652</v>
      </c>
      <c r="T28" s="19">
        <f>+S28/S$6*100</f>
        <v>2.1909421655056169</v>
      </c>
      <c r="U28" s="60">
        <f>[1]TIC!L55</f>
        <v>29521.849424958145</v>
      </c>
      <c r="V28" s="19">
        <f>+U28/U$6*100</f>
        <v>14.802964536662541</v>
      </c>
      <c r="W28" s="60">
        <f>[1]TIC!M55</f>
        <v>12420.011081215771</v>
      </c>
      <c r="X28" s="19">
        <f>+W28/W$6*100</f>
        <v>10.183323256130985</v>
      </c>
      <c r="Y28" s="16">
        <f>[1]TIC!N55</f>
        <v>10053.877336353884</v>
      </c>
      <c r="Z28" s="19">
        <f>+Y28/Y$6*100</f>
        <v>11.090620341049174</v>
      </c>
    </row>
    <row r="29" spans="1:26">
      <c r="A29" s="39" t="s">
        <v>18</v>
      </c>
      <c r="B29" s="60">
        <f>[1]TIC!C56</f>
        <v>1924804.4596880809</v>
      </c>
      <c r="C29" s="18">
        <f t="shared" si="0"/>
        <v>25.724275356924647</v>
      </c>
      <c r="D29" s="60">
        <f>[1]TIC!D56</f>
        <v>658620.76552705036</v>
      </c>
      <c r="E29" s="19">
        <f t="shared" si="4"/>
        <v>57.520453195001629</v>
      </c>
      <c r="F29" s="60">
        <f>[1]TIC!E56</f>
        <v>257680.40391548997</v>
      </c>
      <c r="G29" s="19">
        <f t="shared" si="4"/>
        <v>48.231028383164606</v>
      </c>
      <c r="H29" s="60">
        <f>[1]TIC!F56</f>
        <v>335222.8473271103</v>
      </c>
      <c r="I29" s="19">
        <f>+H29/H$6*100</f>
        <v>64.587072264289276</v>
      </c>
      <c r="J29" s="60">
        <f>[1]TIC!G56</f>
        <v>58584.723647475861</v>
      </c>
      <c r="K29" s="19">
        <f>+J29/J$6*100</f>
        <v>72.832266603522967</v>
      </c>
      <c r="L29" s="60">
        <f>[1]TIC!H56</f>
        <v>7132.7906369753928</v>
      </c>
      <c r="M29" s="19">
        <f>+L29/L$6*100</f>
        <v>63.150804152149263</v>
      </c>
      <c r="N29" s="61"/>
      <c r="O29" s="60">
        <f>[1]TIC!I56</f>
        <v>309099.87262482778</v>
      </c>
      <c r="P29" s="19">
        <f>+O29/O$6*100</f>
        <v>47.971788589351753</v>
      </c>
      <c r="Q29" s="60">
        <f>[1]TIC!J56</f>
        <v>283604.12563626963</v>
      </c>
      <c r="R29" s="19">
        <f>+Q29/Q$6*100</f>
        <v>71.57809916572694</v>
      </c>
      <c r="S29" s="60">
        <f>[1]TIC!K56</f>
        <v>71703.089723160665</v>
      </c>
      <c r="T29" s="19">
        <f>+S29/S$6*100</f>
        <v>39.412973887358902</v>
      </c>
      <c r="U29" s="60">
        <f>[1]TIC!L56</f>
        <v>87407.93600560505</v>
      </c>
      <c r="V29" s="19">
        <f>+U29/U$6*100</f>
        <v>43.82843900761732</v>
      </c>
      <c r="W29" s="60">
        <f>[1]TIC!M56</f>
        <v>75553.083265157533</v>
      </c>
      <c r="X29" s="19">
        <f>+W29/W$6*100</f>
        <v>61.946922982227015</v>
      </c>
      <c r="Y29" s="16">
        <f>[1]TIC!N56</f>
        <v>49003.84495582922</v>
      </c>
      <c r="Z29" s="19">
        <f>+Y29/Y$6*100</f>
        <v>54.057058931041013</v>
      </c>
    </row>
    <row r="30" spans="1:26">
      <c r="A30" s="39" t="s">
        <v>14</v>
      </c>
      <c r="B30" s="60">
        <f>[1]TIC!C57</f>
        <v>432006.11387768429</v>
      </c>
      <c r="C30" s="18">
        <f t="shared" si="0"/>
        <v>5.7735964675941114</v>
      </c>
      <c r="D30" s="60">
        <f>[1]TIC!D57</f>
        <v>348993.08984020463</v>
      </c>
      <c r="E30" s="19">
        <f t="shared" si="4"/>
        <v>30.47921010123088</v>
      </c>
      <c r="F30" s="60">
        <f>[1]TIC!E57</f>
        <v>232573.2559934927</v>
      </c>
      <c r="G30" s="19">
        <f t="shared" si="4"/>
        <v>43.53162732027544</v>
      </c>
      <c r="H30" s="60">
        <f>[1]TIC!F57</f>
        <v>105211.6361313922</v>
      </c>
      <c r="I30" s="19">
        <f>+H30/H$6*100</f>
        <v>20.271027467383433</v>
      </c>
      <c r="J30" s="60">
        <f>[1]TIC!G57</f>
        <v>8931.202434632949</v>
      </c>
      <c r="K30" s="19">
        <f>+J30/J$6*100</f>
        <v>11.103230950159929</v>
      </c>
      <c r="L30" s="60">
        <f>[1]TIC!H57</f>
        <v>2276.995280678615</v>
      </c>
      <c r="M30" s="19">
        <f>+L30/L$6*100</f>
        <v>20.159582741724517</v>
      </c>
      <c r="N30" s="61"/>
      <c r="O30" s="60">
        <f>[1]TIC!I57</f>
        <v>257973.99374816802</v>
      </c>
      <c r="P30" s="19">
        <f>+O30/O$6*100</f>
        <v>40.037136814542428</v>
      </c>
      <c r="Q30" s="60">
        <f>[1]TIC!J57</f>
        <v>78700.097973959637</v>
      </c>
      <c r="R30" s="19">
        <f>+Q30/Q$6*100</f>
        <v>19.862910684018935</v>
      </c>
      <c r="S30" s="60">
        <f>[1]TIC!K57</f>
        <v>106000.33749548723</v>
      </c>
      <c r="T30" s="19">
        <f>+S30/S$6*100</f>
        <v>58.265111725184283</v>
      </c>
      <c r="U30" s="60">
        <f>[1]TIC!L57</f>
        <v>82025.673288245787</v>
      </c>
      <c r="V30" s="19">
        <f>+U30/U$6*100</f>
        <v>41.129643177275021</v>
      </c>
      <c r="W30" s="60">
        <f>[1]TIC!M57</f>
        <v>33513.190417706413</v>
      </c>
      <c r="X30" s="19">
        <f>+W30/W$6*100</f>
        <v>27.477886222173076</v>
      </c>
      <c r="Y30" s="16">
        <f>[1]TIC!N57</f>
        <v>31356.076846249711</v>
      </c>
      <c r="Z30" s="19">
        <f>+Y30/Y$6*100</f>
        <v>34.589475488133949</v>
      </c>
    </row>
    <row r="31" spans="1:26">
      <c r="A31" s="43" t="s">
        <v>60</v>
      </c>
      <c r="B31" s="60">
        <f>[1]TIC!C58</f>
        <v>10786.892999839773</v>
      </c>
      <c r="C31" s="18">
        <f t="shared" si="0"/>
        <v>0.1441626989052843</v>
      </c>
      <c r="D31" s="60">
        <f>[1]TIC!D58</f>
        <v>1170.2433212979777</v>
      </c>
      <c r="E31" s="19">
        <f t="shared" si="4"/>
        <v>0.10220286045129101</v>
      </c>
      <c r="F31" s="60">
        <f>[1]TIC!E58</f>
        <v>410.3189756851325</v>
      </c>
      <c r="G31" s="19">
        <f t="shared" si="4"/>
        <v>7.6800974624795709E-2</v>
      </c>
      <c r="H31" s="60">
        <f>[1]TIC!F58</f>
        <v>759.92434561284495</v>
      </c>
      <c r="I31" s="19">
        <f>+H31/H$6*100</f>
        <v>0.14641391246699859</v>
      </c>
      <c r="J31" s="60">
        <f>[1]TIC!G58</f>
        <v>0</v>
      </c>
      <c r="K31" s="19">
        <f>+J31/J$6*100</f>
        <v>0</v>
      </c>
      <c r="L31" s="60">
        <f>[1]TIC!H58</f>
        <v>0</v>
      </c>
      <c r="M31" s="19">
        <f>+L31/L$6*100</f>
        <v>0</v>
      </c>
      <c r="N31" s="61"/>
      <c r="O31" s="60">
        <f>[1]TIC!I58</f>
        <v>172.04431494494997</v>
      </c>
      <c r="P31" s="19">
        <f>+O31/O$6*100</f>
        <v>2.6700992900622972E-2</v>
      </c>
      <c r="Q31" s="60">
        <f>[1]TIC!J58</f>
        <v>521.64968487266253</v>
      </c>
      <c r="R31" s="19">
        <f>+Q31/Q$6*100</f>
        <v>0.13165779161292451</v>
      </c>
      <c r="S31" s="60">
        <f>[1]TIC!K58</f>
        <v>238.2746607401825</v>
      </c>
      <c r="T31" s="19">
        <f>+S31/S$6*100</f>
        <v>0.13097222195069105</v>
      </c>
      <c r="U31" s="60">
        <f>[1]TIC!L58</f>
        <v>0</v>
      </c>
      <c r="V31" s="19">
        <f>+U31/U$6*100</f>
        <v>0</v>
      </c>
      <c r="W31" s="60">
        <f>[1]TIC!M58</f>
        <v>0</v>
      </c>
      <c r="X31" s="19">
        <f>+W31/W$6*100</f>
        <v>0</v>
      </c>
      <c r="Y31" s="16">
        <f>[1]TIC!N58</f>
        <v>238.2746607401825</v>
      </c>
      <c r="Z31" s="19">
        <f>+Y31/Y$6*100</f>
        <v>0.26284523977691809</v>
      </c>
    </row>
    <row r="32" spans="1:26">
      <c r="A32" s="40"/>
      <c r="B32" s="60"/>
      <c r="C32" s="18"/>
      <c r="D32" s="60"/>
      <c r="E32" s="19"/>
      <c r="F32" s="60"/>
      <c r="G32" s="19"/>
      <c r="H32" s="60"/>
      <c r="I32" s="19"/>
      <c r="J32" s="60"/>
      <c r="K32" s="19"/>
      <c r="L32" s="60"/>
      <c r="M32" s="19"/>
      <c r="N32" s="61"/>
      <c r="O32" s="60"/>
      <c r="P32" s="19"/>
      <c r="Q32" s="60"/>
      <c r="R32" s="19"/>
      <c r="S32" s="60"/>
      <c r="T32" s="19"/>
      <c r="U32" s="60"/>
      <c r="V32" s="19"/>
      <c r="W32" s="60"/>
      <c r="X32" s="19"/>
      <c r="Y32" s="16"/>
      <c r="Z32" s="19"/>
    </row>
    <row r="33" spans="1:26">
      <c r="A33" s="38" t="s">
        <v>76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>
      <c r="A34" s="39" t="s">
        <v>61</v>
      </c>
      <c r="B34" s="15">
        <f>[1]TIC!C60</f>
        <v>1678743.8645244106</v>
      </c>
      <c r="C34" s="18">
        <f t="shared" si="0"/>
        <v>22.435769621903248</v>
      </c>
      <c r="D34" s="15">
        <f>[1]TIC!D60</f>
        <v>52364.241942860368</v>
      </c>
      <c r="E34" s="19">
        <f>+D34/D$6*100</f>
        <v>4.5732158556460423</v>
      </c>
      <c r="F34" s="60">
        <f>[1]TIC!E60</f>
        <v>10899.588716962782</v>
      </c>
      <c r="G34" s="19">
        <f>+F34/F$6*100</f>
        <v>2.0401177768452392</v>
      </c>
      <c r="H34" s="60">
        <f>[1]TIC!F60</f>
        <v>31586.962968584019</v>
      </c>
      <c r="I34" s="19">
        <f t="shared" ref="I34:I39" si="5">+H34/H$6*100</f>
        <v>6.0858305933742862</v>
      </c>
      <c r="J34" s="5">
        <f>[1]TIC!G60</f>
        <v>9117.7659117006879</v>
      </c>
      <c r="K34" s="19">
        <f t="shared" ref="K34:K39" si="6">+J34/J$6*100</f>
        <v>11.335165831035027</v>
      </c>
      <c r="L34" s="5">
        <f>[1]TIC!H60</f>
        <v>759.92434561284495</v>
      </c>
      <c r="M34" s="19">
        <f t="shared" ref="M34:M39" si="7">+L34/L$6*100</f>
        <v>6.7280586186666342</v>
      </c>
      <c r="N34" s="61"/>
      <c r="O34" s="60">
        <f>[1]TIC!I60</f>
        <v>8900.3308614754242</v>
      </c>
      <c r="P34" s="19">
        <f t="shared" ref="P34:P39" si="8">+O34/O$6*100</f>
        <v>1.3813166172999807</v>
      </c>
      <c r="Q34" s="60">
        <f>[1]TIC!J60</f>
        <v>35293.750942751627</v>
      </c>
      <c r="R34" s="19">
        <f t="shared" ref="R34:R39" si="9">+Q34/Q$6*100</f>
        <v>8.907696949905251</v>
      </c>
      <c r="S34" s="5">
        <f>[1]TIC!K60</f>
        <v>717.6017383804674</v>
      </c>
      <c r="T34" s="19">
        <f t="shared" ref="T34:T39" si="10">+S34/S$6*100</f>
        <v>0.39444351262281996</v>
      </c>
      <c r="U34" s="5">
        <f>[1]TIC!L60</f>
        <v>8924.6154844972825</v>
      </c>
      <c r="V34" s="19">
        <f t="shared" ref="V34:V39" si="11">+U34/U$6*100</f>
        <v>4.4750166095175103</v>
      </c>
      <c r="W34" s="60">
        <f>[1]TIC!M60</f>
        <v>4797.8207344172524</v>
      </c>
      <c r="X34" s="19">
        <f t="shared" ref="X34:X39" si="12">+W34/W$6*100</f>
        <v>3.9337935484962587</v>
      </c>
      <c r="Y34" s="16">
        <f>[1]TIC!N60</f>
        <v>2044.2761322582728</v>
      </c>
      <c r="Z34" s="19">
        <f t="shared" ref="Z34:Z39" si="13">+Y34/Y$6*100</f>
        <v>2.2550792790323833</v>
      </c>
    </row>
    <row r="35" spans="1:26">
      <c r="A35" s="39" t="s">
        <v>62</v>
      </c>
      <c r="B35" s="15">
        <f>[1]TIC!C61</f>
        <v>1583770.0545186263</v>
      </c>
      <c r="C35" s="18">
        <f t="shared" si="0"/>
        <v>21.16648097910732</v>
      </c>
      <c r="D35" s="15">
        <f>[1]TIC!D61</f>
        <v>89464.410501540639</v>
      </c>
      <c r="E35" s="19">
        <f t="shared" ref="E35:G39" si="14">+D35/D$6*100</f>
        <v>7.8133482972621628</v>
      </c>
      <c r="F35" s="60">
        <f>[1]TIC!E61</f>
        <v>20456.408162749642</v>
      </c>
      <c r="G35" s="19">
        <f t="shared" si="14"/>
        <v>3.8289042850101977</v>
      </c>
      <c r="H35" s="60">
        <f>[1]TIC!F61</f>
        <v>58752.656208892382</v>
      </c>
      <c r="I35" s="19">
        <f t="shared" si="5"/>
        <v>11.319819286004236</v>
      </c>
      <c r="J35" s="5">
        <f>[1]TIC!G61</f>
        <v>9563.0410081618465</v>
      </c>
      <c r="K35" s="19">
        <f t="shared" si="6"/>
        <v>11.888729840869965</v>
      </c>
      <c r="L35" s="5">
        <f>[1]TIC!H61</f>
        <v>692.3051217376526</v>
      </c>
      <c r="M35" s="19">
        <f t="shared" si="7"/>
        <v>6.1293857315463471</v>
      </c>
      <c r="N35" s="61"/>
      <c r="O35" s="60">
        <f>[1]TIC!I61</f>
        <v>26176.130859672488</v>
      </c>
      <c r="P35" s="19">
        <f t="shared" si="8"/>
        <v>4.0624921810030932</v>
      </c>
      <c r="Q35" s="60">
        <f>[1]TIC!J61</f>
        <v>48360.62907874307</v>
      </c>
      <c r="R35" s="19">
        <f t="shared" si="9"/>
        <v>12.205611946402929</v>
      </c>
      <c r="S35" s="5">
        <f>[1]TIC!K61</f>
        <v>1801.8348372782102</v>
      </c>
      <c r="T35" s="19">
        <f t="shared" si="10"/>
        <v>0.99041296079659813</v>
      </c>
      <c r="U35" s="5">
        <f>[1]TIC!L61</f>
        <v>17612.22583561196</v>
      </c>
      <c r="V35" s="19">
        <f t="shared" si="11"/>
        <v>8.8311931513289768</v>
      </c>
      <c r="W35" s="60">
        <f>[1]TIC!M61</f>
        <v>10425.97769662001</v>
      </c>
      <c r="X35" s="19">
        <f t="shared" si="12"/>
        <v>8.5483902108967058</v>
      </c>
      <c r="Y35" s="16">
        <f>[1]TIC!N61</f>
        <v>6459.8910360751543</v>
      </c>
      <c r="Z35" s="19">
        <f t="shared" si="13"/>
        <v>7.1260267585121202</v>
      </c>
    </row>
    <row r="36" spans="1:26">
      <c r="A36" s="39" t="s">
        <v>63</v>
      </c>
      <c r="B36" s="15">
        <f>[1]TIC!C62</f>
        <v>1530290.0759018275</v>
      </c>
      <c r="C36" s="18">
        <f t="shared" si="0"/>
        <v>20.451741521238485</v>
      </c>
      <c r="D36" s="15">
        <f>[1]TIC!D62</f>
        <v>164593.50335640006</v>
      </c>
      <c r="E36" s="19">
        <f t="shared" si="14"/>
        <v>14.374725792978833</v>
      </c>
      <c r="F36" s="60">
        <f>[1]TIC!E62</f>
        <v>57298.623190186787</v>
      </c>
      <c r="G36" s="19">
        <f t="shared" si="14"/>
        <v>10.724802815461691</v>
      </c>
      <c r="H36" s="60">
        <f>[1]TIC!F62</f>
        <v>92837.911698907279</v>
      </c>
      <c r="I36" s="19">
        <f t="shared" si="5"/>
        <v>17.886993561366694</v>
      </c>
      <c r="J36" s="5">
        <f>[1]TIC!G62</f>
        <v>12223.684671940371</v>
      </c>
      <c r="K36" s="19">
        <f t="shared" si="6"/>
        <v>15.196430152359627</v>
      </c>
      <c r="L36" s="5">
        <f>[1]TIC!H62</f>
        <v>2233.2837953662774</v>
      </c>
      <c r="M36" s="19">
        <f t="shared" si="7"/>
        <v>19.772579170660848</v>
      </c>
      <c r="N36" s="61"/>
      <c r="O36" s="60">
        <f>[1]TIC!I62</f>
        <v>60258.18654390578</v>
      </c>
      <c r="P36" s="19">
        <f t="shared" si="8"/>
        <v>9.3519708083819513</v>
      </c>
      <c r="Q36" s="60">
        <f>[1]TIC!J62</f>
        <v>83546.212953561364</v>
      </c>
      <c r="R36" s="19">
        <f t="shared" si="9"/>
        <v>21.086008894597597</v>
      </c>
      <c r="S36" s="5">
        <f>[1]TIC!K62</f>
        <v>8998.0929660264628</v>
      </c>
      <c r="T36" s="19">
        <f t="shared" si="10"/>
        <v>4.945973799389523</v>
      </c>
      <c r="U36" s="5">
        <f>[1]TIC!L62</f>
        <v>29585.563974279667</v>
      </c>
      <c r="V36" s="19">
        <f t="shared" si="11"/>
        <v>14.83491254237517</v>
      </c>
      <c r="W36" s="60">
        <f>[1]TIC!M62</f>
        <v>19293.022719280474</v>
      </c>
      <c r="X36" s="19">
        <f t="shared" si="12"/>
        <v>15.818591920215946</v>
      </c>
      <c r="Y36" s="16">
        <f>[1]TIC!N62</f>
        <v>10486.777814948418</v>
      </c>
      <c r="Z36" s="19">
        <f t="shared" si="13"/>
        <v>11.568160964723786</v>
      </c>
    </row>
    <row r="37" spans="1:26">
      <c r="A37" s="39" t="s">
        <v>64</v>
      </c>
      <c r="B37" s="60">
        <f>[1]TIC!C63</f>
        <v>1405848.5896684388</v>
      </c>
      <c r="C37" s="18">
        <f t="shared" si="0"/>
        <v>18.788628657186102</v>
      </c>
      <c r="D37" s="60">
        <f>[1]TIC!D63</f>
        <v>304341.93836581736</v>
      </c>
      <c r="E37" s="19">
        <f t="shared" si="14"/>
        <v>26.579614760610038</v>
      </c>
      <c r="F37" s="60">
        <f>[1]TIC!E63</f>
        <v>121636.99193416834</v>
      </c>
      <c r="G37" s="19">
        <f t="shared" si="14"/>
        <v>22.767261775729359</v>
      </c>
      <c r="H37" s="60">
        <f>[1]TIC!F63</f>
        <v>153029.28314528926</v>
      </c>
      <c r="I37" s="19">
        <f t="shared" si="5"/>
        <v>29.484008765705223</v>
      </c>
      <c r="J37" s="60">
        <f>[1]TIC!G63</f>
        <v>25995.666763676767</v>
      </c>
      <c r="K37" s="19">
        <f t="shared" si="6"/>
        <v>32.317696737142867</v>
      </c>
      <c r="L37" s="60">
        <f>[1]TIC!H63</f>
        <v>3679.9965226789623</v>
      </c>
      <c r="M37" s="19">
        <f t="shared" si="7"/>
        <v>32.581180566213099</v>
      </c>
      <c r="N37" s="61"/>
      <c r="O37" s="60">
        <f>[1]TIC!I63</f>
        <v>152030.57494531033</v>
      </c>
      <c r="P37" s="19">
        <f t="shared" si="8"/>
        <v>23.594893580710639</v>
      </c>
      <c r="Q37" s="60">
        <f>[1]TIC!J63</f>
        <v>121588.62372700124</v>
      </c>
      <c r="R37" s="19">
        <f t="shared" si="9"/>
        <v>30.687432868016547</v>
      </c>
      <c r="S37" s="60">
        <f>[1]TIC!K63</f>
        <v>39038.451014976279</v>
      </c>
      <c r="T37" s="19">
        <f t="shared" si="10"/>
        <v>21.458230829336394</v>
      </c>
      <c r="U37" s="60">
        <f>[1]TIC!L63</f>
        <v>50175.110268654986</v>
      </c>
      <c r="V37" s="19">
        <f t="shared" si="11"/>
        <v>25.159005699084357</v>
      </c>
      <c r="W37" s="60">
        <f>[1]TIC!M63</f>
        <v>37221.425370323159</v>
      </c>
      <c r="X37" s="19">
        <f t="shared" si="12"/>
        <v>30.51831468759466</v>
      </c>
      <c r="Y37" s="16">
        <f>[1]TIC!N63</f>
        <v>19968.316752566112</v>
      </c>
      <c r="Z37" s="19">
        <f t="shared" si="13"/>
        <v>22.027424101519554</v>
      </c>
    </row>
    <row r="38" spans="1:26">
      <c r="A38" s="39" t="s">
        <v>65</v>
      </c>
      <c r="B38" s="5">
        <f>[1]TIC!C64</f>
        <v>1261246.3358235434</v>
      </c>
      <c r="C38" s="18">
        <f t="shared" si="0"/>
        <v>16.856074845594872</v>
      </c>
      <c r="D38" s="5">
        <f>[1]TIC!D64</f>
        <v>526525.67205366993</v>
      </c>
      <c r="E38" s="19">
        <f t="shared" si="14"/>
        <v>45.98396658674136</v>
      </c>
      <c r="F38" s="60">
        <f>[1]TIC!E64</f>
        <v>318932.00569963083</v>
      </c>
      <c r="G38" s="19">
        <f t="shared" si="14"/>
        <v>59.695725346050757</v>
      </c>
      <c r="H38" s="60">
        <f>[1]TIC!F64</f>
        <v>180694.52739864661</v>
      </c>
      <c r="I38" s="19">
        <f t="shared" si="5"/>
        <v>34.81424548449673</v>
      </c>
      <c r="J38" s="5">
        <f>[1]TIC!G64</f>
        <v>23251.781665651011</v>
      </c>
      <c r="K38" s="19">
        <f t="shared" si="6"/>
        <v>28.906511046631277</v>
      </c>
      <c r="L38" s="5">
        <f>[1]TIC!H64</f>
        <v>3647.3572897242771</v>
      </c>
      <c r="M38" s="19">
        <f t="shared" si="7"/>
        <v>32.292206178360928</v>
      </c>
      <c r="N38" s="61"/>
      <c r="O38" s="60">
        <f>[1]TIC!I64</f>
        <v>390937.02266830293</v>
      </c>
      <c r="P38" s="19">
        <f t="shared" si="8"/>
        <v>60.672778813976358</v>
      </c>
      <c r="Q38" s="60">
        <f>[1]TIC!J64</f>
        <v>106019.99542375463</v>
      </c>
      <c r="R38" s="19">
        <f t="shared" si="9"/>
        <v>26.758107728390957</v>
      </c>
      <c r="S38" s="5">
        <f>[1]TIC!K64</f>
        <v>129216.67445078888</v>
      </c>
      <c r="T38" s="19">
        <f t="shared" si="10"/>
        <v>71.026415118277384</v>
      </c>
      <c r="U38" s="5">
        <f>[1]TIC!L64</f>
        <v>92896.217816506149</v>
      </c>
      <c r="V38" s="19">
        <f t="shared" si="11"/>
        <v>46.580395358471655</v>
      </c>
      <c r="W38" s="60">
        <f>[1]TIC!M64</f>
        <v>48622.895285533647</v>
      </c>
      <c r="X38" s="19">
        <f t="shared" si="12"/>
        <v>39.866523234464609</v>
      </c>
      <c r="Y38" s="16">
        <f>[1]TIC!N64</f>
        <v>51520.767748379993</v>
      </c>
      <c r="Z38" s="19">
        <f t="shared" si="13"/>
        <v>56.833523590996492</v>
      </c>
    </row>
    <row r="39" spans="1:26" ht="12.75" customHeight="1">
      <c r="A39" s="41" t="s">
        <v>66</v>
      </c>
      <c r="B39" s="7">
        <f>[1]TIC!C65</f>
        <v>22544.930681065511</v>
      </c>
      <c r="C39" s="21">
        <f t="shared" si="0"/>
        <v>0.30130437500985968</v>
      </c>
      <c r="D39" s="7">
        <f>[1]TIC!D65</f>
        <v>7730.3595674442649</v>
      </c>
      <c r="E39" s="21">
        <f t="shared" si="14"/>
        <v>0.67512870676630432</v>
      </c>
      <c r="F39" s="62">
        <f>[1]TIC!E65</f>
        <v>5039.1018642448198</v>
      </c>
      <c r="G39" s="21">
        <f t="shared" si="14"/>
        <v>0.94318800089958887</v>
      </c>
      <c r="H39" s="62">
        <f>[1]TIC!F65</f>
        <v>2123.3419642587073</v>
      </c>
      <c r="I39" s="21">
        <f t="shared" si="5"/>
        <v>0.40910230904862366</v>
      </c>
      <c r="J39" s="7">
        <f>[1]TIC!G65</f>
        <v>285.92959288821896</v>
      </c>
      <c r="K39" s="21">
        <f t="shared" si="6"/>
        <v>0.35546639196221236</v>
      </c>
      <c r="L39" s="7">
        <f>[1]TIC!H65</f>
        <v>281.98614605252004</v>
      </c>
      <c r="M39" s="21">
        <f t="shared" si="7"/>
        <v>2.4965897345520931</v>
      </c>
      <c r="N39" s="63"/>
      <c r="O39" s="62">
        <f>[1]TIC!I65</f>
        <v>6034.5231144379268</v>
      </c>
      <c r="P39" s="21">
        <f t="shared" si="8"/>
        <v>0.93654799862936056</v>
      </c>
      <c r="Q39" s="62">
        <f>[1]TIC!J65</f>
        <v>1407.1291039581999</v>
      </c>
      <c r="R39" s="21">
        <f t="shared" si="9"/>
        <v>0.35514161268329475</v>
      </c>
      <c r="S39" s="7">
        <f>[1]TIC!K65</f>
        <v>2154.9760515152866</v>
      </c>
      <c r="T39" s="21">
        <f t="shared" si="10"/>
        <v>1.1845237795774011</v>
      </c>
      <c r="U39" s="7">
        <f>[1]TIC!L65</f>
        <v>238.2746607401825</v>
      </c>
      <c r="V39" s="21">
        <f t="shared" si="11"/>
        <v>0.11947663922234847</v>
      </c>
      <c r="W39" s="62">
        <f>[1]TIC!M65</f>
        <v>1603.0811574660049</v>
      </c>
      <c r="X39" s="21">
        <f t="shared" si="12"/>
        <v>1.3143863983325006</v>
      </c>
      <c r="Y39" s="17">
        <f>[1]TIC!N65</f>
        <v>172.04431494494997</v>
      </c>
      <c r="Z39" s="21">
        <f t="shared" si="13"/>
        <v>0.18978530521661527</v>
      </c>
    </row>
    <row r="40" spans="1:26" ht="12.75" customHeight="1">
      <c r="A40" s="8" t="str">
        <f>'CUADRO 1'!A41</f>
        <v>Fuente: Instituto Nacional de Estadística (INE). XLIII Encuesta Permanente de Hogares de Propósitos Múltiples, mayo 2012.</v>
      </c>
      <c r="B40" s="64"/>
      <c r="C40" s="65"/>
      <c r="D40" s="64"/>
      <c r="E40" s="65"/>
      <c r="F40" s="60"/>
      <c r="G40" s="65"/>
      <c r="H40" s="60"/>
      <c r="I40" s="65"/>
      <c r="J40" s="64"/>
      <c r="K40" s="65"/>
      <c r="L40" s="64"/>
      <c r="M40" s="65"/>
      <c r="N40" s="61"/>
      <c r="O40" s="60"/>
      <c r="P40" s="65"/>
      <c r="Q40" s="60"/>
      <c r="R40" s="65"/>
      <c r="S40" s="64"/>
      <c r="T40" s="65"/>
      <c r="U40" s="64"/>
      <c r="V40" s="65"/>
      <c r="W40" s="60"/>
      <c r="X40" s="65"/>
      <c r="Y40" s="66"/>
      <c r="Z40" s="65"/>
    </row>
    <row r="41" spans="1:26" ht="13.5">
      <c r="A41" s="9" t="str">
        <f>'CUADRO 1'!A42</f>
        <v>1/  Porcentaje por columnas</v>
      </c>
      <c r="B41" s="5"/>
      <c r="C41" s="5"/>
      <c r="D41" s="6"/>
      <c r="E41" s="6"/>
      <c r="F41" s="6"/>
      <c r="G41" s="6"/>
      <c r="H41" s="5"/>
      <c r="I41" s="5"/>
      <c r="J41" s="5"/>
      <c r="K41" s="5"/>
      <c r="L41" s="6"/>
      <c r="M41" s="6"/>
      <c r="N41" s="6"/>
      <c r="O41" s="6"/>
      <c r="P41" s="6"/>
      <c r="Q41" s="5"/>
      <c r="R41" s="5"/>
      <c r="S41" s="5"/>
      <c r="T41" s="5"/>
      <c r="U41" s="6"/>
      <c r="V41" s="6"/>
      <c r="W41" s="6"/>
      <c r="X41" s="6"/>
      <c r="Y41" s="14"/>
      <c r="Z41" s="14"/>
    </row>
    <row r="42" spans="1:26" ht="13.5">
      <c r="A42" s="9" t="str">
        <f>'CUADRO 1'!A43</f>
        <v>2/  Porcentaje por filas</v>
      </c>
      <c r="B42" s="5"/>
      <c r="C42" s="5"/>
      <c r="D42" s="6"/>
      <c r="E42" s="6"/>
      <c r="F42" s="6"/>
      <c r="G42" s="6"/>
      <c r="H42" s="5"/>
      <c r="I42" s="5"/>
      <c r="J42" s="5"/>
      <c r="K42" s="5"/>
      <c r="L42" s="6"/>
      <c r="M42" s="6"/>
      <c r="N42" s="6"/>
      <c r="O42" s="6"/>
      <c r="P42" s="6"/>
      <c r="Q42" s="5"/>
      <c r="R42" s="5"/>
      <c r="S42" s="5"/>
      <c r="T42" s="5"/>
      <c r="U42" s="6"/>
      <c r="V42" s="6"/>
      <c r="W42" s="6"/>
      <c r="X42" s="6"/>
      <c r="Y42" s="14"/>
      <c r="Z42" s="14"/>
    </row>
    <row r="43" spans="1:26" ht="12.75" customHeight="1">
      <c r="A43" s="10"/>
      <c r="B43" s="5"/>
      <c r="C43" s="5"/>
      <c r="D43" s="6"/>
      <c r="E43" s="6"/>
      <c r="F43" s="6"/>
      <c r="G43" s="6"/>
      <c r="H43" s="5"/>
      <c r="I43" s="5"/>
      <c r="J43" s="5"/>
      <c r="K43" s="5"/>
      <c r="L43" s="6"/>
      <c r="M43" s="6"/>
      <c r="N43" s="6"/>
      <c r="O43" s="6"/>
      <c r="P43" s="6"/>
      <c r="Q43" s="5"/>
      <c r="R43" s="5"/>
      <c r="S43" s="5"/>
      <c r="T43" s="5"/>
      <c r="U43" s="6"/>
      <c r="V43" s="6"/>
      <c r="W43" s="6"/>
      <c r="X43" s="6"/>
      <c r="Y43" s="14"/>
      <c r="Z43" s="14"/>
    </row>
  </sheetData>
  <mergeCells count="17">
    <mergeCell ref="W4:X4"/>
    <mergeCell ref="A2:A5"/>
    <mergeCell ref="F2:Z2"/>
    <mergeCell ref="B2:C4"/>
    <mergeCell ref="A1:Z1"/>
    <mergeCell ref="F4:G4"/>
    <mergeCell ref="H4:I4"/>
    <mergeCell ref="J4:K4"/>
    <mergeCell ref="L4:M4"/>
    <mergeCell ref="O4:P4"/>
    <mergeCell ref="O3:Z3"/>
    <mergeCell ref="D2:E4"/>
    <mergeCell ref="F3:M3"/>
    <mergeCell ref="Q4:R4"/>
    <mergeCell ref="Y4:Z4"/>
    <mergeCell ref="S4:T4"/>
    <mergeCell ref="U4:V4"/>
  </mergeCells>
  <phoneticPr fontId="2" type="noConversion"/>
  <printOptions horizontalCentered="1" verticalCentered="1"/>
  <pageMargins left="0.15748031496062992" right="0.19685039370078741" top="0.27559055118110237" bottom="0.31496062992125984" header="0" footer="0"/>
  <pageSetup paperSize="119" scale="58" orientation="landscape" horizontalDpi="300" verticalDpi="300" r:id="rId1"/>
  <headerFooter alignWithMargins="0"/>
  <ignoredErrors>
    <ignoredError sqref="F9:Z39 H6:Z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Y41"/>
  <sheetViews>
    <sheetView zoomScaleSheetLayoutView="100" workbookViewId="0">
      <selection activeCell="V9" sqref="V9"/>
    </sheetView>
  </sheetViews>
  <sheetFormatPr baseColWidth="10" defaultRowHeight="12.75"/>
  <cols>
    <col min="1" max="1" width="23.7109375" customWidth="1"/>
    <col min="2" max="2" width="9.7109375" bestFit="1" customWidth="1"/>
    <col min="3" max="3" width="6.140625" bestFit="1" customWidth="1"/>
    <col min="4" max="4" width="8" bestFit="1" customWidth="1"/>
    <col min="5" max="5" width="4" customWidth="1"/>
    <col min="6" max="6" width="7" bestFit="1" customWidth="1"/>
    <col min="7" max="7" width="4.42578125" bestFit="1" customWidth="1"/>
    <col min="8" max="8" width="8.28515625" customWidth="1"/>
    <col min="9" max="9" width="4.85546875" customWidth="1"/>
    <col min="10" max="10" width="8" bestFit="1" customWidth="1"/>
    <col min="11" max="11" width="5.140625" bestFit="1" customWidth="1"/>
    <col min="12" max="12" width="8" bestFit="1" customWidth="1"/>
    <col min="13" max="13" width="5.140625" bestFit="1" customWidth="1"/>
    <col min="14" max="14" width="8.42578125" customWidth="1"/>
    <col min="15" max="15" width="5.140625" customWidth="1"/>
    <col min="16" max="16" width="7.7109375" customWidth="1"/>
    <col min="17" max="17" width="5.140625" bestFit="1" customWidth="1"/>
    <col min="18" max="18" width="6.28515625" customWidth="1"/>
    <col min="19" max="19" width="5" customWidth="1"/>
    <col min="20" max="20" width="6.140625" bestFit="1" customWidth="1"/>
    <col min="21" max="21" width="4.42578125" bestFit="1" customWidth="1"/>
  </cols>
  <sheetData>
    <row r="1" spans="1:25" ht="27" customHeight="1">
      <c r="A1" s="89" t="s">
        <v>72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12"/>
      <c r="W1" s="12"/>
      <c r="X1" s="12"/>
      <c r="Y1" s="12"/>
    </row>
    <row r="2" spans="1:25">
      <c r="A2" s="83" t="s">
        <v>74</v>
      </c>
      <c r="B2" s="83" t="s">
        <v>17</v>
      </c>
      <c r="C2" s="83"/>
      <c r="D2" s="83" t="s">
        <v>33</v>
      </c>
      <c r="E2" s="83"/>
      <c r="F2" s="90" t="s">
        <v>24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5" ht="49.5" customHeight="1">
      <c r="A3" s="83"/>
      <c r="B3" s="83"/>
      <c r="C3" s="83"/>
      <c r="D3" s="83"/>
      <c r="E3" s="83"/>
      <c r="F3" s="83" t="s">
        <v>44</v>
      </c>
      <c r="G3" s="83"/>
      <c r="H3" s="83" t="s">
        <v>45</v>
      </c>
      <c r="I3" s="83"/>
      <c r="J3" s="83" t="s">
        <v>46</v>
      </c>
      <c r="K3" s="83"/>
      <c r="L3" s="83" t="s">
        <v>47</v>
      </c>
      <c r="M3" s="83"/>
      <c r="N3" s="83" t="s">
        <v>48</v>
      </c>
      <c r="O3" s="83"/>
      <c r="P3" s="83" t="s">
        <v>49</v>
      </c>
      <c r="Q3" s="83"/>
      <c r="R3" s="83" t="s">
        <v>50</v>
      </c>
      <c r="S3" s="83"/>
      <c r="T3" s="83" t="s">
        <v>23</v>
      </c>
      <c r="U3" s="83"/>
    </row>
    <row r="4" spans="1:25">
      <c r="A4" s="83"/>
      <c r="B4" s="70" t="s">
        <v>1</v>
      </c>
      <c r="C4" s="70" t="s">
        <v>2</v>
      </c>
      <c r="D4" s="70" t="s">
        <v>1</v>
      </c>
      <c r="E4" s="70" t="s">
        <v>2</v>
      </c>
      <c r="F4" s="70" t="s">
        <v>1</v>
      </c>
      <c r="G4" s="70" t="s">
        <v>2</v>
      </c>
      <c r="H4" s="70" t="s">
        <v>1</v>
      </c>
      <c r="I4" s="13" t="s">
        <v>2</v>
      </c>
      <c r="J4" s="70" t="s">
        <v>1</v>
      </c>
      <c r="K4" s="13" t="s">
        <v>2</v>
      </c>
      <c r="L4" s="70" t="s">
        <v>1</v>
      </c>
      <c r="M4" s="13" t="s">
        <v>2</v>
      </c>
      <c r="N4" s="70" t="s">
        <v>1</v>
      </c>
      <c r="O4" s="70" t="s">
        <v>2</v>
      </c>
      <c r="P4" s="70" t="s">
        <v>1</v>
      </c>
      <c r="Q4" s="13" t="s">
        <v>2</v>
      </c>
      <c r="R4" s="70" t="s">
        <v>1</v>
      </c>
      <c r="S4" s="13" t="s">
        <v>2</v>
      </c>
      <c r="T4" s="1" t="s">
        <v>1</v>
      </c>
      <c r="U4" s="2" t="s">
        <v>2</v>
      </c>
    </row>
    <row r="5" spans="1:25">
      <c r="A5" s="45" t="s">
        <v>58</v>
      </c>
      <c r="B5" s="23">
        <f>[1]TIC!C71</f>
        <v>7482443.8511149278</v>
      </c>
      <c r="C5" s="23">
        <f>+C8+C12</f>
        <v>100.00000000001853</v>
      </c>
      <c r="D5" s="23">
        <f>[1]TIC!D71</f>
        <v>1145020.1257876784</v>
      </c>
      <c r="E5" s="29">
        <f>+D5/$B$5*100</f>
        <v>15.302756005540404</v>
      </c>
      <c r="F5" s="23">
        <f>[1]TIC!E71</f>
        <v>46563.599941924629</v>
      </c>
      <c r="G5" s="30">
        <f>+F5/$D5*100</f>
        <v>4.0666184718712044</v>
      </c>
      <c r="H5" s="23">
        <f>[1]TIC!F71</f>
        <v>92567.87156492511</v>
      </c>
      <c r="I5" s="30">
        <f>+H5/$D5*100</f>
        <v>8.0843881675220448</v>
      </c>
      <c r="J5" s="23">
        <f>[1]TIC!G71</f>
        <v>679108.76774682954</v>
      </c>
      <c r="K5" s="30">
        <f>+J5/$D5*100</f>
        <v>59.309766916075759</v>
      </c>
      <c r="L5" s="23">
        <f>[1]TIC!H71</f>
        <v>721272.0976791901</v>
      </c>
      <c r="M5" s="30">
        <f>+L5/$D5*100</f>
        <v>62.992089085160409</v>
      </c>
      <c r="N5" s="23">
        <f>[1]TIC!I71</f>
        <v>766613.65630740009</v>
      </c>
      <c r="O5" s="30">
        <f>+N5/$D5*100</f>
        <v>66.951980933962517</v>
      </c>
      <c r="P5" s="23">
        <f>[1]TIC!J71</f>
        <v>625579.79333948274</v>
      </c>
      <c r="Q5" s="30">
        <f>+P5/$D5*100</f>
        <v>54.634829489056877</v>
      </c>
      <c r="R5" s="23">
        <f>[1]TIC!K71</f>
        <v>35531.884173164864</v>
      </c>
      <c r="S5" s="30">
        <f>+R5/$D5*100</f>
        <v>3.1031667804722551</v>
      </c>
      <c r="T5" s="23">
        <f>[1]TIC!L71</f>
        <v>18924.49697560574</v>
      </c>
      <c r="U5" s="30">
        <f>+T5/$D5*100</f>
        <v>1.6527654448507849</v>
      </c>
    </row>
    <row r="6" spans="1:25">
      <c r="A6" s="45"/>
      <c r="B6" s="23"/>
      <c r="C6" s="23"/>
      <c r="D6" s="23"/>
      <c r="E6" s="29"/>
      <c r="F6" s="23"/>
      <c r="G6" s="30"/>
      <c r="H6" s="23"/>
      <c r="I6" s="30"/>
      <c r="J6" s="23"/>
      <c r="K6" s="30"/>
      <c r="L6" s="23"/>
      <c r="M6" s="30"/>
      <c r="N6" s="23"/>
      <c r="O6" s="30"/>
      <c r="P6" s="23"/>
      <c r="Q6" s="30"/>
      <c r="R6" s="23"/>
      <c r="S6" s="30"/>
      <c r="T6" s="23"/>
      <c r="U6" s="30"/>
    </row>
    <row r="7" spans="1:25">
      <c r="A7" s="45" t="s">
        <v>3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5">
      <c r="A8" s="46" t="s">
        <v>4</v>
      </c>
      <c r="B8" s="5">
        <f>[1]TIC!C72</f>
        <v>3470965.3346031513</v>
      </c>
      <c r="C8" s="18">
        <f>+B8/$B$5*100</f>
        <v>46.388124036319461</v>
      </c>
      <c r="D8" s="5">
        <f>[1]TIC!D72</f>
        <v>967086.86762852082</v>
      </c>
      <c r="E8" s="19">
        <f>+D8/D$5*100</f>
        <v>84.460250597188903</v>
      </c>
      <c r="F8" s="5">
        <f>[1]TIC!E72</f>
        <v>42897.780043241859</v>
      </c>
      <c r="G8" s="19">
        <f>+F8/F$5*100</f>
        <v>92.127284180658535</v>
      </c>
      <c r="H8" s="5">
        <f>[1]TIC!F72</f>
        <v>82698.356453087137</v>
      </c>
      <c r="I8" s="19">
        <f>+H8/H$5*100</f>
        <v>89.338077083347741</v>
      </c>
      <c r="J8" s="5">
        <f>[1]TIC!G72</f>
        <v>590001.14559424447</v>
      </c>
      <c r="K8" s="19">
        <f>+J8/J$5*100</f>
        <v>86.878740728347623</v>
      </c>
      <c r="L8" s="5">
        <f>[1]TIC!H72</f>
        <v>605657.7777976715</v>
      </c>
      <c r="M8" s="19">
        <f>+L8/L$5*100</f>
        <v>83.970776042283291</v>
      </c>
      <c r="N8" s="5">
        <f>[1]TIC!I72</f>
        <v>657485.01778508862</v>
      </c>
      <c r="O8" s="19">
        <f>+N8/N$5*100</f>
        <v>85.764845483191792</v>
      </c>
      <c r="P8" s="5">
        <f>[1]TIC!J72</f>
        <v>532806.35128821537</v>
      </c>
      <c r="Q8" s="19">
        <f>+P8/P$5*100</f>
        <v>85.170006602031961</v>
      </c>
      <c r="R8" s="5">
        <f>[1]TIC!K72</f>
        <v>33839.96729684974</v>
      </c>
      <c r="S8" s="19">
        <f>+R8/R$5*100</f>
        <v>95.238313656350002</v>
      </c>
      <c r="T8" s="5">
        <f>[1]TIC!L72</f>
        <v>14412.718638765407</v>
      </c>
      <c r="U8" s="19">
        <f>+T8/T$5*100</f>
        <v>76.159058057626822</v>
      </c>
    </row>
    <row r="9" spans="1:25">
      <c r="A9" s="51" t="s">
        <v>5</v>
      </c>
      <c r="B9" s="5">
        <f>[1]TIC!C73</f>
        <v>947141.77644217771</v>
      </c>
      <c r="C9" s="18">
        <f>+B9/$B$5*100</f>
        <v>12.658187555942007</v>
      </c>
      <c r="D9" s="5">
        <f>[1]TIC!D73</f>
        <v>370517.09745098074</v>
      </c>
      <c r="E9" s="19">
        <f t="shared" ref="E9:G12" si="0">+D9/D$5*100</f>
        <v>32.3590030521163</v>
      </c>
      <c r="F9" s="5">
        <f>[1]TIC!E73</f>
        <v>27068.001460084713</v>
      </c>
      <c r="G9" s="19">
        <f t="shared" si="0"/>
        <v>58.131247355970437</v>
      </c>
      <c r="H9" s="5">
        <f>[1]TIC!F73</f>
        <v>40697.312054423266</v>
      </c>
      <c r="I9" s="19">
        <f>+H9/H$5*100</f>
        <v>43.964835062540082</v>
      </c>
      <c r="J9" s="5">
        <f>[1]TIC!G73</f>
        <v>241276.92146551309</v>
      </c>
      <c r="K9" s="19">
        <f>+J9/J$5*100</f>
        <v>35.528465089035734</v>
      </c>
      <c r="L9" s="5">
        <f>[1]TIC!H73</f>
        <v>239704.30870462785</v>
      </c>
      <c r="M9" s="19">
        <f>+L9/L$5*100</f>
        <v>33.233547987772624</v>
      </c>
      <c r="N9" s="5">
        <f>[1]TIC!I73</f>
        <v>255859.33070281293</v>
      </c>
      <c r="O9" s="19">
        <f>+N9/N$5*100</f>
        <v>33.375263876099979</v>
      </c>
      <c r="P9" s="5">
        <f>[1]TIC!J73</f>
        <v>207346.6097761096</v>
      </c>
      <c r="Q9" s="19">
        <f>+P9/P$5*100</f>
        <v>33.144710232606414</v>
      </c>
      <c r="R9" s="5">
        <f>[1]TIC!K73</f>
        <v>18299.493944846006</v>
      </c>
      <c r="S9" s="19">
        <f>+R9/R$5*100</f>
        <v>51.501614312551801</v>
      </c>
      <c r="T9" s="5">
        <f>[1]TIC!L73</f>
        <v>4193.6340290272101</v>
      </c>
      <c r="U9" s="19">
        <f>+T9/T$5*100</f>
        <v>22.159817692554437</v>
      </c>
    </row>
    <row r="10" spans="1:25">
      <c r="A10" s="51" t="s">
        <v>6</v>
      </c>
      <c r="B10" s="5">
        <f>[1]TIC!C74</f>
        <v>577036.63232536172</v>
      </c>
      <c r="C10" s="18">
        <f>+B10/$B$5*100</f>
        <v>7.7118738717882911</v>
      </c>
      <c r="D10" s="5">
        <f>[1]TIC!D74</f>
        <v>189764.8793842794</v>
      </c>
      <c r="E10" s="19">
        <f t="shared" si="0"/>
        <v>16.573060604828843</v>
      </c>
      <c r="F10" s="16">
        <f>[1]TIC!E74</f>
        <v>2408.6204092293001</v>
      </c>
      <c r="G10" s="19">
        <f t="shared" si="0"/>
        <v>5.1727538511485278</v>
      </c>
      <c r="H10" s="16">
        <f>[1]TIC!F74</f>
        <v>12043.10204614649</v>
      </c>
      <c r="I10" s="19">
        <f>+H10/H$5*100</f>
        <v>13.010023718326199</v>
      </c>
      <c r="J10" s="16">
        <f>[1]TIC!G74</f>
        <v>104602.94348653087</v>
      </c>
      <c r="K10" s="19">
        <f>+J10/J$5*100</f>
        <v>15.402973493272091</v>
      </c>
      <c r="L10" s="16">
        <f>[1]TIC!H74</f>
        <v>110280.40587971444</v>
      </c>
      <c r="M10" s="19">
        <f>+L10/L$5*100</f>
        <v>15.289709145072925</v>
      </c>
      <c r="N10" s="16">
        <f>[1]TIC!I74</f>
        <v>126108.48285465044</v>
      </c>
      <c r="O10" s="19">
        <f>+N10/N$5*100</f>
        <v>16.450069969022689</v>
      </c>
      <c r="P10" s="16">
        <f>[1]TIC!J74</f>
        <v>103914.76622675105</v>
      </c>
      <c r="Q10" s="19">
        <f>+P10/P$5*100</f>
        <v>16.610953124305876</v>
      </c>
      <c r="R10" s="16">
        <f>[1]TIC!K74</f>
        <v>6193.5953380182045</v>
      </c>
      <c r="S10" s="19">
        <f>+R10/R$5*100</f>
        <v>17.431091770517089</v>
      </c>
      <c r="T10" s="16">
        <f>[1]TIC!L74</f>
        <v>3268.8419839540511</v>
      </c>
      <c r="U10" s="19">
        <f>+T10/T$5*100</f>
        <v>17.273071977383015</v>
      </c>
    </row>
    <row r="11" spans="1:25">
      <c r="A11" s="51" t="s">
        <v>7</v>
      </c>
      <c r="B11" s="5">
        <f>[1]TIC!C75</f>
        <v>1946786.9258358509</v>
      </c>
      <c r="C11" s="18">
        <f>+B11/$B$5*100</f>
        <v>26.018062608592356</v>
      </c>
      <c r="D11" s="5">
        <f>[1]TIC!D75</f>
        <v>406804.89079332235</v>
      </c>
      <c r="E11" s="19">
        <f t="shared" si="0"/>
        <v>35.528186940249149</v>
      </c>
      <c r="F11" s="16">
        <f>[1]TIC!E75</f>
        <v>13421.158173927985</v>
      </c>
      <c r="G11" s="19">
        <f t="shared" si="0"/>
        <v>28.823282973539875</v>
      </c>
      <c r="H11" s="16">
        <f>[1]TIC!F75</f>
        <v>29957.94235251785</v>
      </c>
      <c r="I11" s="19">
        <f>+H11/H$5*100</f>
        <v>32.363218302481975</v>
      </c>
      <c r="J11" s="16">
        <f>[1]TIC!G75</f>
        <v>244121.28064219453</v>
      </c>
      <c r="K11" s="19">
        <f>+J11/J$5*100</f>
        <v>35.947302146038922</v>
      </c>
      <c r="L11" s="16">
        <f>[1]TIC!H75</f>
        <v>255673.06321332522</v>
      </c>
      <c r="M11" s="19">
        <f>+L11/L$5*100</f>
        <v>35.447518909437193</v>
      </c>
      <c r="N11" s="16">
        <f>[1]TIC!I75</f>
        <v>275517.20422763436</v>
      </c>
      <c r="O11" s="19">
        <f>+N11/N$5*100</f>
        <v>35.939511638070307</v>
      </c>
      <c r="P11" s="16">
        <f>[1]TIC!J75</f>
        <v>221544.97528533739</v>
      </c>
      <c r="Q11" s="19">
        <f>+P11/P$5*100</f>
        <v>35.414343245116903</v>
      </c>
      <c r="R11" s="16">
        <f>[1]TIC!K75</f>
        <v>9346.8780139855535</v>
      </c>
      <c r="S11" s="19">
        <f>+R11/R$5*100</f>
        <v>26.305607573281183</v>
      </c>
      <c r="T11" s="16">
        <f>[1]TIC!L75</f>
        <v>6950.242625784128</v>
      </c>
      <c r="U11" s="19">
        <f>+T11/T$5*100</f>
        <v>36.72616838768927</v>
      </c>
    </row>
    <row r="12" spans="1:25">
      <c r="A12" s="46" t="s">
        <v>8</v>
      </c>
      <c r="B12" s="5">
        <f>[1]TIC!C76</f>
        <v>4011478.5165131628</v>
      </c>
      <c r="C12" s="18">
        <f>+B12/$B$5*100</f>
        <v>53.611875963699063</v>
      </c>
      <c r="D12" s="5">
        <f>[1]TIC!D76</f>
        <v>177933.25815913768</v>
      </c>
      <c r="E12" s="19">
        <f t="shared" si="0"/>
        <v>15.539749402809356</v>
      </c>
      <c r="F12" s="5">
        <f>[1]TIC!E76</f>
        <v>3665.8198986827597</v>
      </c>
      <c r="G12" s="19">
        <f t="shared" si="0"/>
        <v>7.8727158193414359</v>
      </c>
      <c r="H12" s="5">
        <f>[1]TIC!F76</f>
        <v>9869.5151118382018</v>
      </c>
      <c r="I12" s="19">
        <f>+H12/H$5*100</f>
        <v>10.661922916652498</v>
      </c>
      <c r="J12" s="5">
        <f>[1]TIC!G76</f>
        <v>89107.622152595926</v>
      </c>
      <c r="K12" s="19">
        <f>+J12/J$5*100</f>
        <v>13.121259271653972</v>
      </c>
      <c r="L12" s="5">
        <f>[1]TIC!H76</f>
        <v>115614.3198815322</v>
      </c>
      <c r="M12" s="19">
        <f>+L12/L$5*100</f>
        <v>16.029223957718592</v>
      </c>
      <c r="N12" s="5">
        <f>[1]TIC!I76</f>
        <v>109128.63852232439</v>
      </c>
      <c r="O12" s="19">
        <f>+N12/N$5*100</f>
        <v>14.235154516809899</v>
      </c>
      <c r="P12" s="5">
        <f>[1]TIC!J76</f>
        <v>92773.442051278602</v>
      </c>
      <c r="Q12" s="19">
        <f>+P12/P$5*100</f>
        <v>14.829993397969831</v>
      </c>
      <c r="R12" s="5">
        <f>[1]TIC!K76</f>
        <v>1691.9168763151204</v>
      </c>
      <c r="S12" s="19">
        <f>+R12/R$5*100</f>
        <v>4.7616863436499814</v>
      </c>
      <c r="T12" s="5">
        <f>[1]TIC!L76</f>
        <v>4511.7783368403198</v>
      </c>
      <c r="U12" s="19">
        <f>+T12/T$5*100</f>
        <v>23.84094194237311</v>
      </c>
    </row>
    <row r="13" spans="1:25">
      <c r="A13" s="45"/>
      <c r="B13" s="5"/>
      <c r="C13" s="18"/>
      <c r="D13" s="5"/>
      <c r="E13" s="19"/>
      <c r="F13" s="5"/>
      <c r="G13" s="19"/>
      <c r="H13" s="5"/>
      <c r="I13" s="19"/>
      <c r="J13" s="5"/>
      <c r="K13" s="19"/>
      <c r="L13" s="5"/>
      <c r="M13" s="19"/>
      <c r="N13" s="5"/>
      <c r="O13" s="19"/>
      <c r="P13" s="5"/>
      <c r="Q13" s="19"/>
      <c r="R13" s="5"/>
      <c r="S13" s="19"/>
      <c r="T13" s="5"/>
      <c r="U13" s="19"/>
    </row>
    <row r="14" spans="1:25">
      <c r="A14" s="45" t="s">
        <v>32</v>
      </c>
      <c r="B14" s="53"/>
      <c r="C14" s="54"/>
      <c r="D14" s="53"/>
      <c r="E14" s="55"/>
      <c r="F14" s="53"/>
      <c r="G14" s="55"/>
      <c r="H14" s="53"/>
      <c r="I14" s="55"/>
      <c r="J14" s="53"/>
      <c r="K14" s="55"/>
      <c r="L14" s="53"/>
      <c r="M14" s="55"/>
      <c r="N14" s="53"/>
      <c r="O14" s="55"/>
      <c r="P14" s="53"/>
      <c r="Q14" s="55"/>
      <c r="R14" s="53"/>
      <c r="S14" s="55"/>
      <c r="T14" s="53"/>
      <c r="U14" s="55"/>
    </row>
    <row r="15" spans="1:25">
      <c r="A15" s="46" t="s">
        <v>25</v>
      </c>
      <c r="B15" s="5">
        <f>[1]TIC!C78</f>
        <v>1937970.4008133046</v>
      </c>
      <c r="C15" s="18">
        <f t="shared" ref="C15:C19" si="1">+B15/$B$5*100</f>
        <v>25.900233124028532</v>
      </c>
      <c r="D15" s="5">
        <f>[1]TIC!D78</f>
        <v>184249.56236429198</v>
      </c>
      <c r="E15" s="19">
        <f t="shared" ref="E15:G19" si="2">+D15/D$5*100</f>
        <v>16.091381995363939</v>
      </c>
      <c r="F15" s="5">
        <f>[1]TIC!E78</f>
        <v>2322.0717739264323</v>
      </c>
      <c r="G15" s="19">
        <f t="shared" si="2"/>
        <v>4.9868819782460605</v>
      </c>
      <c r="H15" s="5">
        <f>[1]TIC!F78</f>
        <v>4707.5961374881763</v>
      </c>
      <c r="I15" s="19">
        <f>+H15/H$5*100</f>
        <v>5.0855616078267181</v>
      </c>
      <c r="J15" s="5">
        <f>[1]TIC!G78</f>
        <v>53746.461869885694</v>
      </c>
      <c r="K15" s="19">
        <f>+J15/J$5*100</f>
        <v>7.9142641683463397</v>
      </c>
      <c r="L15" s="5">
        <f>[1]TIC!H78</f>
        <v>168752.12002368862</v>
      </c>
      <c r="M15" s="19">
        <f>+L15/L$5*100</f>
        <v>23.396457532001573</v>
      </c>
      <c r="N15" s="5">
        <f>[1]TIC!I78</f>
        <v>97363.232084686635</v>
      </c>
      <c r="O15" s="19">
        <f>+N15/N$5*100</f>
        <v>12.700430168914901</v>
      </c>
      <c r="P15" s="5">
        <f>[1]TIC!J78</f>
        <v>74797.774011632515</v>
      </c>
      <c r="Q15" s="19">
        <f>+P15/P$5*100</f>
        <v>11.956552115014061</v>
      </c>
      <c r="R15" s="5">
        <f>[1]TIC!K78</f>
        <v>2148.6385809015223</v>
      </c>
      <c r="S15" s="19">
        <f>+R15/R$5*100</f>
        <v>6.0470718930358958</v>
      </c>
      <c r="T15" s="5">
        <f>[1]TIC!L78</f>
        <v>0</v>
      </c>
      <c r="U15" s="19">
        <f>+T15/T$5*100</f>
        <v>0</v>
      </c>
    </row>
    <row r="16" spans="1:25">
      <c r="A16" s="49" t="s">
        <v>26</v>
      </c>
      <c r="B16" s="16">
        <f>[1]TIC!C79</f>
        <v>2463294.7698991033</v>
      </c>
      <c r="C16" s="18">
        <f t="shared" si="1"/>
        <v>32.920992377805256</v>
      </c>
      <c r="D16" s="16">
        <f>[1]TIC!D79</f>
        <v>679339.23142553889</v>
      </c>
      <c r="E16" s="19">
        <f t="shared" si="2"/>
        <v>59.329894394494609</v>
      </c>
      <c r="F16" s="16">
        <f>[1]TIC!E79</f>
        <v>24003.193783511491</v>
      </c>
      <c r="G16" s="19">
        <f t="shared" si="2"/>
        <v>51.549265549590061</v>
      </c>
      <c r="H16" s="16">
        <f>[1]TIC!F79</f>
        <v>41851.484740881402</v>
      </c>
      <c r="I16" s="19">
        <f>+H16/H$5*100</f>
        <v>45.211674453946657</v>
      </c>
      <c r="J16" s="16">
        <f>[1]TIC!G79</f>
        <v>444790.20520403492</v>
      </c>
      <c r="K16" s="19">
        <f>+J16/J$5*100</f>
        <v>65.496165905761345</v>
      </c>
      <c r="L16" s="16">
        <f>[1]TIC!H79</f>
        <v>458483.74682475755</v>
      </c>
      <c r="M16" s="19">
        <f>+L16/L$5*100</f>
        <v>63.565989631375366</v>
      </c>
      <c r="N16" s="16">
        <f>[1]TIC!I79</f>
        <v>454474.52846244915</v>
      </c>
      <c r="O16" s="19">
        <f>+N16/N$5*100</f>
        <v>59.283385408439941</v>
      </c>
      <c r="P16" s="16">
        <f>[1]TIC!J79</f>
        <v>408350.99610802805</v>
      </c>
      <c r="Q16" s="19">
        <f>+P16/P$5*100</f>
        <v>65.275605199483905</v>
      </c>
      <c r="R16" s="16">
        <f>[1]TIC!K79</f>
        <v>14973.49067004664</v>
      </c>
      <c r="S16" s="19">
        <f>+R16/R$5*100</f>
        <v>42.140998200582999</v>
      </c>
      <c r="T16" s="16">
        <f>[1]TIC!L79</f>
        <v>9164.0468679063106</v>
      </c>
      <c r="U16" s="19">
        <f>+T16/T$5*100</f>
        <v>48.424256030260935</v>
      </c>
    </row>
    <row r="17" spans="1:21">
      <c r="A17" s="49" t="s">
        <v>30</v>
      </c>
      <c r="B17" s="5">
        <f>[1]TIC!C80</f>
        <v>1354520.2239860147</v>
      </c>
      <c r="C17" s="18">
        <f t="shared" si="1"/>
        <v>18.102644683183065</v>
      </c>
      <c r="D17" s="5">
        <f>[1]TIC!D80</f>
        <v>185111.60746224152</v>
      </c>
      <c r="E17" s="19">
        <f t="shared" si="2"/>
        <v>16.166668453526103</v>
      </c>
      <c r="F17" s="5">
        <f>[1]TIC!E80</f>
        <v>12111.214155587446</v>
      </c>
      <c r="G17" s="19">
        <f t="shared" si="2"/>
        <v>26.010046840649942</v>
      </c>
      <c r="H17" s="5">
        <f>[1]TIC!F80</f>
        <v>24838.386226802901</v>
      </c>
      <c r="I17" s="19">
        <f>+H17/H$5*100</f>
        <v>26.832621088605013</v>
      </c>
      <c r="J17" s="5">
        <f>[1]TIC!G80</f>
        <v>120448.5153381328</v>
      </c>
      <c r="K17" s="19">
        <f>+J17/J$5*100</f>
        <v>17.736262740026319</v>
      </c>
      <c r="L17" s="5">
        <f>[1]TIC!H80</f>
        <v>68590.024151711536</v>
      </c>
      <c r="M17" s="19">
        <f>+L17/L$5*100</f>
        <v>9.5095906763080205</v>
      </c>
      <c r="N17" s="5">
        <f>[1]TIC!I80</f>
        <v>139221.69044834434</v>
      </c>
      <c r="O17" s="19">
        <f>+N17/N$5*100</f>
        <v>18.160606624064446</v>
      </c>
      <c r="P17" s="5">
        <f>[1]TIC!J80</f>
        <v>97451.206124019431</v>
      </c>
      <c r="Q17" s="19">
        <f>+P17/P$5*100</f>
        <v>15.577741986166693</v>
      </c>
      <c r="R17" s="5">
        <f>[1]TIC!K80</f>
        <v>11095.891256093701</v>
      </c>
      <c r="S17" s="19">
        <f>+R17/R$5*100</f>
        <v>31.227984426656924</v>
      </c>
      <c r="T17" s="5">
        <f>[1]TIC!L80</f>
        <v>7180.4843414054567</v>
      </c>
      <c r="U17" s="19">
        <f>+T17/T$5*100</f>
        <v>37.942801600810434</v>
      </c>
    </row>
    <row r="18" spans="1:21">
      <c r="A18" s="49" t="s">
        <v>31</v>
      </c>
      <c r="B18" s="5">
        <f>[1]TIC!C81</f>
        <v>940642.51938854496</v>
      </c>
      <c r="C18" s="18">
        <f t="shared" si="1"/>
        <v>12.571327471416756</v>
      </c>
      <c r="D18" s="5">
        <f>[1]TIC!D81</f>
        <v>76102.98686635388</v>
      </c>
      <c r="E18" s="19">
        <f t="shared" si="2"/>
        <v>6.6464322462455732</v>
      </c>
      <c r="F18" s="5">
        <f>[1]TIC!E81</f>
        <v>6141.4107361691476</v>
      </c>
      <c r="G18" s="19">
        <f t="shared" si="2"/>
        <v>13.189295380573837</v>
      </c>
      <c r="H18" s="5">
        <f>[1]TIC!F81</f>
        <v>14492.23630142376</v>
      </c>
      <c r="I18" s="19">
        <f>+H18/H$5*100</f>
        <v>15.655795100851183</v>
      </c>
      <c r="J18" s="5">
        <f>[1]TIC!G81</f>
        <v>48405.586619735011</v>
      </c>
      <c r="K18" s="19">
        <f>+J18/J$5*100</f>
        <v>7.1278105833233072</v>
      </c>
      <c r="L18" s="5">
        <f>[1]TIC!H81</f>
        <v>21443.275379032024</v>
      </c>
      <c r="M18" s="19">
        <f>+L18/L$5*100</f>
        <v>2.9729800234931085</v>
      </c>
      <c r="N18" s="5">
        <f>[1]TIC!I81</f>
        <v>60432.518935252323</v>
      </c>
      <c r="O18" s="19">
        <f>+N18/N$5*100</f>
        <v>7.8830475348354385</v>
      </c>
      <c r="P18" s="5">
        <f>[1]TIC!J81</f>
        <v>36399.356326107205</v>
      </c>
      <c r="Q18" s="19">
        <f>+P18/P$5*100</f>
        <v>5.8184993686895519</v>
      </c>
      <c r="R18" s="5">
        <f>[1]TIC!K81</f>
        <v>4680.9494150474302</v>
      </c>
      <c r="S18" s="19">
        <f>+R18/R$5*100</f>
        <v>13.17394088147646</v>
      </c>
      <c r="T18" s="5">
        <f>[1]TIC!L81</f>
        <v>1816.0979738454</v>
      </c>
      <c r="U18" s="19">
        <f>+T18/T$5*100</f>
        <v>9.5965455577836831</v>
      </c>
    </row>
    <row r="19" spans="1:21">
      <c r="A19" s="49" t="s">
        <v>27</v>
      </c>
      <c r="B19" s="5">
        <f>[1]TIC!C82</f>
        <v>786015.93703075475</v>
      </c>
      <c r="C19" s="18">
        <f t="shared" si="1"/>
        <v>10.504802343603737</v>
      </c>
      <c r="D19" s="5">
        <f>[1]TIC!D82</f>
        <v>20216.737669288446</v>
      </c>
      <c r="E19" s="19">
        <f t="shared" si="2"/>
        <v>1.7656229103729524</v>
      </c>
      <c r="F19" s="5">
        <f>[1]TIC!E82</f>
        <v>1985.7094927302567</v>
      </c>
      <c r="G19" s="19">
        <f t="shared" si="2"/>
        <v>4.2645102509404058</v>
      </c>
      <c r="H19" s="5">
        <f>[1]TIC!F82</f>
        <v>6678.1681583294339</v>
      </c>
      <c r="I19" s="19">
        <f>+H19/H$5*100</f>
        <v>7.214347748771031</v>
      </c>
      <c r="J19" s="5">
        <f>[1]TIC!G82</f>
        <v>11717.998715055939</v>
      </c>
      <c r="K19" s="19">
        <f>+J19/J$5*100</f>
        <v>1.7254966025448792</v>
      </c>
      <c r="L19" s="5">
        <f>[1]TIC!H82</f>
        <v>4002.9313000214479</v>
      </c>
      <c r="M19" s="19">
        <f>+L19/L$5*100</f>
        <v>0.55498213682485831</v>
      </c>
      <c r="N19" s="5">
        <f>[1]TIC!I82</f>
        <v>15121.686376697862</v>
      </c>
      <c r="O19" s="19">
        <f>+N19/N$5*100</f>
        <v>1.9725302637492153</v>
      </c>
      <c r="P19" s="5">
        <f>[1]TIC!J82</f>
        <v>8580.4607696972234</v>
      </c>
      <c r="Q19" s="19">
        <f>+P19/P$5*100</f>
        <v>1.371601330646061</v>
      </c>
      <c r="R19" s="5">
        <f>[1]TIC!K82</f>
        <v>2632.9142510756114</v>
      </c>
      <c r="S19" s="19">
        <f>+R19/R$5*100</f>
        <v>7.4100045982478351</v>
      </c>
      <c r="T19" s="5">
        <f>[1]TIC!L82</f>
        <v>763.86779244854392</v>
      </c>
      <c r="U19" s="19">
        <f>+T19/T$5*100</f>
        <v>4.0363968111447983</v>
      </c>
    </row>
    <row r="20" spans="1:21">
      <c r="A20" s="45"/>
      <c r="B20" s="5"/>
      <c r="C20" s="18"/>
      <c r="D20" s="5"/>
      <c r="E20" s="19"/>
      <c r="F20" s="5"/>
      <c r="G20" s="19"/>
      <c r="H20" s="5"/>
      <c r="I20" s="19"/>
      <c r="J20" s="5"/>
      <c r="K20" s="19"/>
      <c r="L20" s="5"/>
      <c r="M20" s="19"/>
      <c r="N20" s="5"/>
      <c r="O20" s="19"/>
      <c r="P20" s="5"/>
      <c r="Q20" s="19"/>
      <c r="R20" s="5"/>
      <c r="S20" s="19"/>
      <c r="T20" s="5"/>
      <c r="U20" s="19"/>
    </row>
    <row r="21" spans="1:21">
      <c r="A21" s="45" t="s">
        <v>43</v>
      </c>
      <c r="B21" s="56"/>
      <c r="C21" s="54"/>
      <c r="D21" s="56"/>
      <c r="E21" s="55"/>
      <c r="F21" s="57"/>
      <c r="G21" s="55"/>
      <c r="H21" s="57"/>
      <c r="I21" s="55"/>
      <c r="J21" s="57"/>
      <c r="K21" s="55"/>
      <c r="L21" s="57"/>
      <c r="M21" s="55"/>
      <c r="N21" s="57"/>
      <c r="O21" s="55"/>
      <c r="P21" s="57"/>
      <c r="Q21" s="55"/>
      <c r="R21" s="57"/>
      <c r="S21" s="55"/>
      <c r="T21" s="57"/>
      <c r="U21" s="55"/>
    </row>
    <row r="22" spans="1:21">
      <c r="A22" s="46" t="s">
        <v>10</v>
      </c>
      <c r="B22" s="60">
        <f>[1]TIC!C84</f>
        <v>3619714.3242928032</v>
      </c>
      <c r="C22" s="18">
        <f>+B22/$B$5*100</f>
        <v>48.376097386329796</v>
      </c>
      <c r="D22" s="60">
        <f>[1]TIC!D84</f>
        <v>539910.49140396481</v>
      </c>
      <c r="E22" s="19">
        <f t="shared" ref="E22:G23" si="3">+D22/D$5*100</f>
        <v>47.152925895739287</v>
      </c>
      <c r="F22" s="60">
        <f>[1]TIC!E84</f>
        <v>24868.500625603232</v>
      </c>
      <c r="G22" s="19">
        <f t="shared" si="3"/>
        <v>53.407598760877363</v>
      </c>
      <c r="H22" s="60">
        <f>[1]TIC!F84</f>
        <v>44756.513836452221</v>
      </c>
      <c r="I22" s="19">
        <f>+H22/H$5*100</f>
        <v>48.349943754579009</v>
      </c>
      <c r="J22" s="60">
        <f>[1]TIC!G84</f>
        <v>322441.93647473952</v>
      </c>
      <c r="K22" s="19">
        <f>+J22/J$5*100</f>
        <v>47.480161027010219</v>
      </c>
      <c r="L22" s="60">
        <f>[1]TIC!H84</f>
        <v>331107.03612630535</v>
      </c>
      <c r="M22" s="19">
        <f>+L22/L$5*100</f>
        <v>45.905981555600988</v>
      </c>
      <c r="N22" s="60">
        <f>[1]TIC!I84</f>
        <v>363637.23452313902</v>
      </c>
      <c r="O22" s="19">
        <f>+N22/N$5*100</f>
        <v>47.434223422877061</v>
      </c>
      <c r="P22" s="60">
        <f>[1]TIC!J84</f>
        <v>311042.23220595979</v>
      </c>
      <c r="Q22" s="19">
        <f>+P22/P$5*100</f>
        <v>49.720632846139075</v>
      </c>
      <c r="R22" s="60">
        <f>[1]TIC!K84</f>
        <v>20265.882894224978</v>
      </c>
      <c r="S22" s="19">
        <f>+R22/R$5*100</f>
        <v>57.035767637480383</v>
      </c>
      <c r="T22" s="60">
        <f>[1]TIC!L84</f>
        <v>9605.8155157258698</v>
      </c>
      <c r="U22" s="19">
        <f>+T22/T$5*100</f>
        <v>50.758630615693846</v>
      </c>
    </row>
    <row r="23" spans="1:21">
      <c r="A23" s="46" t="s">
        <v>11</v>
      </c>
      <c r="B23" s="60">
        <f>[1]TIC!C85</f>
        <v>3862729.5268230271</v>
      </c>
      <c r="C23" s="18">
        <f>+B23/$B$5*100</f>
        <v>51.623902613682262</v>
      </c>
      <c r="D23" s="60">
        <f>[1]TIC!D85</f>
        <v>605109.63438378088</v>
      </c>
      <c r="E23" s="19">
        <f t="shared" si="3"/>
        <v>52.847074104266589</v>
      </c>
      <c r="F23" s="60">
        <f>[1]TIC!E85</f>
        <v>21695.09931632155</v>
      </c>
      <c r="G23" s="19">
        <f t="shared" si="3"/>
        <v>46.592401239122964</v>
      </c>
      <c r="H23" s="60">
        <f>[1]TIC!F85</f>
        <v>47811.357728473216</v>
      </c>
      <c r="I23" s="19">
        <f>+H23/H$5*100</f>
        <v>51.650056245421347</v>
      </c>
      <c r="J23" s="60">
        <f>[1]TIC!G85</f>
        <v>356666.83127210051</v>
      </c>
      <c r="K23" s="19">
        <f>+J23/J$5*100</f>
        <v>52.519838972991316</v>
      </c>
      <c r="L23" s="60">
        <f>[1]TIC!H85</f>
        <v>390165.06155290408</v>
      </c>
      <c r="M23" s="19">
        <f>+L23/L$5*100</f>
        <v>54.094018444401691</v>
      </c>
      <c r="N23" s="60">
        <f>[1]TIC!I85</f>
        <v>402976.42178429349</v>
      </c>
      <c r="O23" s="19">
        <f>+N23/N$5*100</f>
        <v>52.565776577127167</v>
      </c>
      <c r="P23" s="60">
        <f>[1]TIC!J85</f>
        <v>314537.56113352079</v>
      </c>
      <c r="Q23" s="19">
        <f>+P23/P$5*100</f>
        <v>50.279367153860576</v>
      </c>
      <c r="R23" s="60">
        <f>[1]TIC!K85</f>
        <v>15266.001278939904</v>
      </c>
      <c r="S23" s="19">
        <f>+R23/R$5*100</f>
        <v>42.964232362519674</v>
      </c>
      <c r="T23" s="60">
        <f>[1]TIC!L85</f>
        <v>9318.6814598798428</v>
      </c>
      <c r="U23" s="19">
        <f>+T23/T$5*100</f>
        <v>49.241369384306019</v>
      </c>
    </row>
    <row r="24" spans="1:21">
      <c r="A24" s="46"/>
      <c r="B24" s="60"/>
      <c r="C24" s="18"/>
      <c r="D24" s="60"/>
      <c r="E24" s="19"/>
      <c r="F24" s="60"/>
      <c r="G24" s="19"/>
      <c r="H24" s="60"/>
      <c r="I24" s="19"/>
      <c r="J24" s="60"/>
      <c r="K24" s="19"/>
      <c r="L24" s="60"/>
      <c r="M24" s="19"/>
      <c r="N24" s="60"/>
      <c r="O24" s="19"/>
      <c r="P24" s="60"/>
      <c r="Q24" s="19"/>
      <c r="R24" s="60"/>
      <c r="S24" s="19"/>
      <c r="T24" s="60"/>
      <c r="U24" s="19"/>
    </row>
    <row r="25" spans="1:21">
      <c r="A25" s="45" t="s">
        <v>42</v>
      </c>
      <c r="B25" s="56"/>
      <c r="C25" s="54"/>
      <c r="D25" s="56"/>
      <c r="E25" s="55"/>
      <c r="F25" s="56"/>
      <c r="G25" s="55"/>
      <c r="H25" s="56"/>
      <c r="I25" s="55"/>
      <c r="J25" s="56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</row>
    <row r="26" spans="1:21">
      <c r="A26" s="46" t="s">
        <v>12</v>
      </c>
      <c r="B26" s="60">
        <f>[1]TIC!C87</f>
        <v>990187.52217505383</v>
      </c>
      <c r="C26" s="18">
        <f t="shared" ref="C26:C30" si="4">+B26/$B$5*100</f>
        <v>13.233477482460628</v>
      </c>
      <c r="D26" s="60">
        <f>[1]TIC!D87</f>
        <v>2625.1879023818874</v>
      </c>
      <c r="E26" s="19">
        <f t="shared" ref="E26:G30" si="5">+D26/D$5*100</f>
        <v>0.2292700227060181</v>
      </c>
      <c r="F26" s="60">
        <f>[1]TIC!E87</f>
        <v>0</v>
      </c>
      <c r="G26" s="19">
        <f t="shared" si="5"/>
        <v>0</v>
      </c>
      <c r="H26" s="60">
        <f>[1]TIC!F87</f>
        <v>953.09864296072999</v>
      </c>
      <c r="I26" s="19">
        <f>+H26/H$5*100</f>
        <v>1.0296214300360651</v>
      </c>
      <c r="J26" s="60">
        <f>[1]TIC!G87</f>
        <v>0</v>
      </c>
      <c r="K26" s="19">
        <f>+J26/J$5*100</f>
        <v>0</v>
      </c>
      <c r="L26" s="60">
        <f>[1]TIC!H87</f>
        <v>954.4875210406899</v>
      </c>
      <c r="M26" s="19">
        <f>+L26/L$5*100</f>
        <v>0.13233390340648257</v>
      </c>
      <c r="N26" s="60">
        <f>[1]TIC!I87</f>
        <v>716.21286030050749</v>
      </c>
      <c r="O26" s="19">
        <f>+N26/N$5*100</f>
        <v>9.3425528544630751E-2</v>
      </c>
      <c r="P26" s="60">
        <f>[1]TIC!J87</f>
        <v>1432.425720601015</v>
      </c>
      <c r="Q26" s="19">
        <f>+P26/P$5*100</f>
        <v>0.22897570155749614</v>
      </c>
      <c r="R26" s="60">
        <f>[1]TIC!K87</f>
        <v>716.21286030050749</v>
      </c>
      <c r="S26" s="19">
        <f>+R26/R$5*100</f>
        <v>2.0156906310119656</v>
      </c>
      <c r="T26" s="60">
        <f>[1]TIC!L87</f>
        <v>0</v>
      </c>
      <c r="U26" s="19">
        <f>+T26/T$5*100</f>
        <v>0</v>
      </c>
    </row>
    <row r="27" spans="1:21">
      <c r="A27" s="46" t="s">
        <v>13</v>
      </c>
      <c r="B27" s="60">
        <f>[1]TIC!C88</f>
        <v>4124658.8623759286</v>
      </c>
      <c r="C27" s="18">
        <f t="shared" si="4"/>
        <v>55.124487994137503</v>
      </c>
      <c r="D27" s="60">
        <f>[1]TIC!D88</f>
        <v>133610.83919678861</v>
      </c>
      <c r="E27" s="19">
        <f t="shared" si="5"/>
        <v>11.668863820614114</v>
      </c>
      <c r="F27" s="60">
        <f>[1]TIC!E88</f>
        <v>2298.1640353635776</v>
      </c>
      <c r="G27" s="19">
        <f t="shared" si="5"/>
        <v>4.9355377123545203</v>
      </c>
      <c r="H27" s="60">
        <f>[1]TIC!F88</f>
        <v>11135.284938802746</v>
      </c>
      <c r="I27" s="19">
        <f>+H27/H$5*100</f>
        <v>12.029319406996084</v>
      </c>
      <c r="J27" s="60">
        <f>[1]TIC!G88</f>
        <v>43009.183931328123</v>
      </c>
      <c r="K27" s="19">
        <f>+J27/J$5*100</f>
        <v>6.3331804821229856</v>
      </c>
      <c r="L27" s="60">
        <f>[1]TIC!H88</f>
        <v>81696.105797550801</v>
      </c>
      <c r="M27" s="19">
        <f>+L27/L$5*100</f>
        <v>11.326669374903211</v>
      </c>
      <c r="N27" s="60">
        <f>[1]TIC!I88</f>
        <v>65524.30681001817</v>
      </c>
      <c r="O27" s="19">
        <f>+N27/N$5*100</f>
        <v>8.5472397042381871</v>
      </c>
      <c r="P27" s="60">
        <f>[1]TIC!J88</f>
        <v>67933.830950236923</v>
      </c>
      <c r="Q27" s="19">
        <f>+P27/P$5*100</f>
        <v>10.859339076089904</v>
      </c>
      <c r="R27" s="60">
        <f>[1]TIC!K88</f>
        <v>2427.90961322063</v>
      </c>
      <c r="S27" s="19">
        <f>+R27/R$5*100</f>
        <v>6.8330449389854957</v>
      </c>
      <c r="T27" s="60">
        <f>[1]TIC!L88</f>
        <v>1239.25142325313</v>
      </c>
      <c r="U27" s="19">
        <f>+T27/T$5*100</f>
        <v>6.54839822083812</v>
      </c>
    </row>
    <row r="28" spans="1:21">
      <c r="A28" s="46" t="s">
        <v>18</v>
      </c>
      <c r="B28" s="60">
        <f>[1]TIC!C89</f>
        <v>1924804.4596880809</v>
      </c>
      <c r="C28" s="18">
        <f t="shared" si="4"/>
        <v>25.724275356924647</v>
      </c>
      <c r="D28" s="60">
        <f>[1]TIC!D89</f>
        <v>658620.76552705036</v>
      </c>
      <c r="E28" s="19">
        <f t="shared" si="5"/>
        <v>57.520453195001629</v>
      </c>
      <c r="F28" s="60">
        <f>[1]TIC!E89</f>
        <v>24259.675027654557</v>
      </c>
      <c r="G28" s="19">
        <f t="shared" si="5"/>
        <v>52.10008473982225</v>
      </c>
      <c r="H28" s="60">
        <f>[1]TIC!F89</f>
        <v>44889.323000299919</v>
      </c>
      <c r="I28" s="19">
        <f>+H28/H$5*100</f>
        <v>48.493415956761538</v>
      </c>
      <c r="J28" s="60">
        <f>[1]TIC!G89</f>
        <v>378045.75919255044</v>
      </c>
      <c r="K28" s="19">
        <f>+J28/J$5*100</f>
        <v>55.667924955061864</v>
      </c>
      <c r="L28" s="60">
        <f>[1]TIC!H89</f>
        <v>405346.26202382008</v>
      </c>
      <c r="M28" s="19">
        <f>+L28/L$5*100</f>
        <v>56.198799777239053</v>
      </c>
      <c r="N28" s="60">
        <f>[1]TIC!I89</f>
        <v>414934.46421271347</v>
      </c>
      <c r="O28" s="19">
        <f>+N28/N$5*100</f>
        <v>54.125629096063378</v>
      </c>
      <c r="P28" s="60">
        <f>[1]TIC!J89</f>
        <v>344870.88041648426</v>
      </c>
      <c r="Q28" s="19">
        <f>+P28/P$5*100</f>
        <v>55.128200125436841</v>
      </c>
      <c r="R28" s="60">
        <f>[1]TIC!K89</f>
        <v>13153.080419121234</v>
      </c>
      <c r="S28" s="19">
        <f>+R28/R$5*100</f>
        <v>37.017683483993167</v>
      </c>
      <c r="T28" s="60">
        <f>[1]TIC!L89</f>
        <v>7646.9371605585111</v>
      </c>
      <c r="U28" s="19">
        <f>+T28/T$5*100</f>
        <v>40.407611205812493</v>
      </c>
    </row>
    <row r="29" spans="1:21">
      <c r="A29" s="46" t="s">
        <v>14</v>
      </c>
      <c r="B29" s="60">
        <f>[1]TIC!C90</f>
        <v>432006.11387768429</v>
      </c>
      <c r="C29" s="18">
        <f t="shared" si="4"/>
        <v>5.7735964675941114</v>
      </c>
      <c r="D29" s="60">
        <f>[1]TIC!D90</f>
        <v>348993.08984020463</v>
      </c>
      <c r="E29" s="19">
        <f t="shared" si="5"/>
        <v>30.47921010123088</v>
      </c>
      <c r="F29" s="60">
        <f>[1]TIC!E90</f>
        <v>19767.486218166465</v>
      </c>
      <c r="G29" s="19">
        <f t="shared" si="5"/>
        <v>42.452658821098467</v>
      </c>
      <c r="H29" s="60">
        <f>[1]TIC!F90</f>
        <v>35351.89032212201</v>
      </c>
      <c r="I29" s="19">
        <f>+H29/H$5*100</f>
        <v>38.190237848697812</v>
      </c>
      <c r="J29" s="60">
        <f>[1]TIC!G90</f>
        <v>257599.7941619617</v>
      </c>
      <c r="K29" s="19">
        <f>+J29/J$5*100</f>
        <v>37.932037752455351</v>
      </c>
      <c r="L29" s="60">
        <f>[1]TIC!H90</f>
        <v>233275.24233679517</v>
      </c>
      <c r="M29" s="19">
        <f>+L29/L$5*100</f>
        <v>32.342196944453569</v>
      </c>
      <c r="N29" s="60">
        <f>[1]TIC!I90</f>
        <v>284722.45956409426</v>
      </c>
      <c r="O29" s="19">
        <f>+N29/N$5*100</f>
        <v>37.140280142612667</v>
      </c>
      <c r="P29" s="60">
        <f>[1]TIC!J90</f>
        <v>211342.65625215933</v>
      </c>
      <c r="Q29" s="19">
        <f>+P29/P$5*100</f>
        <v>33.783485096915562</v>
      </c>
      <c r="R29" s="60">
        <f>[1]TIC!K90</f>
        <v>19234.68128052252</v>
      </c>
      <c r="S29" s="19">
        <f>+R29/R$5*100</f>
        <v>54.133580946009438</v>
      </c>
      <c r="T29" s="60">
        <f>[1]TIC!L90</f>
        <v>10038.308391794073</v>
      </c>
      <c r="U29" s="19">
        <f>+T29/T$5*100</f>
        <v>53.043990573349255</v>
      </c>
    </row>
    <row r="30" spans="1:21">
      <c r="A30" s="50" t="s">
        <v>60</v>
      </c>
      <c r="B30" s="60">
        <f>[1]TIC!C91</f>
        <v>10786.892999839773</v>
      </c>
      <c r="C30" s="18">
        <f t="shared" si="4"/>
        <v>0.1441626989052843</v>
      </c>
      <c r="D30" s="60">
        <f>[1]TIC!D91</f>
        <v>1170.2433212979777</v>
      </c>
      <c r="E30" s="19">
        <f t="shared" si="5"/>
        <v>0.10220286045129101</v>
      </c>
      <c r="F30" s="60">
        <f>[1]TIC!E91</f>
        <v>238.2746607401825</v>
      </c>
      <c r="G30" s="19">
        <f t="shared" si="5"/>
        <v>0.51171872672509222</v>
      </c>
      <c r="H30" s="60">
        <f>[1]TIC!F91</f>
        <v>238.2746607401825</v>
      </c>
      <c r="I30" s="19">
        <f>+H30/H$5*100</f>
        <v>0.25740535750901627</v>
      </c>
      <c r="J30" s="60">
        <f>[1]TIC!G91</f>
        <v>454.03046099747002</v>
      </c>
      <c r="K30" s="19">
        <f>+J30/J$5*100</f>
        <v>6.6856810361007102E-2</v>
      </c>
      <c r="L30" s="60">
        <f>[1]TIC!H91</f>
        <v>0</v>
      </c>
      <c r="M30" s="19">
        <f>+L30/L$5*100</f>
        <v>0</v>
      </c>
      <c r="N30" s="60">
        <f>[1]TIC!I91</f>
        <v>716.21286030050749</v>
      </c>
      <c r="O30" s="19">
        <f>+N30/N$5*100</f>
        <v>9.3425528544630751E-2</v>
      </c>
      <c r="P30" s="60">
        <f>[1]TIC!J91</f>
        <v>0</v>
      </c>
      <c r="Q30" s="19">
        <f>+P30/P$5*100</f>
        <v>0</v>
      </c>
      <c r="R30" s="60">
        <f>[1]TIC!K91</f>
        <v>0</v>
      </c>
      <c r="S30" s="19">
        <f>+R30/R$5*100</f>
        <v>0</v>
      </c>
      <c r="T30" s="60">
        <f>[1]TIC!L91</f>
        <v>0</v>
      </c>
      <c r="U30" s="19">
        <f>+T30/T$5*100</f>
        <v>0</v>
      </c>
    </row>
    <row r="31" spans="1:21">
      <c r="A31" s="47"/>
      <c r="B31" s="60"/>
      <c r="C31" s="18"/>
      <c r="D31" s="60"/>
      <c r="E31" s="19"/>
      <c r="F31" s="60"/>
      <c r="G31" s="19"/>
      <c r="H31" s="60"/>
      <c r="I31" s="19"/>
      <c r="J31" s="60"/>
      <c r="K31" s="19"/>
      <c r="L31" s="60"/>
      <c r="M31" s="19"/>
      <c r="N31" s="60"/>
      <c r="O31" s="19"/>
      <c r="P31" s="60"/>
      <c r="Q31" s="19"/>
      <c r="R31" s="60"/>
      <c r="S31" s="19"/>
      <c r="T31" s="60"/>
      <c r="U31" s="19"/>
    </row>
    <row r="32" spans="1:21">
      <c r="A32" s="45" t="s">
        <v>76</v>
      </c>
      <c r="B32" s="56"/>
      <c r="C32" s="54"/>
      <c r="D32" s="56"/>
      <c r="E32" s="55"/>
      <c r="F32" s="56"/>
      <c r="G32" s="55"/>
      <c r="H32" s="56"/>
      <c r="I32" s="55"/>
      <c r="J32" s="56"/>
      <c r="K32" s="55"/>
      <c r="L32" s="56"/>
      <c r="M32" s="55"/>
      <c r="N32" s="56"/>
      <c r="O32" s="55"/>
      <c r="P32" s="56"/>
      <c r="Q32" s="55"/>
      <c r="R32" s="56"/>
      <c r="S32" s="55"/>
      <c r="T32" s="56"/>
      <c r="U32" s="55"/>
    </row>
    <row r="33" spans="1:21">
      <c r="A33" s="46" t="s">
        <v>61</v>
      </c>
      <c r="B33" s="15">
        <f>[1]TIC!C93</f>
        <v>1678743.8645244106</v>
      </c>
      <c r="C33" s="18">
        <f t="shared" ref="C33:C38" si="6">+B33/$B$5*100</f>
        <v>22.435769621903248</v>
      </c>
      <c r="D33" s="15">
        <f>[1]TIC!D93</f>
        <v>52364.241942860368</v>
      </c>
      <c r="E33" s="19">
        <f t="shared" ref="E33:G38" si="7">+D33/D$5*100</f>
        <v>4.5732158556460423</v>
      </c>
      <c r="F33" s="5">
        <f>[1]TIC!E93</f>
        <v>758.53546753288504</v>
      </c>
      <c r="G33" s="19">
        <f t="shared" si="7"/>
        <v>1.6290309780149104</v>
      </c>
      <c r="H33" s="5">
        <f>[1]TIC!F93</f>
        <v>1099.8851135448924</v>
      </c>
      <c r="I33" s="19">
        <f t="shared" ref="I33:I38" si="8">+H33/H$5*100</f>
        <v>1.1881931548717275</v>
      </c>
      <c r="J33" s="5">
        <f>[1]TIC!G93</f>
        <v>18111.955525573063</v>
      </c>
      <c r="K33" s="19">
        <f t="shared" ref="K33:K38" si="9">+J33/J$5*100</f>
        <v>2.6670183607944766</v>
      </c>
      <c r="L33" s="5">
        <f>[1]TIC!H93</f>
        <v>39101.443979609408</v>
      </c>
      <c r="M33" s="19">
        <f t="shared" ref="M33:M38" si="10">+L33/L$5*100</f>
        <v>5.4211779584188333</v>
      </c>
      <c r="N33" s="5">
        <f>[1]TIC!I93</f>
        <v>28284.824855408475</v>
      </c>
      <c r="O33" s="19">
        <f t="shared" ref="O33:O38" si="11">+N33/N$5*100</f>
        <v>3.6895800932701754</v>
      </c>
      <c r="P33" s="5">
        <f>[1]TIC!J93</f>
        <v>18536.633118403312</v>
      </c>
      <c r="Q33" s="19">
        <f t="shared" ref="Q33:Q38" si="12">+P33/P$5*100</f>
        <v>2.9631125103083464</v>
      </c>
      <c r="R33" s="5">
        <f>[1]TIC!K93</f>
        <v>476.54932148036499</v>
      </c>
      <c r="S33" s="19">
        <f t="shared" ref="S33:S38" si="13">+R33/R$5*100</f>
        <v>1.341187872722704</v>
      </c>
      <c r="T33" s="5">
        <f>[1]TIC!L93</f>
        <v>807.5792777608815</v>
      </c>
      <c r="U33" s="19">
        <f t="shared" ref="U33:U38" si="14">+T33/T$5*100</f>
        <v>4.2673751318297972</v>
      </c>
    </row>
    <row r="34" spans="1:21">
      <c r="A34" s="46" t="s">
        <v>62</v>
      </c>
      <c r="B34" s="15">
        <f>[1]TIC!C94</f>
        <v>1583770.0545186263</v>
      </c>
      <c r="C34" s="18">
        <f t="shared" si="6"/>
        <v>21.16648097910732</v>
      </c>
      <c r="D34" s="15">
        <f>[1]TIC!D94</f>
        <v>89464.410501540639</v>
      </c>
      <c r="E34" s="19">
        <f t="shared" si="7"/>
        <v>7.8133482972621628</v>
      </c>
      <c r="F34" s="5">
        <f>[1]TIC!E94</f>
        <v>1670.7003813411975</v>
      </c>
      <c r="G34" s="19">
        <f t="shared" si="7"/>
        <v>3.5879965969661707</v>
      </c>
      <c r="H34" s="5">
        <f>[1]TIC!F94</f>
        <v>4469.3453468924745</v>
      </c>
      <c r="I34" s="19">
        <f t="shared" si="8"/>
        <v>4.8281820369584407</v>
      </c>
      <c r="J34" s="5">
        <f>[1]TIC!G94</f>
        <v>39579.914046038655</v>
      </c>
      <c r="K34" s="19">
        <f t="shared" si="9"/>
        <v>5.8282142604870577</v>
      </c>
      <c r="L34" s="5">
        <f>[1]TIC!H94</f>
        <v>63031.909880015111</v>
      </c>
      <c r="M34" s="19">
        <f t="shared" si="10"/>
        <v>8.7389918565865088</v>
      </c>
      <c r="N34" s="5">
        <f>[1]TIC!I94</f>
        <v>53435.816510849065</v>
      </c>
      <c r="O34" s="19">
        <f t="shared" si="11"/>
        <v>6.9703710690776077</v>
      </c>
      <c r="P34" s="5">
        <f>[1]TIC!J94</f>
        <v>37613.355760066974</v>
      </c>
      <c r="Q34" s="19">
        <f t="shared" si="12"/>
        <v>6.0125592547161082</v>
      </c>
      <c r="R34" s="5">
        <f>[1]TIC!K94</f>
        <v>626.07477594242005</v>
      </c>
      <c r="S34" s="19">
        <f t="shared" si="13"/>
        <v>1.762008377859279</v>
      </c>
      <c r="T34" s="5">
        <f>[1]TIC!L94</f>
        <v>521.64968487266253</v>
      </c>
      <c r="U34" s="19">
        <f t="shared" si="14"/>
        <v>2.7564784709738128</v>
      </c>
    </row>
    <row r="35" spans="1:21">
      <c r="A35" s="46" t="s">
        <v>63</v>
      </c>
      <c r="B35" s="15">
        <f>[1]TIC!C95</f>
        <v>1530290.0759018275</v>
      </c>
      <c r="C35" s="18">
        <f t="shared" si="6"/>
        <v>20.451741521238485</v>
      </c>
      <c r="D35" s="15">
        <f>[1]TIC!D95</f>
        <v>164593.50335640006</v>
      </c>
      <c r="E35" s="19">
        <f t="shared" si="7"/>
        <v>14.374725792978833</v>
      </c>
      <c r="F35" s="5">
        <f>[1]TIC!E95</f>
        <v>4435.3560081398573</v>
      </c>
      <c r="G35" s="19">
        <f t="shared" si="7"/>
        <v>9.5253717789684487</v>
      </c>
      <c r="H35" s="5">
        <f>[1]TIC!F95</f>
        <v>9124.5999193850166</v>
      </c>
      <c r="I35" s="19">
        <f t="shared" si="8"/>
        <v>9.8571996580749062</v>
      </c>
      <c r="J35" s="5">
        <f>[1]TIC!G95</f>
        <v>88749.171846044934</v>
      </c>
      <c r="K35" s="19">
        <f t="shared" si="9"/>
        <v>13.068476812705567</v>
      </c>
      <c r="L35" s="5">
        <f>[1]TIC!H95</f>
        <v>108294.39644021334</v>
      </c>
      <c r="M35" s="19">
        <f t="shared" si="10"/>
        <v>15.014360986466565</v>
      </c>
      <c r="N35" s="5">
        <f>[1]TIC!I95</f>
        <v>99075.967911640153</v>
      </c>
      <c r="O35" s="19">
        <f t="shared" si="11"/>
        <v>12.923845942018053</v>
      </c>
      <c r="P35" s="5">
        <f>[1]TIC!J95</f>
        <v>84552.066628500921</v>
      </c>
      <c r="Q35" s="19">
        <f t="shared" si="12"/>
        <v>13.515792474233121</v>
      </c>
      <c r="R35" s="5">
        <f>[1]TIC!K95</f>
        <v>2470.2083503085273</v>
      </c>
      <c r="S35" s="19">
        <f t="shared" si="13"/>
        <v>6.9520893917979443</v>
      </c>
      <c r="T35" s="5">
        <f>[1]TIC!L95</f>
        <v>1693.2818842506003</v>
      </c>
      <c r="U35" s="19">
        <f t="shared" si="14"/>
        <v>8.9475661436776512</v>
      </c>
    </row>
    <row r="36" spans="1:21">
      <c r="A36" s="46" t="s">
        <v>64</v>
      </c>
      <c r="B36" s="60">
        <f>[1]TIC!C96</f>
        <v>1405848.5896684388</v>
      </c>
      <c r="C36" s="18">
        <f t="shared" si="6"/>
        <v>18.788628657186102</v>
      </c>
      <c r="D36" s="60">
        <f>[1]TIC!D96</f>
        <v>304341.93836581736</v>
      </c>
      <c r="E36" s="19">
        <f t="shared" si="7"/>
        <v>26.579614760610038</v>
      </c>
      <c r="F36" s="60">
        <f>[1]TIC!E96</f>
        <v>11346.811462393647</v>
      </c>
      <c r="G36" s="19">
        <f t="shared" si="7"/>
        <v>24.36841540719724</v>
      </c>
      <c r="H36" s="60">
        <f>[1]TIC!F96</f>
        <v>21727.664925476889</v>
      </c>
      <c r="I36" s="19">
        <f t="shared" si="8"/>
        <v>23.472144879379204</v>
      </c>
      <c r="J36" s="60">
        <f>[1]TIC!G96</f>
        <v>162873.88670465624</v>
      </c>
      <c r="K36" s="19">
        <f t="shared" si="9"/>
        <v>23.983475761186948</v>
      </c>
      <c r="L36" s="60">
        <f>[1]TIC!H96</f>
        <v>198625.7535327721</v>
      </c>
      <c r="M36" s="19">
        <f t="shared" si="10"/>
        <v>27.538255558738882</v>
      </c>
      <c r="N36" s="60">
        <f>[1]TIC!I96</f>
        <v>194323.58152252852</v>
      </c>
      <c r="O36" s="19">
        <f t="shared" si="11"/>
        <v>25.348306793612323</v>
      </c>
      <c r="P36" s="60">
        <f>[1]TIC!J96</f>
        <v>155940.14805748739</v>
      </c>
      <c r="Q36" s="19">
        <f t="shared" si="12"/>
        <v>24.927299397738619</v>
      </c>
      <c r="R36" s="60">
        <f>[1]TIC!K96</f>
        <v>5608.8528560738796</v>
      </c>
      <c r="S36" s="19">
        <f t="shared" si="13"/>
        <v>15.785407913464706</v>
      </c>
      <c r="T36" s="60">
        <f>[1]TIC!L96</f>
        <v>2673.0660219341048</v>
      </c>
      <c r="U36" s="19">
        <f t="shared" si="14"/>
        <v>14.12489867170456</v>
      </c>
    </row>
    <row r="37" spans="1:21">
      <c r="A37" s="46" t="s">
        <v>65</v>
      </c>
      <c r="B37" s="5">
        <f>[1]TIC!C97</f>
        <v>1261246.3358235434</v>
      </c>
      <c r="C37" s="18">
        <f t="shared" si="6"/>
        <v>16.856074845594872</v>
      </c>
      <c r="D37" s="5">
        <f>[1]TIC!D97</f>
        <v>526525.67205366993</v>
      </c>
      <c r="E37" s="19">
        <f t="shared" si="7"/>
        <v>45.98396658674136</v>
      </c>
      <c r="F37" s="5">
        <f>[1]TIC!E97</f>
        <v>27397.709101476496</v>
      </c>
      <c r="G37" s="19">
        <f t="shared" si="7"/>
        <v>58.839327577007907</v>
      </c>
      <c r="H37" s="5">
        <f>[1]TIC!F97</f>
        <v>54905.959145697285</v>
      </c>
      <c r="I37" s="19">
        <f t="shared" si="8"/>
        <v>59.314272022758388</v>
      </c>
      <c r="J37" s="5">
        <f>[1]TIC!G97</f>
        <v>364961.19391864084</v>
      </c>
      <c r="K37" s="19">
        <f t="shared" si="9"/>
        <v>53.74119894365694</v>
      </c>
      <c r="L37" s="5">
        <f>[1]TIC!H97</f>
        <v>308671.12065792503</v>
      </c>
      <c r="M37" s="19">
        <f t="shared" si="10"/>
        <v>42.795378006597566</v>
      </c>
      <c r="N37" s="5">
        <f>[1]TIC!I97</f>
        <v>385959.23890762735</v>
      </c>
      <c r="O37" s="19">
        <f t="shared" si="11"/>
        <v>50.345990543229213</v>
      </c>
      <c r="P37" s="5">
        <f>[1]TIC!J97</f>
        <v>324693.98979047732</v>
      </c>
      <c r="Q37" s="19">
        <f t="shared" si="12"/>
        <v>51.902889646928848</v>
      </c>
      <c r="R37" s="5">
        <f>[1]TIC!K97</f>
        <v>25177.400979305978</v>
      </c>
      <c r="S37" s="19">
        <f t="shared" si="13"/>
        <v>70.858614917812275</v>
      </c>
      <c r="T37" s="5">
        <f>[1]TIC!L97</f>
        <v>12942.990513899256</v>
      </c>
      <c r="U37" s="19">
        <f t="shared" si="14"/>
        <v>68.392784920958121</v>
      </c>
    </row>
    <row r="38" spans="1:21" ht="14.25" customHeight="1">
      <c r="A38" s="48" t="s">
        <v>66</v>
      </c>
      <c r="B38" s="7">
        <f>[1]TIC!C98</f>
        <v>22544.930681065511</v>
      </c>
      <c r="C38" s="21">
        <f t="shared" si="6"/>
        <v>0.30130437500985968</v>
      </c>
      <c r="D38" s="7">
        <f>[1]TIC!D98</f>
        <v>7730.3595674442649</v>
      </c>
      <c r="E38" s="21">
        <f t="shared" si="7"/>
        <v>0.67512870676630432</v>
      </c>
      <c r="F38" s="7">
        <f>[1]TIC!E98</f>
        <v>954.4875210406899</v>
      </c>
      <c r="G38" s="21">
        <f t="shared" si="7"/>
        <v>2.049857661845631</v>
      </c>
      <c r="H38" s="7">
        <f>[1]TIC!F98</f>
        <v>1240.417113928909</v>
      </c>
      <c r="I38" s="21">
        <f t="shared" si="8"/>
        <v>1.3400082479577238</v>
      </c>
      <c r="J38" s="7">
        <f>[1]TIC!G98</f>
        <v>4832.6457058833703</v>
      </c>
      <c r="K38" s="21">
        <f t="shared" si="9"/>
        <v>0.71161586117011688</v>
      </c>
      <c r="L38" s="7">
        <f>[1]TIC!H98</f>
        <v>3547.4731886619893</v>
      </c>
      <c r="M38" s="21">
        <f t="shared" si="10"/>
        <v>0.49183563319259949</v>
      </c>
      <c r="N38" s="7">
        <f>[1]TIC!I98</f>
        <v>5534.2265993723804</v>
      </c>
      <c r="O38" s="21">
        <f t="shared" si="11"/>
        <v>0.7219055587959996</v>
      </c>
      <c r="P38" s="7">
        <f>[1]TIC!J98</f>
        <v>4243.5999845396973</v>
      </c>
      <c r="Q38" s="21">
        <f t="shared" si="12"/>
        <v>0.67834671607380825</v>
      </c>
      <c r="R38" s="7">
        <f>[1]TIC!K98</f>
        <v>1172.7978900537164</v>
      </c>
      <c r="S38" s="21">
        <f t="shared" si="13"/>
        <v>3.3006915263431527</v>
      </c>
      <c r="T38" s="7">
        <f>[1]TIC!L98</f>
        <v>285.92959288821896</v>
      </c>
      <c r="U38" s="21">
        <f t="shared" si="14"/>
        <v>1.5108966608559848</v>
      </c>
    </row>
    <row r="39" spans="1:21" ht="14.25" customHeight="1">
      <c r="A39" s="8" t="str">
        <f>'CUADRO 2'!A40</f>
        <v>Fuente: Instituto Nacional de Estadística (INE). XLIII Encuesta Permanente de Hogares de Propósitos Múltiples, mayo 2012.</v>
      </c>
      <c r="B39" s="67"/>
      <c r="C39" s="68"/>
      <c r="D39" s="67"/>
      <c r="E39" s="68"/>
      <c r="F39" s="67"/>
      <c r="G39" s="68"/>
      <c r="H39" s="67"/>
      <c r="I39" s="68"/>
      <c r="J39" s="67"/>
      <c r="K39" s="68"/>
      <c r="L39" s="67"/>
      <c r="M39" s="68"/>
      <c r="N39" s="67"/>
      <c r="O39" s="68"/>
      <c r="P39" s="67"/>
      <c r="Q39" s="68"/>
      <c r="R39" s="67"/>
      <c r="S39" s="68"/>
      <c r="T39" s="67"/>
      <c r="U39" s="68"/>
    </row>
    <row r="40" spans="1:21" ht="13.5">
      <c r="A40" s="9" t="str">
        <f>'CUADRO 1'!A42</f>
        <v>1/  Porcentaje por columnas</v>
      </c>
      <c r="B40" s="5"/>
      <c r="C40" s="5"/>
      <c r="D40" s="6"/>
      <c r="E40" s="6"/>
      <c r="F40" s="6"/>
      <c r="G40" s="6"/>
      <c r="H40" s="5"/>
      <c r="I40" s="5"/>
      <c r="J40" s="5"/>
      <c r="K40" s="5"/>
      <c r="L40" s="6"/>
      <c r="M40" s="6"/>
      <c r="N40" s="6"/>
      <c r="O40" s="6"/>
      <c r="P40" s="5"/>
      <c r="Q40" s="5"/>
      <c r="R40" s="5"/>
      <c r="S40" s="5"/>
      <c r="T40" s="11"/>
    </row>
    <row r="41" spans="1:21" ht="13.5">
      <c r="A41" s="9" t="str">
        <f>'CUADRO 1'!A43</f>
        <v>2/  Porcentaje por filas</v>
      </c>
      <c r="B41" s="5"/>
      <c r="C41" s="5"/>
      <c r="D41" s="6"/>
      <c r="E41" s="6"/>
      <c r="F41" s="6"/>
      <c r="G41" s="6"/>
      <c r="H41" s="5"/>
      <c r="I41" s="5"/>
      <c r="J41" s="5"/>
      <c r="K41" s="5"/>
      <c r="L41" s="6"/>
      <c r="M41" s="6"/>
      <c r="N41" s="6"/>
      <c r="O41" s="6"/>
      <c r="P41" s="5"/>
      <c r="Q41" s="5"/>
      <c r="R41" s="5"/>
      <c r="S41" s="5"/>
      <c r="T41" s="11"/>
    </row>
  </sheetData>
  <mergeCells count="13">
    <mergeCell ref="F3:G3"/>
    <mergeCell ref="H3:I3"/>
    <mergeCell ref="A1:U1"/>
    <mergeCell ref="J3:K3"/>
    <mergeCell ref="L3:M3"/>
    <mergeCell ref="D2:E3"/>
    <mergeCell ref="N3:O3"/>
    <mergeCell ref="P3:Q3"/>
    <mergeCell ref="R3:S3"/>
    <mergeCell ref="T3:U3"/>
    <mergeCell ref="A2:A4"/>
    <mergeCell ref="B2:C3"/>
    <mergeCell ref="F2:U2"/>
  </mergeCells>
  <phoneticPr fontId="2" type="noConversion"/>
  <printOptions horizontalCentered="1" verticalCentered="1"/>
  <pageMargins left="0.15748031496062992" right="0.15748031496062992" top="0.23622047244094491" bottom="0.23622047244094491" header="0" footer="0"/>
  <pageSetup paperSize="119" scale="61" orientation="landscape" horizontalDpi="300" verticalDpi="300" r:id="rId1"/>
  <headerFooter alignWithMargins="0"/>
  <ignoredErrors>
    <ignoredError sqref="F8:U38 H5:U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Titulo</vt:lpstr>
      <vt:lpstr>CUADRO 1</vt:lpstr>
      <vt:lpstr>CUADRO 2</vt:lpstr>
      <vt:lpstr>CUADRO 3</vt:lpstr>
    </vt:vector>
  </TitlesOfParts>
  <Company>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wbanegas</dc:creator>
  <cp:lastModifiedBy>wbanegas</cp:lastModifiedBy>
  <cp:lastPrinted>2011-01-20T20:16:16Z</cp:lastPrinted>
  <dcterms:created xsi:type="dcterms:W3CDTF">2007-06-01T20:11:14Z</dcterms:created>
  <dcterms:modified xsi:type="dcterms:W3CDTF">2012-08-21T19:48:37Z</dcterms:modified>
</cp:coreProperties>
</file>