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6" rupBuild="4507"/>
  <workbookPr codeName="ThisWorkbook" defaultThemeVersion="124226"/>
  <bookViews>
    <workbookView xWindow="120" yWindow="120" windowWidth="15480" windowHeight="11640"/>
  </bookViews>
  <sheets>
    <sheet name="Titulo" sheetId="19" r:id="rId1"/>
    <sheet name="CUADRO 1" sheetId="1" r:id="rId2"/>
    <sheet name="CUADRO 2" sheetId="8" r:id="rId3"/>
    <sheet name="CUADRO 3" sheetId="18" r:id="rId4"/>
  </sheets>
  <externalReferences>
    <externalReference r:id="rId5"/>
    <externalReference r:id="rId6"/>
  </externalReferences>
  <calcPr calcId="125725"/>
</workbook>
</file>

<file path=xl/calcChain.xml><?xml version="1.0" encoding="utf-8"?>
<calcChain xmlns="http://schemas.openxmlformats.org/spreadsheetml/2006/main">
  <c r="A41" i="1"/>
  <c r="T38" i="18" l="1"/>
  <c r="R38"/>
  <c r="P38"/>
  <c r="N38"/>
  <c r="L38"/>
  <c r="J38"/>
  <c r="H38"/>
  <c r="F38"/>
  <c r="D38"/>
  <c r="B38"/>
  <c r="T37"/>
  <c r="R37"/>
  <c r="P37"/>
  <c r="N37"/>
  <c r="L37"/>
  <c r="J37"/>
  <c r="H37"/>
  <c r="F37"/>
  <c r="D37"/>
  <c r="B37"/>
  <c r="T36"/>
  <c r="R36"/>
  <c r="P36"/>
  <c r="N36"/>
  <c r="L36"/>
  <c r="J36"/>
  <c r="H36"/>
  <c r="F36"/>
  <c r="D36"/>
  <c r="B36"/>
  <c r="T35"/>
  <c r="R35"/>
  <c r="P35"/>
  <c r="N35"/>
  <c r="L35"/>
  <c r="J35"/>
  <c r="H35"/>
  <c r="F35"/>
  <c r="D35"/>
  <c r="B35"/>
  <c r="T34"/>
  <c r="R34"/>
  <c r="P34"/>
  <c r="N34"/>
  <c r="L34"/>
  <c r="J34"/>
  <c r="H34"/>
  <c r="F34"/>
  <c r="D34"/>
  <c r="B34"/>
  <c r="T33"/>
  <c r="R33"/>
  <c r="P33"/>
  <c r="N33"/>
  <c r="L33"/>
  <c r="J33"/>
  <c r="H33"/>
  <c r="F33"/>
  <c r="D33"/>
  <c r="B33"/>
  <c r="T30"/>
  <c r="R30"/>
  <c r="P30"/>
  <c r="N30"/>
  <c r="L30"/>
  <c r="J30"/>
  <c r="H30"/>
  <c r="F30"/>
  <c r="D30"/>
  <c r="B30"/>
  <c r="T29"/>
  <c r="R29"/>
  <c r="P29"/>
  <c r="N29"/>
  <c r="L29"/>
  <c r="J29"/>
  <c r="H29"/>
  <c r="F29"/>
  <c r="D29"/>
  <c r="B29"/>
  <c r="T28"/>
  <c r="R28"/>
  <c r="P28"/>
  <c r="N28"/>
  <c r="L28"/>
  <c r="J28"/>
  <c r="H28"/>
  <c r="F28"/>
  <c r="D28"/>
  <c r="B28"/>
  <c r="T27"/>
  <c r="R27"/>
  <c r="P27"/>
  <c r="N27"/>
  <c r="L27"/>
  <c r="J27"/>
  <c r="H27"/>
  <c r="F27"/>
  <c r="D27"/>
  <c r="B27"/>
  <c r="T26"/>
  <c r="R26"/>
  <c r="P26"/>
  <c r="N26"/>
  <c r="L26"/>
  <c r="J26"/>
  <c r="H26"/>
  <c r="F26"/>
  <c r="D26"/>
  <c r="B26"/>
  <c r="T23"/>
  <c r="R23"/>
  <c r="P23"/>
  <c r="N23"/>
  <c r="L23"/>
  <c r="J23"/>
  <c r="H23"/>
  <c r="F23"/>
  <c r="D23"/>
  <c r="B23"/>
  <c r="T22"/>
  <c r="R22"/>
  <c r="P22"/>
  <c r="N22"/>
  <c r="L22"/>
  <c r="J22"/>
  <c r="H22"/>
  <c r="F22"/>
  <c r="D22"/>
  <c r="B22"/>
  <c r="T19"/>
  <c r="R19"/>
  <c r="P19"/>
  <c r="N19"/>
  <c r="L19"/>
  <c r="J19"/>
  <c r="H19"/>
  <c r="F19"/>
  <c r="D19"/>
  <c r="B19"/>
  <c r="T18"/>
  <c r="R18"/>
  <c r="P18"/>
  <c r="N18"/>
  <c r="L18"/>
  <c r="J18"/>
  <c r="H18"/>
  <c r="F18"/>
  <c r="D18"/>
  <c r="B18"/>
  <c r="T17"/>
  <c r="R17"/>
  <c r="P17"/>
  <c r="N17"/>
  <c r="L17"/>
  <c r="J17"/>
  <c r="H17"/>
  <c r="F17"/>
  <c r="D17"/>
  <c r="B17"/>
  <c r="T16"/>
  <c r="R16"/>
  <c r="P16"/>
  <c r="N16"/>
  <c r="L16"/>
  <c r="J16"/>
  <c r="H16"/>
  <c r="F16"/>
  <c r="D16"/>
  <c r="B16"/>
  <c r="T15"/>
  <c r="R15"/>
  <c r="P15"/>
  <c r="N15"/>
  <c r="L15"/>
  <c r="J15"/>
  <c r="H15"/>
  <c r="F15"/>
  <c r="D15"/>
  <c r="B15"/>
  <c r="T12"/>
  <c r="R12"/>
  <c r="P12"/>
  <c r="N12"/>
  <c r="L12"/>
  <c r="J12"/>
  <c r="H12"/>
  <c r="F12"/>
  <c r="D12"/>
  <c r="B12"/>
  <c r="T11"/>
  <c r="R11"/>
  <c r="P11"/>
  <c r="N11"/>
  <c r="L11"/>
  <c r="J11"/>
  <c r="H11"/>
  <c r="F11"/>
  <c r="D11"/>
  <c r="B11"/>
  <c r="T10"/>
  <c r="R10"/>
  <c r="P10"/>
  <c r="N10"/>
  <c r="L10"/>
  <c r="J10"/>
  <c r="H10"/>
  <c r="F10"/>
  <c r="D10"/>
  <c r="B10"/>
  <c r="T9"/>
  <c r="R9"/>
  <c r="P9"/>
  <c r="N9"/>
  <c r="L9"/>
  <c r="J9"/>
  <c r="H9"/>
  <c r="F9"/>
  <c r="D9"/>
  <c r="B9"/>
  <c r="T8"/>
  <c r="R8"/>
  <c r="P8"/>
  <c r="N8"/>
  <c r="L8"/>
  <c r="J8"/>
  <c r="H8"/>
  <c r="F8"/>
  <c r="D8"/>
  <c r="B8"/>
  <c r="T5"/>
  <c r="R5"/>
  <c r="P5"/>
  <c r="N5"/>
  <c r="L5"/>
  <c r="J5"/>
  <c r="H5"/>
  <c r="F5"/>
  <c r="D5"/>
  <c r="B5"/>
  <c r="AC39" i="8"/>
  <c r="AA39"/>
  <c r="Y39"/>
  <c r="W39"/>
  <c r="U39"/>
  <c r="S39"/>
  <c r="Q39"/>
  <c r="O39"/>
  <c r="L39"/>
  <c r="J39"/>
  <c r="H39"/>
  <c r="F39"/>
  <c r="D39"/>
  <c r="B39"/>
  <c r="AC38"/>
  <c r="AA38"/>
  <c r="Y38"/>
  <c r="W38"/>
  <c r="U38"/>
  <c r="S38"/>
  <c r="Q38"/>
  <c r="O38"/>
  <c r="L38"/>
  <c r="J38"/>
  <c r="H38"/>
  <c r="F38"/>
  <c r="D38"/>
  <c r="B38"/>
  <c r="AC37"/>
  <c r="AA37"/>
  <c r="Y37"/>
  <c r="W37"/>
  <c r="U37"/>
  <c r="S37"/>
  <c r="Q37"/>
  <c r="O37"/>
  <c r="L37"/>
  <c r="J37"/>
  <c r="H37"/>
  <c r="F37"/>
  <c r="D37"/>
  <c r="B37"/>
  <c r="AC36"/>
  <c r="AA36"/>
  <c r="Y36"/>
  <c r="W36"/>
  <c r="U36"/>
  <c r="S36"/>
  <c r="Q36"/>
  <c r="O36"/>
  <c r="L36"/>
  <c r="J36"/>
  <c r="H36"/>
  <c r="F36"/>
  <c r="D36"/>
  <c r="B36"/>
  <c r="AC35"/>
  <c r="AA35"/>
  <c r="Y35"/>
  <c r="W35"/>
  <c r="U35"/>
  <c r="S35"/>
  <c r="Q35"/>
  <c r="O35"/>
  <c r="L35"/>
  <c r="J35"/>
  <c r="H35"/>
  <c r="F35"/>
  <c r="D35"/>
  <c r="B35"/>
  <c r="AC34"/>
  <c r="AA34"/>
  <c r="Y34"/>
  <c r="W34"/>
  <c r="U34"/>
  <c r="S34"/>
  <c r="Q34"/>
  <c r="O34"/>
  <c r="L34"/>
  <c r="J34"/>
  <c r="H34"/>
  <c r="F34"/>
  <c r="D34"/>
  <c r="B34"/>
  <c r="AC31"/>
  <c r="AA31"/>
  <c r="Y31"/>
  <c r="W31"/>
  <c r="U31"/>
  <c r="S31"/>
  <c r="Q31"/>
  <c r="O31"/>
  <c r="L31"/>
  <c r="J31"/>
  <c r="H31"/>
  <c r="F31"/>
  <c r="D31"/>
  <c r="B31"/>
  <c r="AC30"/>
  <c r="AA30"/>
  <c r="Y30"/>
  <c r="W30"/>
  <c r="U30"/>
  <c r="S30"/>
  <c r="Q30"/>
  <c r="O30"/>
  <c r="L30"/>
  <c r="J30"/>
  <c r="H30"/>
  <c r="F30"/>
  <c r="D30"/>
  <c r="B30"/>
  <c r="AC29"/>
  <c r="AA29"/>
  <c r="Y29"/>
  <c r="W29"/>
  <c r="U29"/>
  <c r="S29"/>
  <c r="Q29"/>
  <c r="O29"/>
  <c r="L29"/>
  <c r="J29"/>
  <c r="H29"/>
  <c r="F29"/>
  <c r="D29"/>
  <c r="B29"/>
  <c r="AC28"/>
  <c r="AA28"/>
  <c r="Y28"/>
  <c r="W28"/>
  <c r="U28"/>
  <c r="S28"/>
  <c r="Q28"/>
  <c r="O28"/>
  <c r="L28"/>
  <c r="J28"/>
  <c r="H28"/>
  <c r="F28"/>
  <c r="D28"/>
  <c r="B28"/>
  <c r="AC27"/>
  <c r="AA27"/>
  <c r="Y27"/>
  <c r="W27"/>
  <c r="U27"/>
  <c r="S27"/>
  <c r="Q27"/>
  <c r="O27"/>
  <c r="L27"/>
  <c r="J27"/>
  <c r="H27"/>
  <c r="F27"/>
  <c r="D27"/>
  <c r="B27"/>
  <c r="AC24"/>
  <c r="AA24"/>
  <c r="Y24"/>
  <c r="W24"/>
  <c r="U24"/>
  <c r="S24"/>
  <c r="Q24"/>
  <c r="O24"/>
  <c r="L24"/>
  <c r="J24"/>
  <c r="H24"/>
  <c r="F24"/>
  <c r="D24"/>
  <c r="B24"/>
  <c r="AC23"/>
  <c r="AA23"/>
  <c r="Y23"/>
  <c r="W23"/>
  <c r="U23"/>
  <c r="S23"/>
  <c r="Q23"/>
  <c r="O23"/>
  <c r="L23"/>
  <c r="J23"/>
  <c r="H23"/>
  <c r="F23"/>
  <c r="D23"/>
  <c r="B23"/>
  <c r="AC20"/>
  <c r="AA20"/>
  <c r="Y20"/>
  <c r="W20"/>
  <c r="U20"/>
  <c r="S20"/>
  <c r="Q20"/>
  <c r="O20"/>
  <c r="L20"/>
  <c r="J20"/>
  <c r="H20"/>
  <c r="F20"/>
  <c r="D20"/>
  <c r="B20"/>
  <c r="AC19"/>
  <c r="AA19"/>
  <c r="Y19"/>
  <c r="W19"/>
  <c r="U19"/>
  <c r="S19"/>
  <c r="Q19"/>
  <c r="O19"/>
  <c r="L19"/>
  <c r="J19"/>
  <c r="H19"/>
  <c r="F19"/>
  <c r="D19"/>
  <c r="B19"/>
  <c r="AC18"/>
  <c r="AA18"/>
  <c r="Y18"/>
  <c r="W18"/>
  <c r="U18"/>
  <c r="S18"/>
  <c r="Q18"/>
  <c r="O18"/>
  <c r="L18"/>
  <c r="J18"/>
  <c r="H18"/>
  <c r="F18"/>
  <c r="D18"/>
  <c r="B18"/>
  <c r="AC17"/>
  <c r="AA17"/>
  <c r="Y17"/>
  <c r="W17"/>
  <c r="U17"/>
  <c r="S17"/>
  <c r="Q17"/>
  <c r="O17"/>
  <c r="L17"/>
  <c r="J17"/>
  <c r="H17"/>
  <c r="F17"/>
  <c r="D17"/>
  <c r="B17"/>
  <c r="AC16"/>
  <c r="AA16"/>
  <c r="Y16"/>
  <c r="W16"/>
  <c r="U16"/>
  <c r="S16"/>
  <c r="Q16"/>
  <c r="O16"/>
  <c r="L16"/>
  <c r="J16"/>
  <c r="H16"/>
  <c r="F16"/>
  <c r="D16"/>
  <c r="B16"/>
  <c r="AC13"/>
  <c r="AA13"/>
  <c r="Y13"/>
  <c r="W13"/>
  <c r="U13"/>
  <c r="S13"/>
  <c r="Q13"/>
  <c r="O13"/>
  <c r="L13"/>
  <c r="J13"/>
  <c r="H13"/>
  <c r="F13"/>
  <c r="D13"/>
  <c r="B13"/>
  <c r="AC12"/>
  <c r="AA12"/>
  <c r="Y12"/>
  <c r="W12"/>
  <c r="U12"/>
  <c r="S12"/>
  <c r="Q12"/>
  <c r="O12"/>
  <c r="L12"/>
  <c r="J12"/>
  <c r="H12"/>
  <c r="F12"/>
  <c r="D12"/>
  <c r="B12"/>
  <c r="AC11"/>
  <c r="AA11"/>
  <c r="Y11"/>
  <c r="W11"/>
  <c r="U11"/>
  <c r="S11"/>
  <c r="Q11"/>
  <c r="O11"/>
  <c r="L11"/>
  <c r="J11"/>
  <c r="H11"/>
  <c r="F11"/>
  <c r="D11"/>
  <c r="B11"/>
  <c r="AC10"/>
  <c r="AA10"/>
  <c r="Y10"/>
  <c r="W10"/>
  <c r="U10"/>
  <c r="S10"/>
  <c r="Q10"/>
  <c r="O10"/>
  <c r="L10"/>
  <c r="J10"/>
  <c r="H10"/>
  <c r="F10"/>
  <c r="D10"/>
  <c r="B10"/>
  <c r="AC9"/>
  <c r="AA9"/>
  <c r="Y9"/>
  <c r="W9"/>
  <c r="U9"/>
  <c r="S9"/>
  <c r="Q9"/>
  <c r="O9"/>
  <c r="L9"/>
  <c r="J9"/>
  <c r="H9"/>
  <c r="F9"/>
  <c r="D9"/>
  <c r="B9"/>
  <c r="AC6"/>
  <c r="AD30" s="1"/>
  <c r="AA6"/>
  <c r="Y6"/>
  <c r="W6"/>
  <c r="U6"/>
  <c r="S6"/>
  <c r="Q6"/>
  <c r="O6"/>
  <c r="L6"/>
  <c r="J6"/>
  <c r="H6"/>
  <c r="F6"/>
  <c r="D6"/>
  <c r="B6"/>
  <c r="P40" i="1"/>
  <c r="N40"/>
  <c r="L40"/>
  <c r="J40"/>
  <c r="H40"/>
  <c r="F40"/>
  <c r="D40"/>
  <c r="B40"/>
  <c r="P39"/>
  <c r="N39"/>
  <c r="L39"/>
  <c r="J39"/>
  <c r="H39"/>
  <c r="F39"/>
  <c r="D39"/>
  <c r="B39"/>
  <c r="P38"/>
  <c r="N38"/>
  <c r="L38"/>
  <c r="J38"/>
  <c r="H38"/>
  <c r="F38"/>
  <c r="D38"/>
  <c r="B38"/>
  <c r="P37"/>
  <c r="N37"/>
  <c r="L37"/>
  <c r="J37"/>
  <c r="H37"/>
  <c r="F37"/>
  <c r="D37"/>
  <c r="B37"/>
  <c r="P36"/>
  <c r="N36"/>
  <c r="L36"/>
  <c r="J36"/>
  <c r="H36"/>
  <c r="F36"/>
  <c r="D36"/>
  <c r="B36"/>
  <c r="P35"/>
  <c r="N35"/>
  <c r="L35"/>
  <c r="J35"/>
  <c r="H35"/>
  <c r="F35"/>
  <c r="D35"/>
  <c r="B35"/>
  <c r="P32"/>
  <c r="N32"/>
  <c r="L32"/>
  <c r="J32"/>
  <c r="H32"/>
  <c r="F32"/>
  <c r="D32"/>
  <c r="B32"/>
  <c r="P31"/>
  <c r="N31"/>
  <c r="L31"/>
  <c r="J31"/>
  <c r="H31"/>
  <c r="F31"/>
  <c r="D31"/>
  <c r="B31"/>
  <c r="P30"/>
  <c r="N30"/>
  <c r="L30"/>
  <c r="J30"/>
  <c r="H30"/>
  <c r="F30"/>
  <c r="D30"/>
  <c r="B30"/>
  <c r="P29"/>
  <c r="N29"/>
  <c r="L29"/>
  <c r="J29"/>
  <c r="H29"/>
  <c r="F29"/>
  <c r="D29"/>
  <c r="B29"/>
  <c r="P28"/>
  <c r="N28"/>
  <c r="L28"/>
  <c r="J28"/>
  <c r="H28"/>
  <c r="F28"/>
  <c r="D28"/>
  <c r="B28"/>
  <c r="P25"/>
  <c r="N25"/>
  <c r="L25"/>
  <c r="J25"/>
  <c r="H25"/>
  <c r="F25"/>
  <c r="D25"/>
  <c r="B25"/>
  <c r="P24"/>
  <c r="N24"/>
  <c r="L24"/>
  <c r="J24"/>
  <c r="H24"/>
  <c r="F24"/>
  <c r="D24"/>
  <c r="B24"/>
  <c r="P21"/>
  <c r="N21"/>
  <c r="L21"/>
  <c r="J21"/>
  <c r="H21"/>
  <c r="F21"/>
  <c r="D21"/>
  <c r="B21"/>
  <c r="P20"/>
  <c r="N20"/>
  <c r="L20"/>
  <c r="J20"/>
  <c r="H20"/>
  <c r="F20"/>
  <c r="D20"/>
  <c r="B20"/>
  <c r="P19"/>
  <c r="N19"/>
  <c r="L19"/>
  <c r="J19"/>
  <c r="H19"/>
  <c r="F19"/>
  <c r="D19"/>
  <c r="B19"/>
  <c r="P18"/>
  <c r="N18"/>
  <c r="L18"/>
  <c r="J18"/>
  <c r="H18"/>
  <c r="F18"/>
  <c r="D18"/>
  <c r="B18"/>
  <c r="P17"/>
  <c r="N17"/>
  <c r="L17"/>
  <c r="J17"/>
  <c r="H17"/>
  <c r="F17"/>
  <c r="D17"/>
  <c r="B17"/>
  <c r="P14"/>
  <c r="N14"/>
  <c r="L14"/>
  <c r="J14"/>
  <c r="H14"/>
  <c r="F14"/>
  <c r="D14"/>
  <c r="B14"/>
  <c r="P13"/>
  <c r="N13"/>
  <c r="L13"/>
  <c r="J13"/>
  <c r="H13"/>
  <c r="F13"/>
  <c r="D13"/>
  <c r="B13"/>
  <c r="P12"/>
  <c r="N12"/>
  <c r="L12"/>
  <c r="J12"/>
  <c r="H12"/>
  <c r="F12"/>
  <c r="D12"/>
  <c r="B12"/>
  <c r="P11"/>
  <c r="N11"/>
  <c r="L11"/>
  <c r="J11"/>
  <c r="H11"/>
  <c r="F11"/>
  <c r="D11"/>
  <c r="B11"/>
  <c r="P10"/>
  <c r="N10"/>
  <c r="L10"/>
  <c r="J10"/>
  <c r="H10"/>
  <c r="F10"/>
  <c r="D10"/>
  <c r="B10"/>
  <c r="P7"/>
  <c r="N7"/>
  <c r="L7"/>
  <c r="J7"/>
  <c r="H7"/>
  <c r="F7"/>
  <c r="D7"/>
  <c r="B7"/>
  <c r="AD12" i="8" l="1"/>
  <c r="AB10"/>
  <c r="AD11"/>
  <c r="AB27"/>
  <c r="AB12"/>
  <c r="AD10"/>
  <c r="AD13"/>
  <c r="AB11"/>
  <c r="AB13"/>
  <c r="AB16"/>
  <c r="AB18"/>
  <c r="AB20"/>
  <c r="AD18"/>
  <c r="AD20"/>
  <c r="AB29"/>
  <c r="AB31"/>
  <c r="AB35"/>
  <c r="AB37"/>
  <c r="AB39"/>
  <c r="AD35"/>
  <c r="AD37"/>
  <c r="AD39"/>
  <c r="AD16"/>
  <c r="AB19"/>
  <c r="AD17"/>
  <c r="AD19"/>
  <c r="AB34"/>
  <c r="AB36"/>
  <c r="AB38"/>
  <c r="AD34"/>
  <c r="AD36"/>
  <c r="AD38"/>
  <c r="AB17"/>
  <c r="AB24"/>
  <c r="AD24"/>
  <c r="AB28"/>
  <c r="AB30"/>
  <c r="AD27"/>
  <c r="AD29"/>
  <c r="AD31"/>
  <c r="AB23"/>
  <c r="AD23"/>
  <c r="AD28"/>
  <c r="AD9"/>
  <c r="AB9" l="1"/>
  <c r="A40"/>
  <c r="A39" i="18" s="1"/>
  <c r="A40"/>
  <c r="A41"/>
  <c r="A41" i="8"/>
  <c r="A42"/>
  <c r="U8" i="18"/>
  <c r="U10"/>
  <c r="U12"/>
  <c r="U16"/>
  <c r="U18"/>
  <c r="U22"/>
  <c r="U26"/>
  <c r="U28"/>
  <c r="U30"/>
  <c r="U34"/>
  <c r="U36"/>
  <c r="S8"/>
  <c r="S10"/>
  <c r="S12"/>
  <c r="S16"/>
  <c r="S18"/>
  <c r="S22"/>
  <c r="S26"/>
  <c r="S28"/>
  <c r="S30"/>
  <c r="S34"/>
  <c r="S36"/>
  <c r="S38"/>
  <c r="Q8"/>
  <c r="Q10"/>
  <c r="Q12"/>
  <c r="Q16"/>
  <c r="Q18"/>
  <c r="Q26"/>
  <c r="Q28"/>
  <c r="Q30"/>
  <c r="Q34"/>
  <c r="Q36"/>
  <c r="Q38"/>
  <c r="O8"/>
  <c r="O10"/>
  <c r="O12"/>
  <c r="O16"/>
  <c r="O18"/>
  <c r="O22"/>
  <c r="O26"/>
  <c r="O28"/>
  <c r="O30"/>
  <c r="O34"/>
  <c r="O36"/>
  <c r="O38"/>
  <c r="M8"/>
  <c r="M10"/>
  <c r="M12"/>
  <c r="M16"/>
  <c r="M18"/>
  <c r="M22"/>
  <c r="M26"/>
  <c r="M28"/>
  <c r="M30"/>
  <c r="M34"/>
  <c r="M36"/>
  <c r="M38"/>
  <c r="K8"/>
  <c r="K10"/>
  <c r="K12"/>
  <c r="K16"/>
  <c r="K18"/>
  <c r="K22"/>
  <c r="K26"/>
  <c r="K28"/>
  <c r="K30"/>
  <c r="K34"/>
  <c r="K36"/>
  <c r="K38"/>
  <c r="I8"/>
  <c r="I10"/>
  <c r="I12"/>
  <c r="I16"/>
  <c r="I18"/>
  <c r="I22"/>
  <c r="I26"/>
  <c r="I28"/>
  <c r="I30"/>
  <c r="I34"/>
  <c r="I36"/>
  <c r="I38"/>
  <c r="G8"/>
  <c r="G10"/>
  <c r="G12"/>
  <c r="G18"/>
  <c r="G22"/>
  <c r="G26"/>
  <c r="G28"/>
  <c r="G30"/>
  <c r="G34"/>
  <c r="G36"/>
  <c r="G38"/>
  <c r="E8"/>
  <c r="E10"/>
  <c r="E12"/>
  <c r="E16"/>
  <c r="E18"/>
  <c r="E22"/>
  <c r="E26"/>
  <c r="E28"/>
  <c r="E30"/>
  <c r="E34"/>
  <c r="E36"/>
  <c r="E38"/>
  <c r="C8"/>
  <c r="C10"/>
  <c r="C12"/>
  <c r="C16"/>
  <c r="C17"/>
  <c r="C18"/>
  <c r="C22"/>
  <c r="C26"/>
  <c r="C28"/>
  <c r="C30"/>
  <c r="C34"/>
  <c r="C36"/>
  <c r="C38"/>
  <c r="AB6" i="8"/>
  <c r="Z9"/>
  <c r="Z11"/>
  <c r="Z13"/>
  <c r="Z17"/>
  <c r="Z19"/>
  <c r="Z23"/>
  <c r="Z27"/>
  <c r="Z29"/>
  <c r="Z31"/>
  <c r="Z35"/>
  <c r="Z37"/>
  <c r="X9"/>
  <c r="X11"/>
  <c r="X13"/>
  <c r="X17"/>
  <c r="X19"/>
  <c r="X23"/>
  <c r="X27"/>
  <c r="X29"/>
  <c r="X31"/>
  <c r="X35"/>
  <c r="X37"/>
  <c r="X39"/>
  <c r="V9"/>
  <c r="V11"/>
  <c r="V13"/>
  <c r="V17"/>
  <c r="V19"/>
  <c r="V23"/>
  <c r="V27"/>
  <c r="V29"/>
  <c r="V31"/>
  <c r="V35"/>
  <c r="V37"/>
  <c r="V39"/>
  <c r="T9"/>
  <c r="T11"/>
  <c r="T13"/>
  <c r="T17"/>
  <c r="T19"/>
  <c r="T23"/>
  <c r="T27"/>
  <c r="T29"/>
  <c r="T31"/>
  <c r="T35"/>
  <c r="T37"/>
  <c r="T39"/>
  <c r="R9"/>
  <c r="R11"/>
  <c r="R13"/>
  <c r="R17"/>
  <c r="R19"/>
  <c r="R23"/>
  <c r="R27"/>
  <c r="R29"/>
  <c r="R31"/>
  <c r="R35"/>
  <c r="R37"/>
  <c r="R39"/>
  <c r="P9"/>
  <c r="P11"/>
  <c r="P13"/>
  <c r="P17"/>
  <c r="P19"/>
  <c r="P23"/>
  <c r="P27"/>
  <c r="P29"/>
  <c r="P35"/>
  <c r="P37"/>
  <c r="P39"/>
  <c r="M9"/>
  <c r="M11"/>
  <c r="M13"/>
  <c r="M17"/>
  <c r="M19"/>
  <c r="M23"/>
  <c r="M27"/>
  <c r="M29"/>
  <c r="M31"/>
  <c r="M35"/>
  <c r="M37"/>
  <c r="M39"/>
  <c r="K9"/>
  <c r="K11"/>
  <c r="K13"/>
  <c r="K17"/>
  <c r="K19"/>
  <c r="K23"/>
  <c r="K27"/>
  <c r="K29"/>
  <c r="K31"/>
  <c r="K35"/>
  <c r="K37"/>
  <c r="K39"/>
  <c r="I9"/>
  <c r="I11"/>
  <c r="I13"/>
  <c r="I17"/>
  <c r="I19"/>
  <c r="I23"/>
  <c r="I27"/>
  <c r="I29"/>
  <c r="I31"/>
  <c r="I35"/>
  <c r="I37"/>
  <c r="I39"/>
  <c r="G9"/>
  <c r="G11"/>
  <c r="G13"/>
  <c r="G17"/>
  <c r="G19"/>
  <c r="G23"/>
  <c r="G27"/>
  <c r="G29"/>
  <c r="G31"/>
  <c r="G35"/>
  <c r="G37"/>
  <c r="G39"/>
  <c r="E9"/>
  <c r="E11"/>
  <c r="E13"/>
  <c r="E17"/>
  <c r="E19"/>
  <c r="E23"/>
  <c r="E27"/>
  <c r="E29"/>
  <c r="E31"/>
  <c r="E35"/>
  <c r="E37"/>
  <c r="E39"/>
  <c r="C9"/>
  <c r="C11"/>
  <c r="C13"/>
  <c r="C17"/>
  <c r="C19"/>
  <c r="C23"/>
  <c r="C27"/>
  <c r="C29"/>
  <c r="C31"/>
  <c r="C35"/>
  <c r="C37"/>
  <c r="C39"/>
  <c r="Q10" i="1"/>
  <c r="Q12"/>
  <c r="Q18"/>
  <c r="Q24"/>
  <c r="Q28"/>
  <c r="Q30"/>
  <c r="Q36"/>
  <c r="Q38"/>
  <c r="Q40"/>
  <c r="O10"/>
  <c r="O12"/>
  <c r="O14"/>
  <c r="O18"/>
  <c r="O20"/>
  <c r="O24"/>
  <c r="O28"/>
  <c r="O30"/>
  <c r="O32"/>
  <c r="O36"/>
  <c r="O38"/>
  <c r="O40"/>
  <c r="M10"/>
  <c r="M12"/>
  <c r="M14"/>
  <c r="M18"/>
  <c r="M20"/>
  <c r="M24"/>
  <c r="M28"/>
  <c r="M30"/>
  <c r="M32"/>
  <c r="M36"/>
  <c r="M38"/>
  <c r="M40"/>
  <c r="K10"/>
  <c r="K12"/>
  <c r="K14"/>
  <c r="K18"/>
  <c r="K20"/>
  <c r="K24"/>
  <c r="K28"/>
  <c r="K30"/>
  <c r="K32"/>
  <c r="K36"/>
  <c r="K38"/>
  <c r="K40"/>
  <c r="I10"/>
  <c r="I12"/>
  <c r="I14"/>
  <c r="I18"/>
  <c r="I20"/>
  <c r="I24"/>
  <c r="I28"/>
  <c r="I30"/>
  <c r="I32"/>
  <c r="I36"/>
  <c r="I38"/>
  <c r="I40"/>
  <c r="G10"/>
  <c r="G12"/>
  <c r="G14"/>
  <c r="G18"/>
  <c r="G20"/>
  <c r="G24"/>
  <c r="G28"/>
  <c r="G30"/>
  <c r="G32"/>
  <c r="G36"/>
  <c r="G38"/>
  <c r="G40"/>
  <c r="E10"/>
  <c r="E12"/>
  <c r="E14"/>
  <c r="E18"/>
  <c r="E20"/>
  <c r="E24"/>
  <c r="E28"/>
  <c r="E30"/>
  <c r="E32"/>
  <c r="E36"/>
  <c r="E40"/>
  <c r="C10"/>
  <c r="C12"/>
  <c r="C14"/>
  <c r="C18"/>
  <c r="C20"/>
  <c r="C24"/>
  <c r="C28"/>
  <c r="C30"/>
  <c r="C32"/>
  <c r="C36"/>
  <c r="C38"/>
  <c r="C40"/>
  <c r="U38" i="18"/>
  <c r="Q32" i="1"/>
  <c r="G16" i="18"/>
  <c r="P31" i="8"/>
  <c r="E38" i="1"/>
  <c r="Q22" i="18"/>
  <c r="AD6" i="8" l="1"/>
  <c r="R20"/>
  <c r="O37" i="18"/>
  <c r="M6" i="8"/>
  <c r="U5" i="18"/>
  <c r="C30" i="8"/>
  <c r="E27" i="18"/>
  <c r="I17"/>
  <c r="C35"/>
  <c r="C36" i="8"/>
  <c r="C24"/>
  <c r="C18"/>
  <c r="G28"/>
  <c r="G16"/>
  <c r="K10"/>
  <c r="P12"/>
  <c r="T10"/>
  <c r="X20"/>
  <c r="E6"/>
  <c r="V16"/>
  <c r="Z38"/>
  <c r="C29" i="18"/>
  <c r="G37"/>
  <c r="G29"/>
  <c r="G17"/>
  <c r="K17"/>
  <c r="K11"/>
  <c r="O35"/>
  <c r="O27"/>
  <c r="O17"/>
  <c r="S23"/>
  <c r="S15"/>
  <c r="S9"/>
  <c r="E35"/>
  <c r="M33"/>
  <c r="Q27"/>
  <c r="U17"/>
  <c r="I6" i="8"/>
  <c r="R6"/>
  <c r="I5" i="18"/>
  <c r="R28" i="8"/>
  <c r="Q37" i="18"/>
  <c r="E17"/>
  <c r="V6" i="8"/>
  <c r="M5" i="18"/>
  <c r="Z28" i="8"/>
  <c r="Z20"/>
  <c r="I29" i="18"/>
  <c r="M37"/>
  <c r="Z6" i="8"/>
  <c r="Q5" i="18"/>
  <c r="Q15"/>
  <c r="E39" i="1"/>
  <c r="E37"/>
  <c r="E35"/>
  <c r="E31"/>
  <c r="E29"/>
  <c r="E25"/>
  <c r="E21"/>
  <c r="E19"/>
  <c r="E17"/>
  <c r="E13"/>
  <c r="E11"/>
  <c r="I39"/>
  <c r="I37"/>
  <c r="I35"/>
  <c r="I31"/>
  <c r="I29"/>
  <c r="I25"/>
  <c r="I21"/>
  <c r="I19"/>
  <c r="I17"/>
  <c r="I13"/>
  <c r="I11"/>
  <c r="M39"/>
  <c r="M37"/>
  <c r="M35"/>
  <c r="M31"/>
  <c r="M29"/>
  <c r="M25"/>
  <c r="M21"/>
  <c r="M19"/>
  <c r="M17"/>
  <c r="M13"/>
  <c r="M11"/>
  <c r="Q37"/>
  <c r="Q31"/>
  <c r="Q29"/>
  <c r="Q21"/>
  <c r="Q19"/>
  <c r="Q17"/>
  <c r="Q11"/>
  <c r="E38" i="8"/>
  <c r="E36"/>
  <c r="E34"/>
  <c r="E30"/>
  <c r="E28"/>
  <c r="E24"/>
  <c r="E20"/>
  <c r="E18"/>
  <c r="E16"/>
  <c r="E12"/>
  <c r="E10"/>
  <c r="I38"/>
  <c r="I36"/>
  <c r="I34"/>
  <c r="I30"/>
  <c r="I28"/>
  <c r="I24"/>
  <c r="I20"/>
  <c r="I18"/>
  <c r="I16"/>
  <c r="I12"/>
  <c r="I10"/>
  <c r="M38"/>
  <c r="M36"/>
  <c r="M34"/>
  <c r="M30"/>
  <c r="M28"/>
  <c r="M24"/>
  <c r="M20"/>
  <c r="M18"/>
  <c r="M16"/>
  <c r="M12"/>
  <c r="M10"/>
  <c r="R38"/>
  <c r="R36"/>
  <c r="R34"/>
  <c r="R30"/>
  <c r="R24"/>
  <c r="R18"/>
  <c r="R16"/>
  <c r="R12"/>
  <c r="R10"/>
  <c r="V38"/>
  <c r="V36"/>
  <c r="V34"/>
  <c r="V30"/>
  <c r="V28"/>
  <c r="V24"/>
  <c r="V20"/>
  <c r="V18"/>
  <c r="V12"/>
  <c r="V10"/>
  <c r="Z34"/>
  <c r="Z24"/>
  <c r="Z16"/>
  <c r="E37" i="18"/>
  <c r="E33"/>
  <c r="E29"/>
  <c r="E23"/>
  <c r="E19"/>
  <c r="E15"/>
  <c r="E11"/>
  <c r="E9"/>
  <c r="I37"/>
  <c r="I35"/>
  <c r="I33"/>
  <c r="I27"/>
  <c r="I23"/>
  <c r="I19"/>
  <c r="I15"/>
  <c r="I11"/>
  <c r="I9"/>
  <c r="M27"/>
  <c r="M17"/>
  <c r="Q35"/>
  <c r="Q19"/>
  <c r="Q9"/>
  <c r="U37"/>
  <c r="U35"/>
  <c r="U33"/>
  <c r="U29"/>
  <c r="U27"/>
  <c r="U19"/>
  <c r="U15"/>
  <c r="G5"/>
  <c r="X28" i="8"/>
  <c r="G13" i="1"/>
  <c r="K29"/>
  <c r="O13"/>
  <c r="C29"/>
  <c r="G7"/>
  <c r="C21"/>
  <c r="K11"/>
  <c r="T30" i="8"/>
  <c r="E7" i="1"/>
  <c r="C11"/>
  <c r="G11"/>
  <c r="K21"/>
  <c r="O19"/>
  <c r="C38" i="8"/>
  <c r="G20"/>
  <c r="K30"/>
  <c r="P30"/>
  <c r="C11" i="18"/>
  <c r="K9"/>
  <c r="O33"/>
  <c r="S29"/>
  <c r="M7" i="1"/>
  <c r="X36" i="8"/>
  <c r="T36"/>
  <c r="P36"/>
  <c r="K36"/>
  <c r="G36"/>
  <c r="K27" i="18"/>
  <c r="K35"/>
  <c r="G33"/>
  <c r="G23"/>
  <c r="G11"/>
  <c r="C9"/>
  <c r="O7" i="1"/>
  <c r="C16" i="8"/>
  <c r="C20"/>
  <c r="C28"/>
  <c r="C34"/>
  <c r="K5" i="18"/>
  <c r="O5"/>
  <c r="S5"/>
  <c r="C17" i="1"/>
  <c r="K17"/>
  <c r="O29"/>
  <c r="K18" i="8"/>
  <c r="P18"/>
  <c r="T18"/>
  <c r="X16"/>
  <c r="S11" i="18"/>
  <c r="S19"/>
  <c r="G29" i="1"/>
  <c r="K31"/>
  <c r="Z36" i="8"/>
  <c r="Z30"/>
  <c r="Z18"/>
  <c r="Z12"/>
  <c r="Z10"/>
  <c r="X30"/>
  <c r="M35" i="18"/>
  <c r="M29"/>
  <c r="M23"/>
  <c r="M19"/>
  <c r="M15"/>
  <c r="M11"/>
  <c r="M9"/>
  <c r="Q33"/>
  <c r="Q29"/>
  <c r="Q23"/>
  <c r="Q17"/>
  <c r="Q11"/>
  <c r="E5"/>
  <c r="C31" i="1"/>
  <c r="T28" i="8"/>
  <c r="P28"/>
  <c r="C6"/>
  <c r="C12"/>
  <c r="G30"/>
  <c r="K28"/>
  <c r="G9" i="18"/>
  <c r="K33"/>
  <c r="O29"/>
  <c r="S37"/>
  <c r="Q7" i="1"/>
  <c r="I7"/>
  <c r="X38" i="8"/>
  <c r="X34"/>
  <c r="X24"/>
  <c r="T38"/>
  <c r="T34"/>
  <c r="T24"/>
  <c r="P38"/>
  <c r="P34"/>
  <c r="P24"/>
  <c r="K38"/>
  <c r="K34"/>
  <c r="K24"/>
  <c r="G38"/>
  <c r="G34"/>
  <c r="G24"/>
  <c r="K29" i="18"/>
  <c r="K19"/>
  <c r="K15"/>
  <c r="K37"/>
  <c r="G35"/>
  <c r="G27"/>
  <c r="G19"/>
  <c r="G15"/>
  <c r="C15"/>
  <c r="C19"/>
  <c r="C27"/>
  <c r="K7" i="1"/>
  <c r="C10" i="8"/>
  <c r="G6"/>
  <c r="K6"/>
  <c r="P6"/>
  <c r="T6"/>
  <c r="X6"/>
  <c r="C37" i="18"/>
  <c r="C33"/>
  <c r="C23"/>
  <c r="C13" i="1"/>
  <c r="C19"/>
  <c r="G19"/>
  <c r="K13"/>
  <c r="K19"/>
  <c r="O11"/>
  <c r="G12" i="8"/>
  <c r="G18"/>
  <c r="K16"/>
  <c r="K20"/>
  <c r="P16"/>
  <c r="P20"/>
  <c r="T16"/>
  <c r="T20"/>
  <c r="X12"/>
  <c r="X18"/>
  <c r="O9" i="18"/>
  <c r="O11"/>
  <c r="O15"/>
  <c r="O19"/>
  <c r="O23"/>
  <c r="S17"/>
  <c r="S27"/>
  <c r="S33"/>
  <c r="S35"/>
  <c r="C39" i="1"/>
  <c r="C37"/>
  <c r="C35"/>
  <c r="C25"/>
  <c r="G39"/>
  <c r="G37"/>
  <c r="G35"/>
  <c r="G10" i="8"/>
  <c r="K12"/>
  <c r="P10"/>
  <c r="T12"/>
  <c r="K23" i="18"/>
  <c r="G31" i="1"/>
  <c r="G25"/>
  <c r="G21"/>
  <c r="G17"/>
  <c r="U23" i="18"/>
  <c r="U11"/>
  <c r="U9"/>
  <c r="K39" i="1"/>
  <c r="K37"/>
  <c r="K35"/>
  <c r="K25"/>
  <c r="O39"/>
  <c r="O37"/>
  <c r="O35"/>
  <c r="O31"/>
  <c r="O25"/>
  <c r="O17"/>
  <c r="Q35"/>
  <c r="Q25"/>
  <c r="Q13"/>
  <c r="X10" i="8"/>
  <c r="Z39"/>
  <c r="C5" i="18"/>
  <c r="Q14" i="1"/>
  <c r="Q39"/>
  <c r="Q20"/>
  <c r="O21"/>
  <c r="C7"/>
</calcChain>
</file>

<file path=xl/sharedStrings.xml><?xml version="1.0" encoding="utf-8"?>
<sst xmlns="http://schemas.openxmlformats.org/spreadsheetml/2006/main" count="198" uniqueCount="83">
  <si>
    <t xml:space="preserve"> Total Hogares </t>
  </si>
  <si>
    <t>No.</t>
  </si>
  <si>
    <t>% /1</t>
  </si>
  <si>
    <t>Dominio</t>
  </si>
  <si>
    <t>Urbano</t>
  </si>
  <si>
    <t>Distrito Central</t>
  </si>
  <si>
    <t>San Pedro Sula</t>
  </si>
  <si>
    <t>Resto Urbano</t>
  </si>
  <si>
    <t>Rural</t>
  </si>
  <si>
    <t>Sexo Jefe de  hogar</t>
  </si>
  <si>
    <t>Hombre</t>
  </si>
  <si>
    <t>Mujer</t>
  </si>
  <si>
    <t>Sin Nivel</t>
  </si>
  <si>
    <t>Primaria</t>
  </si>
  <si>
    <t>Superior</t>
  </si>
  <si>
    <t>1/  Porcentaje por columnas</t>
  </si>
  <si>
    <t>2/  Porcentaje por filas</t>
  </si>
  <si>
    <t xml:space="preserve"> Población total</t>
  </si>
  <si>
    <t>Secundaria</t>
  </si>
  <si>
    <t>Sitio en el  cual tuvo acceso a  internet</t>
  </si>
  <si>
    <t>Cyber-café o negocio de internet</t>
  </si>
  <si>
    <t>En Casa</t>
  </si>
  <si>
    <t>En su trabajo</t>
  </si>
  <si>
    <t>Otro</t>
  </si>
  <si>
    <t>Razón por la cual utilizó internet</t>
  </si>
  <si>
    <t>Menores de 15</t>
  </si>
  <si>
    <t>De 15 a 29</t>
  </si>
  <si>
    <t>De 60  o más</t>
  </si>
  <si>
    <t>Publico</t>
  </si>
  <si>
    <t>Privado</t>
  </si>
  <si>
    <t>De 30 a 44</t>
  </si>
  <si>
    <t>De 45 a 59</t>
  </si>
  <si>
    <t>Rangos de edad</t>
  </si>
  <si>
    <t>Total acceso</t>
  </si>
  <si>
    <t xml:space="preserve">  Radio, radiograbadora o equipo de sonido</t>
  </si>
  <si>
    <t xml:space="preserve">Hogares que poseen: </t>
  </si>
  <si>
    <t>Computadora</t>
  </si>
  <si>
    <t xml:space="preserve"> Televisor</t>
  </si>
  <si>
    <t xml:space="preserve">Servivio de Telefono fijo </t>
  </si>
  <si>
    <t>Telefono celular(movil)</t>
  </si>
  <si>
    <t>Acceso a internet</t>
  </si>
  <si>
    <t>Total /3</t>
  </si>
  <si>
    <t>Nivel educativo</t>
  </si>
  <si>
    <t>Sexo</t>
  </si>
  <si>
    <t>Llamada Nacional</t>
  </si>
  <si>
    <t>Llamada internacionales</t>
  </si>
  <si>
    <t>Comunicacion por Correo o por Chat</t>
  </si>
  <si>
    <t>Estudiar o Hacer Tareas</t>
  </si>
  <si>
    <t>Busca informacion, Noticias, SoftWare</t>
  </si>
  <si>
    <t>Entretenimiento Personal</t>
  </si>
  <si>
    <t>Comprar Productos o Servicios</t>
  </si>
  <si>
    <t>De 15 - 29 Años</t>
  </si>
  <si>
    <t>De 30 - 44 Años</t>
  </si>
  <si>
    <t>De 45 - 59 Años</t>
  </si>
  <si>
    <t>Nivel Educativo del Jefe</t>
  </si>
  <si>
    <t xml:space="preserve"> Frecuencia de uso</t>
  </si>
  <si>
    <t>Menos de una vez por mes</t>
  </si>
  <si>
    <t>Al menos 1 vez por mes pero no todas las semanas</t>
  </si>
  <si>
    <t>Total Nacional 2/</t>
  </si>
  <si>
    <t>60 Años y mas</t>
  </si>
  <si>
    <t>No sabe, no responde</t>
  </si>
  <si>
    <t>Quintil 1</t>
  </si>
  <si>
    <t>Quintil 2</t>
  </si>
  <si>
    <t>Quintil 3</t>
  </si>
  <si>
    <t>Quintil 4</t>
  </si>
  <si>
    <t>Quintil 5</t>
  </si>
  <si>
    <t>No Declaran Ingresos</t>
  </si>
  <si>
    <t>/3 Nota  este valor no necesariamente coincide con la  sumatoria de los hogares con acceso a servicio de teléfono publico y privado, ya que el hogar puede contar con  uno o ambos servicios de telefefonía</t>
  </si>
  <si>
    <t>Al menos una vez por día</t>
  </si>
  <si>
    <t>Al menos 1 vez por semana pero no todos los días</t>
  </si>
  <si>
    <t>En la escuela, colegio o universidad</t>
  </si>
  <si>
    <t>Casa de un familiar / amigo</t>
  </si>
  <si>
    <t xml:space="preserve">Cuadro No. 3. Proporción de personas que en los últimos 3 meses tuvo acceso a  internet,  por razón de uso según dominio,  rangos de edad , sexo, nivel educativo  y quintil de ingreso del hogar </t>
  </si>
  <si>
    <t>Cuadro No. 1. Proporción de  Hogares con acceso a tecnologías de información y comunicaciones, según dominio, rangos de edad del jefe, sexo del jefe, nivel educativo del jefe y quintil de ingreso del hogar</t>
  </si>
  <si>
    <t>Categorias</t>
  </si>
  <si>
    <t xml:space="preserve"> Rangos de edad del Jefe</t>
  </si>
  <si>
    <t>Quintil de ingreso del hogar</t>
  </si>
  <si>
    <t>Menores de 15 Años</t>
  </si>
  <si>
    <t xml:space="preserve">Sexo </t>
  </si>
  <si>
    <t xml:space="preserve">Nivel educativo </t>
  </si>
  <si>
    <t xml:space="preserve">Cuadro No. 2. Proporción de personas que en los últimos 3 meses tuvo acceso a  internet, por frecuencia de uso y sitio en el cual tuvo acceso según dominio,  rangos de edad , sexo, nivel educativo y quintil de ingreso del hogar </t>
  </si>
  <si>
    <t>Restaurante</t>
  </si>
  <si>
    <t>Celular</t>
  </si>
</sst>
</file>

<file path=xl/styles.xml><?xml version="1.0" encoding="utf-8"?>
<styleSheet xmlns="http://schemas.openxmlformats.org/spreadsheetml/2006/main">
  <numFmts count="5">
    <numFmt numFmtId="164" formatCode="_-* #,##0.00\ _€_-;\-* #,##0.00\ _€_-;_-* &quot;-&quot;??\ _€_-;_-@_-"/>
    <numFmt numFmtId="165" formatCode="0.0"/>
    <numFmt numFmtId="166" formatCode="_-* #,##0\ _L_p_s_-;\-* #,##0\ _L_p_s_-;_-* &quot;-&quot;\ _L_p_s_-;_-@_-"/>
    <numFmt numFmtId="167" formatCode="#,##0.0"/>
    <numFmt numFmtId="168" formatCode="_-* #,##0_-;\-* #,##0_-;_-* &quot;-&quot;??_-;_-@_-"/>
  </numFmts>
  <fonts count="9">
    <font>
      <sz val="10"/>
      <name val="Arial"/>
    </font>
    <font>
      <sz val="10"/>
      <name val="Arial"/>
      <family val="2"/>
    </font>
    <font>
      <sz val="8"/>
      <name val="Arial"/>
      <family val="2"/>
    </font>
    <font>
      <b/>
      <sz val="8"/>
      <name val="Arial"/>
      <family val="2"/>
    </font>
    <font>
      <b/>
      <sz val="8"/>
      <name val="Arial Narrow"/>
      <family val="2"/>
    </font>
    <font>
      <sz val="8"/>
      <name val="Arial Narrow"/>
      <family val="2"/>
    </font>
    <font>
      <sz val="8"/>
      <name val="Arial"/>
      <family val="2"/>
    </font>
    <font>
      <b/>
      <sz val="7"/>
      <name val="Arial"/>
      <family val="2"/>
    </font>
    <font>
      <sz val="10"/>
      <name val="Arial"/>
      <family val="2"/>
    </font>
  </fonts>
  <fills count="2">
    <fill>
      <patternFill patternType="none"/>
    </fill>
    <fill>
      <patternFill patternType="gray125"/>
    </fill>
  </fills>
  <borders count="3">
    <border>
      <left/>
      <right/>
      <top/>
      <bottom/>
      <diagonal/>
    </border>
    <border>
      <left/>
      <right/>
      <top/>
      <bottom style="thin">
        <color indexed="64"/>
      </bottom>
      <diagonal/>
    </border>
    <border>
      <left/>
      <right/>
      <top style="thin">
        <color indexed="64"/>
      </top>
      <bottom style="thin">
        <color indexed="64"/>
      </bottom>
      <diagonal/>
    </border>
  </borders>
  <cellStyleXfs count="24">
    <xf numFmtId="0" fontId="0" fillId="0" borderId="0"/>
    <xf numFmtId="164" fontId="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cellStyleXfs>
  <cellXfs count="99">
    <xf numFmtId="0" fontId="0" fillId="0" borderId="0" xfId="0"/>
    <xf numFmtId="0" fontId="3" fillId="0" borderId="1" xfId="0" applyFont="1" applyBorder="1" applyAlignment="1">
      <alignment horizontal="center" wrapText="1"/>
    </xf>
    <xf numFmtId="0" fontId="3" fillId="0" borderId="1" xfId="0" applyFont="1" applyFill="1" applyBorder="1" applyAlignment="1">
      <alignment horizontal="center" wrapText="1"/>
    </xf>
    <xf numFmtId="0" fontId="3" fillId="0" borderId="0" xfId="0" applyFont="1" applyBorder="1" applyAlignment="1">
      <alignment horizontal="center" wrapText="1"/>
    </xf>
    <xf numFmtId="0" fontId="4" fillId="0" borderId="0" xfId="0" applyFont="1" applyBorder="1" applyAlignment="1">
      <alignment horizontal="center" wrapText="1"/>
    </xf>
    <xf numFmtId="0" fontId="2" fillId="0" borderId="0" xfId="0" applyFont="1" applyAlignment="1">
      <alignment horizontal="center"/>
    </xf>
    <xf numFmtId="0" fontId="4" fillId="0" borderId="0" xfId="0" applyFont="1" applyFill="1" applyBorder="1" applyAlignment="1">
      <alignment horizontal="center" wrapText="1"/>
    </xf>
    <xf numFmtId="3" fontId="2" fillId="0" borderId="0" xfId="0" applyNumberFormat="1" applyFont="1" applyAlignment="1">
      <alignment horizontal="right"/>
    </xf>
    <xf numFmtId="165" fontId="5" fillId="0" borderId="0" xfId="0" applyNumberFormat="1" applyFont="1" applyBorder="1" applyAlignment="1">
      <alignment horizontal="right" wrapText="1"/>
    </xf>
    <xf numFmtId="3" fontId="2" fillId="0" borderId="1" xfId="0" applyNumberFormat="1" applyFont="1" applyBorder="1" applyAlignment="1">
      <alignment horizontal="right"/>
    </xf>
    <xf numFmtId="0" fontId="7" fillId="0" borderId="0" xfId="0" applyFont="1" applyAlignment="1">
      <alignment horizontal="left" indent="1"/>
    </xf>
    <xf numFmtId="166" fontId="7" fillId="0" borderId="0" xfId="0" applyNumberFormat="1" applyFont="1" applyFill="1" applyBorder="1" applyAlignment="1">
      <alignment horizontal="left" indent="1"/>
    </xf>
    <xf numFmtId="0" fontId="0" fillId="0" borderId="0" xfId="0" applyFill="1"/>
    <xf numFmtId="0" fontId="0" fillId="0" borderId="0" xfId="0" applyFill="1" applyBorder="1"/>
    <xf numFmtId="0" fontId="3" fillId="0" borderId="2" xfId="0" applyFont="1" applyBorder="1" applyAlignment="1">
      <alignment horizontal="center" wrapText="1"/>
    </xf>
    <xf numFmtId="0" fontId="3" fillId="0" borderId="0" xfId="0" applyFont="1" applyBorder="1" applyAlignment="1">
      <alignment vertical="center" wrapText="1"/>
    </xf>
    <xf numFmtId="0" fontId="3" fillId="0" borderId="2" xfId="0" applyFont="1" applyFill="1" applyBorder="1" applyAlignment="1">
      <alignment horizontal="center" wrapText="1"/>
    </xf>
    <xf numFmtId="3" fontId="0" fillId="0" borderId="0" xfId="0" applyNumberFormat="1"/>
    <xf numFmtId="3" fontId="2" fillId="0" borderId="0" xfId="1" applyNumberFormat="1" applyFont="1" applyAlignment="1">
      <alignment horizontal="right"/>
    </xf>
    <xf numFmtId="3" fontId="2" fillId="0" borderId="0" xfId="0" applyNumberFormat="1" applyFont="1"/>
    <xf numFmtId="3" fontId="2" fillId="0" borderId="1" xfId="0" applyNumberFormat="1" applyFont="1" applyBorder="1"/>
    <xf numFmtId="165" fontId="2" fillId="0" borderId="0" xfId="1" applyNumberFormat="1" applyFont="1" applyAlignment="1">
      <alignment horizontal="right"/>
    </xf>
    <xf numFmtId="165" fontId="2" fillId="0" borderId="0" xfId="0" applyNumberFormat="1" applyFont="1" applyAlignment="1">
      <alignment horizontal="right"/>
    </xf>
    <xf numFmtId="0" fontId="3" fillId="0" borderId="0" xfId="0" applyFont="1" applyBorder="1" applyAlignment="1">
      <alignment horizontal="center" vertical="center" wrapText="1"/>
    </xf>
    <xf numFmtId="165" fontId="2" fillId="0" borderId="1" xfId="1" applyNumberFormat="1" applyFont="1" applyBorder="1" applyAlignment="1">
      <alignment horizontal="right"/>
    </xf>
    <xf numFmtId="3" fontId="3" fillId="0" borderId="0" xfId="1" applyNumberFormat="1" applyFont="1" applyAlignment="1"/>
    <xf numFmtId="3" fontId="3" fillId="0" borderId="0" xfId="0" applyNumberFormat="1" applyFont="1" applyAlignment="1">
      <alignment horizontal="right"/>
    </xf>
    <xf numFmtId="165" fontId="3" fillId="0" borderId="0" xfId="0" applyNumberFormat="1" applyFont="1" applyBorder="1" applyAlignment="1">
      <alignment horizontal="right" wrapText="1"/>
    </xf>
    <xf numFmtId="3" fontId="6" fillId="0" borderId="0" xfId="1" applyNumberFormat="1" applyFont="1" applyAlignment="1"/>
    <xf numFmtId="3" fontId="6" fillId="0" borderId="0" xfId="0" applyNumberFormat="1" applyFont="1" applyAlignment="1">
      <alignment horizontal="right"/>
    </xf>
    <xf numFmtId="0" fontId="3" fillId="0" borderId="0" xfId="0" applyFont="1" applyBorder="1" applyAlignment="1">
      <alignment horizontal="right" wrapText="1"/>
    </xf>
    <xf numFmtId="167" fontId="6" fillId="0" borderId="0" xfId="0" applyNumberFormat="1" applyFont="1" applyAlignment="1">
      <alignment horizontal="right"/>
    </xf>
    <xf numFmtId="167" fontId="6" fillId="0" borderId="0" xfId="1" applyNumberFormat="1" applyFont="1" applyAlignment="1">
      <alignment horizontal="right"/>
    </xf>
    <xf numFmtId="3" fontId="6" fillId="0" borderId="0" xfId="1" applyNumberFormat="1" applyFont="1" applyBorder="1" applyAlignment="1"/>
    <xf numFmtId="167" fontId="6" fillId="0" borderId="0" xfId="0" applyNumberFormat="1" applyFont="1" applyBorder="1" applyAlignment="1">
      <alignment horizontal="right"/>
    </xf>
    <xf numFmtId="3" fontId="6" fillId="0" borderId="1" xfId="1" applyNumberFormat="1" applyFont="1" applyBorder="1" applyAlignment="1"/>
    <xf numFmtId="167" fontId="6" fillId="0" borderId="1" xfId="0" applyNumberFormat="1" applyFont="1" applyBorder="1" applyAlignment="1">
      <alignment horizontal="right"/>
    </xf>
    <xf numFmtId="165" fontId="3" fillId="0" borderId="0" xfId="0" applyNumberFormat="1" applyFont="1" applyAlignment="1">
      <alignment horizontal="right"/>
    </xf>
    <xf numFmtId="167" fontId="3" fillId="0" borderId="0" xfId="0" applyNumberFormat="1" applyFont="1" applyAlignment="1">
      <alignment horizontal="right"/>
    </xf>
    <xf numFmtId="165" fontId="6" fillId="0" borderId="0" xfId="1" applyNumberFormat="1" applyFont="1" applyAlignment="1">
      <alignment horizontal="right"/>
    </xf>
    <xf numFmtId="165" fontId="6" fillId="0" borderId="0" xfId="0" applyNumberFormat="1" applyFont="1" applyAlignment="1">
      <alignment horizontal="right"/>
    </xf>
    <xf numFmtId="3" fontId="6" fillId="0" borderId="0" xfId="0" applyNumberFormat="1" applyFont="1"/>
    <xf numFmtId="3" fontId="6" fillId="0" borderId="0" xfId="0" applyNumberFormat="1" applyFont="1" applyBorder="1" applyAlignment="1">
      <alignment horizontal="right" wrapText="1"/>
    </xf>
    <xf numFmtId="3" fontId="6" fillId="0" borderId="0" xfId="1" applyNumberFormat="1" applyFont="1" applyAlignment="1">
      <alignment horizontal="right"/>
    </xf>
    <xf numFmtId="3" fontId="6" fillId="0" borderId="1" xfId="0" applyNumberFormat="1" applyFont="1" applyBorder="1" applyAlignment="1">
      <alignment horizontal="right"/>
    </xf>
    <xf numFmtId="165" fontId="6" fillId="0" borderId="1" xfId="1" applyNumberFormat="1" applyFont="1" applyBorder="1" applyAlignment="1">
      <alignment horizontal="right"/>
    </xf>
    <xf numFmtId="164" fontId="6" fillId="0" borderId="0" xfId="1" applyFont="1" applyAlignment="1"/>
    <xf numFmtId="164" fontId="6" fillId="0" borderId="0" xfId="1" applyFont="1" applyAlignment="1">
      <alignment horizontal="right"/>
    </xf>
    <xf numFmtId="0" fontId="3" fillId="0" borderId="0" xfId="17" applyFont="1" applyBorder="1" applyAlignment="1">
      <alignment wrapText="1"/>
    </xf>
    <xf numFmtId="0" fontId="2" fillId="0" borderId="0" xfId="17" applyFont="1" applyBorder="1" applyAlignment="1">
      <alignment horizontal="left" wrapText="1" indent="1"/>
    </xf>
    <xf numFmtId="0" fontId="3" fillId="0" borderId="0" xfId="17" applyFont="1" applyBorder="1" applyAlignment="1">
      <alignment horizontal="left" wrapText="1" indent="1"/>
    </xf>
    <xf numFmtId="0" fontId="2" fillId="0" borderId="1" xfId="17" applyFont="1" applyBorder="1" applyAlignment="1">
      <alignment horizontal="left" wrapText="1" indent="1"/>
    </xf>
    <xf numFmtId="168" fontId="2" fillId="0" borderId="0" xfId="3" applyNumberFormat="1" applyFont="1" applyFill="1" applyBorder="1" applyAlignment="1">
      <alignment horizontal="left" indent="1"/>
    </xf>
    <xf numFmtId="0" fontId="2" fillId="0" borderId="0" xfId="17" applyFont="1" applyBorder="1" applyAlignment="1">
      <alignment horizontal="left" wrapText="1" indent="2"/>
    </xf>
    <xf numFmtId="166" fontId="7" fillId="0" borderId="0" xfId="18" applyNumberFormat="1" applyFont="1" applyFill="1" applyBorder="1" applyAlignment="1">
      <alignment horizontal="left" indent="1"/>
    </xf>
    <xf numFmtId="0" fontId="3" fillId="0" borderId="0" xfId="22" applyFont="1" applyBorder="1" applyAlignment="1">
      <alignment wrapText="1"/>
    </xf>
    <xf numFmtId="0" fontId="2" fillId="0" borderId="0" xfId="22" applyFont="1" applyBorder="1" applyAlignment="1">
      <alignment horizontal="left" wrapText="1" indent="1"/>
    </xf>
    <xf numFmtId="0" fontId="3" fillId="0" borderId="0" xfId="22" applyFont="1" applyBorder="1" applyAlignment="1">
      <alignment horizontal="left" wrapText="1" indent="1"/>
    </xf>
    <xf numFmtId="0" fontId="2" fillId="0" borderId="1" xfId="22" applyFont="1" applyBorder="1" applyAlignment="1">
      <alignment horizontal="left" wrapText="1" indent="1"/>
    </xf>
    <xf numFmtId="0" fontId="2" fillId="0" borderId="0" xfId="22" applyFont="1" applyBorder="1" applyAlignment="1">
      <alignment horizontal="left" indent="1"/>
    </xf>
    <xf numFmtId="168" fontId="2" fillId="0" borderId="0" xfId="4" applyNumberFormat="1" applyFont="1" applyFill="1" applyBorder="1" applyAlignment="1">
      <alignment horizontal="left" indent="1"/>
    </xf>
    <xf numFmtId="0" fontId="2" fillId="0" borderId="0" xfId="22" applyFont="1" applyBorder="1" applyAlignment="1">
      <alignment horizontal="left" wrapText="1" indent="2"/>
    </xf>
    <xf numFmtId="0" fontId="3" fillId="0" borderId="0" xfId="5" applyFont="1" applyBorder="1" applyAlignment="1">
      <alignment wrapText="1"/>
    </xf>
    <xf numFmtId="0" fontId="2" fillId="0" borderId="0" xfId="5" applyFont="1" applyBorder="1" applyAlignment="1">
      <alignment horizontal="left" wrapText="1" indent="1"/>
    </xf>
    <xf numFmtId="0" fontId="3" fillId="0" borderId="0" xfId="5" applyFont="1" applyBorder="1" applyAlignment="1">
      <alignment horizontal="left" wrapText="1" indent="1"/>
    </xf>
    <xf numFmtId="0" fontId="2" fillId="0" borderId="1" xfId="5" applyFont="1" applyBorder="1" applyAlignment="1">
      <alignment horizontal="left" wrapText="1" indent="1"/>
    </xf>
    <xf numFmtId="0" fontId="2" fillId="0" borderId="0" xfId="5" applyFont="1" applyBorder="1" applyAlignment="1">
      <alignment horizontal="left" indent="1"/>
    </xf>
    <xf numFmtId="168" fontId="2" fillId="0" borderId="0" xfId="2" applyNumberFormat="1" applyFont="1" applyFill="1" applyBorder="1" applyAlignment="1">
      <alignment horizontal="left" indent="1"/>
    </xf>
    <xf numFmtId="0" fontId="2" fillId="0" borderId="0" xfId="5" applyFont="1" applyBorder="1" applyAlignment="1">
      <alignment horizontal="left" wrapText="1" indent="2"/>
    </xf>
    <xf numFmtId="3" fontId="3" fillId="0" borderId="0" xfId="1" applyNumberFormat="1" applyFont="1" applyFill="1" applyAlignment="1"/>
    <xf numFmtId="3" fontId="3" fillId="0" borderId="0" xfId="0" applyNumberFormat="1" applyFont="1" applyFill="1" applyAlignment="1">
      <alignment horizontal="right"/>
    </xf>
    <xf numFmtId="165" fontId="3" fillId="0" borderId="0" xfId="1" applyNumberFormat="1" applyFont="1" applyFill="1" applyAlignment="1">
      <alignment horizontal="right"/>
    </xf>
    <xf numFmtId="1" fontId="3" fillId="0" borderId="0" xfId="0" applyNumberFormat="1" applyFont="1" applyFill="1" applyAlignment="1">
      <alignment horizontal="right"/>
    </xf>
    <xf numFmtId="3" fontId="3" fillId="0" borderId="0" xfId="0" applyNumberFormat="1" applyFont="1" applyFill="1" applyBorder="1" applyAlignment="1">
      <alignment horizontal="right" wrapText="1"/>
    </xf>
    <xf numFmtId="3" fontId="3" fillId="0" borderId="0" xfId="0" applyNumberFormat="1" applyFont="1" applyFill="1"/>
    <xf numFmtId="0" fontId="3" fillId="0" borderId="0" xfId="0" applyFont="1" applyFill="1" applyBorder="1" applyAlignment="1">
      <alignment horizontal="center" wrapText="1"/>
    </xf>
    <xf numFmtId="0" fontId="3" fillId="0" borderId="2" xfId="0" applyFont="1" applyBorder="1" applyAlignment="1">
      <alignment horizontal="center" wrapText="1"/>
    </xf>
    <xf numFmtId="3" fontId="3" fillId="0" borderId="0" xfId="0" applyNumberFormat="1" applyFont="1" applyBorder="1" applyAlignment="1">
      <alignment horizontal="right" wrapText="1"/>
    </xf>
    <xf numFmtId="3" fontId="3" fillId="0" borderId="0" xfId="0" applyNumberFormat="1" applyFont="1"/>
    <xf numFmtId="3" fontId="2" fillId="0" borderId="0" xfId="0" applyNumberFormat="1" applyFont="1" applyBorder="1" applyAlignment="1">
      <alignment horizontal="right" wrapText="1"/>
    </xf>
    <xf numFmtId="165" fontId="2" fillId="0" borderId="0" xfId="0" applyNumberFormat="1" applyFont="1" applyBorder="1" applyAlignment="1">
      <alignment horizontal="right" wrapText="1"/>
    </xf>
    <xf numFmtId="3" fontId="2" fillId="0" borderId="1" xfId="0" applyNumberFormat="1" applyFont="1" applyBorder="1" applyAlignment="1">
      <alignment horizontal="right" wrapText="1"/>
    </xf>
    <xf numFmtId="165" fontId="2" fillId="0" borderId="1" xfId="0" applyNumberFormat="1" applyFont="1" applyBorder="1" applyAlignment="1">
      <alignment horizontal="right" wrapText="1"/>
    </xf>
    <xf numFmtId="3" fontId="2" fillId="0" borderId="0" xfId="0" applyNumberFormat="1" applyFont="1" applyBorder="1" applyAlignment="1">
      <alignment horizontal="right"/>
    </xf>
    <xf numFmtId="165" fontId="2" fillId="0" borderId="0" xfId="1" applyNumberFormat="1" applyFont="1" applyBorder="1" applyAlignment="1">
      <alignment horizontal="right"/>
    </xf>
    <xf numFmtId="3" fontId="2" fillId="0" borderId="0" xfId="0" applyNumberFormat="1" applyFont="1" applyBorder="1"/>
    <xf numFmtId="3" fontId="6" fillId="0" borderId="0" xfId="0" applyNumberFormat="1" applyFont="1" applyBorder="1" applyAlignment="1">
      <alignment horizontal="right"/>
    </xf>
    <xf numFmtId="165" fontId="6" fillId="0" borderId="0" xfId="1" applyNumberFormat="1" applyFont="1" applyBorder="1" applyAlignment="1">
      <alignment horizontal="right"/>
    </xf>
    <xf numFmtId="0" fontId="3" fillId="0" borderId="2" xfId="0" applyFont="1" applyBorder="1" applyAlignment="1">
      <alignment horizontal="center" wrapText="1"/>
    </xf>
    <xf numFmtId="0" fontId="3" fillId="0" borderId="0" xfId="0" applyFont="1" applyFill="1" applyBorder="1" applyAlignment="1">
      <alignment horizontal="center" wrapText="1"/>
    </xf>
    <xf numFmtId="0" fontId="3" fillId="0" borderId="2" xfId="0" applyFont="1" applyBorder="1" applyAlignment="1">
      <alignment horizontal="center" vertical="center" wrapText="1"/>
    </xf>
    <xf numFmtId="0" fontId="3" fillId="0" borderId="0" xfId="6" applyFont="1" applyBorder="1" applyAlignment="1">
      <alignment horizontal="center" vertical="center" wrapText="1"/>
    </xf>
    <xf numFmtId="0" fontId="3" fillId="0" borderId="1" xfId="0" applyFont="1" applyBorder="1" applyAlignment="1">
      <alignment horizontal="center" vertical="center" wrapText="1"/>
    </xf>
    <xf numFmtId="0" fontId="3" fillId="0" borderId="1" xfId="19" applyFont="1" applyBorder="1" applyAlignment="1">
      <alignment horizontal="center" vertical="center" wrapText="1"/>
    </xf>
    <xf numFmtId="0" fontId="3" fillId="0" borderId="2" xfId="0" applyFont="1" applyBorder="1" applyAlignment="1">
      <alignment horizontal="center"/>
    </xf>
    <xf numFmtId="0" fontId="3" fillId="0" borderId="1" xfId="21" applyFont="1" applyBorder="1" applyAlignment="1">
      <alignment horizontal="center" vertical="center" wrapText="1"/>
    </xf>
    <xf numFmtId="0" fontId="3" fillId="0" borderId="2" xfId="20" applyFont="1" applyBorder="1" applyAlignment="1">
      <alignment horizontal="center" vertical="center" wrapText="1"/>
    </xf>
    <xf numFmtId="0" fontId="3" fillId="0" borderId="0" xfId="23" applyFont="1" applyBorder="1" applyAlignment="1">
      <alignment horizontal="center" vertical="center" wrapText="1"/>
    </xf>
    <xf numFmtId="0" fontId="3" fillId="0" borderId="2" xfId="0" applyFont="1" applyBorder="1" applyAlignment="1">
      <alignment horizontal="center" wrapText="1"/>
    </xf>
  </cellXfs>
  <cellStyles count="24">
    <cellStyle name="Millares" xfId="1" builtinId="3"/>
    <cellStyle name="Millares 11" xfId="2"/>
    <cellStyle name="Millares 3" xfId="3"/>
    <cellStyle name="Millares 8" xfId="4"/>
    <cellStyle name="Normal" xfId="0" builtinId="0"/>
    <cellStyle name="Normal 11" xfId="5"/>
    <cellStyle name="Normal 2" xfId="6"/>
    <cellStyle name="Normal 2 10" xfId="7"/>
    <cellStyle name="Normal 2 11" xfId="8"/>
    <cellStyle name="Normal 2 2" xfId="9"/>
    <cellStyle name="Normal 2 3" xfId="10"/>
    <cellStyle name="Normal 2 4" xfId="11"/>
    <cellStyle name="Normal 2 5" xfId="12"/>
    <cellStyle name="Normal 2 6" xfId="13"/>
    <cellStyle name="Normal 2 7" xfId="14"/>
    <cellStyle name="Normal 2 8" xfId="15"/>
    <cellStyle name="Normal 2 9" xfId="16"/>
    <cellStyle name="Normal 3" xfId="17"/>
    <cellStyle name="Normal 4" xfId="18"/>
    <cellStyle name="Normal 5" xfId="19"/>
    <cellStyle name="Normal 6" xfId="20"/>
    <cellStyle name="Normal 7" xfId="21"/>
    <cellStyle name="Normal 8" xfId="22"/>
    <cellStyle name="Normal 9" xfId="2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19049</xdr:colOff>
      <xdr:row>0</xdr:row>
      <xdr:rowOff>66675</xdr:rowOff>
    </xdr:from>
    <xdr:to>
      <xdr:col>11</xdr:col>
      <xdr:colOff>0</xdr:colOff>
      <xdr:row>21</xdr:row>
      <xdr:rowOff>76200</xdr:rowOff>
    </xdr:to>
    <xdr:sp macro="" textlink="">
      <xdr:nvSpPr>
        <xdr:cNvPr id="3073" name="Rectangle 1"/>
        <xdr:cNvSpPr>
          <a:spLocks noChangeArrowheads="1"/>
        </xdr:cNvSpPr>
      </xdr:nvSpPr>
      <xdr:spPr bwMode="auto">
        <a:xfrm>
          <a:off x="19049" y="66675"/>
          <a:ext cx="8258176" cy="3409950"/>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1">
            <a:defRPr sz="1000"/>
          </a:pPr>
          <a:r>
            <a:rPr lang="es-ES" sz="1000" b="0" i="0" strike="noStrike">
              <a:solidFill>
                <a:srgbClr val="000000"/>
              </a:solidFill>
              <a:latin typeface="Arial"/>
              <a:cs typeface="Arial"/>
            </a:rPr>
            <a:t> </a:t>
          </a:r>
        </a:p>
        <a:p>
          <a:pPr algn="ctr" rtl="1">
            <a:defRPr sz="1000"/>
          </a:pPr>
          <a:r>
            <a:rPr lang="es-ES" sz="4800" b="0" i="0" strike="noStrike">
              <a:solidFill>
                <a:srgbClr val="000000"/>
              </a:solidFill>
              <a:latin typeface="Times New Roman" pitchFamily="18" charset="0"/>
              <a:cs typeface="Times New Roman" pitchFamily="18" charset="0"/>
            </a:rPr>
            <a:t>ACCESO</a:t>
          </a:r>
          <a:r>
            <a:rPr lang="es-ES" sz="4800" b="0" i="0" strike="noStrike" baseline="0">
              <a:solidFill>
                <a:srgbClr val="000000"/>
              </a:solidFill>
              <a:latin typeface="Times New Roman" pitchFamily="18" charset="0"/>
              <a:cs typeface="Times New Roman" pitchFamily="18" charset="0"/>
            </a:rPr>
            <a:t> A TECNOLOGIAS DE INFORMACIÓN Y COMUNICACIONES</a:t>
          </a:r>
        </a:p>
        <a:p>
          <a:pPr algn="ctr" rtl="1">
            <a:defRPr sz="1000"/>
          </a:pPr>
          <a:r>
            <a:rPr lang="es-ES" sz="4800" b="0" i="0" strike="noStrike" baseline="0">
              <a:solidFill>
                <a:srgbClr val="000000"/>
              </a:solidFill>
              <a:latin typeface="Times New Roman" pitchFamily="18" charset="0"/>
              <a:ea typeface="+mn-ea"/>
              <a:cs typeface="Times New Roman" pitchFamily="18" charset="0"/>
            </a:rPr>
            <a:t>(TIC)</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Vinculos/4.%20TIC.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20Cuadro%20Resumen.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IC"/>
      <sheetName val="4. TIC"/>
    </sheetNames>
    <sheetDataSet>
      <sheetData sheetId="0">
        <row r="5">
          <cell r="C5">
            <v>1948418.7202633102</v>
          </cell>
          <cell r="D5">
            <v>1242213.2891896078</v>
          </cell>
          <cell r="E5">
            <v>1514517.6342756588</v>
          </cell>
          <cell r="F5">
            <v>383961.84045576659</v>
          </cell>
          <cell r="G5">
            <v>1785212.9038503421</v>
          </cell>
          <cell r="H5">
            <v>305869.48987171712</v>
          </cell>
          <cell r="I5">
            <v>276083.47151572141</v>
          </cell>
          <cell r="J5">
            <v>39392.421557786773</v>
          </cell>
        </row>
        <row r="6">
          <cell r="C6">
            <v>1101608.7230771456</v>
          </cell>
          <cell r="D6">
            <v>706536.3489270081</v>
          </cell>
          <cell r="E6">
            <v>1015262.0439837248</v>
          </cell>
          <cell r="F6">
            <v>322225.20238901104</v>
          </cell>
          <cell r="G6">
            <v>1054934.8941261312</v>
          </cell>
          <cell r="H6">
            <v>276062.77969398466</v>
          </cell>
          <cell r="I6">
            <v>256920.07063432978</v>
          </cell>
          <cell r="J6">
            <v>27333.6337872521</v>
          </cell>
        </row>
        <row r="7">
          <cell r="C7">
            <v>252204.82379112183</v>
          </cell>
          <cell r="D7">
            <v>178121.93607557105</v>
          </cell>
          <cell r="E7">
            <v>241802.65554414221</v>
          </cell>
          <cell r="F7">
            <v>106036.12573631982</v>
          </cell>
          <cell r="G7">
            <v>245432.1266019365</v>
          </cell>
          <cell r="H7">
            <v>108206.86201490484</v>
          </cell>
          <cell r="I7">
            <v>101920.40975212269</v>
          </cell>
          <cell r="J7">
            <v>10627.924819952161</v>
          </cell>
        </row>
        <row r="8">
          <cell r="C8">
            <v>175790.58918204115</v>
          </cell>
          <cell r="D8">
            <v>109725.1089990498</v>
          </cell>
          <cell r="E8">
            <v>166156.86762799707</v>
          </cell>
          <cell r="F8">
            <v>54584.467691779129</v>
          </cell>
          <cell r="G8">
            <v>167666.48172718746</v>
          </cell>
          <cell r="H8">
            <v>38177.346034788759</v>
          </cell>
          <cell r="I8">
            <v>33926.590544963197</v>
          </cell>
          <cell r="J8">
            <v>4449.3889239296004</v>
          </cell>
        </row>
        <row r="9">
          <cell r="C9">
            <v>673613.310104009</v>
          </cell>
          <cell r="D9">
            <v>418689.3038523955</v>
          </cell>
          <cell r="E9">
            <v>607302.52081161377</v>
          </cell>
          <cell r="F9">
            <v>161604.60896091347</v>
          </cell>
          <cell r="G9">
            <v>641836.28579703486</v>
          </cell>
          <cell r="H9">
            <v>129678.57164429256</v>
          </cell>
          <cell r="I9">
            <v>121073.07033724523</v>
          </cell>
          <cell r="J9">
            <v>12256.320043370339</v>
          </cell>
        </row>
        <row r="10">
          <cell r="C10">
            <v>846809.99718637799</v>
          </cell>
          <cell r="D10">
            <v>535676.94026264537</v>
          </cell>
          <cell r="E10">
            <v>499255.59029204783</v>
          </cell>
          <cell r="F10">
            <v>61736.638066755309</v>
          </cell>
          <cell r="G10">
            <v>730278.0097243929</v>
          </cell>
          <cell r="H10">
            <v>29806.710177732326</v>
          </cell>
          <cell r="I10">
            <v>19163.400881391364</v>
          </cell>
          <cell r="J10">
            <v>12058.787770534622</v>
          </cell>
        </row>
        <row r="12">
          <cell r="C12">
            <v>0</v>
          </cell>
          <cell r="D12">
            <v>0</v>
          </cell>
          <cell r="E12">
            <v>0</v>
          </cell>
          <cell r="F12">
            <v>0</v>
          </cell>
          <cell r="G12">
            <v>0</v>
          </cell>
          <cell r="H12">
            <v>0</v>
          </cell>
          <cell r="I12">
            <v>0</v>
          </cell>
          <cell r="J12">
            <v>0</v>
          </cell>
        </row>
        <row r="13">
          <cell r="C13">
            <v>257543.82678895193</v>
          </cell>
          <cell r="D13">
            <v>128325.61954319809</v>
          </cell>
          <cell r="E13">
            <v>187121.45216531403</v>
          </cell>
          <cell r="F13">
            <v>38983.213567285755</v>
          </cell>
          <cell r="G13">
            <v>230039.76555351869</v>
          </cell>
          <cell r="H13">
            <v>8778.6761607377011</v>
          </cell>
          <cell r="I13">
            <v>6794.8884582853216</v>
          </cell>
          <cell r="J13">
            <v>3101.3852747961801</v>
          </cell>
        </row>
        <row r="14">
          <cell r="C14">
            <v>643604.30977521674</v>
          </cell>
          <cell r="D14">
            <v>414215.86507836537</v>
          </cell>
          <cell r="E14">
            <v>505927.06327864708</v>
          </cell>
          <cell r="F14">
            <v>131217.50877182887</v>
          </cell>
          <cell r="G14">
            <v>606969.29175839375</v>
          </cell>
          <cell r="H14">
            <v>68902.972335270431</v>
          </cell>
          <cell r="I14">
            <v>59189.515010711388</v>
          </cell>
          <cell r="J14">
            <v>12016.978376361263</v>
          </cell>
        </row>
        <row r="15">
          <cell r="C15">
            <v>561032.16818485141</v>
          </cell>
          <cell r="D15">
            <v>376276.97144735151</v>
          </cell>
          <cell r="E15">
            <v>452954.44212295429</v>
          </cell>
          <cell r="F15">
            <v>133027.53474328402</v>
          </cell>
          <cell r="G15">
            <v>529842.87004465656</v>
          </cell>
          <cell r="H15">
            <v>99931.81602830287</v>
          </cell>
          <cell r="I15">
            <v>88842.312868039749</v>
          </cell>
          <cell r="J15">
            <v>14465.987637869743</v>
          </cell>
        </row>
        <row r="16">
          <cell r="C16">
            <v>486238.41551453102</v>
          </cell>
          <cell r="D16">
            <v>323394.83312074846</v>
          </cell>
          <cell r="E16">
            <v>368514.67670888582</v>
          </cell>
          <cell r="F16">
            <v>80733.583373369722</v>
          </cell>
          <cell r="G16">
            <v>418360.97649398394</v>
          </cell>
          <cell r="H16">
            <v>128256.02534740792</v>
          </cell>
          <cell r="I16">
            <v>121256.75517868635</v>
          </cell>
          <cell r="J16">
            <v>9808.0702687595422</v>
          </cell>
        </row>
        <row r="18">
          <cell r="C18">
            <v>1302749.6932062083</v>
          </cell>
          <cell r="D18">
            <v>849946.09065940918</v>
          </cell>
          <cell r="E18">
            <v>990820.09870141512</v>
          </cell>
          <cell r="F18">
            <v>253461.00511241678</v>
          </cell>
          <cell r="G18">
            <v>1198529.0212655324</v>
          </cell>
          <cell r="H18">
            <v>183403.43296040731</v>
          </cell>
          <cell r="I18">
            <v>162896.38229401465</v>
          </cell>
          <cell r="J18">
            <v>27514.881193598525</v>
          </cell>
        </row>
        <row r="19">
          <cell r="C19">
            <v>645669.0270572647</v>
          </cell>
          <cell r="D19">
            <v>392267.19853025436</v>
          </cell>
          <cell r="E19">
            <v>523697.53557437781</v>
          </cell>
          <cell r="F19">
            <v>130500.83534334997</v>
          </cell>
          <cell r="G19">
            <v>586683.88258497592</v>
          </cell>
          <cell r="H19">
            <v>122466.05691131066</v>
          </cell>
          <cell r="I19">
            <v>113187.08922170771</v>
          </cell>
          <cell r="J19">
            <v>11877.540364188224</v>
          </cell>
        </row>
        <row r="21">
          <cell r="C21">
            <v>299228.61939757009</v>
          </cell>
          <cell r="D21">
            <v>185129.25074076801</v>
          </cell>
          <cell r="E21">
            <v>166839.81509770101</v>
          </cell>
          <cell r="F21">
            <v>14556.992306381584</v>
          </cell>
          <cell r="G21">
            <v>233599.46977052573</v>
          </cell>
          <cell r="H21">
            <v>17700.900480521239</v>
          </cell>
          <cell r="I21">
            <v>14932.010306189199</v>
          </cell>
          <cell r="J21">
            <v>2768.8901743320398</v>
          </cell>
        </row>
        <row r="22">
          <cell r="C22">
            <v>1070109.7900702222</v>
          </cell>
          <cell r="D22">
            <v>664561.63704618358</v>
          </cell>
          <cell r="E22">
            <v>801405.46106574417</v>
          </cell>
          <cell r="F22">
            <v>100343.08635956471</v>
          </cell>
          <cell r="G22">
            <v>984813.37238366099</v>
          </cell>
          <cell r="H22">
            <v>108967.47976299236</v>
          </cell>
          <cell r="I22">
            <v>95620.412118273453</v>
          </cell>
          <cell r="J22">
            <v>15917.584640391764</v>
          </cell>
        </row>
        <row r="23">
          <cell r="C23">
            <v>420482.07997142221</v>
          </cell>
          <cell r="D23">
            <v>276296.61463122722</v>
          </cell>
          <cell r="E23">
            <v>392928.49917250429</v>
          </cell>
          <cell r="F23">
            <v>148384.87456920574</v>
          </cell>
          <cell r="G23">
            <v>409118.77819391375</v>
          </cell>
          <cell r="H23">
            <v>102153.21479699954</v>
          </cell>
          <cell r="I23">
            <v>92520.021282648682</v>
          </cell>
          <cell r="J23">
            <v>11589.396761579483</v>
          </cell>
        </row>
        <row r="24">
          <cell r="C24">
            <v>147940.83775723734</v>
          </cell>
          <cell r="D24">
            <v>108419.00455168482</v>
          </cell>
          <cell r="E24">
            <v>144420.96793133268</v>
          </cell>
          <cell r="F24">
            <v>118490.81737681059</v>
          </cell>
          <cell r="G24">
            <v>147568.30523312275</v>
          </cell>
          <cell r="H24">
            <v>72214.28344650798</v>
          </cell>
          <cell r="I24">
            <v>68351.075326200502</v>
          </cell>
          <cell r="J24">
            <v>8398.476281429841</v>
          </cell>
        </row>
        <row r="25">
          <cell r="C25">
            <v>10657.393067090981</v>
          </cell>
          <cell r="D25">
            <v>7806.7822197988598</v>
          </cell>
          <cell r="E25">
            <v>8922.8910085158604</v>
          </cell>
          <cell r="F25">
            <v>2186.0698438053996</v>
          </cell>
          <cell r="G25">
            <v>10112.978269324181</v>
          </cell>
          <cell r="H25">
            <v>4833.6113846976004</v>
          </cell>
          <cell r="I25">
            <v>4659.9524824108003</v>
          </cell>
          <cell r="J25">
            <v>718.07370005360008</v>
          </cell>
        </row>
        <row r="27">
          <cell r="C27">
            <v>387708.23319293419</v>
          </cell>
          <cell r="D27">
            <v>228392.97645456938</v>
          </cell>
          <cell r="E27">
            <v>186631.83949054583</v>
          </cell>
          <cell r="F27">
            <v>10192.416391870722</v>
          </cell>
          <cell r="G27">
            <v>312980.24583998846</v>
          </cell>
          <cell r="H27">
            <v>11882.488127814364</v>
          </cell>
          <cell r="I27">
            <v>8932.313756916883</v>
          </cell>
          <cell r="J27">
            <v>3158.5650536416397</v>
          </cell>
        </row>
        <row r="28">
          <cell r="C28">
            <v>387733.22026176768</v>
          </cell>
          <cell r="D28">
            <v>233370.36228164905</v>
          </cell>
          <cell r="E28">
            <v>272516.98501411278</v>
          </cell>
          <cell r="F28">
            <v>24931.577998760738</v>
          </cell>
          <cell r="G28">
            <v>345350.25791303412</v>
          </cell>
          <cell r="H28">
            <v>27291.775923681016</v>
          </cell>
          <cell r="I28">
            <v>22350.887527201805</v>
          </cell>
          <cell r="J28">
            <v>6385.1348474831011</v>
          </cell>
        </row>
        <row r="29">
          <cell r="C29">
            <v>387797.521069974</v>
          </cell>
          <cell r="D29">
            <v>241766.72801174357</v>
          </cell>
          <cell r="E29">
            <v>326077.19056312542</v>
          </cell>
          <cell r="F29">
            <v>51410.412690608733</v>
          </cell>
          <cell r="G29">
            <v>361659.64312933094</v>
          </cell>
          <cell r="H29">
            <v>43200.446844900929</v>
          </cell>
          <cell r="I29">
            <v>38397.43789658833</v>
          </cell>
          <cell r="J29">
            <v>5210.0330651607401</v>
          </cell>
        </row>
        <row r="30">
          <cell r="C30">
            <v>387573.94711382239</v>
          </cell>
          <cell r="D30">
            <v>255291.9105093659</v>
          </cell>
          <cell r="E30">
            <v>354283.9842636353</v>
          </cell>
          <cell r="F30">
            <v>98330.343696651325</v>
          </cell>
          <cell r="G30">
            <v>375096.09076489042</v>
          </cell>
          <cell r="H30">
            <v>77136.800426464644</v>
          </cell>
          <cell r="I30">
            <v>69547.855800199861</v>
          </cell>
          <cell r="J30">
            <v>8069.5427078923012</v>
          </cell>
        </row>
        <row r="31">
          <cell r="C31">
            <v>388009.983417215</v>
          </cell>
          <cell r="D31">
            <v>277044.27354812471</v>
          </cell>
          <cell r="E31">
            <v>366875.84679914149</v>
          </cell>
          <cell r="F31">
            <v>195739.4006630629</v>
          </cell>
          <cell r="G31">
            <v>381473.54106962116</v>
          </cell>
          <cell r="H31">
            <v>143585.08295704419</v>
          </cell>
          <cell r="I31">
            <v>134082.08094300242</v>
          </cell>
          <cell r="J31">
            <v>16569.145883608937</v>
          </cell>
        </row>
        <row r="32">
          <cell r="C32">
            <v>9595.8152078348612</v>
          </cell>
          <cell r="D32">
            <v>6347.0383841982994</v>
          </cell>
          <cell r="E32">
            <v>8131.7881452347601</v>
          </cell>
          <cell r="F32">
            <v>3357.6890148129596</v>
          </cell>
          <cell r="G32">
            <v>8653.1251336808618</v>
          </cell>
          <cell r="H32">
            <v>2772.8955918133197</v>
          </cell>
          <cell r="I32">
            <v>2772.8955918133197</v>
          </cell>
          <cell r="J32">
            <v>0</v>
          </cell>
        </row>
        <row r="38">
          <cell r="C38">
            <v>7646144.9231878836</v>
          </cell>
          <cell r="D38">
            <v>2075128.8988290264</v>
          </cell>
          <cell r="E38">
            <v>1119443.9841286822</v>
          </cell>
          <cell r="F38">
            <v>793676.12524866976</v>
          </cell>
          <cell r="G38">
            <v>140178.91835903871</v>
          </cell>
          <cell r="H38">
            <v>21829.871092646303</v>
          </cell>
          <cell r="I38">
            <v>819937.77408227022</v>
          </cell>
          <cell r="J38">
            <v>407042.56319406489</v>
          </cell>
          <cell r="K38">
            <v>262948.95683091116</v>
          </cell>
          <cell r="L38">
            <v>290384.80450281443</v>
          </cell>
          <cell r="M38">
            <v>188882.66556764217</v>
          </cell>
          <cell r="N38">
            <v>163806.59421047504</v>
          </cell>
          <cell r="O38">
            <v>1506563.4206747091</v>
          </cell>
          <cell r="P38">
            <v>64341.293242904307</v>
          </cell>
        </row>
        <row r="39">
          <cell r="C39">
            <v>4158542.0664766598</v>
          </cell>
          <cell r="D39">
            <v>1645340.6367321128</v>
          </cell>
          <cell r="E39">
            <v>954595.18336491147</v>
          </cell>
          <cell r="F39">
            <v>577489.00905547338</v>
          </cell>
          <cell r="G39">
            <v>99293.367046752115</v>
          </cell>
          <cell r="H39">
            <v>13963.077264916037</v>
          </cell>
          <cell r="I39">
            <v>719656.56833362614</v>
          </cell>
          <cell r="J39">
            <v>304692.58121390571</v>
          </cell>
          <cell r="K39">
            <v>236490.39765944524</v>
          </cell>
          <cell r="L39">
            <v>240053.65644927355</v>
          </cell>
          <cell r="M39">
            <v>154475.65034878117</v>
          </cell>
          <cell r="N39">
            <v>146140.33402294273</v>
          </cell>
          <cell r="O39">
            <v>1206209.7767468262</v>
          </cell>
          <cell r="P39">
            <v>50132.067021190735</v>
          </cell>
        </row>
        <row r="40">
          <cell r="C40">
            <v>982127.92188298889</v>
          </cell>
          <cell r="D40">
            <v>474418.75515730469</v>
          </cell>
          <cell r="E40">
            <v>318924.57404970936</v>
          </cell>
          <cell r="F40">
            <v>133717.3547608357</v>
          </cell>
          <cell r="G40">
            <v>20370.189238241634</v>
          </cell>
          <cell r="H40">
            <v>1406.6371085230799</v>
          </cell>
          <cell r="I40">
            <v>265263.97324308864</v>
          </cell>
          <cell r="J40">
            <v>78320.16493134659</v>
          </cell>
          <cell r="K40">
            <v>87419.891411174904</v>
          </cell>
          <cell r="L40">
            <v>66719.75025858845</v>
          </cell>
          <cell r="M40">
            <v>26500.348488965654</v>
          </cell>
          <cell r="N40">
            <v>27177.618207884174</v>
          </cell>
          <cell r="O40">
            <v>329778.25544263417</v>
          </cell>
          <cell r="P40">
            <v>14552.616011633845</v>
          </cell>
        </row>
        <row r="41">
          <cell r="C41">
            <v>641069.54522722692</v>
          </cell>
          <cell r="D41">
            <v>273081.24520618055</v>
          </cell>
          <cell r="E41">
            <v>171718.60378290879</v>
          </cell>
          <cell r="F41">
            <v>83942.489252350322</v>
          </cell>
          <cell r="G41">
            <v>15890.67472832</v>
          </cell>
          <cell r="H41">
            <v>1529.4774426007996</v>
          </cell>
          <cell r="I41">
            <v>127681.5714420515</v>
          </cell>
          <cell r="J41">
            <v>51505.649463167123</v>
          </cell>
          <cell r="K41">
            <v>47294.620660162327</v>
          </cell>
          <cell r="L41">
            <v>50770.705756982352</v>
          </cell>
          <cell r="M41">
            <v>37263.632237910366</v>
          </cell>
          <cell r="N41">
            <v>36409.508471263158</v>
          </cell>
          <cell r="O41">
            <v>208406.19906191822</v>
          </cell>
          <cell r="P41">
            <v>9315.9080594776024</v>
          </cell>
        </row>
        <row r="42">
          <cell r="C42">
            <v>2535344.5993667026</v>
          </cell>
          <cell r="D42">
            <v>897840.63636857865</v>
          </cell>
          <cell r="E42">
            <v>463952.00553231966</v>
          </cell>
          <cell r="F42">
            <v>359829.16504228965</v>
          </cell>
          <cell r="G42">
            <v>63032.503080190283</v>
          </cell>
          <cell r="H42">
            <v>11026.962713792156</v>
          </cell>
          <cell r="I42">
            <v>326711.02364850289</v>
          </cell>
          <cell r="J42">
            <v>174866.76681939306</v>
          </cell>
          <cell r="K42">
            <v>101775.88558810888</v>
          </cell>
          <cell r="L42">
            <v>122563.20043370366</v>
          </cell>
          <cell r="M42">
            <v>90711.669621905196</v>
          </cell>
          <cell r="N42">
            <v>82553.207343795482</v>
          </cell>
          <cell r="O42">
            <v>668025.3222422906</v>
          </cell>
          <cell r="P42">
            <v>26263.542950079296</v>
          </cell>
        </row>
        <row r="43">
          <cell r="C43">
            <v>3487602.8567138729</v>
          </cell>
          <cell r="D43">
            <v>429788.26209700259</v>
          </cell>
          <cell r="E43">
            <v>164848.8007637868</v>
          </cell>
          <cell r="F43">
            <v>216187.11619319426</v>
          </cell>
          <cell r="G43">
            <v>40885.551312286771</v>
          </cell>
          <cell r="H43">
            <v>7866.7938277302592</v>
          </cell>
          <cell r="I43">
            <v>100281.20574864485</v>
          </cell>
          <cell r="J43">
            <v>102349.98198015874</v>
          </cell>
          <cell r="K43">
            <v>26458.559171466502</v>
          </cell>
          <cell r="L43">
            <v>50331.148053540805</v>
          </cell>
          <cell r="M43">
            <v>34407.015218861794</v>
          </cell>
          <cell r="N43">
            <v>17666.260187532662</v>
          </cell>
          <cell r="O43">
            <v>300353.64392794122</v>
          </cell>
          <cell r="P43">
            <v>14209.226221713483</v>
          </cell>
        </row>
        <row r="45">
          <cell r="C45">
            <v>1866951.3146646994</v>
          </cell>
          <cell r="D45">
            <v>326246.2249946479</v>
          </cell>
          <cell r="E45">
            <v>137989.68910337082</v>
          </cell>
          <cell r="F45">
            <v>171248.24148212123</v>
          </cell>
          <cell r="G45">
            <v>16284.378662287958</v>
          </cell>
          <cell r="H45">
            <v>723.91574686807996</v>
          </cell>
          <cell r="I45">
            <v>136219.66934563019</v>
          </cell>
          <cell r="J45">
            <v>107328.13384442632</v>
          </cell>
          <cell r="K45">
            <v>558.4385045862</v>
          </cell>
          <cell r="L45">
            <v>83181.397191398632</v>
          </cell>
          <cell r="M45">
            <v>26103.699531153383</v>
          </cell>
          <cell r="N45">
            <v>8987.1544128327205</v>
          </cell>
          <cell r="O45">
            <v>108687.68692180589</v>
          </cell>
          <cell r="P45">
            <v>12411.839278173165</v>
          </cell>
        </row>
        <row r="46">
          <cell r="C46">
            <v>2531596.0208494524</v>
          </cell>
          <cell r="D46">
            <v>1126197.1112495819</v>
          </cell>
          <cell r="E46">
            <v>609232.15292652883</v>
          </cell>
          <cell r="F46">
            <v>429251.64076939091</v>
          </cell>
          <cell r="G46">
            <v>71628.763473435232</v>
          </cell>
          <cell r="H46">
            <v>16084.554080265401</v>
          </cell>
          <cell r="I46">
            <v>388477.73586928495</v>
          </cell>
          <cell r="J46">
            <v>254279.05165631519</v>
          </cell>
          <cell r="K46">
            <v>100313.32542576596</v>
          </cell>
          <cell r="L46">
            <v>191208.62964449573</v>
          </cell>
          <cell r="M46">
            <v>126118.43711639626</v>
          </cell>
          <cell r="N46">
            <v>103151.9508215572</v>
          </cell>
          <cell r="O46">
            <v>906124.32242102816</v>
          </cell>
          <cell r="P46">
            <v>31561.313925428723</v>
          </cell>
        </row>
        <row r="47">
          <cell r="C47">
            <v>1508256.6506622108</v>
          </cell>
          <cell r="D47">
            <v>433140.14021682722</v>
          </cell>
          <cell r="E47">
            <v>249626.32558661661</v>
          </cell>
          <cell r="F47">
            <v>140062.33797345174</v>
          </cell>
          <cell r="G47">
            <v>40001.807729774046</v>
          </cell>
          <cell r="H47">
            <v>3449.6689269854596</v>
          </cell>
          <cell r="I47">
            <v>174967.33450922277</v>
          </cell>
          <cell r="J47">
            <v>34291.920431641767</v>
          </cell>
          <cell r="K47">
            <v>105308.19747663591</v>
          </cell>
          <cell r="L47">
            <v>13859.819576271802</v>
          </cell>
          <cell r="M47">
            <v>27947.696461125845</v>
          </cell>
          <cell r="N47">
            <v>40089.092348296057</v>
          </cell>
          <cell r="O47">
            <v>365018.48399386863</v>
          </cell>
          <cell r="P47">
            <v>13242.863376089004</v>
          </cell>
        </row>
        <row r="48">
          <cell r="C48">
            <v>978303.76467279112</v>
          </cell>
          <cell r="D48">
            <v>146299.14916772235</v>
          </cell>
          <cell r="E48">
            <v>93272.530451479572</v>
          </cell>
          <cell r="F48">
            <v>41951.402464488034</v>
          </cell>
          <cell r="G48">
            <v>9984.0819948551634</v>
          </cell>
          <cell r="H48">
            <v>1091.1342568998</v>
          </cell>
          <cell r="I48">
            <v>88888.11979613344</v>
          </cell>
          <cell r="J48">
            <v>9670.2734197501213</v>
          </cell>
          <cell r="K48">
            <v>49747.815112737815</v>
          </cell>
          <cell r="L48">
            <v>1837.0079394920799</v>
          </cell>
          <cell r="M48">
            <v>5808.5805180781208</v>
          </cell>
          <cell r="N48">
            <v>10500.88983567084</v>
          </cell>
          <cell r="O48">
            <v>103913.35570215479</v>
          </cell>
          <cell r="P48">
            <v>6455.8023961219196</v>
          </cell>
        </row>
        <row r="49">
          <cell r="C49">
            <v>761037.17234117584</v>
          </cell>
          <cell r="D49">
            <v>43246.273200262563</v>
          </cell>
          <cell r="E49">
            <v>29323.286060726095</v>
          </cell>
          <cell r="F49">
            <v>11162.502559222481</v>
          </cell>
          <cell r="G49">
            <v>2279.8864986864196</v>
          </cell>
          <cell r="H49">
            <v>480.59808162755996</v>
          </cell>
          <cell r="I49">
            <v>31384.914562014037</v>
          </cell>
          <cell r="J49">
            <v>1473.1838419307601</v>
          </cell>
          <cell r="K49">
            <v>7021.1803111869804</v>
          </cell>
          <cell r="L49">
            <v>297.95015115599995</v>
          </cell>
          <cell r="M49">
            <v>2904.2519408895596</v>
          </cell>
          <cell r="N49">
            <v>1077.5067921187599</v>
          </cell>
          <cell r="O49">
            <v>22819.571635921857</v>
          </cell>
          <cell r="P49">
            <v>669.47426709139995</v>
          </cell>
        </row>
        <row r="51">
          <cell r="C51">
            <v>3626359.499675585</v>
          </cell>
          <cell r="D51">
            <v>965204.32113041228</v>
          </cell>
          <cell r="E51">
            <v>507504.00659804943</v>
          </cell>
          <cell r="F51">
            <v>382254.40769835847</v>
          </cell>
          <cell r="G51">
            <v>64859.054119193672</v>
          </cell>
          <cell r="H51">
            <v>10586.852714828681</v>
          </cell>
          <cell r="I51">
            <v>374890.40201353538</v>
          </cell>
          <cell r="J51">
            <v>190454.01090426822</v>
          </cell>
          <cell r="K51">
            <v>134136.32547570131</v>
          </cell>
          <cell r="L51">
            <v>136515.45222455714</v>
          </cell>
          <cell r="M51">
            <v>91497.232843587277</v>
          </cell>
          <cell r="N51">
            <v>76429.630176739491</v>
          </cell>
          <cell r="O51">
            <v>679851.12429371616</v>
          </cell>
          <cell r="P51">
            <v>26575.841710227345</v>
          </cell>
        </row>
        <row r="52">
          <cell r="C52">
            <v>4019785.4235160369</v>
          </cell>
          <cell r="D52">
            <v>1109924.577698617</v>
          </cell>
          <cell r="E52">
            <v>611939.9775306707</v>
          </cell>
          <cell r="F52">
            <v>411421.71755031584</v>
          </cell>
          <cell r="G52">
            <v>75319.864239845192</v>
          </cell>
          <cell r="H52">
            <v>11243.018377817623</v>
          </cell>
          <cell r="I52">
            <v>445047.37206874823</v>
          </cell>
          <cell r="J52">
            <v>216588.55228979522</v>
          </cell>
          <cell r="K52">
            <v>128812.63135521168</v>
          </cell>
          <cell r="L52">
            <v>153869.35227825778</v>
          </cell>
          <cell r="M52">
            <v>97385.432724055907</v>
          </cell>
          <cell r="N52">
            <v>87376.964033736076</v>
          </cell>
          <cell r="O52">
            <v>826712.29638106341</v>
          </cell>
          <cell r="P52">
            <v>37765.451532676874</v>
          </cell>
        </row>
        <row r="54">
          <cell r="C54">
            <v>858095.80755349062</v>
          </cell>
          <cell r="D54">
            <v>9448.1049353567032</v>
          </cell>
          <cell r="E54">
            <v>5966.3532990448603</v>
          </cell>
          <cell r="F54">
            <v>3183.8014851558401</v>
          </cell>
          <cell r="G54">
            <v>297.95015115599995</v>
          </cell>
          <cell r="H54">
            <v>0</v>
          </cell>
          <cell r="I54">
            <v>5958.4156363903612</v>
          </cell>
          <cell r="J54">
            <v>0</v>
          </cell>
          <cell r="K54">
            <v>0</v>
          </cell>
          <cell r="L54">
            <v>1714.4607903625999</v>
          </cell>
          <cell r="M54">
            <v>173.65890228680001</v>
          </cell>
          <cell r="N54">
            <v>0</v>
          </cell>
          <cell r="O54">
            <v>3602.7802634038794</v>
          </cell>
          <cell r="P54">
            <v>645.38423777295998</v>
          </cell>
        </row>
        <row r="55">
          <cell r="C55">
            <v>4238287.7221354684</v>
          </cell>
          <cell r="D55">
            <v>485354.756029704</v>
          </cell>
          <cell r="E55">
            <v>176452.31021896005</v>
          </cell>
          <cell r="F55">
            <v>257023.16018492114</v>
          </cell>
          <cell r="G55">
            <v>44348.605540030636</v>
          </cell>
          <cell r="H55">
            <v>7530.68008579036</v>
          </cell>
          <cell r="I55">
            <v>146355.70494599428</v>
          </cell>
          <cell r="J55">
            <v>87794.877625803652</v>
          </cell>
          <cell r="K55">
            <v>10473.9163987268</v>
          </cell>
          <cell r="L55">
            <v>66923.293906802588</v>
          </cell>
          <cell r="M55">
            <v>31006.802085610234</v>
          </cell>
          <cell r="N55">
            <v>15159.874700812921</v>
          </cell>
          <cell r="O55">
            <v>302923.4850972839</v>
          </cell>
          <cell r="P55">
            <v>12473.662935350663</v>
          </cell>
        </row>
        <row r="56">
          <cell r="C56">
            <v>1964496.1182828669</v>
          </cell>
          <cell r="D56">
            <v>1066725.2285130695</v>
          </cell>
          <cell r="E56">
            <v>529438.6106475835</v>
          </cell>
          <cell r="F56">
            <v>443146.33535265108</v>
          </cell>
          <cell r="G56">
            <v>81253.020897914714</v>
          </cell>
          <cell r="H56">
            <v>12887.261614941883</v>
          </cell>
          <cell r="I56">
            <v>327281.72655981191</v>
          </cell>
          <cell r="J56">
            <v>236516.6737950026</v>
          </cell>
          <cell r="K56">
            <v>107379.31841255336</v>
          </cell>
          <cell r="L56">
            <v>107480.63922786096</v>
          </cell>
          <cell r="M56">
            <v>103443.43561879139</v>
          </cell>
          <cell r="N56">
            <v>79481.462004326837</v>
          </cell>
          <cell r="O56">
            <v>791416.69216169242</v>
          </cell>
          <cell r="P56">
            <v>28123.082059951561</v>
          </cell>
        </row>
        <row r="57">
          <cell r="C57">
            <v>563760.34040555323</v>
          </cell>
          <cell r="D57">
            <v>508915.51073854364</v>
          </cell>
          <cell r="E57">
            <v>403699.66928285174</v>
          </cell>
          <cell r="F57">
            <v>89524.570293841243</v>
          </cell>
          <cell r="G57">
            <v>14279.34176993742</v>
          </cell>
          <cell r="H57">
            <v>1411.92939191406</v>
          </cell>
          <cell r="I57">
            <v>338567.87611949444</v>
          </cell>
          <cell r="J57">
            <v>82731.011773257997</v>
          </cell>
          <cell r="K57">
            <v>144857.36189870769</v>
          </cell>
          <cell r="L57">
            <v>114266.41057778921</v>
          </cell>
          <cell r="M57">
            <v>53932.120082294648</v>
          </cell>
          <cell r="N57">
            <v>69165.257505335714</v>
          </cell>
          <cell r="O57">
            <v>404927.75030032237</v>
          </cell>
          <cell r="P57">
            <v>23099.164009829023</v>
          </cell>
        </row>
        <row r="58">
          <cell r="C58">
            <v>21504.934813807165</v>
          </cell>
          <cell r="D58">
            <v>4685.2986123842802</v>
          </cell>
          <cell r="E58">
            <v>3887.0406802813995</v>
          </cell>
          <cell r="F58">
            <v>798.25793210287998</v>
          </cell>
          <cell r="G58">
            <v>0</v>
          </cell>
          <cell r="H58">
            <v>0</v>
          </cell>
          <cell r="I58">
            <v>1774.0508205937999</v>
          </cell>
          <cell r="J58">
            <v>0</v>
          </cell>
          <cell r="K58">
            <v>238.36012092479996</v>
          </cell>
          <cell r="L58">
            <v>0</v>
          </cell>
          <cell r="M58">
            <v>326.64887866008002</v>
          </cell>
          <cell r="N58">
            <v>0</v>
          </cell>
          <cell r="O58">
            <v>3692.7128520810797</v>
          </cell>
          <cell r="P58">
            <v>0</v>
          </cell>
        </row>
        <row r="60">
          <cell r="C60">
            <v>1682396.030935541</v>
          </cell>
          <cell r="D60">
            <v>108182.46031377808</v>
          </cell>
          <cell r="E60">
            <v>31609.371717750324</v>
          </cell>
          <cell r="F60">
            <v>60422.84086531627</v>
          </cell>
          <cell r="G60">
            <v>13912.49018123158</v>
          </cell>
          <cell r="H60">
            <v>2237.7575494799203</v>
          </cell>
          <cell r="I60">
            <v>19139.772302593548</v>
          </cell>
          <cell r="J60">
            <v>29704.848099172799</v>
          </cell>
          <cell r="K60">
            <v>520.9767068604001</v>
          </cell>
          <cell r="L60">
            <v>14180.666835293903</v>
          </cell>
          <cell r="M60">
            <v>12694.380129755922</v>
          </cell>
          <cell r="N60">
            <v>7697.5672934987206</v>
          </cell>
          <cell r="O60">
            <v>68960.475031584632</v>
          </cell>
          <cell r="P60">
            <v>5174.4353267506203</v>
          </cell>
        </row>
        <row r="61">
          <cell r="C61">
            <v>1652384.3399607241</v>
          </cell>
          <cell r="D61">
            <v>238554.55902660056</v>
          </cell>
          <cell r="E61">
            <v>69331.172851095354</v>
          </cell>
          <cell r="F61">
            <v>142338.3635136699</v>
          </cell>
          <cell r="G61">
            <v>23381.979513336566</v>
          </cell>
          <cell r="H61">
            <v>3503.0431485003401</v>
          </cell>
          <cell r="I61">
            <v>41540.00183233148</v>
          </cell>
          <cell r="J61">
            <v>81739.315196344789</v>
          </cell>
          <cell r="K61">
            <v>7288.724107403521</v>
          </cell>
          <cell r="L61">
            <v>31630.126462583459</v>
          </cell>
          <cell r="M61">
            <v>17597.22034753596</v>
          </cell>
          <cell r="N61">
            <v>10165.834872228781</v>
          </cell>
          <cell r="O61">
            <v>147165.2216392837</v>
          </cell>
          <cell r="P61">
            <v>4959.5683200984804</v>
          </cell>
        </row>
        <row r="62">
          <cell r="C62">
            <v>1533273.238696032</v>
          </cell>
          <cell r="D62">
            <v>365529.45332996378</v>
          </cell>
          <cell r="E62">
            <v>145810.50502039911</v>
          </cell>
          <cell r="F62">
            <v>177517.77265706877</v>
          </cell>
          <cell r="G62">
            <v>35885.96148638078</v>
          </cell>
          <cell r="H62">
            <v>6315.2141661136802</v>
          </cell>
          <cell r="I62">
            <v>94184.144612724413</v>
          </cell>
          <cell r="J62">
            <v>92918.467634616973</v>
          </cell>
          <cell r="K62">
            <v>25290.750301552624</v>
          </cell>
          <cell r="L62">
            <v>45030.619872111391</v>
          </cell>
          <cell r="M62">
            <v>31929.148925154226</v>
          </cell>
          <cell r="N62">
            <v>19128.393719674757</v>
          </cell>
          <cell r="O62">
            <v>248384.75295804226</v>
          </cell>
          <cell r="P62">
            <v>5279.3367434155807</v>
          </cell>
        </row>
        <row r="63">
          <cell r="C63">
            <v>1474544.1643859001</v>
          </cell>
          <cell r="D63">
            <v>583845.87075113365</v>
          </cell>
          <cell r="E63">
            <v>295851.19061959477</v>
          </cell>
          <cell r="F63">
            <v>247409.57068935496</v>
          </cell>
          <cell r="G63">
            <v>37066.705144913962</v>
          </cell>
          <cell r="H63">
            <v>3518.4042972707994</v>
          </cell>
          <cell r="I63">
            <v>199078.85803227912</v>
          </cell>
          <cell r="J63">
            <v>105203.09978056415</v>
          </cell>
          <cell r="K63">
            <v>52313.617671584783</v>
          </cell>
          <cell r="L63">
            <v>83964.067892995998</v>
          </cell>
          <cell r="M63">
            <v>47564.82656340758</v>
          </cell>
          <cell r="N63">
            <v>41178.194274737696</v>
          </cell>
          <cell r="O63">
            <v>430133.80121534824</v>
          </cell>
          <cell r="P63">
            <v>18729.718524279535</v>
          </cell>
        </row>
        <row r="64">
          <cell r="C64">
            <v>1270858.0026410681</v>
          </cell>
          <cell r="D64">
            <v>762337.79989691509</v>
          </cell>
          <cell r="E64">
            <v>563952.73771544395</v>
          </cell>
          <cell r="F64">
            <v>162843.50068006641</v>
          </cell>
          <cell r="G64">
            <v>29286.109570134282</v>
          </cell>
          <cell r="H64">
            <v>6255.4519312815601</v>
          </cell>
          <cell r="I64">
            <v>452618.5734437494</v>
          </cell>
          <cell r="J64">
            <v>95635.197407322717</v>
          </cell>
          <cell r="K64">
            <v>176246.72186773451</v>
          </cell>
          <cell r="L64">
            <v>114317.26029791233</v>
          </cell>
          <cell r="M64">
            <v>79097.089601789354</v>
          </cell>
          <cell r="N64">
            <v>85376.115696905341</v>
          </cell>
          <cell r="O64">
            <v>600063.33567045373</v>
          </cell>
          <cell r="P64">
            <v>30198.234328359998</v>
          </cell>
        </row>
        <row r="65">
          <cell r="C65">
            <v>32689.1465708326</v>
          </cell>
          <cell r="D65">
            <v>16678.755510674022</v>
          </cell>
          <cell r="E65">
            <v>12889.006204436942</v>
          </cell>
          <cell r="F65">
            <v>3144.0768431955598</v>
          </cell>
          <cell r="G65">
            <v>645.6724630415199</v>
          </cell>
          <cell r="H65">
            <v>0</v>
          </cell>
          <cell r="I65">
            <v>13376.423858607301</v>
          </cell>
          <cell r="J65">
            <v>1841.6350760445598</v>
          </cell>
          <cell r="K65">
            <v>1288.16617577646</v>
          </cell>
          <cell r="L65">
            <v>1262.06314191816</v>
          </cell>
          <cell r="M65">
            <v>0</v>
          </cell>
          <cell r="N65">
            <v>260.48835343019999</v>
          </cell>
          <cell r="O65">
            <v>11855.834160071981</v>
          </cell>
          <cell r="P65">
            <v>0</v>
          </cell>
        </row>
        <row r="71">
          <cell r="C71">
            <v>7646144.9231878836</v>
          </cell>
          <cell r="D71">
            <v>2075128.8988290264</v>
          </cell>
          <cell r="E71">
            <v>400925.54277728568</v>
          </cell>
          <cell r="F71">
            <v>402339.83686313505</v>
          </cell>
          <cell r="G71">
            <v>1432201.1123758529</v>
          </cell>
          <cell r="H71">
            <v>941462.01028887008</v>
          </cell>
          <cell r="I71">
            <v>1634315.8978543673</v>
          </cell>
          <cell r="J71">
            <v>1405728.912861645</v>
          </cell>
          <cell r="K71">
            <v>60595.395075999593</v>
          </cell>
          <cell r="L71">
            <v>19252.514275092519</v>
          </cell>
        </row>
        <row r="72">
          <cell r="C72">
            <v>4158542.0664766598</v>
          </cell>
          <cell r="D72">
            <v>1645340.6367321128</v>
          </cell>
          <cell r="E72">
            <v>327919.51839675684</v>
          </cell>
          <cell r="F72">
            <v>324080.20968415635</v>
          </cell>
          <cell r="G72">
            <v>1165002.32963196</v>
          </cell>
          <cell r="H72">
            <v>754591.63095541601</v>
          </cell>
          <cell r="I72">
            <v>1311831.7923972663</v>
          </cell>
          <cell r="J72">
            <v>1121408.2847279899</v>
          </cell>
          <cell r="K72">
            <v>56811.712231520309</v>
          </cell>
          <cell r="L72">
            <v>16829.868425030254</v>
          </cell>
        </row>
        <row r="73">
          <cell r="C73">
            <v>982127.92188298889</v>
          </cell>
          <cell r="D73">
            <v>474418.75515730469</v>
          </cell>
          <cell r="E73">
            <v>89885.847823647462</v>
          </cell>
          <cell r="F73">
            <v>82036.465440284213</v>
          </cell>
          <cell r="G73">
            <v>330212.40269835142</v>
          </cell>
          <cell r="H73">
            <v>239770.84638738696</v>
          </cell>
          <cell r="I73">
            <v>384150.8577486304</v>
          </cell>
          <cell r="J73">
            <v>336707.24564387684</v>
          </cell>
          <cell r="K73">
            <v>21776.826346764716</v>
          </cell>
          <cell r="L73">
            <v>5418.1577513481616</v>
          </cell>
        </row>
        <row r="74">
          <cell r="C74">
            <v>641069.54522722692</v>
          </cell>
          <cell r="D74">
            <v>273081.24520618055</v>
          </cell>
          <cell r="E74">
            <v>47632.297498139182</v>
          </cell>
          <cell r="F74">
            <v>51009.06587790716</v>
          </cell>
          <cell r="G74">
            <v>217801.56049503759</v>
          </cell>
          <cell r="H74">
            <v>114273.81464003152</v>
          </cell>
          <cell r="I74">
            <v>222588.62625694397</v>
          </cell>
          <cell r="J74">
            <v>161826.65876452965</v>
          </cell>
          <cell r="K74">
            <v>11937.869389650403</v>
          </cell>
          <cell r="L74">
            <v>794.5337364159999</v>
          </cell>
        </row>
        <row r="75">
          <cell r="C75">
            <v>2535344.5993667026</v>
          </cell>
          <cell r="D75">
            <v>897840.63636857865</v>
          </cell>
          <cell r="E75">
            <v>190401.37307497166</v>
          </cell>
          <cell r="F75">
            <v>191034.67836596642</v>
          </cell>
          <cell r="G75">
            <v>616988.36643859348</v>
          </cell>
          <cell r="H75">
            <v>400546.96992801549</v>
          </cell>
          <cell r="I75">
            <v>705092.30839168979</v>
          </cell>
          <cell r="J75">
            <v>622874.38031960372</v>
          </cell>
          <cell r="K75">
            <v>23097.016495105207</v>
          </cell>
          <cell r="L75">
            <v>10617.176937266098</v>
          </cell>
        </row>
        <row r="76">
          <cell r="C76">
            <v>3487602.8567138729</v>
          </cell>
          <cell r="D76">
            <v>429788.26209700259</v>
          </cell>
          <cell r="E76">
            <v>73006.024380528121</v>
          </cell>
          <cell r="F76">
            <v>78259.627178977738</v>
          </cell>
          <cell r="G76">
            <v>267198.78274394269</v>
          </cell>
          <cell r="H76">
            <v>186870.37933345314</v>
          </cell>
          <cell r="I76">
            <v>322484.10545716278</v>
          </cell>
          <cell r="J76">
            <v>284320.62813370873</v>
          </cell>
          <cell r="K76">
            <v>3783.6828444792595</v>
          </cell>
          <cell r="L76">
            <v>2422.6458500622598</v>
          </cell>
        </row>
        <row r="78">
          <cell r="C78">
            <v>1866951.3146646994</v>
          </cell>
          <cell r="D78">
            <v>326246.2249946479</v>
          </cell>
          <cell r="E78">
            <v>13908.045766825642</v>
          </cell>
          <cell r="F78">
            <v>13204.121739030203</v>
          </cell>
          <cell r="G78">
            <v>96817.430198439091</v>
          </cell>
          <cell r="H78">
            <v>294524.49673401692</v>
          </cell>
          <cell r="I78">
            <v>230415.51713492311</v>
          </cell>
          <cell r="J78">
            <v>167661.76564063373</v>
          </cell>
          <cell r="K78">
            <v>1542.55475987668</v>
          </cell>
          <cell r="L78">
            <v>520.97670686039999</v>
          </cell>
        </row>
        <row r="79">
          <cell r="C79">
            <v>2531596.0208494524</v>
          </cell>
          <cell r="D79">
            <v>1126197.1112495819</v>
          </cell>
          <cell r="E79">
            <v>221116.3892570188</v>
          </cell>
          <cell r="F79">
            <v>213706.15438225228</v>
          </cell>
          <cell r="G79">
            <v>853468.81798407354</v>
          </cell>
          <cell r="H79">
            <v>564121.72728524194</v>
          </cell>
          <cell r="I79">
            <v>893200.78528086049</v>
          </cell>
          <cell r="J79">
            <v>838511.57798529475</v>
          </cell>
          <cell r="K79">
            <v>26422.225054540275</v>
          </cell>
          <cell r="L79">
            <v>9401.0693925694231</v>
          </cell>
        </row>
        <row r="80">
          <cell r="C80">
            <v>1508256.6506622108</v>
          </cell>
          <cell r="D80">
            <v>433140.14021682722</v>
          </cell>
          <cell r="E80">
            <v>110466.38696680219</v>
          </cell>
          <cell r="F80">
            <v>111776.03807388427</v>
          </cell>
          <cell r="G80">
            <v>342057.292409171</v>
          </cell>
          <cell r="H80">
            <v>68405.175857568174</v>
          </cell>
          <cell r="I80">
            <v>350856.33518834761</v>
          </cell>
          <cell r="J80">
            <v>291963.4597024633</v>
          </cell>
          <cell r="K80">
            <v>17891.614035935381</v>
          </cell>
          <cell r="L80">
            <v>6576.2780665058599</v>
          </cell>
        </row>
        <row r="81">
          <cell r="C81">
            <v>978303.76467279112</v>
          </cell>
          <cell r="D81">
            <v>146299.14916772235</v>
          </cell>
          <cell r="E81">
            <v>47098.981257063839</v>
          </cell>
          <cell r="F81">
            <v>50806.970491074397</v>
          </cell>
          <cell r="G81">
            <v>111882.84828018444</v>
          </cell>
          <cell r="H81">
            <v>13095.099968782661</v>
          </cell>
          <cell r="I81">
            <v>122137.19315816778</v>
          </cell>
          <cell r="J81">
            <v>83972.685193800222</v>
          </cell>
          <cell r="K81">
            <v>11301.468310408758</v>
          </cell>
          <cell r="L81">
            <v>2754.1901091568398</v>
          </cell>
        </row>
        <row r="82">
          <cell r="C82">
            <v>761037.17234117584</v>
          </cell>
          <cell r="D82">
            <v>43246.273200262563</v>
          </cell>
          <cell r="E82">
            <v>8335.7395295751012</v>
          </cell>
          <cell r="F82">
            <v>12846.552176893685</v>
          </cell>
          <cell r="G82">
            <v>27974.723504051992</v>
          </cell>
          <cell r="H82">
            <v>1315.5104432763999</v>
          </cell>
          <cell r="I82">
            <v>37706.067092125813</v>
          </cell>
          <cell r="J82">
            <v>23619.424339524649</v>
          </cell>
          <cell r="K82">
            <v>3437.5329152385002</v>
          </cell>
          <cell r="L82">
            <v>0</v>
          </cell>
        </row>
        <row r="84">
          <cell r="C84">
            <v>3626359.499675585</v>
          </cell>
          <cell r="D84">
            <v>965204.32113041228</v>
          </cell>
          <cell r="E84">
            <v>166700.26089991044</v>
          </cell>
          <cell r="F84">
            <v>155189.91394673946</v>
          </cell>
          <cell r="G84">
            <v>648551.6446046927</v>
          </cell>
          <cell r="H84">
            <v>426862.2982255813</v>
          </cell>
          <cell r="I84">
            <v>762973.42961891054</v>
          </cell>
          <cell r="J84">
            <v>663899.60213313939</v>
          </cell>
          <cell r="K84">
            <v>32657.867383067671</v>
          </cell>
          <cell r="L84">
            <v>9207.8426133251814</v>
          </cell>
        </row>
        <row r="85">
          <cell r="C85">
            <v>4019785.4235160369</v>
          </cell>
          <cell r="D85">
            <v>1109924.577698617</v>
          </cell>
          <cell r="E85">
            <v>234225.28187737463</v>
          </cell>
          <cell r="F85">
            <v>247149.92291639486</v>
          </cell>
          <cell r="G85">
            <v>783649.46777122677</v>
          </cell>
          <cell r="H85">
            <v>514599.71206330403</v>
          </cell>
          <cell r="I85">
            <v>871342.46823550679</v>
          </cell>
          <cell r="J85">
            <v>741829.31072857848</v>
          </cell>
          <cell r="K85">
            <v>27937.527692931937</v>
          </cell>
          <cell r="L85">
            <v>10044.671661767343</v>
          </cell>
        </row>
        <row r="87">
          <cell r="C87">
            <v>858095.80755349062</v>
          </cell>
          <cell r="D87">
            <v>9448.1049353567032</v>
          </cell>
          <cell r="E87">
            <v>506.34083390015996</v>
          </cell>
          <cell r="F87">
            <v>1261.9697367988599</v>
          </cell>
          <cell r="G87">
            <v>1424.9889162804798</v>
          </cell>
          <cell r="H87">
            <v>3051.0129001200603</v>
          </cell>
          <cell r="I87">
            <v>2517.7132469391795</v>
          </cell>
          <cell r="J87">
            <v>8308.7432239117406</v>
          </cell>
          <cell r="K87">
            <v>0</v>
          </cell>
          <cell r="L87">
            <v>0</v>
          </cell>
        </row>
        <row r="88">
          <cell r="C88">
            <v>4238287.7221354684</v>
          </cell>
          <cell r="D88">
            <v>485354.756029704</v>
          </cell>
          <cell r="E88">
            <v>65720.963929480073</v>
          </cell>
          <cell r="F88">
            <v>74343.694172792428</v>
          </cell>
          <cell r="G88">
            <v>235896.69703642669</v>
          </cell>
          <cell r="H88">
            <v>222502.29057789178</v>
          </cell>
          <cell r="I88">
            <v>317989.41479222447</v>
          </cell>
          <cell r="J88">
            <v>295670.56734628457</v>
          </cell>
          <cell r="K88">
            <v>4335.8322007590396</v>
          </cell>
          <cell r="L88">
            <v>1339.3755321451999</v>
          </cell>
        </row>
        <row r="89">
          <cell r="C89">
            <v>1964496.1182828669</v>
          </cell>
          <cell r="D89">
            <v>1066725.2285130695</v>
          </cell>
          <cell r="E89">
            <v>200730.11944267139</v>
          </cell>
          <cell r="F89">
            <v>198907.33586973746</v>
          </cell>
          <cell r="G89">
            <v>750917.72872882977</v>
          </cell>
          <cell r="H89">
            <v>444921.22820758162</v>
          </cell>
          <cell r="I89">
            <v>842020.283436283</v>
          </cell>
          <cell r="J89">
            <v>733193.33704413101</v>
          </cell>
          <cell r="K89">
            <v>19650.862238356443</v>
          </cell>
          <cell r="L89">
            <v>7202.2340892555003</v>
          </cell>
        </row>
        <row r="90">
          <cell r="C90">
            <v>563760.34040555323</v>
          </cell>
          <cell r="D90">
            <v>508915.51073854364</v>
          </cell>
          <cell r="E90">
            <v>132921.24077934551</v>
          </cell>
          <cell r="F90">
            <v>126779.95929191766</v>
          </cell>
          <cell r="G90">
            <v>440074.65701410378</v>
          </cell>
          <cell r="H90">
            <v>270813.81970100419</v>
          </cell>
          <cell r="I90">
            <v>467375.39516548062</v>
          </cell>
          <cell r="J90">
            <v>365717.99667127244</v>
          </cell>
          <cell r="K90">
            <v>36608.700636884125</v>
          </cell>
          <cell r="L90">
            <v>10710.904653691823</v>
          </cell>
        </row>
        <row r="91">
          <cell r="C91">
            <v>21504.934813807165</v>
          </cell>
          <cell r="D91">
            <v>4685.2986123842802</v>
          </cell>
          <cell r="E91">
            <v>1046.8777918889998</v>
          </cell>
          <cell r="F91">
            <v>1046.8777918889998</v>
          </cell>
          <cell r="G91">
            <v>3887.0406802813995</v>
          </cell>
          <cell r="H91">
            <v>173.65890228680001</v>
          </cell>
          <cell r="I91">
            <v>4413.0912135008803</v>
          </cell>
          <cell r="J91">
            <v>2838.2685761193798</v>
          </cell>
          <cell r="K91">
            <v>0</v>
          </cell>
          <cell r="L91">
            <v>0</v>
          </cell>
        </row>
        <row r="93">
          <cell r="C93">
            <v>1682396.030935541</v>
          </cell>
          <cell r="D93">
            <v>108182.46031377808</v>
          </cell>
          <cell r="E93">
            <v>19108.742987131165</v>
          </cell>
          <cell r="F93">
            <v>16434.266384354902</v>
          </cell>
          <cell r="G93">
            <v>63406.080341738423</v>
          </cell>
          <cell r="H93">
            <v>62454.396298438682</v>
          </cell>
          <cell r="I93">
            <v>78210.010077402971</v>
          </cell>
          <cell r="J93">
            <v>58783.870273582717</v>
          </cell>
          <cell r="K93">
            <v>3009.6563672691595</v>
          </cell>
          <cell r="L93">
            <v>326.64887866008002</v>
          </cell>
        </row>
        <row r="94">
          <cell r="C94">
            <v>1652384.3399607241</v>
          </cell>
          <cell r="D94">
            <v>238554.55902660056</v>
          </cell>
          <cell r="E94">
            <v>26770.061902481579</v>
          </cell>
          <cell r="F94">
            <v>27140.55804711235</v>
          </cell>
          <cell r="G94">
            <v>131531.42647104961</v>
          </cell>
          <cell r="H94">
            <v>123086.07830887772</v>
          </cell>
          <cell r="I94">
            <v>176755.01525914439</v>
          </cell>
          <cell r="J94">
            <v>138806.62201680042</v>
          </cell>
          <cell r="K94">
            <v>1327.2294887295998</v>
          </cell>
          <cell r="L94">
            <v>0</v>
          </cell>
        </row>
        <row r="95">
          <cell r="C95">
            <v>1533273.238696032</v>
          </cell>
          <cell r="D95">
            <v>365529.45332996378</v>
          </cell>
          <cell r="E95">
            <v>52430.547511381621</v>
          </cell>
          <cell r="F95">
            <v>56260.859585874787</v>
          </cell>
          <cell r="G95">
            <v>232969.4588506833</v>
          </cell>
          <cell r="H95">
            <v>169864.21150895965</v>
          </cell>
          <cell r="I95">
            <v>265424.8564381749</v>
          </cell>
          <cell r="J95">
            <v>226122.15589404546</v>
          </cell>
          <cell r="K95">
            <v>4813.4704915156808</v>
          </cell>
          <cell r="L95">
            <v>1911.4298046810998</v>
          </cell>
        </row>
        <row r="96">
          <cell r="C96">
            <v>1474544.1643859001</v>
          </cell>
          <cell r="D96">
            <v>583845.87075113365</v>
          </cell>
          <cell r="E96">
            <v>104687.88057942185</v>
          </cell>
          <cell r="F96">
            <v>114173.61010509641</v>
          </cell>
          <cell r="G96">
            <v>400360.08528264239</v>
          </cell>
          <cell r="H96">
            <v>257612.60839196239</v>
          </cell>
          <cell r="I96">
            <v>456685.25995885342</v>
          </cell>
          <cell r="J96">
            <v>401030.53583329625</v>
          </cell>
          <cell r="K96">
            <v>7734.4696725124022</v>
          </cell>
          <cell r="L96">
            <v>3339.61488391686</v>
          </cell>
        </row>
        <row r="97">
          <cell r="C97">
            <v>1270858.0026410681</v>
          </cell>
          <cell r="D97">
            <v>762337.79989691509</v>
          </cell>
          <cell r="E97">
            <v>197109.02265726813</v>
          </cell>
          <cell r="F97">
            <v>187250.76724766477</v>
          </cell>
          <cell r="G97">
            <v>596542.00843037281</v>
          </cell>
          <cell r="H97">
            <v>318880.90639761568</v>
          </cell>
          <cell r="I97">
            <v>642282.8218264879</v>
          </cell>
          <cell r="J97">
            <v>569262.74960507569</v>
          </cell>
          <cell r="K97">
            <v>43710.569055972766</v>
          </cell>
          <cell r="L97">
            <v>13674.820707834479</v>
          </cell>
        </row>
        <row r="98">
          <cell r="C98">
            <v>32689.1465708326</v>
          </cell>
          <cell r="D98">
            <v>16678.755510674022</v>
          </cell>
          <cell r="E98">
            <v>819.28713960210007</v>
          </cell>
          <cell r="F98">
            <v>1079.7754930322999</v>
          </cell>
          <cell r="G98">
            <v>7392.0529994361395</v>
          </cell>
          <cell r="H98">
            <v>9563.8093830316793</v>
          </cell>
          <cell r="I98">
            <v>14957.934294365143</v>
          </cell>
          <cell r="J98">
            <v>11722.979238920261</v>
          </cell>
          <cell r="K98">
            <v>0</v>
          </cell>
          <cell r="L98">
            <v>0</v>
          </cell>
        </row>
      </sheetData>
      <sheetData sheetId="1"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Portada"/>
      <sheetName val="Resumen"/>
    </sheetNames>
    <sheetDataSet>
      <sheetData sheetId="0"/>
      <sheetData sheetId="1">
        <row r="49">
          <cell r="A49" t="str">
            <v>Fuente: Instituto Nacional de Estadística (INE). L Encuesta Permanente de Hogares de Propósitos Múltiples, Junio 2015.</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Hoja1"/>
  <dimension ref="A1"/>
  <sheetViews>
    <sheetView tabSelected="1" workbookViewId="0">
      <selection activeCell="G33" sqref="G33"/>
    </sheetView>
  </sheetViews>
  <sheetFormatPr baseColWidth="10" defaultRowHeight="12.75"/>
  <cols>
    <col min="1" max="1" width="16.140625" customWidth="1"/>
    <col min="11" max="11" width="5.140625" customWidth="1"/>
  </cols>
  <sheetData/>
  <phoneticPr fontId="2" type="noConversion"/>
  <printOptions horizontalCentered="1" verticalCentered="1"/>
  <pageMargins left="1.3474015748031496" right="0.78740157480314965" top="0.98425196850393704" bottom="0.98425196850393704" header="0" footer="0"/>
  <pageSetup paperSize="9" scale="95"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sheetPr codeName="Hoja2"/>
  <dimension ref="A1:Q46"/>
  <sheetViews>
    <sheetView zoomScaleSheetLayoutView="100" workbookViewId="0">
      <selection activeCell="A41" sqref="A41"/>
    </sheetView>
  </sheetViews>
  <sheetFormatPr baseColWidth="10" defaultRowHeight="12.75"/>
  <cols>
    <col min="1" max="1" width="22.5703125" customWidth="1"/>
    <col min="2" max="2" width="9.42578125" customWidth="1"/>
    <col min="3" max="3" width="5.7109375" bestFit="1" customWidth="1"/>
    <col min="4" max="4" width="9.28515625" customWidth="1"/>
    <col min="5" max="5" width="5.7109375" bestFit="1" customWidth="1"/>
    <col min="6" max="6" width="9.28515625" customWidth="1"/>
    <col min="7" max="7" width="5.7109375" bestFit="1" customWidth="1"/>
    <col min="8" max="8" width="9.28515625" bestFit="1" customWidth="1"/>
    <col min="9" max="9" width="5.7109375" bestFit="1" customWidth="1"/>
    <col min="10" max="10" width="9.85546875" bestFit="1" customWidth="1"/>
    <col min="11" max="11" width="5.7109375" bestFit="1" customWidth="1"/>
    <col min="12" max="12" width="9.28515625" bestFit="1" customWidth="1"/>
    <col min="13" max="13" width="5.7109375" bestFit="1" customWidth="1"/>
    <col min="14" max="14" width="9.28515625" bestFit="1" customWidth="1"/>
    <col min="15" max="15" width="5.7109375" bestFit="1" customWidth="1"/>
    <col min="16" max="16" width="7.7109375" customWidth="1"/>
    <col min="17" max="17" width="5.7109375" bestFit="1" customWidth="1"/>
  </cols>
  <sheetData>
    <row r="1" spans="1:17" ht="29.25" customHeight="1">
      <c r="A1" s="91" t="s">
        <v>73</v>
      </c>
      <c r="B1" s="91"/>
      <c r="C1" s="91"/>
      <c r="D1" s="91"/>
      <c r="E1" s="91"/>
      <c r="F1" s="91"/>
      <c r="G1" s="91"/>
      <c r="H1" s="91"/>
      <c r="I1" s="91"/>
      <c r="J1" s="91"/>
      <c r="K1" s="91"/>
      <c r="L1" s="91"/>
      <c r="M1" s="91"/>
      <c r="N1" s="91"/>
      <c r="O1" s="91"/>
      <c r="P1" s="91"/>
      <c r="Q1" s="91"/>
    </row>
    <row r="2" spans="1:17" ht="14.25" customHeight="1">
      <c r="A2" s="90" t="s">
        <v>74</v>
      </c>
      <c r="B2" s="90" t="s">
        <v>0</v>
      </c>
      <c r="C2" s="90"/>
      <c r="D2" s="90" t="s">
        <v>35</v>
      </c>
      <c r="E2" s="90"/>
      <c r="F2" s="90"/>
      <c r="G2" s="90"/>
      <c r="H2" s="90"/>
      <c r="I2" s="90"/>
      <c r="J2" s="90"/>
      <c r="K2" s="90"/>
      <c r="L2" s="90"/>
      <c r="M2" s="90"/>
      <c r="N2" s="90"/>
      <c r="O2" s="90"/>
      <c r="P2" s="90"/>
      <c r="Q2" s="90"/>
    </row>
    <row r="3" spans="1:17" ht="12.75" customHeight="1">
      <c r="A3" s="90"/>
      <c r="B3" s="90"/>
      <c r="C3" s="90"/>
      <c r="D3" s="90" t="s">
        <v>34</v>
      </c>
      <c r="E3" s="90"/>
      <c r="F3" s="90" t="s">
        <v>37</v>
      </c>
      <c r="G3" s="90"/>
      <c r="H3" s="90" t="s">
        <v>36</v>
      </c>
      <c r="I3" s="90"/>
      <c r="J3" s="90" t="s">
        <v>39</v>
      </c>
      <c r="K3" s="90"/>
      <c r="L3" s="90" t="s">
        <v>38</v>
      </c>
      <c r="M3" s="90"/>
      <c r="N3" s="90"/>
      <c r="O3" s="90"/>
      <c r="P3" s="90"/>
      <c r="Q3" s="90"/>
    </row>
    <row r="4" spans="1:17" ht="22.5" customHeight="1">
      <c r="A4" s="90"/>
      <c r="B4" s="90"/>
      <c r="C4" s="90"/>
      <c r="D4" s="90"/>
      <c r="E4" s="90"/>
      <c r="F4" s="90"/>
      <c r="G4" s="90"/>
      <c r="H4" s="90"/>
      <c r="I4" s="90"/>
      <c r="J4" s="90"/>
      <c r="K4" s="90"/>
      <c r="L4" s="90" t="s">
        <v>41</v>
      </c>
      <c r="M4" s="90"/>
      <c r="N4" s="90" t="s">
        <v>28</v>
      </c>
      <c r="O4" s="90"/>
      <c r="P4" s="90" t="s">
        <v>29</v>
      </c>
      <c r="Q4" s="90"/>
    </row>
    <row r="5" spans="1:17" ht="12.75" customHeight="1">
      <c r="A5" s="90"/>
      <c r="B5" s="14" t="s">
        <v>1</v>
      </c>
      <c r="C5" s="14" t="s">
        <v>2</v>
      </c>
      <c r="D5" s="14" t="s">
        <v>1</v>
      </c>
      <c r="E5" s="14" t="s">
        <v>2</v>
      </c>
      <c r="F5" s="14" t="s">
        <v>1</v>
      </c>
      <c r="G5" s="14" t="s">
        <v>2</v>
      </c>
      <c r="H5" s="14" t="s">
        <v>1</v>
      </c>
      <c r="I5" s="16" t="s">
        <v>2</v>
      </c>
      <c r="J5" s="14" t="s">
        <v>1</v>
      </c>
      <c r="K5" s="16" t="s">
        <v>2</v>
      </c>
      <c r="L5" s="14" t="s">
        <v>1</v>
      </c>
      <c r="M5" s="16" t="s">
        <v>2</v>
      </c>
      <c r="N5" s="14" t="s">
        <v>1</v>
      </c>
      <c r="O5" s="16" t="s">
        <v>2</v>
      </c>
      <c r="P5" s="14" t="s">
        <v>1</v>
      </c>
      <c r="Q5" s="16" t="s">
        <v>2</v>
      </c>
    </row>
    <row r="6" spans="1:17" ht="13.5">
      <c r="A6" s="3"/>
      <c r="B6" s="4"/>
      <c r="C6" s="4"/>
      <c r="D6" s="4"/>
      <c r="E6" s="4"/>
      <c r="F6" s="4"/>
      <c r="G6" s="4"/>
      <c r="H6" s="5"/>
      <c r="I6" s="6"/>
    </row>
    <row r="7" spans="1:17">
      <c r="A7" s="48" t="s">
        <v>58</v>
      </c>
      <c r="B7" s="25">
        <f>[1]TIC!C5</f>
        <v>1948418.7202633102</v>
      </c>
      <c r="C7" s="26">
        <f>+C10+C14</f>
        <v>100.00000000001096</v>
      </c>
      <c r="D7" s="25">
        <f>[1]TIC!D5</f>
        <v>1242213.2891896078</v>
      </c>
      <c r="E7" s="27">
        <f>+D7/$B7*100</f>
        <v>63.754945293367669</v>
      </c>
      <c r="F7" s="25">
        <f>[1]TIC!E5</f>
        <v>1514517.6342756588</v>
      </c>
      <c r="G7" s="27">
        <f>+F7/$B7*100</f>
        <v>77.730603721102938</v>
      </c>
      <c r="H7" s="25">
        <f>[1]TIC!F5</f>
        <v>383961.84045576659</v>
      </c>
      <c r="I7" s="27">
        <f>+H7/$B7*100</f>
        <v>19.706330906319653</v>
      </c>
      <c r="J7" s="25">
        <f>[1]TIC!G5</f>
        <v>1785212.9038503421</v>
      </c>
      <c r="K7" s="27">
        <f>+J7/$B7*100</f>
        <v>91.623678487809215</v>
      </c>
      <c r="L7" s="25">
        <f>[1]TIC!H5</f>
        <v>305869.48987171712</v>
      </c>
      <c r="M7" s="27">
        <f>+L7/$B7*100</f>
        <v>15.698344852197978</v>
      </c>
      <c r="N7" s="25">
        <f>[1]TIC!I5</f>
        <v>276083.47151572141</v>
      </c>
      <c r="O7" s="27">
        <f>+N7/$B7*100</f>
        <v>14.169617066623715</v>
      </c>
      <c r="P7" s="25">
        <f>[1]TIC!J5</f>
        <v>39392.421557786773</v>
      </c>
      <c r="Q7" s="27">
        <f>+P7/$B7*100</f>
        <v>2.0217636562465002</v>
      </c>
    </row>
    <row r="8" spans="1:17">
      <c r="A8" s="48"/>
      <c r="B8" s="28"/>
      <c r="C8" s="29"/>
      <c r="D8" s="28"/>
      <c r="E8" s="30"/>
      <c r="F8" s="28"/>
      <c r="G8" s="30"/>
      <c r="H8" s="28"/>
      <c r="I8" s="30"/>
      <c r="J8" s="28"/>
      <c r="K8" s="30"/>
      <c r="L8" s="28"/>
      <c r="M8" s="30"/>
      <c r="N8" s="28"/>
      <c r="O8" s="30"/>
      <c r="P8" s="28"/>
      <c r="Q8" s="30"/>
    </row>
    <row r="9" spans="1:17">
      <c r="A9" s="48" t="s">
        <v>3</v>
      </c>
      <c r="B9" s="69"/>
      <c r="C9" s="69"/>
      <c r="D9" s="69"/>
      <c r="E9" s="69"/>
      <c r="F9" s="69"/>
      <c r="G9" s="69"/>
      <c r="H9" s="69"/>
      <c r="I9" s="69"/>
      <c r="J9" s="69"/>
      <c r="K9" s="69"/>
      <c r="L9" s="69"/>
      <c r="M9" s="69"/>
      <c r="N9" s="69"/>
      <c r="O9" s="69"/>
      <c r="P9" s="69"/>
      <c r="Q9" s="69"/>
    </row>
    <row r="10" spans="1:17">
      <c r="A10" s="49" t="s">
        <v>4</v>
      </c>
      <c r="B10" s="28">
        <f>[1]TIC!C6</f>
        <v>1101608.7230771456</v>
      </c>
      <c r="C10" s="31">
        <f>+B10/B$7*100</f>
        <v>56.538602899908177</v>
      </c>
      <c r="D10" s="28">
        <f>[1]TIC!D6</f>
        <v>706536.3489270081</v>
      </c>
      <c r="E10" s="31">
        <f>+D10/D$7*100</f>
        <v>56.877217066960903</v>
      </c>
      <c r="F10" s="28">
        <f>[1]TIC!E6</f>
        <v>1015262.0439837248</v>
      </c>
      <c r="G10" s="31">
        <f>+F10/F$7*100</f>
        <v>67.035339900105512</v>
      </c>
      <c r="H10" s="28">
        <f>[1]TIC!F6</f>
        <v>322225.20238901104</v>
      </c>
      <c r="I10" s="31">
        <f>+H10/H$7*100</f>
        <v>83.921152687081218</v>
      </c>
      <c r="J10" s="28">
        <f>[1]TIC!G6</f>
        <v>1054934.8941261312</v>
      </c>
      <c r="K10" s="31">
        <f>+J10/J$7*100</f>
        <v>59.092945824604485</v>
      </c>
      <c r="L10" s="28">
        <f>[1]TIC!H6</f>
        <v>276062.77969398466</v>
      </c>
      <c r="M10" s="31">
        <f>+L10/L$7*100</f>
        <v>90.255088799398237</v>
      </c>
      <c r="N10" s="28">
        <f>[1]TIC!I6</f>
        <v>256920.07063432978</v>
      </c>
      <c r="O10" s="31">
        <f>+N10/N$7*100</f>
        <v>93.05883804771689</v>
      </c>
      <c r="P10" s="28">
        <f>[1]TIC!J6</f>
        <v>27333.6337872521</v>
      </c>
      <c r="Q10" s="31">
        <f>+P10/P$7*100</f>
        <v>69.388051575237597</v>
      </c>
    </row>
    <row r="11" spans="1:17" ht="12" customHeight="1">
      <c r="A11" s="53" t="s">
        <v>5</v>
      </c>
      <c r="B11" s="28">
        <f>[1]TIC!C7</f>
        <v>252204.82379112183</v>
      </c>
      <c r="C11" s="31">
        <f t="shared" ref="C11:E40" si="0">+B11/B$7*100</f>
        <v>12.944077223659539</v>
      </c>
      <c r="D11" s="28">
        <f>[1]TIC!D7</f>
        <v>178121.93607557105</v>
      </c>
      <c r="E11" s="31">
        <f t="shared" si="0"/>
        <v>14.339078290796085</v>
      </c>
      <c r="F11" s="28">
        <f>[1]TIC!E7</f>
        <v>241802.65554414221</v>
      </c>
      <c r="G11" s="31">
        <f>+F11/F$7*100</f>
        <v>15.965654679206692</v>
      </c>
      <c r="H11" s="28">
        <f>[1]TIC!F7</f>
        <v>106036.12573631982</v>
      </c>
      <c r="I11" s="31">
        <f>+H11/H$7*100</f>
        <v>27.616318749398083</v>
      </c>
      <c r="J11" s="28">
        <f>[1]TIC!G7</f>
        <v>245432.1266019365</v>
      </c>
      <c r="K11" s="31">
        <f>+J11/J$7*100</f>
        <v>13.74805918513076</v>
      </c>
      <c r="L11" s="28">
        <f>[1]TIC!H7</f>
        <v>108206.86201490484</v>
      </c>
      <c r="M11" s="31">
        <f>+L11/L$7*100</f>
        <v>35.376807951746748</v>
      </c>
      <c r="N11" s="28">
        <f>[1]TIC!I7</f>
        <v>101920.40975212269</v>
      </c>
      <c r="O11" s="31">
        <f>+N11/N$7*100</f>
        <v>36.91651991789697</v>
      </c>
      <c r="P11" s="28">
        <f>[1]TIC!J7</f>
        <v>10627.924819952161</v>
      </c>
      <c r="Q11" s="31">
        <f>+P11/P$7*100</f>
        <v>26.979617905341286</v>
      </c>
    </row>
    <row r="12" spans="1:17" ht="13.5" customHeight="1">
      <c r="A12" s="53" t="s">
        <v>6</v>
      </c>
      <c r="B12" s="28">
        <f>[1]TIC!C8</f>
        <v>175790.58918204115</v>
      </c>
      <c r="C12" s="31">
        <f t="shared" si="0"/>
        <v>9.0222182405578977</v>
      </c>
      <c r="D12" s="28">
        <f>[1]TIC!D8</f>
        <v>109725.1089990498</v>
      </c>
      <c r="E12" s="31">
        <f t="shared" si="0"/>
        <v>8.8330329383798514</v>
      </c>
      <c r="F12" s="28">
        <f>[1]TIC!E8</f>
        <v>166156.86762799707</v>
      </c>
      <c r="G12" s="31">
        <f>+F12/F$7*100</f>
        <v>10.970943082314397</v>
      </c>
      <c r="H12" s="28">
        <f>[1]TIC!F8</f>
        <v>54584.467691779129</v>
      </c>
      <c r="I12" s="31">
        <f>+H12/H$7*100</f>
        <v>14.216117837904624</v>
      </c>
      <c r="J12" s="28">
        <f>[1]TIC!G8</f>
        <v>167666.48172718746</v>
      </c>
      <c r="K12" s="31">
        <f>+J12/J$7*100</f>
        <v>9.3919599934307492</v>
      </c>
      <c r="L12" s="28">
        <f>[1]TIC!H8</f>
        <v>38177.346034788759</v>
      </c>
      <c r="M12" s="31">
        <f>+L12/L$7*100</f>
        <v>12.481580314140023</v>
      </c>
      <c r="N12" s="28">
        <f>[1]TIC!I8</f>
        <v>33926.590544963197</v>
      </c>
      <c r="O12" s="31">
        <f>+N12/N$7*100</f>
        <v>12.288526494796436</v>
      </c>
      <c r="P12" s="28">
        <f>[1]TIC!J8</f>
        <v>4449.3889239296004</v>
      </c>
      <c r="Q12" s="31">
        <f>+P12/P$7*100</f>
        <v>11.295037847324421</v>
      </c>
    </row>
    <row r="13" spans="1:17" ht="15" customHeight="1">
      <c r="A13" s="53" t="s">
        <v>7</v>
      </c>
      <c r="B13" s="28">
        <f>[1]TIC!C9</f>
        <v>673613.310104009</v>
      </c>
      <c r="C13" s="31">
        <f t="shared" si="0"/>
        <v>34.572307435692082</v>
      </c>
      <c r="D13" s="28">
        <f>[1]TIC!D9</f>
        <v>418689.3038523955</v>
      </c>
      <c r="E13" s="31">
        <f t="shared" si="0"/>
        <v>33.705105837785638</v>
      </c>
      <c r="F13" s="28">
        <f>[1]TIC!E9</f>
        <v>607302.52081161377</v>
      </c>
      <c r="G13" s="31">
        <f>+F13/F$7*100</f>
        <v>40.098742138586289</v>
      </c>
      <c r="H13" s="28">
        <f>[1]TIC!F9</f>
        <v>161604.60896091347</v>
      </c>
      <c r="I13" s="31">
        <f>+H13/H$7*100</f>
        <v>42.088716099778864</v>
      </c>
      <c r="J13" s="28">
        <f>[1]TIC!G9</f>
        <v>641836.28579703486</v>
      </c>
      <c r="K13" s="31">
        <f>+J13/J$7*100</f>
        <v>35.952926646044524</v>
      </c>
      <c r="L13" s="28">
        <f>[1]TIC!H9</f>
        <v>129678.57164429256</v>
      </c>
      <c r="M13" s="31">
        <f>+L13/L$7*100</f>
        <v>42.396700533511947</v>
      </c>
      <c r="N13" s="28">
        <f>[1]TIC!I9</f>
        <v>121073.07033724523</v>
      </c>
      <c r="O13" s="31">
        <f>+N13/N$7*100</f>
        <v>43.853791635023967</v>
      </c>
      <c r="P13" s="28">
        <f>[1]TIC!J9</f>
        <v>12256.320043370339</v>
      </c>
      <c r="Q13" s="31">
        <f>+P13/P$7*100</f>
        <v>31.113395822571892</v>
      </c>
    </row>
    <row r="14" spans="1:17">
      <c r="A14" s="49" t="s">
        <v>8</v>
      </c>
      <c r="B14" s="28">
        <f>[1]TIC!C10</f>
        <v>846809.99718637799</v>
      </c>
      <c r="C14" s="31">
        <f t="shared" si="0"/>
        <v>43.461397100102779</v>
      </c>
      <c r="D14" s="28">
        <f>[1]TIC!D10</f>
        <v>535676.94026264537</v>
      </c>
      <c r="E14" s="31">
        <f t="shared" si="0"/>
        <v>43.122782933042764</v>
      </c>
      <c r="F14" s="28">
        <f>[1]TIC!E10</f>
        <v>499255.59029204783</v>
      </c>
      <c r="G14" s="31">
        <f>+F14/F$7*100</f>
        <v>32.964660099902005</v>
      </c>
      <c r="H14" s="28">
        <f>[1]TIC!F10</f>
        <v>61736.638066755309</v>
      </c>
      <c r="I14" s="31">
        <f>+H14/H$7*100</f>
        <v>16.078847312918725</v>
      </c>
      <c r="J14" s="28">
        <f>[1]TIC!G10</f>
        <v>730278.0097243929</v>
      </c>
      <c r="K14" s="31">
        <f>+J14/J$7*100</f>
        <v>40.907054175405712</v>
      </c>
      <c r="L14" s="28">
        <f>[1]TIC!H10</f>
        <v>29806.710177732326</v>
      </c>
      <c r="M14" s="31">
        <f>+L14/L$7*100</f>
        <v>9.7449112006017273</v>
      </c>
      <c r="N14" s="28">
        <f>[1]TIC!I10</f>
        <v>19163.400881391364</v>
      </c>
      <c r="O14" s="31">
        <f>+N14/N$7*100</f>
        <v>6.9411619522830135</v>
      </c>
      <c r="P14" s="28">
        <f>[1]TIC!J10</f>
        <v>12058.787770534622</v>
      </c>
      <c r="Q14" s="31">
        <f>+P14/P$7*100</f>
        <v>30.611948424762275</v>
      </c>
    </row>
    <row r="15" spans="1:17">
      <c r="A15" s="48"/>
      <c r="B15" s="28"/>
      <c r="C15" s="31"/>
      <c r="D15" s="28"/>
      <c r="E15" s="31"/>
      <c r="F15" s="28"/>
      <c r="G15" s="31"/>
      <c r="H15" s="28"/>
      <c r="I15" s="31"/>
      <c r="J15" s="28"/>
      <c r="K15" s="31"/>
      <c r="L15" s="28"/>
      <c r="M15" s="31"/>
      <c r="N15" s="28"/>
      <c r="O15" s="31"/>
      <c r="P15" s="28"/>
      <c r="Q15" s="31"/>
    </row>
    <row r="16" spans="1:17">
      <c r="A16" s="48" t="s">
        <v>75</v>
      </c>
      <c r="B16" s="69"/>
      <c r="C16" s="69"/>
      <c r="D16" s="69"/>
      <c r="E16" s="69"/>
      <c r="F16" s="69"/>
      <c r="G16" s="69"/>
      <c r="H16" s="69"/>
      <c r="I16" s="69"/>
      <c r="J16" s="69"/>
      <c r="K16" s="69"/>
      <c r="L16" s="69"/>
      <c r="M16" s="69"/>
      <c r="N16" s="69"/>
      <c r="O16" s="69"/>
      <c r="P16" s="69"/>
      <c r="Q16" s="69"/>
    </row>
    <row r="17" spans="1:17">
      <c r="A17" s="49" t="s">
        <v>77</v>
      </c>
      <c r="B17" s="46">
        <f>[1]TIC!C12</f>
        <v>0</v>
      </c>
      <c r="C17" s="47">
        <f t="shared" si="0"/>
        <v>0</v>
      </c>
      <c r="D17" s="46">
        <f>[1]TIC!D12</f>
        <v>0</v>
      </c>
      <c r="E17" s="47">
        <f t="shared" si="0"/>
        <v>0</v>
      </c>
      <c r="F17" s="46">
        <f>[1]TIC!E12</f>
        <v>0</v>
      </c>
      <c r="G17" s="47">
        <f t="shared" ref="G17:G21" si="1">+F17/F$7*100</f>
        <v>0</v>
      </c>
      <c r="H17" s="46">
        <f>[1]TIC!F12</f>
        <v>0</v>
      </c>
      <c r="I17" s="47">
        <f t="shared" ref="I17:I21" si="2">+H17/H$7*100</f>
        <v>0</v>
      </c>
      <c r="J17" s="46">
        <f>[1]TIC!G12</f>
        <v>0</v>
      </c>
      <c r="K17" s="47">
        <f t="shared" ref="K17:K21" si="3">+J17/J$7*100</f>
        <v>0</v>
      </c>
      <c r="L17" s="46">
        <f>[1]TIC!H12</f>
        <v>0</v>
      </c>
      <c r="M17" s="47">
        <f t="shared" ref="M17:M21" si="4">+L17/L$7*100</f>
        <v>0</v>
      </c>
      <c r="N17" s="46">
        <f>[1]TIC!I12</f>
        <v>0</v>
      </c>
      <c r="O17" s="47">
        <f t="shared" ref="O17:O21" si="5">+N17/N$7*100</f>
        <v>0</v>
      </c>
      <c r="P17" s="46">
        <f>[1]TIC!J12</f>
        <v>0</v>
      </c>
      <c r="Q17" s="47">
        <f t="shared" ref="Q17:Q21" si="6">+P17/P$7*100</f>
        <v>0</v>
      </c>
    </row>
    <row r="18" spans="1:17">
      <c r="A18" s="49" t="s">
        <v>51</v>
      </c>
      <c r="B18" s="28">
        <f>[1]TIC!C13</f>
        <v>257543.82678895193</v>
      </c>
      <c r="C18" s="31">
        <f t="shared" si="0"/>
        <v>13.218094453236795</v>
      </c>
      <c r="D18" s="28">
        <f>[1]TIC!D13</f>
        <v>128325.61954319809</v>
      </c>
      <c r="E18" s="31">
        <f t="shared" si="0"/>
        <v>10.330401442325163</v>
      </c>
      <c r="F18" s="28">
        <f>[1]TIC!E13</f>
        <v>187121.45216531403</v>
      </c>
      <c r="G18" s="31">
        <f t="shared" si="1"/>
        <v>12.355184775039461</v>
      </c>
      <c r="H18" s="28">
        <f>[1]TIC!F13</f>
        <v>38983.213567285755</v>
      </c>
      <c r="I18" s="31">
        <f t="shared" si="2"/>
        <v>10.152887464288714</v>
      </c>
      <c r="J18" s="28">
        <f>[1]TIC!G13</f>
        <v>230039.76555351869</v>
      </c>
      <c r="K18" s="31">
        <f t="shared" si="3"/>
        <v>12.885844879194497</v>
      </c>
      <c r="L18" s="28">
        <f>[1]TIC!H13</f>
        <v>8778.6761607377011</v>
      </c>
      <c r="M18" s="31">
        <f t="shared" si="4"/>
        <v>2.8700725150519304</v>
      </c>
      <c r="N18" s="28">
        <f>[1]TIC!I13</f>
        <v>6794.8884582853216</v>
      </c>
      <c r="O18" s="31">
        <f t="shared" si="5"/>
        <v>2.4611717684440917</v>
      </c>
      <c r="P18" s="28">
        <f>[1]TIC!J13</f>
        <v>3101.3852747961801</v>
      </c>
      <c r="Q18" s="31">
        <f t="shared" si="6"/>
        <v>7.8730505821953551</v>
      </c>
    </row>
    <row r="19" spans="1:17" ht="15" customHeight="1">
      <c r="A19" s="49" t="s">
        <v>52</v>
      </c>
      <c r="B19" s="28">
        <f>[1]TIC!C14</f>
        <v>643604.30977521674</v>
      </c>
      <c r="C19" s="31">
        <f t="shared" si="0"/>
        <v>33.032135396863758</v>
      </c>
      <c r="D19" s="28">
        <f>[1]TIC!D14</f>
        <v>414215.86507836537</v>
      </c>
      <c r="E19" s="31">
        <f t="shared" si="0"/>
        <v>33.344987425516152</v>
      </c>
      <c r="F19" s="28">
        <f>[1]TIC!E14</f>
        <v>505927.06327864708</v>
      </c>
      <c r="G19" s="31">
        <f t="shared" si="1"/>
        <v>33.405161605834614</v>
      </c>
      <c r="H19" s="28">
        <f>[1]TIC!F14</f>
        <v>131217.50877182887</v>
      </c>
      <c r="I19" s="31">
        <f t="shared" si="2"/>
        <v>34.174622305193758</v>
      </c>
      <c r="J19" s="28">
        <f>[1]TIC!G14</f>
        <v>606969.29175839375</v>
      </c>
      <c r="K19" s="31">
        <f t="shared" si="3"/>
        <v>33.999826600473483</v>
      </c>
      <c r="L19" s="28">
        <f>[1]TIC!H14</f>
        <v>68902.972335270431</v>
      </c>
      <c r="M19" s="31">
        <f t="shared" si="4"/>
        <v>22.526919034706147</v>
      </c>
      <c r="N19" s="28">
        <f>[1]TIC!I14</f>
        <v>59189.515010711388</v>
      </c>
      <c r="O19" s="31">
        <f t="shared" si="5"/>
        <v>21.438992593709429</v>
      </c>
      <c r="P19" s="28">
        <f>[1]TIC!J14</f>
        <v>12016.978376361263</v>
      </c>
      <c r="Q19" s="31">
        <f t="shared" si="6"/>
        <v>30.505812796334286</v>
      </c>
    </row>
    <row r="20" spans="1:17">
      <c r="A20" s="49" t="s">
        <v>53</v>
      </c>
      <c r="B20" s="28">
        <f>[1]TIC!C15</f>
        <v>561032.16818485141</v>
      </c>
      <c r="C20" s="31">
        <f t="shared" si="0"/>
        <v>28.794230026132844</v>
      </c>
      <c r="D20" s="28">
        <f>[1]TIC!D15</f>
        <v>376276.97144735151</v>
      </c>
      <c r="E20" s="31">
        <f t="shared" si="0"/>
        <v>30.290850590789137</v>
      </c>
      <c r="F20" s="28">
        <f>[1]TIC!E15</f>
        <v>452954.44212295429</v>
      </c>
      <c r="G20" s="31">
        <f t="shared" si="1"/>
        <v>29.90750532525735</v>
      </c>
      <c r="H20" s="28">
        <f>[1]TIC!F15</f>
        <v>133027.53474328402</v>
      </c>
      <c r="I20" s="31">
        <f t="shared" si="2"/>
        <v>34.646030080848398</v>
      </c>
      <c r="J20" s="28">
        <f>[1]TIC!G15</f>
        <v>529842.87004465656</v>
      </c>
      <c r="K20" s="31">
        <f t="shared" si="3"/>
        <v>29.679533959332971</v>
      </c>
      <c r="L20" s="28">
        <f>[1]TIC!H15</f>
        <v>99931.81602830287</v>
      </c>
      <c r="M20" s="31">
        <f t="shared" si="4"/>
        <v>32.671390686993554</v>
      </c>
      <c r="N20" s="28">
        <f>[1]TIC!I15</f>
        <v>88842.312868039749</v>
      </c>
      <c r="O20" s="31">
        <f t="shared" si="5"/>
        <v>32.179511645622249</v>
      </c>
      <c r="P20" s="28">
        <f>[1]TIC!J15</f>
        <v>14465.987637869743</v>
      </c>
      <c r="Q20" s="31">
        <f t="shared" si="6"/>
        <v>36.722768151353272</v>
      </c>
    </row>
    <row r="21" spans="1:17">
      <c r="A21" s="49" t="s">
        <v>59</v>
      </c>
      <c r="B21" s="28">
        <f>[1]TIC!C16</f>
        <v>486238.41551453102</v>
      </c>
      <c r="C21" s="31">
        <f t="shared" si="0"/>
        <v>24.955540123778967</v>
      </c>
      <c r="D21" s="28">
        <f>[1]TIC!D16</f>
        <v>323394.83312074846</v>
      </c>
      <c r="E21" s="31">
        <f t="shared" si="0"/>
        <v>26.033760541374019</v>
      </c>
      <c r="F21" s="28">
        <f>[1]TIC!E16</f>
        <v>368514.67670888582</v>
      </c>
      <c r="G21" s="31">
        <f t="shared" si="1"/>
        <v>24.332148293877978</v>
      </c>
      <c r="H21" s="28">
        <f>[1]TIC!F16</f>
        <v>80733.583373369722</v>
      </c>
      <c r="I21" s="31">
        <f t="shared" si="2"/>
        <v>21.0264601496696</v>
      </c>
      <c r="J21" s="28">
        <f>[1]TIC!G16</f>
        <v>418360.97649398394</v>
      </c>
      <c r="K21" s="31">
        <f t="shared" si="3"/>
        <v>23.434794561010854</v>
      </c>
      <c r="L21" s="28">
        <f>[1]TIC!H16</f>
        <v>128256.02534740792</v>
      </c>
      <c r="M21" s="31">
        <f t="shared" si="4"/>
        <v>41.931617763248966</v>
      </c>
      <c r="N21" s="28">
        <f>[1]TIC!I16</f>
        <v>121256.75517868635</v>
      </c>
      <c r="O21" s="31">
        <f t="shared" si="5"/>
        <v>43.920323992224738</v>
      </c>
      <c r="P21" s="28">
        <f>[1]TIC!J16</f>
        <v>9808.0702687595422</v>
      </c>
      <c r="Q21" s="31">
        <f t="shared" si="6"/>
        <v>24.898368470116971</v>
      </c>
    </row>
    <row r="22" spans="1:17">
      <c r="A22" s="50"/>
      <c r="B22" s="28"/>
      <c r="C22" s="31"/>
      <c r="D22" s="28"/>
      <c r="E22" s="31"/>
      <c r="F22" s="28"/>
      <c r="G22" s="31"/>
      <c r="H22" s="28"/>
      <c r="I22" s="31"/>
      <c r="J22" s="28"/>
      <c r="K22" s="31"/>
      <c r="L22" s="28"/>
      <c r="M22" s="31"/>
      <c r="N22" s="28"/>
      <c r="O22" s="31"/>
      <c r="P22" s="28"/>
      <c r="Q22" s="31"/>
    </row>
    <row r="23" spans="1:17" ht="14.25" customHeight="1">
      <c r="A23" s="48" t="s">
        <v>9</v>
      </c>
      <c r="B23" s="69"/>
      <c r="C23" s="69"/>
      <c r="D23" s="69"/>
      <c r="E23" s="69"/>
      <c r="F23" s="69"/>
      <c r="G23" s="69"/>
      <c r="H23" s="69"/>
      <c r="I23" s="69"/>
      <c r="J23" s="69"/>
      <c r="K23" s="69"/>
      <c r="L23" s="69"/>
      <c r="M23" s="69"/>
      <c r="N23" s="69"/>
      <c r="O23" s="69"/>
      <c r="P23" s="69"/>
      <c r="Q23" s="69"/>
    </row>
    <row r="24" spans="1:17">
      <c r="A24" s="49" t="s">
        <v>10</v>
      </c>
      <c r="B24" s="28">
        <f>[1]TIC!C18</f>
        <v>1302749.6932062083</v>
      </c>
      <c r="C24" s="32">
        <f t="shared" si="0"/>
        <v>66.861895734103499</v>
      </c>
      <c r="D24" s="28">
        <f>[1]TIC!D18</f>
        <v>849946.09065940918</v>
      </c>
      <c r="E24" s="32">
        <f t="shared" si="0"/>
        <v>68.42191256977253</v>
      </c>
      <c r="F24" s="28">
        <f>[1]TIC!E18</f>
        <v>990820.09870141512</v>
      </c>
      <c r="G24" s="32">
        <f>+F24/F$7*100</f>
        <v>65.421496341657985</v>
      </c>
      <c r="H24" s="28">
        <f>[1]TIC!F18</f>
        <v>253461.00511241678</v>
      </c>
      <c r="I24" s="32">
        <f>+H24/H$7*100</f>
        <v>66.012029948485505</v>
      </c>
      <c r="J24" s="28">
        <f>[1]TIC!G18</f>
        <v>1198529.0212655324</v>
      </c>
      <c r="K24" s="32">
        <f>+J24/J$7*100</f>
        <v>67.136475357115572</v>
      </c>
      <c r="L24" s="28">
        <f>[1]TIC!H18</f>
        <v>183403.43296040731</v>
      </c>
      <c r="M24" s="32">
        <f>+L24/L$7*100</f>
        <v>59.961336136313378</v>
      </c>
      <c r="N24" s="28">
        <f>[1]TIC!I18</f>
        <v>162896.38229401465</v>
      </c>
      <c r="O24" s="32">
        <f>+N24/N$7*100</f>
        <v>59.002584037247807</v>
      </c>
      <c r="P24" s="28">
        <f>[1]TIC!J18</f>
        <v>27514.881193598525</v>
      </c>
      <c r="Q24" s="32">
        <f>+P24/P$7*100</f>
        <v>69.848158872984058</v>
      </c>
    </row>
    <row r="25" spans="1:17">
      <c r="A25" s="49" t="s">
        <v>11</v>
      </c>
      <c r="B25" s="28">
        <f>[1]TIC!C19</f>
        <v>645669.0270572647</v>
      </c>
      <c r="C25" s="32">
        <f t="shared" si="0"/>
        <v>33.13810426590485</v>
      </c>
      <c r="D25" s="28">
        <f>[1]TIC!D19</f>
        <v>392267.19853025436</v>
      </c>
      <c r="E25" s="32">
        <f t="shared" si="0"/>
        <v>31.578087430231943</v>
      </c>
      <c r="F25" s="28">
        <f>[1]TIC!E19</f>
        <v>523697.53557437781</v>
      </c>
      <c r="G25" s="32">
        <f>+F25/F$7*100</f>
        <v>34.578503658350876</v>
      </c>
      <c r="H25" s="28">
        <f>[1]TIC!F19</f>
        <v>130500.83534334997</v>
      </c>
      <c r="I25" s="32">
        <f>+H25/H$7*100</f>
        <v>33.987970051514537</v>
      </c>
      <c r="J25" s="28">
        <f>[1]TIC!G19</f>
        <v>586683.88258497592</v>
      </c>
      <c r="K25" s="32">
        <f>+J25/J$7*100</f>
        <v>32.863524642893729</v>
      </c>
      <c r="L25" s="28">
        <f>[1]TIC!H19</f>
        <v>122466.05691131066</v>
      </c>
      <c r="M25" s="32">
        <f>+L25/L$7*100</f>
        <v>40.038663863686899</v>
      </c>
      <c r="N25" s="28">
        <f>[1]TIC!I19</f>
        <v>113187.08922170771</v>
      </c>
      <c r="O25" s="32">
        <f>+N25/N$7*100</f>
        <v>40.997415962752534</v>
      </c>
      <c r="P25" s="28">
        <f>[1]TIC!J19</f>
        <v>11877.540364188224</v>
      </c>
      <c r="Q25" s="32">
        <f>+P25/P$7*100</f>
        <v>30.151841127015889</v>
      </c>
    </row>
    <row r="26" spans="1:17">
      <c r="A26" s="49"/>
      <c r="B26" s="28"/>
      <c r="C26" s="32"/>
      <c r="D26" s="28"/>
      <c r="E26" s="32"/>
      <c r="F26" s="28"/>
      <c r="G26" s="32"/>
      <c r="H26" s="28"/>
      <c r="I26" s="32"/>
      <c r="J26" s="28"/>
      <c r="K26" s="32"/>
      <c r="L26" s="28"/>
      <c r="M26" s="32"/>
      <c r="N26" s="28"/>
      <c r="O26" s="32"/>
      <c r="P26" s="28"/>
      <c r="Q26" s="32"/>
    </row>
    <row r="27" spans="1:17">
      <c r="A27" s="48" t="s">
        <v>54</v>
      </c>
      <c r="B27" s="69"/>
      <c r="C27" s="69"/>
      <c r="D27" s="69"/>
      <c r="E27" s="69"/>
      <c r="F27" s="69"/>
      <c r="G27" s="69"/>
      <c r="H27" s="69"/>
      <c r="I27" s="69"/>
      <c r="J27" s="69"/>
      <c r="K27" s="69"/>
      <c r="L27" s="69"/>
      <c r="M27" s="69"/>
      <c r="N27" s="69"/>
      <c r="O27" s="69"/>
      <c r="P27" s="69"/>
      <c r="Q27" s="69"/>
    </row>
    <row r="28" spans="1:17">
      <c r="A28" s="49" t="s">
        <v>12</v>
      </c>
      <c r="B28" s="28">
        <f>[1]TIC!C21</f>
        <v>299228.61939757009</v>
      </c>
      <c r="C28" s="31">
        <f t="shared" si="0"/>
        <v>15.357511005495377</v>
      </c>
      <c r="D28" s="28">
        <f>[1]TIC!D21</f>
        <v>185129.25074076801</v>
      </c>
      <c r="E28" s="31">
        <f t="shared" si="0"/>
        <v>14.903177445601326</v>
      </c>
      <c r="F28" s="28">
        <f>[1]TIC!E21</f>
        <v>166839.81509770101</v>
      </c>
      <c r="G28" s="31">
        <f t="shared" ref="G28:G32" si="7">+F28/F$7*100</f>
        <v>11.016036480651129</v>
      </c>
      <c r="H28" s="28">
        <f>[1]TIC!F21</f>
        <v>14556.992306381584</v>
      </c>
      <c r="I28" s="31">
        <f t="shared" ref="I28:I32" si="8">+H28/H$7*100</f>
        <v>3.7912601650992936</v>
      </c>
      <c r="J28" s="28">
        <f>[1]TIC!G21</f>
        <v>233599.46977052573</v>
      </c>
      <c r="K28" s="31">
        <f t="shared" ref="K28:K32" si="9">+J28/J$7*100</f>
        <v>13.085244301489141</v>
      </c>
      <c r="L28" s="28">
        <f>[1]TIC!H21</f>
        <v>17700.900480521239</v>
      </c>
      <c r="M28" s="31">
        <f t="shared" ref="M28:M32" si="10">+L28/L$7*100</f>
        <v>5.7870762095117971</v>
      </c>
      <c r="N28" s="28">
        <f>[1]TIC!I21</f>
        <v>14932.010306189199</v>
      </c>
      <c r="O28" s="31">
        <f t="shared" ref="O28:O32" si="11">+N28/N$7*100</f>
        <v>5.4085129487148258</v>
      </c>
      <c r="P28" s="28">
        <f>[1]TIC!J21</f>
        <v>2768.8901743320398</v>
      </c>
      <c r="Q28" s="31">
        <f t="shared" ref="Q28:Q32" si="12">+P28/P$7*100</f>
        <v>7.0289920366287006</v>
      </c>
    </row>
    <row r="29" spans="1:17">
      <c r="A29" s="49" t="s">
        <v>13</v>
      </c>
      <c r="B29" s="28">
        <f>[1]TIC!C22</f>
        <v>1070109.7900702222</v>
      </c>
      <c r="C29" s="31">
        <f t="shared" si="0"/>
        <v>54.921962047542173</v>
      </c>
      <c r="D29" s="28">
        <f>[1]TIC!D22</f>
        <v>664561.63704618358</v>
      </c>
      <c r="E29" s="31">
        <f t="shared" si="0"/>
        <v>53.498190916934142</v>
      </c>
      <c r="F29" s="28">
        <f>[1]TIC!E22</f>
        <v>801405.46106574417</v>
      </c>
      <c r="G29" s="31">
        <f t="shared" si="7"/>
        <v>52.914897979978207</v>
      </c>
      <c r="H29" s="28">
        <f>[1]TIC!F22</f>
        <v>100343.08635956471</v>
      </c>
      <c r="I29" s="31">
        <f t="shared" si="8"/>
        <v>26.133609069186786</v>
      </c>
      <c r="J29" s="28">
        <f>[1]TIC!G22</f>
        <v>984813.37238366099</v>
      </c>
      <c r="K29" s="31">
        <f t="shared" si="9"/>
        <v>55.165037753178815</v>
      </c>
      <c r="L29" s="28">
        <f>[1]TIC!H22</f>
        <v>108967.47976299236</v>
      </c>
      <c r="M29" s="31">
        <f t="shared" si="10"/>
        <v>35.625481903636008</v>
      </c>
      <c r="N29" s="28">
        <f>[1]TIC!I22</f>
        <v>95620.412118273453</v>
      </c>
      <c r="O29" s="31">
        <f t="shared" si="11"/>
        <v>34.634602206828745</v>
      </c>
      <c r="P29" s="28">
        <f>[1]TIC!J22</f>
        <v>15917.584640391764</v>
      </c>
      <c r="Q29" s="31">
        <f t="shared" si="12"/>
        <v>40.407733292154788</v>
      </c>
    </row>
    <row r="30" spans="1:17">
      <c r="A30" s="49" t="s">
        <v>18</v>
      </c>
      <c r="B30" s="28">
        <f>[1]TIC!C23</f>
        <v>420482.07997142221</v>
      </c>
      <c r="C30" s="31">
        <f t="shared" si="0"/>
        <v>21.580683638401815</v>
      </c>
      <c r="D30" s="28">
        <f>[1]TIC!D23</f>
        <v>276296.61463122722</v>
      </c>
      <c r="E30" s="31">
        <f t="shared" si="0"/>
        <v>22.242284560606894</v>
      </c>
      <c r="F30" s="28">
        <f>[1]TIC!E23</f>
        <v>392928.49917250429</v>
      </c>
      <c r="G30" s="31">
        <f t="shared" si="7"/>
        <v>25.944134969443809</v>
      </c>
      <c r="H30" s="28">
        <f>[1]TIC!F23</f>
        <v>148384.87456920574</v>
      </c>
      <c r="I30" s="31">
        <f t="shared" si="8"/>
        <v>38.645734793090739</v>
      </c>
      <c r="J30" s="28">
        <f>[1]TIC!G23</f>
        <v>409118.77819391375</v>
      </c>
      <c r="K30" s="31">
        <f t="shared" si="9"/>
        <v>22.917086097211573</v>
      </c>
      <c r="L30" s="28">
        <f>[1]TIC!H23</f>
        <v>102153.21479699954</v>
      </c>
      <c r="M30" s="31">
        <f t="shared" si="10"/>
        <v>33.397647748339658</v>
      </c>
      <c r="N30" s="28">
        <f>[1]TIC!I23</f>
        <v>92520.021282648682</v>
      </c>
      <c r="O30" s="31">
        <f t="shared" si="11"/>
        <v>33.511611823303298</v>
      </c>
      <c r="P30" s="28">
        <f>[1]TIC!J23</f>
        <v>11589.396761579483</v>
      </c>
      <c r="Q30" s="31">
        <f t="shared" si="12"/>
        <v>29.420371490943758</v>
      </c>
    </row>
    <row r="31" spans="1:17">
      <c r="A31" s="49" t="s">
        <v>14</v>
      </c>
      <c r="B31" s="28">
        <f>[1]TIC!C24</f>
        <v>147940.83775723734</v>
      </c>
      <c r="C31" s="31">
        <f t="shared" si="0"/>
        <v>7.5928667805678112</v>
      </c>
      <c r="D31" s="28">
        <f>[1]TIC!D24</f>
        <v>108419.00455168482</v>
      </c>
      <c r="E31" s="31">
        <f t="shared" si="0"/>
        <v>8.7278896060124218</v>
      </c>
      <c r="F31" s="28">
        <f>[1]TIC!E24</f>
        <v>144420.96793133268</v>
      </c>
      <c r="G31" s="31">
        <f t="shared" si="7"/>
        <v>9.5357732827194326</v>
      </c>
      <c r="H31" s="28">
        <f>[1]TIC!F24</f>
        <v>118490.81737681059</v>
      </c>
      <c r="I31" s="31">
        <f t="shared" si="8"/>
        <v>30.860050372756</v>
      </c>
      <c r="J31" s="28">
        <f>[1]TIC!G24</f>
        <v>147568.30523312275</v>
      </c>
      <c r="K31" s="31">
        <f t="shared" si="9"/>
        <v>8.2661460106437641</v>
      </c>
      <c r="L31" s="28">
        <f>[1]TIC!H24</f>
        <v>72214.28344650798</v>
      </c>
      <c r="M31" s="31">
        <f t="shared" si="10"/>
        <v>23.60950857726769</v>
      </c>
      <c r="N31" s="28">
        <f>[1]TIC!I24</f>
        <v>68351.075326200502</v>
      </c>
      <c r="O31" s="31">
        <f t="shared" si="11"/>
        <v>24.757394910657769</v>
      </c>
      <c r="P31" s="28">
        <f>[1]TIC!J24</f>
        <v>8398.476281429841</v>
      </c>
      <c r="Q31" s="31">
        <f t="shared" si="12"/>
        <v>21.320030476191171</v>
      </c>
    </row>
    <row r="32" spans="1:17">
      <c r="A32" s="52" t="s">
        <v>60</v>
      </c>
      <c r="B32" s="33">
        <f>[1]TIC!C25</f>
        <v>10657.393067090981</v>
      </c>
      <c r="C32" s="34">
        <f t="shared" si="0"/>
        <v>0.54697652800475738</v>
      </c>
      <c r="D32" s="33">
        <f>[1]TIC!D25</f>
        <v>7806.7822197988598</v>
      </c>
      <c r="E32" s="34">
        <f t="shared" si="0"/>
        <v>0.62845747084961801</v>
      </c>
      <c r="F32" s="33">
        <f>[1]TIC!E25</f>
        <v>8922.8910085158604</v>
      </c>
      <c r="G32" s="34">
        <f t="shared" si="7"/>
        <v>0.58915728721662386</v>
      </c>
      <c r="H32" s="33">
        <f>[1]TIC!F25</f>
        <v>2186.0698438053996</v>
      </c>
      <c r="I32" s="34">
        <f t="shared" si="8"/>
        <v>0.56934559986755784</v>
      </c>
      <c r="J32" s="33">
        <f>[1]TIC!G25</f>
        <v>10112.978269324181</v>
      </c>
      <c r="K32" s="34">
        <f t="shared" si="9"/>
        <v>0.56648583748820869</v>
      </c>
      <c r="L32" s="33">
        <f>[1]TIC!H25</f>
        <v>4833.6113846976004</v>
      </c>
      <c r="M32" s="34">
        <f t="shared" si="10"/>
        <v>1.5802855612453652</v>
      </c>
      <c r="N32" s="33">
        <f>[1]TIC!I25</f>
        <v>4659.9524824108003</v>
      </c>
      <c r="O32" s="34">
        <f t="shared" si="11"/>
        <v>1.6878781104958114</v>
      </c>
      <c r="P32" s="33">
        <f>[1]TIC!J25</f>
        <v>718.07370005360008</v>
      </c>
      <c r="Q32" s="34">
        <f t="shared" si="12"/>
        <v>1.822872704081471</v>
      </c>
    </row>
    <row r="33" spans="1:17">
      <c r="A33" s="49"/>
      <c r="B33" s="33"/>
      <c r="C33" s="34"/>
      <c r="D33" s="33"/>
      <c r="E33" s="34"/>
      <c r="F33" s="33"/>
      <c r="G33" s="34"/>
      <c r="H33" s="33"/>
      <c r="I33" s="34"/>
      <c r="J33" s="33"/>
      <c r="K33" s="34"/>
      <c r="L33" s="33"/>
      <c r="M33" s="34"/>
      <c r="N33" s="33"/>
      <c r="O33" s="34"/>
      <c r="P33" s="33"/>
      <c r="Q33" s="34"/>
    </row>
    <row r="34" spans="1:17" ht="22.5">
      <c r="A34" s="48" t="s">
        <v>76</v>
      </c>
      <c r="B34" s="69"/>
      <c r="C34" s="69"/>
      <c r="D34" s="69"/>
      <c r="E34" s="69"/>
      <c r="F34" s="69"/>
      <c r="G34" s="69"/>
      <c r="H34" s="69"/>
      <c r="I34" s="69"/>
      <c r="J34" s="69"/>
      <c r="K34" s="69"/>
      <c r="L34" s="69"/>
      <c r="M34" s="69"/>
      <c r="N34" s="69"/>
      <c r="O34" s="69"/>
      <c r="P34" s="69"/>
      <c r="Q34" s="69"/>
    </row>
    <row r="35" spans="1:17">
      <c r="A35" s="49" t="s">
        <v>61</v>
      </c>
      <c r="B35" s="33">
        <f>[1]TIC!C27</f>
        <v>387708.23319293419</v>
      </c>
      <c r="C35" s="34">
        <f t="shared" si="0"/>
        <v>19.898609531966471</v>
      </c>
      <c r="D35" s="33">
        <f>[1]TIC!D27</f>
        <v>228392.97645456938</v>
      </c>
      <c r="E35" s="34">
        <f t="shared" si="0"/>
        <v>18.385971108356749</v>
      </c>
      <c r="F35" s="33">
        <f>[1]TIC!E27</f>
        <v>186631.83949054583</v>
      </c>
      <c r="G35" s="34">
        <f t="shared" ref="G35:G40" si="13">+F35/F$7*100</f>
        <v>12.322856813734319</v>
      </c>
      <c r="H35" s="33">
        <f>[1]TIC!F27</f>
        <v>10192.416391870722</v>
      </c>
      <c r="I35" s="34">
        <f t="shared" ref="I35:I40" si="14">+H35/H$7*100</f>
        <v>2.6545388937015773</v>
      </c>
      <c r="J35" s="33">
        <f>[1]TIC!G27</f>
        <v>312980.24583998846</v>
      </c>
      <c r="K35" s="34">
        <f t="shared" ref="K35:K40" si="15">+J35/J$7*100</f>
        <v>17.531816242474697</v>
      </c>
      <c r="L35" s="33">
        <f>[1]TIC!H27</f>
        <v>11882.488127814364</v>
      </c>
      <c r="M35" s="34">
        <f t="shared" ref="M35:M40" si="16">+L35/L$7*100</f>
        <v>3.8848229461519446</v>
      </c>
      <c r="N35" s="33">
        <f>[1]TIC!I27</f>
        <v>8932.313756916883</v>
      </c>
      <c r="O35" s="34">
        <f t="shared" ref="O35:O40" si="17">+N35/N$7*100</f>
        <v>3.2353670822370248</v>
      </c>
      <c r="P35" s="33">
        <f>[1]TIC!J27</f>
        <v>3158.5650536416397</v>
      </c>
      <c r="Q35" s="34">
        <f t="shared" ref="Q35:Q40" si="18">+P35/P$7*100</f>
        <v>8.0182048443205698</v>
      </c>
    </row>
    <row r="36" spans="1:17">
      <c r="A36" s="49" t="s">
        <v>62</v>
      </c>
      <c r="B36" s="33">
        <f>[1]TIC!C28</f>
        <v>387733.22026176768</v>
      </c>
      <c r="C36" s="34">
        <f t="shared" si="0"/>
        <v>19.899891960048979</v>
      </c>
      <c r="D36" s="33">
        <f>[1]TIC!D28</f>
        <v>233370.36228164905</v>
      </c>
      <c r="E36" s="34">
        <f t="shared" si="0"/>
        <v>18.786658000889254</v>
      </c>
      <c r="F36" s="33">
        <f>[1]TIC!E28</f>
        <v>272516.98501411278</v>
      </c>
      <c r="G36" s="34">
        <f t="shared" si="13"/>
        <v>17.993648858664375</v>
      </c>
      <c r="H36" s="33">
        <f>[1]TIC!F28</f>
        <v>24931.577998760738</v>
      </c>
      <c r="I36" s="34">
        <f t="shared" si="14"/>
        <v>6.4932436955627422</v>
      </c>
      <c r="J36" s="33">
        <f>[1]TIC!G28</f>
        <v>345350.25791303412</v>
      </c>
      <c r="K36" s="34">
        <f t="shared" si="15"/>
        <v>19.345046026061301</v>
      </c>
      <c r="L36" s="33">
        <f>[1]TIC!H28</f>
        <v>27291.775923681016</v>
      </c>
      <c r="M36" s="34">
        <f t="shared" si="16"/>
        <v>8.9226865795366823</v>
      </c>
      <c r="N36" s="33">
        <f>[1]TIC!I28</f>
        <v>22350.887527201805</v>
      </c>
      <c r="O36" s="34">
        <f t="shared" si="17"/>
        <v>8.0956992479461221</v>
      </c>
      <c r="P36" s="33">
        <f>[1]TIC!J28</f>
        <v>6385.1348474831011</v>
      </c>
      <c r="Q36" s="34">
        <f t="shared" si="18"/>
        <v>16.209043757608089</v>
      </c>
    </row>
    <row r="37" spans="1:17">
      <c r="A37" s="49" t="s">
        <v>63</v>
      </c>
      <c r="B37" s="33">
        <f>[1]TIC!C29</f>
        <v>387797.521069974</v>
      </c>
      <c r="C37" s="34">
        <f t="shared" si="0"/>
        <v>19.903192113529215</v>
      </c>
      <c r="D37" s="33">
        <f>[1]TIC!D29</f>
        <v>241766.72801174357</v>
      </c>
      <c r="E37" s="34">
        <f t="shared" si="0"/>
        <v>19.462577812983049</v>
      </c>
      <c r="F37" s="33">
        <f>[1]TIC!E29</f>
        <v>326077.19056312542</v>
      </c>
      <c r="G37" s="34">
        <f t="shared" si="13"/>
        <v>21.530101940283899</v>
      </c>
      <c r="H37" s="33">
        <f>[1]TIC!F29</f>
        <v>51410.412690608733</v>
      </c>
      <c r="I37" s="34">
        <f t="shared" si="14"/>
        <v>13.389458866429033</v>
      </c>
      <c r="J37" s="33">
        <f>[1]TIC!G29</f>
        <v>361659.64312933094</v>
      </c>
      <c r="K37" s="34">
        <f t="shared" si="15"/>
        <v>20.258628108126736</v>
      </c>
      <c r="L37" s="33">
        <f>[1]TIC!H29</f>
        <v>43200.446844900929</v>
      </c>
      <c r="M37" s="34">
        <f t="shared" si="16"/>
        <v>14.123816946573969</v>
      </c>
      <c r="N37" s="33">
        <f>[1]TIC!I29</f>
        <v>38397.43789658833</v>
      </c>
      <c r="O37" s="34">
        <f t="shared" si="17"/>
        <v>13.907908968901028</v>
      </c>
      <c r="P37" s="33">
        <f>[1]TIC!J29</f>
        <v>5210.0330651607401</v>
      </c>
      <c r="Q37" s="34">
        <f t="shared" si="18"/>
        <v>13.225978142820882</v>
      </c>
    </row>
    <row r="38" spans="1:17">
      <c r="A38" s="49" t="s">
        <v>64</v>
      </c>
      <c r="B38" s="33">
        <f>[1]TIC!C30</f>
        <v>387573.94711382239</v>
      </c>
      <c r="C38" s="34">
        <f t="shared" si="0"/>
        <v>19.891717477516615</v>
      </c>
      <c r="D38" s="33">
        <f>[1]TIC!D30</f>
        <v>255291.9105093659</v>
      </c>
      <c r="E38" s="34">
        <f t="shared" si="0"/>
        <v>20.551374931426842</v>
      </c>
      <c r="F38" s="33">
        <f>[1]TIC!E30</f>
        <v>354283.9842636353</v>
      </c>
      <c r="G38" s="34">
        <f t="shared" si="13"/>
        <v>23.39252949227475</v>
      </c>
      <c r="H38" s="33">
        <f>[1]TIC!F30</f>
        <v>98330.343696651325</v>
      </c>
      <c r="I38" s="34">
        <f t="shared" si="14"/>
        <v>25.60940524191993</v>
      </c>
      <c r="J38" s="33">
        <f>[1]TIC!G30</f>
        <v>375096.09076489042</v>
      </c>
      <c r="K38" s="34">
        <f t="shared" si="15"/>
        <v>21.011280500823418</v>
      </c>
      <c r="L38" s="33">
        <f>[1]TIC!H30</f>
        <v>77136.800426464644</v>
      </c>
      <c r="M38" s="34">
        <f t="shared" si="16"/>
        <v>25.218860651585789</v>
      </c>
      <c r="N38" s="33">
        <f>[1]TIC!I30</f>
        <v>69547.855800199861</v>
      </c>
      <c r="O38" s="34">
        <f t="shared" si="17"/>
        <v>25.190879924240413</v>
      </c>
      <c r="P38" s="33">
        <f>[1]TIC!J30</f>
        <v>8069.5427078923012</v>
      </c>
      <c r="Q38" s="34">
        <f t="shared" si="18"/>
        <v>20.485013078098468</v>
      </c>
    </row>
    <row r="39" spans="1:17">
      <c r="A39" s="49" t="s">
        <v>65</v>
      </c>
      <c r="B39" s="33">
        <f>[1]TIC!C31</f>
        <v>388009.983417215</v>
      </c>
      <c r="C39" s="34">
        <f t="shared" si="0"/>
        <v>19.914096460989615</v>
      </c>
      <c r="D39" s="33">
        <f>[1]TIC!D31</f>
        <v>277044.27354812471</v>
      </c>
      <c r="E39" s="34">
        <f t="shared" si="0"/>
        <v>22.302472204983591</v>
      </c>
      <c r="F39" s="33">
        <f>[1]TIC!E31</f>
        <v>366875.84679914149</v>
      </c>
      <c r="G39" s="34">
        <f t="shared" si="13"/>
        <v>24.223940249768404</v>
      </c>
      <c r="H39" s="33">
        <f>[1]TIC!F31</f>
        <v>195739.4006630629</v>
      </c>
      <c r="I39" s="34">
        <f t="shared" si="14"/>
        <v>50.978868220528959</v>
      </c>
      <c r="J39" s="33">
        <f>[1]TIC!G31</f>
        <v>381473.54106962116</v>
      </c>
      <c r="K39" s="34">
        <f t="shared" si="15"/>
        <v>21.368518020839986</v>
      </c>
      <c r="L39" s="33">
        <f>[1]TIC!H31</f>
        <v>143585.08295704419</v>
      </c>
      <c r="M39" s="34">
        <f t="shared" si="16"/>
        <v>46.943251194247701</v>
      </c>
      <c r="N39" s="33">
        <f>[1]TIC!I31</f>
        <v>134082.08094300242</v>
      </c>
      <c r="O39" s="34">
        <f t="shared" si="17"/>
        <v>48.565776215026766</v>
      </c>
      <c r="P39" s="33">
        <f>[1]TIC!J31</f>
        <v>16569.145883608937</v>
      </c>
      <c r="Q39" s="34">
        <f t="shared" si="18"/>
        <v>42.061760177151847</v>
      </c>
    </row>
    <row r="40" spans="1:17">
      <c r="A40" s="51" t="s">
        <v>66</v>
      </c>
      <c r="B40" s="35">
        <f>[1]TIC!C32</f>
        <v>9595.8152078348612</v>
      </c>
      <c r="C40" s="36">
        <f t="shared" si="0"/>
        <v>0.49249245596131813</v>
      </c>
      <c r="D40" s="35">
        <f>[1]TIC!D32</f>
        <v>6347.0383841982994</v>
      </c>
      <c r="E40" s="36">
        <f t="shared" si="0"/>
        <v>0.51094594136397986</v>
      </c>
      <c r="F40" s="35">
        <f>[1]TIC!E32</f>
        <v>8131.7881452347601</v>
      </c>
      <c r="G40" s="36">
        <f t="shared" si="13"/>
        <v>0.53692264528328926</v>
      </c>
      <c r="H40" s="35">
        <f>[1]TIC!F32</f>
        <v>3357.6890148129596</v>
      </c>
      <c r="I40" s="36">
        <f t="shared" si="14"/>
        <v>0.87448508185796503</v>
      </c>
      <c r="J40" s="35">
        <f>[1]TIC!G32</f>
        <v>8653.1251336808618</v>
      </c>
      <c r="K40" s="36">
        <f t="shared" si="15"/>
        <v>0.48471110168528503</v>
      </c>
      <c r="L40" s="35">
        <f>[1]TIC!H32</f>
        <v>2772.8955918133197</v>
      </c>
      <c r="M40" s="36">
        <f t="shared" si="16"/>
        <v>0.90656168190435837</v>
      </c>
      <c r="N40" s="35">
        <f>[1]TIC!I32</f>
        <v>2772.8955918133197</v>
      </c>
      <c r="O40" s="36">
        <f t="shared" si="17"/>
        <v>1.0043685616490876</v>
      </c>
      <c r="P40" s="35">
        <f>[1]TIC!J32</f>
        <v>0</v>
      </c>
      <c r="Q40" s="36">
        <f t="shared" si="18"/>
        <v>0</v>
      </c>
    </row>
    <row r="41" spans="1:17">
      <c r="A41" s="54" t="str">
        <f>[2]Resumen!$A$49</f>
        <v>Fuente: Instituto Nacional de Estadística (INE). L Encuesta Permanente de Hogares de Propósitos Múltiples, Junio 2015.</v>
      </c>
      <c r="B41" s="33"/>
      <c r="C41" s="34"/>
      <c r="D41" s="33"/>
      <c r="E41" s="34"/>
      <c r="F41" s="33"/>
      <c r="G41" s="34"/>
      <c r="H41" s="33"/>
      <c r="I41" s="34"/>
      <c r="J41" s="33"/>
      <c r="K41" s="34"/>
      <c r="L41" s="33"/>
      <c r="M41" s="34"/>
      <c r="N41" s="33"/>
      <c r="O41" s="34"/>
      <c r="P41" s="33"/>
      <c r="Q41" s="34"/>
    </row>
    <row r="42" spans="1:17">
      <c r="A42" s="54" t="s">
        <v>15</v>
      </c>
    </row>
    <row r="43" spans="1:17">
      <c r="A43" s="54" t="s">
        <v>16</v>
      </c>
    </row>
    <row r="44" spans="1:17">
      <c r="A44" s="54" t="s">
        <v>67</v>
      </c>
    </row>
    <row r="45" spans="1:17">
      <c r="A45" s="12"/>
      <c r="B45" s="89"/>
      <c r="C45" s="89"/>
      <c r="D45" s="12"/>
      <c r="E45" s="12"/>
    </row>
    <row r="46" spans="1:17">
      <c r="A46" s="12"/>
      <c r="B46" s="89"/>
      <c r="C46" s="89"/>
      <c r="D46" s="12"/>
      <c r="E46" s="12"/>
    </row>
  </sheetData>
  <mergeCells count="14">
    <mergeCell ref="B46:C46"/>
    <mergeCell ref="N4:O4"/>
    <mergeCell ref="P4:Q4"/>
    <mergeCell ref="H3:I4"/>
    <mergeCell ref="A1:Q1"/>
    <mergeCell ref="A2:A5"/>
    <mergeCell ref="J3:K4"/>
    <mergeCell ref="F3:G4"/>
    <mergeCell ref="D2:Q2"/>
    <mergeCell ref="B2:C4"/>
    <mergeCell ref="D3:E4"/>
    <mergeCell ref="L4:M4"/>
    <mergeCell ref="L3:Q3"/>
    <mergeCell ref="B45:C45"/>
  </mergeCells>
  <phoneticPr fontId="2" type="noConversion"/>
  <printOptions horizontalCentered="1" verticalCentered="1"/>
  <pageMargins left="0.15748031496062992" right="0.15748031496062992" top="0.19685039370078741" bottom="0.19685039370078741" header="0" footer="0"/>
  <pageSetup paperSize="119" scale="90" orientation="landscape" r:id="rId1"/>
  <headerFooter alignWithMargins="0"/>
  <ignoredErrors>
    <ignoredError sqref="D15:Q16 G7 I7 K7 M7 O7 Q7 E10 G10 I10 K10 M10 O10 Q10 E11 G11 I11 K11 M11 O11 Q11 E12 G12 I12 K12 M12 O12 Q12 E13 G13 I13 K13 M13 O13 Q13 E14 G14 I14 K14 M14 O14 Q14 D22:Q23 E17 G17 I17 K17 M17 O17 Q17 E18 G18 I18 K18 M18 O18 Q18 E19 G19 I19 K19 M19 O19 Q19 E20 G20 I20 K20 M20 O20 Q20 E21 G21 I21 K21 M21 O21 Q21 D26:Q27 E24 G24 I24 K24 M24 O24 Q24 E25 G25 I25 K25 M25 O25 Q25 D33:Q34 E28 G28 I28 K28 M28 O28 Q28 E29 G29 I29 K29 M29 O29 Q29 E30 G30 I30 K30 M30 O30 Q30 E31 G31 I31 K31 M31 O31 Q31 E32 G32 I32 K32 M32 O32 Q32 E40 E35 G35 I35 K35 M35 O35 Q35 E36 G36 I36 K36 M36 O36 Q36 E37 G37 I37 K37 M37 O37 Q37 E38 G38 I38 K38 M38 O38 Q38 E39 G39 I39 K39 M39 O39 Q39 G40 I40 K40 M40 O40 Q40" formula="1"/>
  </ignoredErrors>
</worksheet>
</file>

<file path=xl/worksheets/sheet3.xml><?xml version="1.0" encoding="utf-8"?>
<worksheet xmlns="http://schemas.openxmlformats.org/spreadsheetml/2006/main" xmlns:r="http://schemas.openxmlformats.org/officeDocument/2006/relationships">
  <sheetPr codeName="Hoja3"/>
  <dimension ref="A1:AD43"/>
  <sheetViews>
    <sheetView topLeftCell="A4" zoomScaleSheetLayoutView="106" workbookViewId="0">
      <selection activeCell="AE8" sqref="AE8"/>
    </sheetView>
  </sheetViews>
  <sheetFormatPr baseColWidth="10" defaultRowHeight="12.75"/>
  <cols>
    <col min="1" max="1" width="23.85546875" customWidth="1"/>
    <col min="2" max="2" width="9.7109375" bestFit="1" customWidth="1"/>
    <col min="3" max="3" width="4.85546875" customWidth="1"/>
    <col min="4" max="4" width="8" bestFit="1" customWidth="1"/>
    <col min="5" max="5" width="4.28515625" customWidth="1"/>
    <col min="6" max="6" width="8" bestFit="1" customWidth="1"/>
    <col min="7" max="7" width="4.140625" bestFit="1" customWidth="1"/>
    <col min="8" max="8" width="8.7109375" customWidth="1"/>
    <col min="9" max="9" width="4.140625" bestFit="1" customWidth="1"/>
    <col min="10" max="10" width="7.7109375" customWidth="1"/>
    <col min="11" max="11" width="5.28515625" customWidth="1"/>
    <col min="12" max="12" width="6.140625" bestFit="1" customWidth="1"/>
    <col min="13" max="13" width="3.7109375" customWidth="1"/>
    <col min="14" max="14" width="0.5703125" customWidth="1"/>
    <col min="15" max="15" width="8" customWidth="1"/>
    <col min="16" max="16" width="4.140625" bestFit="1" customWidth="1"/>
    <col min="17" max="17" width="8" bestFit="1" customWidth="1"/>
    <col min="18" max="18" width="4.140625" bestFit="1" customWidth="1"/>
    <col min="19" max="19" width="8" bestFit="1" customWidth="1"/>
    <col min="20" max="20" width="6.140625" bestFit="1" customWidth="1"/>
    <col min="21" max="21" width="8" bestFit="1" customWidth="1"/>
    <col min="22" max="22" width="6.140625" bestFit="1" customWidth="1"/>
    <col min="23" max="23" width="6.5703125" bestFit="1" customWidth="1"/>
    <col min="24" max="24" width="6.140625" bestFit="1" customWidth="1"/>
    <col min="25" max="25" width="6.5703125" bestFit="1" customWidth="1"/>
    <col min="26" max="26" width="6.140625" bestFit="1" customWidth="1"/>
    <col min="27" max="27" width="8.140625" customWidth="1"/>
    <col min="28" max="28" width="5.42578125" customWidth="1"/>
    <col min="29" max="29" width="9.140625" customWidth="1"/>
    <col min="30" max="30" width="5.42578125" customWidth="1"/>
  </cols>
  <sheetData>
    <row r="1" spans="1:30" ht="27" customHeight="1">
      <c r="A1" s="93" t="s">
        <v>80</v>
      </c>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row>
    <row r="2" spans="1:30">
      <c r="A2" s="92" t="s">
        <v>74</v>
      </c>
      <c r="B2" s="92" t="s">
        <v>17</v>
      </c>
      <c r="C2" s="92"/>
      <c r="D2" s="92" t="s">
        <v>33</v>
      </c>
      <c r="E2" s="92"/>
      <c r="F2" s="94" t="s">
        <v>40</v>
      </c>
      <c r="G2" s="94"/>
      <c r="H2" s="94"/>
      <c r="I2" s="94"/>
      <c r="J2" s="94"/>
      <c r="K2" s="94"/>
      <c r="L2" s="94"/>
      <c r="M2" s="94"/>
      <c r="N2" s="94"/>
      <c r="O2" s="94"/>
      <c r="P2" s="94"/>
      <c r="Q2" s="94"/>
      <c r="R2" s="94"/>
      <c r="S2" s="94"/>
      <c r="T2" s="94"/>
      <c r="U2" s="94"/>
      <c r="V2" s="94"/>
      <c r="W2" s="94"/>
      <c r="X2" s="94"/>
      <c r="Y2" s="94"/>
      <c r="Z2" s="94"/>
      <c r="AA2" s="94"/>
      <c r="AB2" s="94"/>
      <c r="AC2" s="94"/>
      <c r="AD2" s="94"/>
    </row>
    <row r="3" spans="1:30">
      <c r="A3" s="90"/>
      <c r="B3" s="90"/>
      <c r="C3" s="90"/>
      <c r="D3" s="90"/>
      <c r="E3" s="90"/>
      <c r="F3" s="92" t="s">
        <v>55</v>
      </c>
      <c r="G3" s="92"/>
      <c r="H3" s="92"/>
      <c r="I3" s="92"/>
      <c r="J3" s="92"/>
      <c r="K3" s="92"/>
      <c r="L3" s="92"/>
      <c r="M3" s="92"/>
      <c r="N3" s="23"/>
      <c r="O3" s="92" t="s">
        <v>19</v>
      </c>
      <c r="P3" s="92"/>
      <c r="Q3" s="92"/>
      <c r="R3" s="92"/>
      <c r="S3" s="92"/>
      <c r="T3" s="92"/>
      <c r="U3" s="92"/>
      <c r="V3" s="92"/>
      <c r="W3" s="92"/>
      <c r="X3" s="92"/>
      <c r="Y3" s="92"/>
      <c r="Z3" s="92"/>
      <c r="AA3" s="92"/>
      <c r="AB3" s="92"/>
      <c r="AC3" s="92"/>
      <c r="AD3" s="92"/>
    </row>
    <row r="4" spans="1:30" ht="56.25" customHeight="1">
      <c r="A4" s="90"/>
      <c r="B4" s="90"/>
      <c r="C4" s="90"/>
      <c r="D4" s="90"/>
      <c r="E4" s="90"/>
      <c r="F4" s="96" t="s">
        <v>68</v>
      </c>
      <c r="G4" s="96"/>
      <c r="H4" s="96" t="s">
        <v>69</v>
      </c>
      <c r="I4" s="96"/>
      <c r="J4" s="96" t="s">
        <v>57</v>
      </c>
      <c r="K4" s="96"/>
      <c r="L4" s="96" t="s">
        <v>56</v>
      </c>
      <c r="M4" s="96"/>
      <c r="N4" s="23"/>
      <c r="O4" s="95" t="s">
        <v>21</v>
      </c>
      <c r="P4" s="95"/>
      <c r="Q4" s="95" t="s">
        <v>20</v>
      </c>
      <c r="R4" s="95"/>
      <c r="S4" s="95" t="s">
        <v>22</v>
      </c>
      <c r="T4" s="95"/>
      <c r="U4" s="95" t="s">
        <v>70</v>
      </c>
      <c r="V4" s="95"/>
      <c r="W4" s="95" t="s">
        <v>71</v>
      </c>
      <c r="X4" s="95"/>
      <c r="Y4" s="95" t="s">
        <v>81</v>
      </c>
      <c r="Z4" s="95"/>
      <c r="AA4" s="95" t="s">
        <v>82</v>
      </c>
      <c r="AB4" s="95"/>
      <c r="AC4" s="95" t="s">
        <v>23</v>
      </c>
      <c r="AD4" s="95"/>
    </row>
    <row r="5" spans="1:30" ht="14.25" customHeight="1">
      <c r="A5" s="90"/>
      <c r="B5" s="76" t="s">
        <v>1</v>
      </c>
      <c r="C5" s="76" t="s">
        <v>2</v>
      </c>
      <c r="D5" s="76" t="s">
        <v>1</v>
      </c>
      <c r="E5" s="76" t="s">
        <v>2</v>
      </c>
      <c r="F5" s="76" t="s">
        <v>1</v>
      </c>
      <c r="G5" s="76" t="s">
        <v>2</v>
      </c>
      <c r="H5" s="76" t="s">
        <v>1</v>
      </c>
      <c r="I5" s="16" t="s">
        <v>2</v>
      </c>
      <c r="J5" s="76" t="s">
        <v>1</v>
      </c>
      <c r="K5" s="16" t="s">
        <v>2</v>
      </c>
      <c r="L5" s="76" t="s">
        <v>1</v>
      </c>
      <c r="M5" s="16" t="s">
        <v>2</v>
      </c>
      <c r="N5" s="75"/>
      <c r="O5" s="76" t="s">
        <v>1</v>
      </c>
      <c r="P5" s="76" t="s">
        <v>2</v>
      </c>
      <c r="Q5" s="76" t="s">
        <v>1</v>
      </c>
      <c r="R5" s="16" t="s">
        <v>2</v>
      </c>
      <c r="S5" s="76" t="s">
        <v>1</v>
      </c>
      <c r="T5" s="16" t="s">
        <v>2</v>
      </c>
      <c r="U5" s="76" t="s">
        <v>1</v>
      </c>
      <c r="V5" s="16" t="s">
        <v>2</v>
      </c>
      <c r="W5" s="76" t="s">
        <v>1</v>
      </c>
      <c r="X5" s="16" t="s">
        <v>2</v>
      </c>
      <c r="Y5" s="76" t="s">
        <v>1</v>
      </c>
      <c r="Z5" s="16" t="s">
        <v>2</v>
      </c>
      <c r="AA5" s="88" t="s">
        <v>1</v>
      </c>
      <c r="AB5" s="16" t="s">
        <v>2</v>
      </c>
      <c r="AC5" s="88" t="s">
        <v>1</v>
      </c>
      <c r="AD5" s="16" t="s">
        <v>2</v>
      </c>
    </row>
    <row r="6" spans="1:30">
      <c r="A6" s="55" t="s">
        <v>58</v>
      </c>
      <c r="B6" s="26">
        <f>[1]TIC!C38</f>
        <v>7646144.9231878836</v>
      </c>
      <c r="C6" s="26">
        <f>+C9+C13</f>
        <v>100.00000000003465</v>
      </c>
      <c r="D6" s="26">
        <f>[1]TIC!D38</f>
        <v>2075128.8988290264</v>
      </c>
      <c r="E6" s="37">
        <f>+D6/$B$6*100</f>
        <v>27.139544432854528</v>
      </c>
      <c r="F6" s="77">
        <f>[1]TIC!E38</f>
        <v>1119443.9841286822</v>
      </c>
      <c r="G6" s="27">
        <f>+F6/$D6*100</f>
        <v>53.945756562899426</v>
      </c>
      <c r="H6" s="77">
        <f>[1]TIC!F38</f>
        <v>793676.12524866976</v>
      </c>
      <c r="I6" s="27">
        <f>+H6/$D6*100</f>
        <v>38.247075914008668</v>
      </c>
      <c r="J6" s="26">
        <f>[1]TIC!G38</f>
        <v>140178.91835903871</v>
      </c>
      <c r="K6" s="27">
        <f>+J6/$D6*100</f>
        <v>6.755190891425598</v>
      </c>
      <c r="L6" s="26">
        <f>[1]TIC!H38</f>
        <v>21829.871092646303</v>
      </c>
      <c r="M6" s="27">
        <f>+L6/$D6*100</f>
        <v>1.0519766316668171</v>
      </c>
      <c r="N6" s="27"/>
      <c r="O6" s="77">
        <f>[1]TIC!I38</f>
        <v>819937.77408227022</v>
      </c>
      <c r="P6" s="27">
        <f>+O6/$D6*100</f>
        <v>39.512618929115803</v>
      </c>
      <c r="Q6" s="77">
        <f>[1]TIC!J38</f>
        <v>407042.56319406489</v>
      </c>
      <c r="R6" s="27">
        <f>+Q6/$D6*100</f>
        <v>19.615290569359559</v>
      </c>
      <c r="S6" s="26">
        <f>[1]TIC!K38</f>
        <v>262948.95683091116</v>
      </c>
      <c r="T6" s="27">
        <f>+S6/$D6*100</f>
        <v>12.671451733879785</v>
      </c>
      <c r="U6" s="26">
        <f>[1]TIC!L38</f>
        <v>290384.80450281443</v>
      </c>
      <c r="V6" s="27">
        <f>+U6/$D6*100</f>
        <v>13.993579129791675</v>
      </c>
      <c r="W6" s="77">
        <f>[1]TIC!M38</f>
        <v>188882.66556764217</v>
      </c>
      <c r="X6" s="27">
        <f>+W6/$D6*100</f>
        <v>9.102213634739833</v>
      </c>
      <c r="Y6" s="78">
        <f>[1]TIC!N38</f>
        <v>163806.59421047504</v>
      </c>
      <c r="Z6" s="27">
        <f>+Y6/$D6*100</f>
        <v>7.8938033344776501</v>
      </c>
      <c r="AA6" s="78">
        <f>[1]TIC!O38</f>
        <v>1506563.4206747091</v>
      </c>
      <c r="AB6" s="27">
        <f>+AA6/$D6*100</f>
        <v>72.600956091202193</v>
      </c>
      <c r="AC6" s="78">
        <f>[1]TIC!P38</f>
        <v>64341.293242904307</v>
      </c>
      <c r="AD6" s="27">
        <f>+AC6/$D6*100</f>
        <v>3.1005926079681809</v>
      </c>
    </row>
    <row r="7" spans="1:30" ht="6.95" customHeight="1">
      <c r="A7" s="55"/>
      <c r="B7" s="7"/>
      <c r="C7" s="7"/>
      <c r="D7" s="7"/>
      <c r="E7" s="7"/>
      <c r="F7" s="79"/>
      <c r="G7" s="79"/>
      <c r="H7" s="79"/>
      <c r="I7" s="79"/>
      <c r="J7" s="7"/>
      <c r="K7" s="79"/>
      <c r="L7" s="7"/>
      <c r="M7" s="79"/>
      <c r="N7" s="79"/>
      <c r="O7" s="79"/>
      <c r="P7" s="79"/>
      <c r="Q7" s="79"/>
      <c r="R7" s="79"/>
      <c r="S7" s="7"/>
      <c r="T7" s="79"/>
      <c r="U7" s="7"/>
      <c r="V7" s="79"/>
      <c r="W7" s="79"/>
      <c r="X7" s="79"/>
      <c r="Y7" s="19"/>
      <c r="Z7" s="79"/>
    </row>
    <row r="8" spans="1:30">
      <c r="A8" s="55" t="s">
        <v>3</v>
      </c>
      <c r="B8" s="70"/>
      <c r="C8" s="70"/>
      <c r="D8" s="70"/>
      <c r="E8" s="70"/>
      <c r="F8" s="70"/>
      <c r="G8" s="70"/>
      <c r="H8" s="70"/>
      <c r="I8" s="70"/>
      <c r="J8" s="70"/>
      <c r="K8" s="70"/>
      <c r="L8" s="70"/>
      <c r="M8" s="70"/>
      <c r="N8" s="70"/>
      <c r="O8" s="70"/>
      <c r="P8" s="70"/>
      <c r="Q8" s="70"/>
      <c r="R8" s="70"/>
      <c r="S8" s="70"/>
      <c r="T8" s="70"/>
      <c r="U8" s="70"/>
      <c r="V8" s="70"/>
      <c r="W8" s="70"/>
      <c r="X8" s="70"/>
      <c r="Y8" s="70"/>
      <c r="Z8" s="70"/>
    </row>
    <row r="9" spans="1:30">
      <c r="A9" s="56" t="s">
        <v>4</v>
      </c>
      <c r="B9" s="7">
        <f>[1]TIC!C39</f>
        <v>4158542.0664766598</v>
      </c>
      <c r="C9" s="21">
        <f>+B9/$B$6*100</f>
        <v>54.38743456019732</v>
      </c>
      <c r="D9" s="7">
        <f>[1]TIC!D39</f>
        <v>1645340.6367321128</v>
      </c>
      <c r="E9" s="22">
        <f>+D9/D$6*100</f>
        <v>79.288599260535648</v>
      </c>
      <c r="F9" s="79">
        <f>[1]TIC!E39</f>
        <v>954595.18336491147</v>
      </c>
      <c r="G9" s="22">
        <f>+F9/F$6*100</f>
        <v>85.274046481916599</v>
      </c>
      <c r="H9" s="79">
        <f>[1]TIC!F39</f>
        <v>577489.00905547338</v>
      </c>
      <c r="I9" s="22">
        <f>+H9/H$6*100</f>
        <v>72.761292759630138</v>
      </c>
      <c r="J9" s="7">
        <f>[1]TIC!G39</f>
        <v>99293.367046752115</v>
      </c>
      <c r="K9" s="22">
        <f>+J9/J$6*100</f>
        <v>70.833309465573919</v>
      </c>
      <c r="L9" s="7">
        <f>[1]TIC!H39</f>
        <v>13963.077264916037</v>
      </c>
      <c r="M9" s="22">
        <f>+L9/L$6*100</f>
        <v>63.963168658470437</v>
      </c>
      <c r="N9" s="80"/>
      <c r="O9" s="79">
        <f>[1]TIC!I39</f>
        <v>719656.56833362614</v>
      </c>
      <c r="P9" s="22">
        <f>+O9/O$6*100</f>
        <v>87.769656561940252</v>
      </c>
      <c r="Q9" s="79">
        <f>[1]TIC!J39</f>
        <v>304692.58121390571</v>
      </c>
      <c r="R9" s="22">
        <f>+Q9/Q$6*100</f>
        <v>74.855213868294655</v>
      </c>
      <c r="S9" s="7">
        <f>[1]TIC!K39</f>
        <v>236490.39765944524</v>
      </c>
      <c r="T9" s="22">
        <f>+S9/S$6*100</f>
        <v>89.93775845687037</v>
      </c>
      <c r="U9" s="7">
        <f>[1]TIC!L39</f>
        <v>240053.65644927355</v>
      </c>
      <c r="V9" s="22">
        <f>+U9/U$6*100</f>
        <v>82.66743050149752</v>
      </c>
      <c r="W9" s="79">
        <f>[1]TIC!M39</f>
        <v>154475.65034878117</v>
      </c>
      <c r="X9" s="22">
        <f>+W9/W$6*100</f>
        <v>81.78392118966616</v>
      </c>
      <c r="Y9" s="19">
        <f>[1]TIC!N39</f>
        <v>146140.33402294273</v>
      </c>
      <c r="Z9" s="22">
        <f>+Y9/Y$6*100</f>
        <v>89.215171542585807</v>
      </c>
      <c r="AA9" s="19">
        <f>[1]TIC!O39</f>
        <v>1206209.7767468262</v>
      </c>
      <c r="AB9" s="22">
        <f>+AA9/AA$6*100</f>
        <v>80.063657473286426</v>
      </c>
      <c r="AC9" s="19">
        <f>[1]TIC!P39</f>
        <v>50132.067021190735</v>
      </c>
      <c r="AD9" s="22">
        <f>+AC9/AC$6*100</f>
        <v>77.915852315758983</v>
      </c>
    </row>
    <row r="10" spans="1:30">
      <c r="A10" s="61" t="s">
        <v>5</v>
      </c>
      <c r="B10" s="7">
        <f>[1]TIC!C40</f>
        <v>982127.92188298889</v>
      </c>
      <c r="C10" s="21">
        <f t="shared" ref="C10:C39" si="0">+B10/$B$6*100</f>
        <v>12.844746362373593</v>
      </c>
      <c r="D10" s="7">
        <f>[1]TIC!D40</f>
        <v>474418.75515730469</v>
      </c>
      <c r="E10" s="22">
        <f t="shared" ref="E10:G13" si="1">+D10/D$6*100</f>
        <v>22.862134271515096</v>
      </c>
      <c r="F10" s="79">
        <f>[1]TIC!E40</f>
        <v>318924.57404970936</v>
      </c>
      <c r="G10" s="22">
        <f t="shared" si="1"/>
        <v>28.489551828530651</v>
      </c>
      <c r="H10" s="79">
        <f>[1]TIC!F40</f>
        <v>133717.3547608357</v>
      </c>
      <c r="I10" s="22">
        <f>+H10/H$6*100</f>
        <v>16.847848953367496</v>
      </c>
      <c r="J10" s="7">
        <f>[1]TIC!G40</f>
        <v>20370.189238241634</v>
      </c>
      <c r="K10" s="22">
        <f>+J10/J$6*100</f>
        <v>14.531564001705089</v>
      </c>
      <c r="L10" s="7">
        <f>[1]TIC!H40</f>
        <v>1406.6371085230799</v>
      </c>
      <c r="M10" s="22">
        <f>+L10/L$6*100</f>
        <v>6.4436345159954946</v>
      </c>
      <c r="N10" s="80"/>
      <c r="O10" s="79">
        <f>[1]TIC!I40</f>
        <v>265263.97324308864</v>
      </c>
      <c r="P10" s="22">
        <f>+O10/O$6*100</f>
        <v>32.351720048510998</v>
      </c>
      <c r="Q10" s="79">
        <f>[1]TIC!J40</f>
        <v>78320.16493134659</v>
      </c>
      <c r="R10" s="22">
        <f>+Q10/Q$6*100</f>
        <v>19.241271555674153</v>
      </c>
      <c r="S10" s="7">
        <f>[1]TIC!K40</f>
        <v>87419.891411174904</v>
      </c>
      <c r="T10" s="22">
        <f>+S10/S$6*100</f>
        <v>33.245954828940469</v>
      </c>
      <c r="U10" s="7">
        <f>[1]TIC!L40</f>
        <v>66719.75025858845</v>
      </c>
      <c r="V10" s="22">
        <f>+U10/U$6*100</f>
        <v>22.976322873651537</v>
      </c>
      <c r="W10" s="79">
        <f>[1]TIC!M40</f>
        <v>26500.348488965654</v>
      </c>
      <c r="X10" s="22">
        <f>+W10/W$6*100</f>
        <v>14.030058507129347</v>
      </c>
      <c r="Y10" s="19">
        <f>[1]TIC!N40</f>
        <v>27177.618207884174</v>
      </c>
      <c r="Z10" s="22">
        <f>+Y10/Y$6*100</f>
        <v>16.591284580988027</v>
      </c>
      <c r="AA10" s="19">
        <f>[1]TIC!O40</f>
        <v>329778.25544263417</v>
      </c>
      <c r="AB10" s="22">
        <f t="shared" ref="AB10:AB13" si="2">+AA10/AA$6*100</f>
        <v>21.889437305927959</v>
      </c>
      <c r="AC10" s="19">
        <f>[1]TIC!P40</f>
        <v>14552.616011633845</v>
      </c>
      <c r="AD10" s="22">
        <f t="shared" ref="AD10:AD13" si="3">+AC10/AC$6*100</f>
        <v>22.617848162756253</v>
      </c>
    </row>
    <row r="11" spans="1:30" ht="13.5" customHeight="1">
      <c r="A11" s="61" t="s">
        <v>6</v>
      </c>
      <c r="B11" s="7">
        <f>[1]TIC!C41</f>
        <v>641069.54522722692</v>
      </c>
      <c r="C11" s="21">
        <f t="shared" si="0"/>
        <v>8.38421912829698</v>
      </c>
      <c r="D11" s="7">
        <f>[1]TIC!D41</f>
        <v>273081.24520618055</v>
      </c>
      <c r="E11" s="22">
        <f t="shared" si="1"/>
        <v>13.15972445664833</v>
      </c>
      <c r="F11" s="79">
        <f>[1]TIC!E41</f>
        <v>171718.60378290879</v>
      </c>
      <c r="G11" s="22">
        <f t="shared" si="1"/>
        <v>15.339633444594886</v>
      </c>
      <c r="H11" s="79">
        <f>[1]TIC!F41</f>
        <v>83942.489252350322</v>
      </c>
      <c r="I11" s="22">
        <f>+H11/H$6*100</f>
        <v>10.576416069722391</v>
      </c>
      <c r="J11" s="79">
        <f>[1]TIC!G41</f>
        <v>15890.67472832</v>
      </c>
      <c r="K11" s="22">
        <f>+J11/J$6*100</f>
        <v>11.335994680469277</v>
      </c>
      <c r="L11" s="79">
        <f>[1]TIC!H41</f>
        <v>1529.4774426007996</v>
      </c>
      <c r="M11" s="22">
        <f>+L11/L$6*100</f>
        <v>7.0063512336361224</v>
      </c>
      <c r="N11" s="80"/>
      <c r="O11" s="79">
        <f>[1]TIC!I41</f>
        <v>127681.5714420515</v>
      </c>
      <c r="P11" s="22">
        <f>+O11/O$6*100</f>
        <v>15.572105039917369</v>
      </c>
      <c r="Q11" s="79">
        <f>[1]TIC!J41</f>
        <v>51505.649463167123</v>
      </c>
      <c r="R11" s="22">
        <f>+Q11/Q$6*100</f>
        <v>12.653627438615278</v>
      </c>
      <c r="S11" s="19">
        <f>[1]TIC!K41</f>
        <v>47294.620660162327</v>
      </c>
      <c r="T11" s="22">
        <f>+S11/S$6*100</f>
        <v>17.986236275725194</v>
      </c>
      <c r="U11" s="19">
        <f>[1]TIC!L41</f>
        <v>50770.705756982352</v>
      </c>
      <c r="V11" s="22">
        <f>+U11/U$6*100</f>
        <v>17.483940264680854</v>
      </c>
      <c r="W11" s="19">
        <f>[1]TIC!M41</f>
        <v>37263.632237910366</v>
      </c>
      <c r="X11" s="22">
        <f>+W11/W$6*100</f>
        <v>19.728455295737881</v>
      </c>
      <c r="Y11" s="19">
        <f>[1]TIC!N41</f>
        <v>36409.508471263158</v>
      </c>
      <c r="Z11" s="22">
        <f>+Y11/Y$6*100</f>
        <v>22.227132336614357</v>
      </c>
      <c r="AA11" s="19">
        <f>[1]TIC!O41</f>
        <v>208406.19906191822</v>
      </c>
      <c r="AB11" s="22">
        <f t="shared" si="2"/>
        <v>13.833217785719517</v>
      </c>
      <c r="AC11" s="19">
        <f>[1]TIC!P41</f>
        <v>9315.9080594776024</v>
      </c>
      <c r="AD11" s="22">
        <f t="shared" si="3"/>
        <v>14.478894641280746</v>
      </c>
    </row>
    <row r="12" spans="1:30">
      <c r="A12" s="61" t="s">
        <v>7</v>
      </c>
      <c r="B12" s="7">
        <f>[1]TIC!C42</f>
        <v>2535344.5993667026</v>
      </c>
      <c r="C12" s="21">
        <f t="shared" si="0"/>
        <v>33.158469069530128</v>
      </c>
      <c r="D12" s="7">
        <f>[1]TIC!D42</f>
        <v>897840.63636857865</v>
      </c>
      <c r="E12" s="22">
        <f t="shared" si="1"/>
        <v>43.266740532369859</v>
      </c>
      <c r="F12" s="79">
        <f>[1]TIC!E42</f>
        <v>463952.00553231966</v>
      </c>
      <c r="G12" s="22">
        <f t="shared" si="1"/>
        <v>41.444861208793412</v>
      </c>
      <c r="H12" s="79">
        <f>[1]TIC!F42</f>
        <v>359829.16504228965</v>
      </c>
      <c r="I12" s="22">
        <f>+H12/H$6*100</f>
        <v>45.337027736540541</v>
      </c>
      <c r="J12" s="79">
        <f>[1]TIC!G42</f>
        <v>63032.503080190283</v>
      </c>
      <c r="K12" s="22">
        <f>+J12/J$6*100</f>
        <v>44.965750783399422</v>
      </c>
      <c r="L12" s="79">
        <f>[1]TIC!H42</f>
        <v>11026.962713792156</v>
      </c>
      <c r="M12" s="22">
        <f>+L12/L$6*100</f>
        <v>50.513182908838807</v>
      </c>
      <c r="N12" s="80"/>
      <c r="O12" s="79">
        <f>[1]TIC!I42</f>
        <v>326711.02364850289</v>
      </c>
      <c r="P12" s="22">
        <f>+O12/O$6*100</f>
        <v>39.84583147351394</v>
      </c>
      <c r="Q12" s="79">
        <f>[1]TIC!J42</f>
        <v>174866.76681939306</v>
      </c>
      <c r="R12" s="22">
        <f>+Q12/Q$6*100</f>
        <v>42.960314874005491</v>
      </c>
      <c r="S12" s="19">
        <f>[1]TIC!K42</f>
        <v>101775.88558810888</v>
      </c>
      <c r="T12" s="22">
        <f>+S12/S$6*100</f>
        <v>38.705567352205044</v>
      </c>
      <c r="U12" s="19">
        <f>[1]TIC!L42</f>
        <v>122563.20043370366</v>
      </c>
      <c r="V12" s="22">
        <f>+U12/U$6*100</f>
        <v>42.207167363165446</v>
      </c>
      <c r="W12" s="19">
        <f>[1]TIC!M42</f>
        <v>90711.669621905196</v>
      </c>
      <c r="X12" s="22">
        <f>+W12/W$6*100</f>
        <v>48.02540738679896</v>
      </c>
      <c r="Y12" s="19">
        <f>[1]TIC!N42</f>
        <v>82553.207343795482</v>
      </c>
      <c r="Z12" s="22">
        <f>+Y12/Y$6*100</f>
        <v>50.396754624983465</v>
      </c>
      <c r="AA12" s="19">
        <f>[1]TIC!O42</f>
        <v>668025.3222422906</v>
      </c>
      <c r="AB12" s="22">
        <f t="shared" si="2"/>
        <v>44.341002381640052</v>
      </c>
      <c r="AC12" s="19">
        <f>[1]TIC!P42</f>
        <v>26263.542950079296</v>
      </c>
      <c r="AD12" s="22">
        <f t="shared" si="3"/>
        <v>40.819109511722004</v>
      </c>
    </row>
    <row r="13" spans="1:30">
      <c r="A13" s="56" t="s">
        <v>8</v>
      </c>
      <c r="B13" s="7">
        <f>[1]TIC!C43</f>
        <v>3487602.8567138729</v>
      </c>
      <c r="C13" s="21">
        <f t="shared" si="0"/>
        <v>45.612565439837326</v>
      </c>
      <c r="D13" s="7">
        <f>[1]TIC!D43</f>
        <v>429788.26209700259</v>
      </c>
      <c r="E13" s="22">
        <f t="shared" si="1"/>
        <v>20.711400739468651</v>
      </c>
      <c r="F13" s="79">
        <f>[1]TIC!E43</f>
        <v>164848.8007637868</v>
      </c>
      <c r="G13" s="22">
        <f t="shared" si="1"/>
        <v>14.725953518084841</v>
      </c>
      <c r="H13" s="79">
        <f>[1]TIC!F43</f>
        <v>216187.11619319426</v>
      </c>
      <c r="I13" s="22">
        <f>+H13/H$6*100</f>
        <v>27.238707240369592</v>
      </c>
      <c r="J13" s="7">
        <f>[1]TIC!G43</f>
        <v>40885.551312286771</v>
      </c>
      <c r="K13" s="22">
        <f>+J13/J$6*100</f>
        <v>29.166690534426198</v>
      </c>
      <c r="L13" s="7">
        <f>[1]TIC!H43</f>
        <v>7866.7938277302592</v>
      </c>
      <c r="M13" s="22">
        <f>+L13/L$6*100</f>
        <v>36.036831341529535</v>
      </c>
      <c r="N13" s="80"/>
      <c r="O13" s="79">
        <f>[1]TIC!I43</f>
        <v>100281.20574864485</v>
      </c>
      <c r="P13" s="22">
        <f>+O13/O$6*100</f>
        <v>12.230343438059839</v>
      </c>
      <c r="Q13" s="79">
        <f>[1]TIC!J43</f>
        <v>102349.98198015874</v>
      </c>
      <c r="R13" s="22">
        <f>+Q13/Q$6*100</f>
        <v>25.144786131705231</v>
      </c>
      <c r="S13" s="7">
        <f>[1]TIC!K43</f>
        <v>26458.559171466502</v>
      </c>
      <c r="T13" s="22">
        <f>+S13/S$6*100</f>
        <v>10.062241543129844</v>
      </c>
      <c r="U13" s="7">
        <f>[1]TIC!L43</f>
        <v>50331.148053540805</v>
      </c>
      <c r="V13" s="22">
        <f>+U13/U$6*100</f>
        <v>17.332569498502455</v>
      </c>
      <c r="W13" s="79">
        <f>[1]TIC!M43</f>
        <v>34407.015218861794</v>
      </c>
      <c r="X13" s="22">
        <f>+W13/W$6*100</f>
        <v>18.216078810334263</v>
      </c>
      <c r="Y13" s="19">
        <f>[1]TIC!N43</f>
        <v>17666.260187532662</v>
      </c>
      <c r="Z13" s="22">
        <f>+Y13/Y$6*100</f>
        <v>10.784828457414413</v>
      </c>
      <c r="AA13" s="19">
        <f>[1]TIC!O43</f>
        <v>300353.64392794122</v>
      </c>
      <c r="AB13" s="22">
        <f t="shared" si="2"/>
        <v>19.936342526717453</v>
      </c>
      <c r="AC13" s="19">
        <f>[1]TIC!P43</f>
        <v>14209.226221713483</v>
      </c>
      <c r="AD13" s="22">
        <f t="shared" si="3"/>
        <v>22.084147684240875</v>
      </c>
    </row>
    <row r="14" spans="1:30">
      <c r="A14" s="55"/>
      <c r="B14" s="7"/>
      <c r="C14" s="21"/>
      <c r="D14" s="7"/>
      <c r="E14" s="22"/>
      <c r="F14" s="79"/>
      <c r="G14" s="22"/>
      <c r="H14" s="79"/>
      <c r="I14" s="22"/>
      <c r="J14" s="7"/>
      <c r="K14" s="22"/>
      <c r="L14" s="7"/>
      <c r="M14" s="22"/>
      <c r="N14" s="80"/>
      <c r="O14" s="79"/>
      <c r="P14" s="22"/>
      <c r="Q14" s="79"/>
      <c r="R14" s="22"/>
      <c r="S14" s="7"/>
      <c r="T14" s="22"/>
      <c r="U14" s="7"/>
      <c r="V14" s="22"/>
      <c r="W14" s="79"/>
      <c r="X14" s="22"/>
      <c r="Y14" s="19"/>
      <c r="Z14" s="22"/>
    </row>
    <row r="15" spans="1:30">
      <c r="A15" s="55" t="s">
        <v>32</v>
      </c>
      <c r="B15" s="70"/>
      <c r="C15" s="70"/>
      <c r="D15" s="70"/>
      <c r="E15" s="70"/>
      <c r="F15" s="70"/>
      <c r="G15" s="70"/>
      <c r="H15" s="70"/>
      <c r="I15" s="70"/>
      <c r="J15" s="70"/>
      <c r="K15" s="70"/>
      <c r="L15" s="70"/>
      <c r="M15" s="70"/>
      <c r="N15" s="70"/>
      <c r="O15" s="70"/>
      <c r="P15" s="70"/>
      <c r="Q15" s="70"/>
      <c r="R15" s="70"/>
      <c r="S15" s="70"/>
      <c r="T15" s="70"/>
      <c r="U15" s="70"/>
      <c r="V15" s="70"/>
      <c r="W15" s="70"/>
      <c r="X15" s="70"/>
      <c r="Y15" s="70"/>
      <c r="Z15" s="70"/>
    </row>
    <row r="16" spans="1:30">
      <c r="A16" s="56" t="s">
        <v>25</v>
      </c>
      <c r="B16" s="7">
        <f>[1]TIC!C45</f>
        <v>1866951.3146646994</v>
      </c>
      <c r="C16" s="21">
        <f t="shared" si="0"/>
        <v>24.416896794657106</v>
      </c>
      <c r="D16" s="7">
        <f>[1]TIC!D45</f>
        <v>326246.2249946479</v>
      </c>
      <c r="E16" s="22">
        <f t="shared" ref="E16:G20" si="4">+D16/D$6*100</f>
        <v>15.721733005537402</v>
      </c>
      <c r="F16" s="79">
        <f>[1]TIC!E45</f>
        <v>137989.68910337082</v>
      </c>
      <c r="G16" s="22">
        <f t="shared" si="4"/>
        <v>12.326627420377353</v>
      </c>
      <c r="H16" s="79">
        <f>[1]TIC!F45</f>
        <v>171248.24148212123</v>
      </c>
      <c r="I16" s="22">
        <f>+H16/H$6*100</f>
        <v>21.576589749183494</v>
      </c>
      <c r="J16" s="7">
        <f>[1]TIC!G45</f>
        <v>16284.378662287958</v>
      </c>
      <c r="K16" s="22">
        <f>+J16/J$6*100</f>
        <v>11.616852842721299</v>
      </c>
      <c r="L16" s="7">
        <f>[1]TIC!H45</f>
        <v>723.91574686807996</v>
      </c>
      <c r="M16" s="22">
        <f>+L16/L$6*100</f>
        <v>3.3161705068975014</v>
      </c>
      <c r="N16" s="80"/>
      <c r="O16" s="79">
        <f>[1]TIC!I45</f>
        <v>136219.66934563019</v>
      </c>
      <c r="P16" s="22">
        <f>+O16/O$6*100</f>
        <v>16.613415511694953</v>
      </c>
      <c r="Q16" s="79">
        <f>[1]TIC!J45</f>
        <v>107328.13384442632</v>
      </c>
      <c r="R16" s="22">
        <f>+Q16/Q$6*100</f>
        <v>26.36779136860331</v>
      </c>
      <c r="S16" s="7">
        <f>[1]TIC!K45</f>
        <v>558.4385045862</v>
      </c>
      <c r="T16" s="22">
        <f>+S16/S$6*100</f>
        <v>0.21237525005482444</v>
      </c>
      <c r="U16" s="7">
        <f>[1]TIC!L45</f>
        <v>83181.397191398632</v>
      </c>
      <c r="V16" s="22">
        <f>+U16/U$6*100</f>
        <v>28.645230708204096</v>
      </c>
      <c r="W16" s="79">
        <f>[1]TIC!M45</f>
        <v>26103.699531153383</v>
      </c>
      <c r="X16" s="22">
        <f>+W16/W$6*100</f>
        <v>13.820060963617223</v>
      </c>
      <c r="Y16" s="19">
        <f>[1]TIC!N45</f>
        <v>8987.1544128327205</v>
      </c>
      <c r="Z16" s="22">
        <f>+Y16/Y$6*100</f>
        <v>5.4864423841723537</v>
      </c>
      <c r="AA16" s="19">
        <f>[1]TIC!O45</f>
        <v>108687.68692180589</v>
      </c>
      <c r="AB16" s="22">
        <f>+AA16/AA$6*100</f>
        <v>7.214278896611634</v>
      </c>
      <c r="AC16" s="19">
        <f>[1]TIC!P45</f>
        <v>12411.839278173165</v>
      </c>
      <c r="AD16" s="22">
        <f>+AC16/AC$6*100</f>
        <v>19.290627608797667</v>
      </c>
    </row>
    <row r="17" spans="1:30">
      <c r="A17" s="59" t="s">
        <v>26</v>
      </c>
      <c r="B17" s="19">
        <f>[1]TIC!C46</f>
        <v>2531596.0208494524</v>
      </c>
      <c r="C17" s="21">
        <f t="shared" si="0"/>
        <v>33.109443337544818</v>
      </c>
      <c r="D17" s="19">
        <f>[1]TIC!D46</f>
        <v>1126197.1112495819</v>
      </c>
      <c r="E17" s="22">
        <f t="shared" si="4"/>
        <v>54.271188256550381</v>
      </c>
      <c r="F17" s="19">
        <f>[1]TIC!E46</f>
        <v>609232.15292652883</v>
      </c>
      <c r="G17" s="22">
        <f t="shared" si="4"/>
        <v>54.422745716993063</v>
      </c>
      <c r="H17" s="19">
        <f>[1]TIC!F46</f>
        <v>429251.64076939091</v>
      </c>
      <c r="I17" s="22">
        <f>+H17/H$6*100</f>
        <v>54.083980494550019</v>
      </c>
      <c r="J17" s="19">
        <f>[1]TIC!G46</f>
        <v>71628.763473435232</v>
      </c>
      <c r="K17" s="22">
        <f>+J17/J$6*100</f>
        <v>51.09809970852627</v>
      </c>
      <c r="L17" s="19">
        <f>[1]TIC!H46</f>
        <v>16084.554080265401</v>
      </c>
      <c r="M17" s="22">
        <f>+L17/L$6*100</f>
        <v>73.681397439326645</v>
      </c>
      <c r="N17" s="80"/>
      <c r="O17" s="19">
        <f>[1]TIC!I46</f>
        <v>388477.73586928495</v>
      </c>
      <c r="P17" s="22">
        <f>+O17/O$6*100</f>
        <v>47.378929005203538</v>
      </c>
      <c r="Q17" s="19">
        <f>[1]TIC!J46</f>
        <v>254279.05165631519</v>
      </c>
      <c r="R17" s="22">
        <f>+Q17/Q$6*100</f>
        <v>62.46989249993571</v>
      </c>
      <c r="S17" s="19">
        <f>[1]TIC!K46</f>
        <v>100313.32542576596</v>
      </c>
      <c r="T17" s="22">
        <f>+S17/S$6*100</f>
        <v>38.14935287622086</v>
      </c>
      <c r="U17" s="19">
        <f>[1]TIC!L46</f>
        <v>191208.62964449573</v>
      </c>
      <c r="V17" s="22">
        <f>+U17/U$6*100</f>
        <v>65.846637523570053</v>
      </c>
      <c r="W17" s="19">
        <f>[1]TIC!M46</f>
        <v>126118.43711639626</v>
      </c>
      <c r="X17" s="22">
        <f>+W17/W$6*100</f>
        <v>66.770784252423127</v>
      </c>
      <c r="Y17" s="19">
        <f>[1]TIC!N46</f>
        <v>103151.9508215572</v>
      </c>
      <c r="Z17" s="22">
        <f>+Y17/Y$6*100</f>
        <v>62.971793851606051</v>
      </c>
      <c r="AA17" s="19">
        <f>[1]TIC!O46</f>
        <v>906124.32242102816</v>
      </c>
      <c r="AB17" s="22">
        <f>+AA17/AA$6*100</f>
        <v>60.145116361263007</v>
      </c>
      <c r="AC17" s="19">
        <f>[1]TIC!P46</f>
        <v>31561.313925428723</v>
      </c>
      <c r="AD17" s="22">
        <f>+AC17/AC$6*100</f>
        <v>49.052967907059234</v>
      </c>
    </row>
    <row r="18" spans="1:30">
      <c r="A18" s="59" t="s">
        <v>30</v>
      </c>
      <c r="B18" s="7">
        <f>[1]TIC!C47</f>
        <v>1508256.6506622108</v>
      </c>
      <c r="C18" s="21">
        <f t="shared" si="0"/>
        <v>19.725713621883301</v>
      </c>
      <c r="D18" s="7">
        <f>[1]TIC!D47</f>
        <v>433140.14021682722</v>
      </c>
      <c r="E18" s="22">
        <f t="shared" si="4"/>
        <v>20.872927000401937</v>
      </c>
      <c r="F18" s="79">
        <f>[1]TIC!E47</f>
        <v>249626.32558661661</v>
      </c>
      <c r="G18" s="22">
        <f t="shared" si="4"/>
        <v>22.299135028262533</v>
      </c>
      <c r="H18" s="79">
        <f>[1]TIC!F47</f>
        <v>140062.33797345174</v>
      </c>
      <c r="I18" s="22">
        <f>+H18/H$6*100</f>
        <v>17.647291321704838</v>
      </c>
      <c r="J18" s="7">
        <f>[1]TIC!G47</f>
        <v>40001.807729774046</v>
      </c>
      <c r="K18" s="22">
        <f>+J18/J$6*100</f>
        <v>28.536250812920283</v>
      </c>
      <c r="L18" s="7">
        <f>[1]TIC!H47</f>
        <v>3449.6689269854596</v>
      </c>
      <c r="M18" s="22">
        <f>+L18/L$6*100</f>
        <v>15.802516250989356</v>
      </c>
      <c r="N18" s="80"/>
      <c r="O18" s="79">
        <f>[1]TIC!I47</f>
        <v>174967.33450922277</v>
      </c>
      <c r="P18" s="22">
        <f>+O18/O$6*100</f>
        <v>21.33909914140229</v>
      </c>
      <c r="Q18" s="79">
        <f>[1]TIC!J47</f>
        <v>34291.920431641767</v>
      </c>
      <c r="R18" s="22">
        <f>+Q18/Q$6*100</f>
        <v>8.4246522433803754</v>
      </c>
      <c r="S18" s="7">
        <f>[1]TIC!K47</f>
        <v>105308.19747663591</v>
      </c>
      <c r="T18" s="22">
        <f>+S18/S$6*100</f>
        <v>40.048912437539784</v>
      </c>
      <c r="U18" s="7">
        <f>[1]TIC!L47</f>
        <v>13859.819576271802</v>
      </c>
      <c r="V18" s="22">
        <f>+U18/U$6*100</f>
        <v>4.7729148913291271</v>
      </c>
      <c r="W18" s="79">
        <f>[1]TIC!M47</f>
        <v>27947.696461125845</v>
      </c>
      <c r="X18" s="22">
        <f>+W18/W$6*100</f>
        <v>14.79632679745156</v>
      </c>
      <c r="Y18" s="19">
        <f>[1]TIC!N47</f>
        <v>40089.092348296057</v>
      </c>
      <c r="Z18" s="22">
        <f>+Y18/Y$6*100</f>
        <v>24.47343010916007</v>
      </c>
      <c r="AA18" s="19">
        <f>[1]TIC!O47</f>
        <v>365018.48399386863</v>
      </c>
      <c r="AB18" s="22">
        <f>+AA18/AA$6*100</f>
        <v>24.228550818683516</v>
      </c>
      <c r="AC18" s="19">
        <f>[1]TIC!P47</f>
        <v>13242.863376089004</v>
      </c>
      <c r="AD18" s="22">
        <f>+AC18/AC$6*100</f>
        <v>20.582215104216068</v>
      </c>
    </row>
    <row r="19" spans="1:30">
      <c r="A19" s="59" t="s">
        <v>31</v>
      </c>
      <c r="B19" s="7">
        <f>[1]TIC!C48</f>
        <v>978303.76467279112</v>
      </c>
      <c r="C19" s="21">
        <f t="shared" si="0"/>
        <v>12.79473217550407</v>
      </c>
      <c r="D19" s="7">
        <f>[1]TIC!D48</f>
        <v>146299.14916772235</v>
      </c>
      <c r="E19" s="22">
        <f t="shared" si="4"/>
        <v>7.0501234525854013</v>
      </c>
      <c r="F19" s="79">
        <f>[1]TIC!E48</f>
        <v>93272.530451479572</v>
      </c>
      <c r="G19" s="22">
        <f t="shared" si="4"/>
        <v>8.3320408858222716</v>
      </c>
      <c r="H19" s="79">
        <f>[1]TIC!F48</f>
        <v>41951.402464488034</v>
      </c>
      <c r="I19" s="22">
        <f>+H19/H$6*100</f>
        <v>5.2857080022841911</v>
      </c>
      <c r="J19" s="7">
        <f>[1]TIC!G48</f>
        <v>9984.0819948551634</v>
      </c>
      <c r="K19" s="22">
        <f>+J19/J$6*100</f>
        <v>7.1223848148714088</v>
      </c>
      <c r="L19" s="7">
        <f>[1]TIC!H48</f>
        <v>1091.1342568998</v>
      </c>
      <c r="M19" s="22">
        <f>+L19/L$6*100</f>
        <v>4.9983541005304595</v>
      </c>
      <c r="N19" s="80"/>
      <c r="O19" s="79">
        <f>[1]TIC!I48</f>
        <v>88888.11979613344</v>
      </c>
      <c r="P19" s="22">
        <f>+O19/O$6*100</f>
        <v>10.840837269099236</v>
      </c>
      <c r="Q19" s="79">
        <f>[1]TIC!J48</f>
        <v>9670.2734197501213</v>
      </c>
      <c r="R19" s="22">
        <f>+Q19/Q$6*100</f>
        <v>2.3757401053755758</v>
      </c>
      <c r="S19" s="7">
        <f>[1]TIC!K48</f>
        <v>49747.815112737815</v>
      </c>
      <c r="T19" s="22">
        <f>+S19/S$6*100</f>
        <v>18.919190900128978</v>
      </c>
      <c r="U19" s="7">
        <f>[1]TIC!L48</f>
        <v>1837.0079394920799</v>
      </c>
      <c r="V19" s="22">
        <f>+U19/U$6*100</f>
        <v>0.63261159365323316</v>
      </c>
      <c r="W19" s="79">
        <f>[1]TIC!M48</f>
        <v>5808.5805180781208</v>
      </c>
      <c r="X19" s="22">
        <f>+W19/W$6*100</f>
        <v>3.0752321821707707</v>
      </c>
      <c r="Y19" s="19">
        <f>[1]TIC!N48</f>
        <v>10500.88983567084</v>
      </c>
      <c r="Z19" s="22">
        <f>+Y19/Y$6*100</f>
        <v>6.4105415818475837</v>
      </c>
      <c r="AA19" s="19">
        <f>[1]TIC!O48</f>
        <v>103913.35570215479</v>
      </c>
      <c r="AB19" s="22">
        <f>+AA19/AA$6*100</f>
        <v>6.8973767898610969</v>
      </c>
      <c r="AC19" s="19">
        <f>[1]TIC!P48</f>
        <v>6455.8023961219196</v>
      </c>
      <c r="AD19" s="22">
        <f>+AC19/AC$6*100</f>
        <v>10.033684544930839</v>
      </c>
    </row>
    <row r="20" spans="1:30">
      <c r="A20" s="59" t="s">
        <v>27</v>
      </c>
      <c r="B20" s="7">
        <f>[1]TIC!C49</f>
        <v>761037.17234117584</v>
      </c>
      <c r="C20" s="21">
        <f t="shared" si="0"/>
        <v>9.953214070442689</v>
      </c>
      <c r="D20" s="7">
        <f>[1]TIC!D49</f>
        <v>43246.273200262563</v>
      </c>
      <c r="E20" s="22">
        <f t="shared" si="4"/>
        <v>2.0840282849256249</v>
      </c>
      <c r="F20" s="79">
        <f>[1]TIC!E49</f>
        <v>29323.286060726095</v>
      </c>
      <c r="G20" s="22">
        <f t="shared" si="4"/>
        <v>2.6194509485483399</v>
      </c>
      <c r="H20" s="79">
        <f>[1]TIC!F49</f>
        <v>11162.502559222481</v>
      </c>
      <c r="I20" s="22">
        <f>+H20/H$6*100</f>
        <v>1.4064304322780421</v>
      </c>
      <c r="J20" s="7">
        <f>[1]TIC!G49</f>
        <v>2279.8864986864196</v>
      </c>
      <c r="K20" s="22">
        <f>+J20/J$6*100</f>
        <v>1.6264118209608178</v>
      </c>
      <c r="L20" s="7">
        <f>[1]TIC!H49</f>
        <v>480.59808162755996</v>
      </c>
      <c r="M20" s="22">
        <f>+L20/L$6*100</f>
        <v>2.2015617022560252</v>
      </c>
      <c r="N20" s="80"/>
      <c r="O20" s="79">
        <f>[1]TIC!I49</f>
        <v>31384.914562014037</v>
      </c>
      <c r="P20" s="22">
        <f>+O20/O$6*100</f>
        <v>3.8277190726018393</v>
      </c>
      <c r="Q20" s="79">
        <f>[1]TIC!J49</f>
        <v>1473.1838419307601</v>
      </c>
      <c r="R20" s="22">
        <f>+Q20/Q$6*100</f>
        <v>0.36192378270485515</v>
      </c>
      <c r="S20" s="7">
        <f>[1]TIC!K49</f>
        <v>7021.1803111869804</v>
      </c>
      <c r="T20" s="22">
        <f>+S20/S$6*100</f>
        <v>2.6701685360561966</v>
      </c>
      <c r="U20" s="7">
        <f>[1]TIC!L49</f>
        <v>297.95015115599995</v>
      </c>
      <c r="V20" s="22">
        <f>+U20/U$6*100</f>
        <v>0.10260528324343232</v>
      </c>
      <c r="W20" s="79">
        <f>[1]TIC!M49</f>
        <v>2904.2519408895596</v>
      </c>
      <c r="X20" s="22">
        <f>+W20/W$6*100</f>
        <v>1.5375958043378504</v>
      </c>
      <c r="Y20" s="19">
        <f>[1]TIC!N49</f>
        <v>1077.5067921187599</v>
      </c>
      <c r="Z20" s="22">
        <f>+Y20/Y$6*100</f>
        <v>0.6577920732142637</v>
      </c>
      <c r="AA20" s="19">
        <f>[1]TIC!O49</f>
        <v>22819.571635921857</v>
      </c>
      <c r="AB20" s="22">
        <f>+AA20/AA$6*100</f>
        <v>1.5146771335854015</v>
      </c>
      <c r="AC20" s="19">
        <f>[1]TIC!P49</f>
        <v>669.47426709139995</v>
      </c>
      <c r="AD20" s="22">
        <f>+AC20/AC$6*100</f>
        <v>1.0405048349960404</v>
      </c>
    </row>
    <row r="21" spans="1:30">
      <c r="A21" s="55"/>
      <c r="B21" s="7"/>
      <c r="C21" s="21"/>
      <c r="D21" s="7"/>
      <c r="E21" s="22"/>
      <c r="F21" s="79"/>
      <c r="G21" s="22"/>
      <c r="H21" s="79"/>
      <c r="I21" s="22"/>
      <c r="J21" s="7"/>
      <c r="K21" s="22"/>
      <c r="L21" s="7"/>
      <c r="M21" s="22"/>
      <c r="N21" s="80"/>
      <c r="O21" s="79"/>
      <c r="P21" s="22"/>
      <c r="Q21" s="79"/>
      <c r="R21" s="22"/>
      <c r="S21" s="7"/>
      <c r="T21" s="22"/>
      <c r="U21" s="7"/>
      <c r="V21" s="22"/>
      <c r="W21" s="79"/>
      <c r="X21" s="22"/>
      <c r="Y21" s="19"/>
      <c r="Z21" s="22"/>
    </row>
    <row r="22" spans="1:30">
      <c r="A22" s="55" t="s">
        <v>78</v>
      </c>
      <c r="B22" s="70"/>
      <c r="C22" s="70"/>
      <c r="D22" s="70"/>
      <c r="E22" s="70"/>
      <c r="F22" s="70"/>
      <c r="G22" s="70"/>
      <c r="H22" s="70"/>
      <c r="I22" s="70"/>
      <c r="J22" s="70"/>
      <c r="K22" s="70"/>
      <c r="L22" s="70"/>
      <c r="M22" s="70"/>
      <c r="N22" s="70"/>
      <c r="O22" s="70"/>
      <c r="P22" s="70"/>
      <c r="Q22" s="70"/>
      <c r="R22" s="70"/>
      <c r="S22" s="70"/>
      <c r="T22" s="70"/>
      <c r="U22" s="70"/>
      <c r="V22" s="70"/>
      <c r="W22" s="70"/>
      <c r="X22" s="70"/>
      <c r="Y22" s="70"/>
      <c r="Z22" s="70"/>
    </row>
    <row r="23" spans="1:30">
      <c r="A23" s="56" t="s">
        <v>10</v>
      </c>
      <c r="B23" s="79">
        <f>[1]TIC!C51</f>
        <v>3626359.499675585</v>
      </c>
      <c r="C23" s="21">
        <f t="shared" si="0"/>
        <v>47.427292264343563</v>
      </c>
      <c r="D23" s="79">
        <f>[1]TIC!D51</f>
        <v>965204.32113041228</v>
      </c>
      <c r="E23" s="22">
        <f t="shared" ref="E23:G24" si="5">+D23/D$6*100</f>
        <v>46.512981515271996</v>
      </c>
      <c r="F23" s="79">
        <f>[1]TIC!E51</f>
        <v>507504.00659804943</v>
      </c>
      <c r="G23" s="22">
        <f t="shared" si="5"/>
        <v>45.335364144465387</v>
      </c>
      <c r="H23" s="79">
        <f>[1]TIC!F51</f>
        <v>382254.40769835847</v>
      </c>
      <c r="I23" s="22">
        <f>+H23/H$6*100</f>
        <v>48.162518127730358</v>
      </c>
      <c r="J23" s="79">
        <f>[1]TIC!G51</f>
        <v>64859.054119193672</v>
      </c>
      <c r="K23" s="22">
        <f>+J23/J$6*100</f>
        <v>46.268764860255871</v>
      </c>
      <c r="L23" s="79">
        <f>[1]TIC!H51</f>
        <v>10586.852714828681</v>
      </c>
      <c r="M23" s="22">
        <f>+L23/L$6*100</f>
        <v>48.497092217805218</v>
      </c>
      <c r="N23" s="80"/>
      <c r="O23" s="79">
        <f>[1]TIC!I51</f>
        <v>374890.40201353538</v>
      </c>
      <c r="P23" s="22">
        <f>+O23/O$6*100</f>
        <v>45.721811320760047</v>
      </c>
      <c r="Q23" s="79">
        <f>[1]TIC!J51</f>
        <v>190454.01090426822</v>
      </c>
      <c r="R23" s="22">
        <f>+Q23/Q$6*100</f>
        <v>46.789704106070559</v>
      </c>
      <c r="S23" s="79">
        <f>[1]TIC!K51</f>
        <v>134136.32547570131</v>
      </c>
      <c r="T23" s="22">
        <f>+S23/S$6*100</f>
        <v>51.012305617153451</v>
      </c>
      <c r="U23" s="79">
        <f>[1]TIC!L51</f>
        <v>136515.45222455714</v>
      </c>
      <c r="V23" s="22">
        <f>+U23/U$6*100</f>
        <v>47.011913195076993</v>
      </c>
      <c r="W23" s="79">
        <f>[1]TIC!M51</f>
        <v>91497.232843587277</v>
      </c>
      <c r="X23" s="22">
        <f>+W23/W$6*100</f>
        <v>48.441307500936617</v>
      </c>
      <c r="Y23" s="19">
        <f>[1]TIC!N51</f>
        <v>76429.630176739491</v>
      </c>
      <c r="Z23" s="22">
        <f>+Y23/Y$6*100</f>
        <v>46.658457521273583</v>
      </c>
      <c r="AA23" s="19">
        <f>[1]TIC!O51</f>
        <v>679851.12429371616</v>
      </c>
      <c r="AB23" s="22">
        <f>+AA23/AA$6*100</f>
        <v>45.125954537595717</v>
      </c>
      <c r="AC23" s="19">
        <f>[1]TIC!P51</f>
        <v>26575.841710227345</v>
      </c>
      <c r="AD23" s="22">
        <f>+AC23/AC$6*100</f>
        <v>41.304487943531015</v>
      </c>
    </row>
    <row r="24" spans="1:30">
      <c r="A24" s="56" t="s">
        <v>11</v>
      </c>
      <c r="B24" s="79">
        <f>[1]TIC!C52</f>
        <v>4019785.4235160369</v>
      </c>
      <c r="C24" s="21">
        <f t="shared" si="0"/>
        <v>52.572707735705329</v>
      </c>
      <c r="D24" s="79">
        <f>[1]TIC!D52</f>
        <v>1109924.577698617</v>
      </c>
      <c r="E24" s="22">
        <f t="shared" si="5"/>
        <v>53.487018484728146</v>
      </c>
      <c r="F24" s="79">
        <f>[1]TIC!E52</f>
        <v>611939.9775306707</v>
      </c>
      <c r="G24" s="22">
        <f t="shared" si="5"/>
        <v>54.664635855538002</v>
      </c>
      <c r="H24" s="79">
        <f>[1]TIC!F52</f>
        <v>411421.71755031584</v>
      </c>
      <c r="I24" s="22">
        <f>+H24/H$6*100</f>
        <v>51.837481872270217</v>
      </c>
      <c r="J24" s="79">
        <f>[1]TIC!G52</f>
        <v>75319.864239845192</v>
      </c>
      <c r="K24" s="22">
        <f>+J24/J$6*100</f>
        <v>53.731235139744236</v>
      </c>
      <c r="L24" s="79">
        <f>[1]TIC!H52</f>
        <v>11243.018377817623</v>
      </c>
      <c r="M24" s="22">
        <f>+L24/L$6*100</f>
        <v>51.502907782194782</v>
      </c>
      <c r="N24" s="80"/>
      <c r="O24" s="79">
        <f>[1]TIC!I52</f>
        <v>445047.37206874823</v>
      </c>
      <c r="P24" s="22">
        <f>+O24/O$6*100</f>
        <v>54.27818867924158</v>
      </c>
      <c r="Q24" s="79">
        <f>[1]TIC!J52</f>
        <v>216588.55228979522</v>
      </c>
      <c r="R24" s="22">
        <f>+Q24/Q$6*100</f>
        <v>53.210295893929086</v>
      </c>
      <c r="S24" s="79">
        <f>[1]TIC!K52</f>
        <v>128812.63135521168</v>
      </c>
      <c r="T24" s="22">
        <f>+S24/S$6*100</f>
        <v>48.987694382847238</v>
      </c>
      <c r="U24" s="79">
        <f>[1]TIC!L52</f>
        <v>153869.35227825778</v>
      </c>
      <c r="V24" s="22">
        <f>+U24/U$6*100</f>
        <v>52.988086804923171</v>
      </c>
      <c r="W24" s="79">
        <f>[1]TIC!M52</f>
        <v>97385.432724055907</v>
      </c>
      <c r="X24" s="22">
        <f>+W24/W$6*100</f>
        <v>51.558692499063916</v>
      </c>
      <c r="Y24" s="19">
        <f>[1]TIC!N52</f>
        <v>87376.964033736076</v>
      </c>
      <c r="Z24" s="22">
        <f>+Y24/Y$6*100</f>
        <v>53.341542478726737</v>
      </c>
      <c r="AA24" s="19">
        <f>[1]TIC!O52</f>
        <v>826712.29638106341</v>
      </c>
      <c r="AB24" s="22">
        <f>+AA24/AA$6*100</f>
        <v>54.874045462408958</v>
      </c>
      <c r="AC24" s="19">
        <f>[1]TIC!P52</f>
        <v>37765.451532676874</v>
      </c>
      <c r="AD24" s="22">
        <f>+AC24/AC$6*100</f>
        <v>58.695512056468843</v>
      </c>
    </row>
    <row r="25" spans="1:30">
      <c r="A25" s="56"/>
      <c r="B25" s="79"/>
      <c r="C25" s="21"/>
      <c r="D25" s="79"/>
      <c r="E25" s="22"/>
      <c r="F25" s="79"/>
      <c r="G25" s="22"/>
      <c r="H25" s="79"/>
      <c r="I25" s="22"/>
      <c r="J25" s="79"/>
      <c r="K25" s="22"/>
      <c r="L25" s="79"/>
      <c r="M25" s="22"/>
      <c r="N25" s="80"/>
      <c r="O25" s="79"/>
      <c r="P25" s="22"/>
      <c r="Q25" s="79"/>
      <c r="R25" s="22"/>
      <c r="S25" s="79"/>
      <c r="T25" s="22"/>
      <c r="U25" s="79"/>
      <c r="V25" s="22"/>
      <c r="W25" s="79"/>
      <c r="X25" s="22"/>
      <c r="Y25" s="19"/>
      <c r="Z25" s="22"/>
    </row>
    <row r="26" spans="1:30">
      <c r="A26" s="55" t="s">
        <v>79</v>
      </c>
      <c r="B26" s="70"/>
      <c r="C26" s="70"/>
      <c r="D26" s="70"/>
      <c r="E26" s="70"/>
      <c r="F26" s="70"/>
      <c r="G26" s="70"/>
      <c r="H26" s="70"/>
      <c r="I26" s="70"/>
      <c r="J26" s="70"/>
      <c r="K26" s="70"/>
      <c r="L26" s="70"/>
      <c r="M26" s="70"/>
      <c r="N26" s="70"/>
      <c r="O26" s="70"/>
      <c r="P26" s="70"/>
      <c r="Q26" s="70"/>
      <c r="R26" s="70"/>
      <c r="S26" s="70"/>
      <c r="T26" s="70"/>
      <c r="U26" s="70"/>
      <c r="V26" s="70"/>
      <c r="W26" s="70"/>
      <c r="X26" s="70"/>
      <c r="Y26" s="70"/>
      <c r="Z26" s="70"/>
    </row>
    <row r="27" spans="1:30">
      <c r="A27" s="56" t="s">
        <v>12</v>
      </c>
      <c r="B27" s="79">
        <f>[1]TIC!C54</f>
        <v>858095.80755349062</v>
      </c>
      <c r="C27" s="21">
        <f t="shared" si="0"/>
        <v>11.222594080726989</v>
      </c>
      <c r="D27" s="79">
        <f>[1]TIC!D54</f>
        <v>9448.1049353567032</v>
      </c>
      <c r="E27" s="22">
        <f t="shared" ref="E27:G31" si="6">+D27/D$6*100</f>
        <v>0.4553020750030598</v>
      </c>
      <c r="F27" s="79">
        <f>[1]TIC!E54</f>
        <v>5966.3532990448603</v>
      </c>
      <c r="G27" s="22">
        <f t="shared" si="6"/>
        <v>0.53297470741144437</v>
      </c>
      <c r="H27" s="79">
        <f>[1]TIC!F54</f>
        <v>3183.8014851558401</v>
      </c>
      <c r="I27" s="22">
        <f>+H27/H$6*100</f>
        <v>0.40114618342063785</v>
      </c>
      <c r="J27" s="79">
        <f>[1]TIC!G54</f>
        <v>297.95015115599995</v>
      </c>
      <c r="K27" s="22">
        <f>+J27/J$6*100</f>
        <v>0.21254990025879891</v>
      </c>
      <c r="L27" s="79">
        <f>[1]TIC!H54</f>
        <v>0</v>
      </c>
      <c r="M27" s="22">
        <f>+L27/L$6*100</f>
        <v>0</v>
      </c>
      <c r="N27" s="80"/>
      <c r="O27" s="79">
        <f>[1]TIC!I54</f>
        <v>5958.4156363903612</v>
      </c>
      <c r="P27" s="22">
        <f>+O27/O$6*100</f>
        <v>0.72669119837287932</v>
      </c>
      <c r="Q27" s="79">
        <f>[1]TIC!J54</f>
        <v>0</v>
      </c>
      <c r="R27" s="22">
        <f>+Q27/Q$6*100</f>
        <v>0</v>
      </c>
      <c r="S27" s="79">
        <f>[1]TIC!K54</f>
        <v>0</v>
      </c>
      <c r="T27" s="22">
        <f>+S27/S$6*100</f>
        <v>0</v>
      </c>
      <c r="U27" s="79">
        <f>[1]TIC!L54</f>
        <v>1714.4607903625999</v>
      </c>
      <c r="V27" s="22">
        <f>+U27/U$6*100</f>
        <v>0.59040995388792228</v>
      </c>
      <c r="W27" s="79">
        <f>[1]TIC!M54</f>
        <v>173.65890228680001</v>
      </c>
      <c r="X27" s="22">
        <f>+W27/W$6*100</f>
        <v>9.1940095066378527E-2</v>
      </c>
      <c r="Y27" s="19">
        <f>[1]TIC!N54</f>
        <v>0</v>
      </c>
      <c r="Z27" s="22">
        <f>+Y27/Y$6*100</f>
        <v>0</v>
      </c>
      <c r="AA27" s="19">
        <f>[1]TIC!O54</f>
        <v>3602.7802634038794</v>
      </c>
      <c r="AB27" s="22">
        <f>+AA27/AA$6*100</f>
        <v>0.2391389711154932</v>
      </c>
      <c r="AC27" s="19">
        <f>[1]TIC!P54</f>
        <v>645.38423777295998</v>
      </c>
      <c r="AD27" s="22">
        <f>+AC27/AC$6*100</f>
        <v>1.0030638261131537</v>
      </c>
    </row>
    <row r="28" spans="1:30">
      <c r="A28" s="56" t="s">
        <v>13</v>
      </c>
      <c r="B28" s="79">
        <f>[1]TIC!C55</f>
        <v>4238287.7221354684</v>
      </c>
      <c r="C28" s="21">
        <f t="shared" si="0"/>
        <v>55.430387008260006</v>
      </c>
      <c r="D28" s="79">
        <f>[1]TIC!D55</f>
        <v>485354.756029704</v>
      </c>
      <c r="E28" s="22">
        <f t="shared" si="6"/>
        <v>23.389137720725909</v>
      </c>
      <c r="F28" s="79">
        <f>[1]TIC!E55</f>
        <v>176452.31021896005</v>
      </c>
      <c r="G28" s="22">
        <f t="shared" si="6"/>
        <v>15.762495731870093</v>
      </c>
      <c r="H28" s="79">
        <f>[1]TIC!F55</f>
        <v>257023.16018492114</v>
      </c>
      <c r="I28" s="22">
        <f>+H28/H$6*100</f>
        <v>32.383884560517963</v>
      </c>
      <c r="J28" s="79">
        <f>[1]TIC!G55</f>
        <v>44348.605540030636</v>
      </c>
      <c r="K28" s="22">
        <f>+J28/J$6*100</f>
        <v>31.637143487183316</v>
      </c>
      <c r="L28" s="79">
        <f>[1]TIC!H55</f>
        <v>7530.68008579036</v>
      </c>
      <c r="M28" s="22">
        <f>+L28/L$6*100</f>
        <v>34.497134929611086</v>
      </c>
      <c r="N28" s="80"/>
      <c r="O28" s="79">
        <f>[1]TIC!I55</f>
        <v>146355.70494599428</v>
      </c>
      <c r="P28" s="22">
        <f>+O28/O$6*100</f>
        <v>17.849611223218186</v>
      </c>
      <c r="Q28" s="79">
        <f>[1]TIC!J55</f>
        <v>87794.877625803652</v>
      </c>
      <c r="R28" s="22">
        <f>+Q28/Q$6*100</f>
        <v>21.568967367165939</v>
      </c>
      <c r="S28" s="79">
        <f>[1]TIC!K55</f>
        <v>10473.9163987268</v>
      </c>
      <c r="T28" s="22">
        <f>+S28/S$6*100</f>
        <v>3.9832507894153895</v>
      </c>
      <c r="U28" s="79">
        <f>[1]TIC!L55</f>
        <v>66923.293906802588</v>
      </c>
      <c r="V28" s="22">
        <f>+U28/U$6*100</f>
        <v>23.046417329373021</v>
      </c>
      <c r="W28" s="79">
        <f>[1]TIC!M55</f>
        <v>31006.802085610234</v>
      </c>
      <c r="X28" s="22">
        <f>+W28/W$6*100</f>
        <v>16.415906664821055</v>
      </c>
      <c r="Y28" s="19">
        <f>[1]TIC!N55</f>
        <v>15159.874700812921</v>
      </c>
      <c r="Z28" s="22">
        <f>+Y28/Y$6*100</f>
        <v>9.2547401854494353</v>
      </c>
      <c r="AA28" s="19">
        <f>[1]TIC!O55</f>
        <v>302923.4850972839</v>
      </c>
      <c r="AB28" s="22">
        <f>+AA28/AA$6*100</f>
        <v>20.106918895032024</v>
      </c>
      <c r="AC28" s="19">
        <f>[1]TIC!P55</f>
        <v>12473.662935350663</v>
      </c>
      <c r="AD28" s="22">
        <f>+AC28/AC$6*100</f>
        <v>19.386714669006572</v>
      </c>
    </row>
    <row r="29" spans="1:30">
      <c r="A29" s="56" t="s">
        <v>18</v>
      </c>
      <c r="B29" s="79">
        <f>[1]TIC!C56</f>
        <v>1964496.1182828669</v>
      </c>
      <c r="C29" s="21">
        <f t="shared" si="0"/>
        <v>25.692635151673475</v>
      </c>
      <c r="D29" s="79">
        <f>[1]TIC!D56</f>
        <v>1066725.2285130695</v>
      </c>
      <c r="E29" s="22">
        <f t="shared" si="6"/>
        <v>51.405251457632893</v>
      </c>
      <c r="F29" s="79">
        <f>[1]TIC!E56</f>
        <v>529438.6106475835</v>
      </c>
      <c r="G29" s="22">
        <f t="shared" si="6"/>
        <v>47.294783674206919</v>
      </c>
      <c r="H29" s="79">
        <f>[1]TIC!F56</f>
        <v>443146.33535265108</v>
      </c>
      <c r="I29" s="22">
        <f>+H29/H$6*100</f>
        <v>55.834656134302541</v>
      </c>
      <c r="J29" s="79">
        <f>[1]TIC!G56</f>
        <v>81253.020897914714</v>
      </c>
      <c r="K29" s="22">
        <f>+J29/J$6*100</f>
        <v>57.963795019306865</v>
      </c>
      <c r="L29" s="79">
        <f>[1]TIC!H56</f>
        <v>12887.261614941883</v>
      </c>
      <c r="M29" s="22">
        <f>+L29/L$6*100</f>
        <v>59.034987244075552</v>
      </c>
      <c r="N29" s="80"/>
      <c r="O29" s="79">
        <f>[1]TIC!I56</f>
        <v>327281.72655981191</v>
      </c>
      <c r="P29" s="22">
        <f>+O29/O$6*100</f>
        <v>39.915434671384389</v>
      </c>
      <c r="Q29" s="79">
        <f>[1]TIC!J56</f>
        <v>236516.6737950026</v>
      </c>
      <c r="R29" s="22">
        <f>+Q29/Q$6*100</f>
        <v>58.106128248371661</v>
      </c>
      <c r="S29" s="79">
        <f>[1]TIC!K56</f>
        <v>107379.31841255336</v>
      </c>
      <c r="T29" s="22">
        <f>+S29/S$6*100</f>
        <v>40.836563760016524</v>
      </c>
      <c r="U29" s="79">
        <f>[1]TIC!L56</f>
        <v>107480.63922786096</v>
      </c>
      <c r="V29" s="22">
        <f>+U29/U$6*100</f>
        <v>37.013176158403027</v>
      </c>
      <c r="W29" s="79">
        <f>[1]TIC!M56</f>
        <v>103443.43561879139</v>
      </c>
      <c r="X29" s="22">
        <f>+W29/W$6*100</f>
        <v>54.765976172517803</v>
      </c>
      <c r="Y29" s="19">
        <f>[1]TIC!N56</f>
        <v>79481.462004326837</v>
      </c>
      <c r="Z29" s="22">
        <f>+Y29/Y$6*100</f>
        <v>48.521527712248954</v>
      </c>
      <c r="AA29" s="19">
        <f>[1]TIC!O56</f>
        <v>791416.69216169242</v>
      </c>
      <c r="AB29" s="22">
        <f>+AA29/AA$6*100</f>
        <v>52.531256321573196</v>
      </c>
      <c r="AC29" s="19">
        <f>[1]TIC!P56</f>
        <v>28123.082059951561</v>
      </c>
      <c r="AD29" s="22">
        <f>+AC29/AC$6*100</f>
        <v>43.709227220192737</v>
      </c>
    </row>
    <row r="30" spans="1:30">
      <c r="A30" s="56" t="s">
        <v>14</v>
      </c>
      <c r="B30" s="79">
        <f>[1]TIC!C57</f>
        <v>563760.34040555323</v>
      </c>
      <c r="C30" s="21">
        <f t="shared" si="0"/>
        <v>7.3731317686103495</v>
      </c>
      <c r="D30" s="79">
        <f>[1]TIC!D57</f>
        <v>508915.51073854364</v>
      </c>
      <c r="E30" s="22">
        <f t="shared" si="6"/>
        <v>24.524525248803549</v>
      </c>
      <c r="F30" s="79">
        <f>[1]TIC!E57</f>
        <v>403699.66928285174</v>
      </c>
      <c r="G30" s="22">
        <f t="shared" si="6"/>
        <v>36.06251630331203</v>
      </c>
      <c r="H30" s="79">
        <f>[1]TIC!F57</f>
        <v>89524.570293841243</v>
      </c>
      <c r="I30" s="22">
        <f>+H30/H$6*100</f>
        <v>11.27973583252135</v>
      </c>
      <c r="J30" s="79">
        <f>[1]TIC!G57</f>
        <v>14279.34176993742</v>
      </c>
      <c r="K30" s="22">
        <f>+J30/J$6*100</f>
        <v>10.186511593251064</v>
      </c>
      <c r="L30" s="79">
        <f>[1]TIC!H57</f>
        <v>1411.92939191406</v>
      </c>
      <c r="M30" s="22">
        <f>+L30/L$6*100</f>
        <v>6.4678778263133587</v>
      </c>
      <c r="N30" s="80"/>
      <c r="O30" s="79">
        <f>[1]TIC!I57</f>
        <v>338567.87611949444</v>
      </c>
      <c r="P30" s="22">
        <f>+O30/O$6*100</f>
        <v>41.291898827132641</v>
      </c>
      <c r="Q30" s="79">
        <f>[1]TIC!J57</f>
        <v>82731.011773257997</v>
      </c>
      <c r="R30" s="22">
        <f>+Q30/Q$6*100</f>
        <v>20.324904384462243</v>
      </c>
      <c r="S30" s="79">
        <f>[1]TIC!K57</f>
        <v>144857.36189870769</v>
      </c>
      <c r="T30" s="22">
        <f>+S30/S$6*100</f>
        <v>55.089536632715351</v>
      </c>
      <c r="U30" s="79">
        <f>[1]TIC!L57</f>
        <v>114266.41057778921</v>
      </c>
      <c r="V30" s="22">
        <f>+U30/U$6*100</f>
        <v>39.34999655833635</v>
      </c>
      <c r="W30" s="79">
        <f>[1]TIC!M57</f>
        <v>53932.120082294648</v>
      </c>
      <c r="X30" s="22">
        <f>+W30/W$6*100</f>
        <v>28.553239610535151</v>
      </c>
      <c r="Y30" s="19">
        <f>[1]TIC!N57</f>
        <v>69165.257505335714</v>
      </c>
      <c r="Z30" s="22">
        <f>+Y30/Y$6*100</f>
        <v>42.223732102301874</v>
      </c>
      <c r="AA30" s="19">
        <f>[1]TIC!O57</f>
        <v>404927.75030032237</v>
      </c>
      <c r="AB30" s="22">
        <f>+AA30/AA$6*100</f>
        <v>26.877577454985392</v>
      </c>
      <c r="AC30" s="19">
        <f>[1]TIC!P57</f>
        <v>23099.164009829023</v>
      </c>
      <c r="AD30" s="22">
        <f>+AC30/AC$6*100</f>
        <v>35.900994284687386</v>
      </c>
    </row>
    <row r="31" spans="1:30">
      <c r="A31" s="60" t="s">
        <v>60</v>
      </c>
      <c r="B31" s="79">
        <f>[1]TIC!C58</f>
        <v>21504.934813807165</v>
      </c>
      <c r="C31" s="21">
        <f t="shared" si="0"/>
        <v>0.28125199077237972</v>
      </c>
      <c r="D31" s="79">
        <f>[1]TIC!D58</f>
        <v>4685.2986123842802</v>
      </c>
      <c r="E31" s="22">
        <f t="shared" si="6"/>
        <v>0.22578349783611731</v>
      </c>
      <c r="F31" s="79">
        <f>[1]TIC!E58</f>
        <v>3887.0406802813995</v>
      </c>
      <c r="G31" s="22">
        <f t="shared" si="6"/>
        <v>0.34722958320302849</v>
      </c>
      <c r="H31" s="79">
        <f>[1]TIC!F58</f>
        <v>798.25793210287998</v>
      </c>
      <c r="I31" s="22">
        <f>+H31/H$6*100</f>
        <v>0.10057728923782035</v>
      </c>
      <c r="J31" s="79">
        <f>[1]TIC!G58</f>
        <v>0</v>
      </c>
      <c r="K31" s="22">
        <f>+J31/J$6*100</f>
        <v>0</v>
      </c>
      <c r="L31" s="79">
        <f>[1]TIC!H58</f>
        <v>0</v>
      </c>
      <c r="M31" s="22">
        <f>+L31/L$6*100</f>
        <v>0</v>
      </c>
      <c r="N31" s="80"/>
      <c r="O31" s="79">
        <f>[1]TIC!I58</f>
        <v>1774.0508205937999</v>
      </c>
      <c r="P31" s="22">
        <f>+O31/O$6*100</f>
        <v>0.21636407989367701</v>
      </c>
      <c r="Q31" s="79">
        <f>[1]TIC!J58</f>
        <v>0</v>
      </c>
      <c r="R31" s="22">
        <f>+Q31/Q$6*100</f>
        <v>0</v>
      </c>
      <c r="S31" s="79">
        <f>[1]TIC!K58</f>
        <v>238.36012092479996</v>
      </c>
      <c r="T31" s="22">
        <f>+S31/S$6*100</f>
        <v>9.0648817853298036E-2</v>
      </c>
      <c r="U31" s="79">
        <f>[1]TIC!L58</f>
        <v>0</v>
      </c>
      <c r="V31" s="22">
        <f>+U31/U$6*100</f>
        <v>0</v>
      </c>
      <c r="W31" s="79">
        <f>[1]TIC!M58</f>
        <v>326.64887866008002</v>
      </c>
      <c r="X31" s="22">
        <f>+W31/W$6*100</f>
        <v>0.17293745706013522</v>
      </c>
      <c r="Y31" s="19">
        <f>[1]TIC!N58</f>
        <v>0</v>
      </c>
      <c r="Z31" s="22">
        <f>+Y31/Y$6*100</f>
        <v>0</v>
      </c>
      <c r="AA31" s="19">
        <f>[1]TIC!O58</f>
        <v>3692.7128520810797</v>
      </c>
      <c r="AB31" s="22">
        <f>+AA31/AA$6*100</f>
        <v>0.24510835729884581</v>
      </c>
      <c r="AC31" s="19">
        <f>[1]TIC!P58</f>
        <v>0</v>
      </c>
      <c r="AD31" s="22">
        <f>+AC31/AC$6*100</f>
        <v>0</v>
      </c>
    </row>
    <row r="32" spans="1:30">
      <c r="A32" s="57"/>
      <c r="B32" s="79"/>
      <c r="C32" s="21"/>
      <c r="D32" s="79"/>
      <c r="E32" s="22"/>
      <c r="F32" s="79"/>
      <c r="G32" s="22"/>
      <c r="H32" s="79"/>
      <c r="I32" s="22"/>
      <c r="J32" s="79"/>
      <c r="K32" s="22"/>
      <c r="L32" s="79"/>
      <c r="M32" s="22"/>
      <c r="N32" s="80"/>
      <c r="O32" s="79"/>
      <c r="P32" s="22"/>
      <c r="Q32" s="79"/>
      <c r="R32" s="22"/>
      <c r="S32" s="79"/>
      <c r="T32" s="22"/>
      <c r="U32" s="79"/>
      <c r="V32" s="22"/>
      <c r="W32" s="79"/>
      <c r="X32" s="22"/>
      <c r="Y32" s="19"/>
      <c r="Z32" s="22"/>
    </row>
    <row r="33" spans="1:30">
      <c r="A33" s="55" t="s">
        <v>76</v>
      </c>
      <c r="B33" s="70"/>
      <c r="C33" s="70"/>
      <c r="D33" s="70"/>
      <c r="E33" s="70"/>
      <c r="F33" s="70"/>
      <c r="G33" s="70"/>
      <c r="H33" s="70"/>
      <c r="I33" s="70"/>
      <c r="J33" s="70"/>
      <c r="K33" s="70"/>
      <c r="L33" s="70"/>
      <c r="M33" s="70"/>
      <c r="N33" s="70"/>
      <c r="O33" s="70"/>
      <c r="P33" s="70"/>
      <c r="Q33" s="70"/>
      <c r="R33" s="70"/>
      <c r="S33" s="70"/>
      <c r="T33" s="70"/>
      <c r="U33" s="70"/>
      <c r="V33" s="70"/>
      <c r="W33" s="70"/>
      <c r="X33" s="70"/>
      <c r="Y33" s="70"/>
      <c r="Z33" s="70"/>
    </row>
    <row r="34" spans="1:30">
      <c r="A34" s="56" t="s">
        <v>61</v>
      </c>
      <c r="B34" s="18">
        <f>[1]TIC!C60</f>
        <v>1682396.030935541</v>
      </c>
      <c r="C34" s="21">
        <f t="shared" si="0"/>
        <v>22.003193084052935</v>
      </c>
      <c r="D34" s="18">
        <f>[1]TIC!D60</f>
        <v>108182.46031377808</v>
      </c>
      <c r="E34" s="22">
        <f>+D34/D$6*100</f>
        <v>5.2132886961780693</v>
      </c>
      <c r="F34" s="79">
        <f>[1]TIC!E60</f>
        <v>31609.371717750324</v>
      </c>
      <c r="G34" s="22">
        <f>+F34/F$6*100</f>
        <v>2.8236671209907338</v>
      </c>
      <c r="H34" s="79">
        <f>[1]TIC!F60</f>
        <v>60422.84086531627</v>
      </c>
      <c r="I34" s="22">
        <f t="shared" ref="I34:I39" si="7">+H34/H$6*100</f>
        <v>7.6130349576012444</v>
      </c>
      <c r="J34" s="7">
        <f>[1]TIC!G60</f>
        <v>13912.49018123158</v>
      </c>
      <c r="K34" s="22">
        <f t="shared" ref="K34:K39" si="8">+J34/J$6*100</f>
        <v>9.9248091967707097</v>
      </c>
      <c r="L34" s="7">
        <f>[1]TIC!H60</f>
        <v>2237.7575494799203</v>
      </c>
      <c r="M34" s="22">
        <f t="shared" ref="M34:M39" si="9">+L34/L$6*100</f>
        <v>10.250896764267839</v>
      </c>
      <c r="N34" s="80"/>
      <c r="O34" s="79">
        <f>[1]TIC!I60</f>
        <v>19139.772302593548</v>
      </c>
      <c r="P34" s="22">
        <f t="shared" ref="P34:P39" si="10">+O34/O$6*100</f>
        <v>2.3342957121369454</v>
      </c>
      <c r="Q34" s="79">
        <f>[1]TIC!J60</f>
        <v>29704.848099172799</v>
      </c>
      <c r="R34" s="22">
        <f t="shared" ref="R34:R39" si="11">+Q34/Q$6*100</f>
        <v>7.2977252958704666</v>
      </c>
      <c r="S34" s="7">
        <f>[1]TIC!K60</f>
        <v>520.9767068604001</v>
      </c>
      <c r="T34" s="22">
        <f t="shared" ref="T34:T39" si="12">+S34/S$6*100</f>
        <v>0.19812845547640379</v>
      </c>
      <c r="U34" s="7">
        <f>[1]TIC!L60</f>
        <v>14180.666835293903</v>
      </c>
      <c r="V34" s="22">
        <f t="shared" ref="V34:V39" si="13">+U34/U$6*100</f>
        <v>4.8834052661858429</v>
      </c>
      <c r="W34" s="79">
        <f>[1]TIC!M60</f>
        <v>12694.380129755922</v>
      </c>
      <c r="X34" s="22">
        <f t="shared" ref="X34:X39" si="14">+W34/W$6*100</f>
        <v>6.7207756157008722</v>
      </c>
      <c r="Y34" s="19">
        <f>[1]TIC!N60</f>
        <v>7697.5672934987206</v>
      </c>
      <c r="Z34" s="22">
        <f t="shared" ref="Z34:AD39" si="15">+Y34/Y$6*100</f>
        <v>4.699180353880088</v>
      </c>
      <c r="AA34" s="19">
        <f>[1]TIC!O60</f>
        <v>68960.475031584632</v>
      </c>
      <c r="AB34" s="22">
        <f t="shared" si="15"/>
        <v>4.5773363460995835</v>
      </c>
      <c r="AC34" s="19">
        <f>[1]TIC!P60</f>
        <v>5174.4353267506203</v>
      </c>
      <c r="AD34" s="22">
        <f t="shared" si="15"/>
        <v>8.0421686695289853</v>
      </c>
    </row>
    <row r="35" spans="1:30">
      <c r="A35" s="56" t="s">
        <v>62</v>
      </c>
      <c r="B35" s="18">
        <f>[1]TIC!C61</f>
        <v>1652384.3399607241</v>
      </c>
      <c r="C35" s="21">
        <f t="shared" si="0"/>
        <v>21.610685601180059</v>
      </c>
      <c r="D35" s="18">
        <f>[1]TIC!D61</f>
        <v>238554.55902660056</v>
      </c>
      <c r="E35" s="22">
        <f t="shared" ref="E35:G39" si="16">+D35/D$6*100</f>
        <v>11.495891130484203</v>
      </c>
      <c r="F35" s="79">
        <f>[1]TIC!E61</f>
        <v>69331.172851095354</v>
      </c>
      <c r="G35" s="22">
        <f t="shared" si="16"/>
        <v>6.1933579378747732</v>
      </c>
      <c r="H35" s="79">
        <f>[1]TIC!F61</f>
        <v>142338.3635136699</v>
      </c>
      <c r="I35" s="22">
        <f t="shared" si="7"/>
        <v>17.934061386698925</v>
      </c>
      <c r="J35" s="7">
        <f>[1]TIC!G61</f>
        <v>23381.979513336566</v>
      </c>
      <c r="K35" s="22">
        <f t="shared" si="8"/>
        <v>16.68009696968025</v>
      </c>
      <c r="L35" s="7">
        <f>[1]TIC!H61</f>
        <v>3503.0431485003401</v>
      </c>
      <c r="M35" s="22">
        <f t="shared" si="9"/>
        <v>16.047017106209065</v>
      </c>
      <c r="N35" s="80"/>
      <c r="O35" s="79">
        <f>[1]TIC!I61</f>
        <v>41540.00183233148</v>
      </c>
      <c r="P35" s="22">
        <f t="shared" si="10"/>
        <v>5.0662383348328914</v>
      </c>
      <c r="Q35" s="79">
        <f>[1]TIC!J61</f>
        <v>81739.315196344789</v>
      </c>
      <c r="R35" s="22">
        <f t="shared" si="11"/>
        <v>20.081269770644131</v>
      </c>
      <c r="S35" s="7">
        <f>[1]TIC!K61</f>
        <v>7288.724107403521</v>
      </c>
      <c r="T35" s="22">
        <f t="shared" si="12"/>
        <v>2.7719159624164327</v>
      </c>
      <c r="U35" s="7">
        <f>[1]TIC!L61</f>
        <v>31630.126462583459</v>
      </c>
      <c r="V35" s="22">
        <f t="shared" si="13"/>
        <v>10.892486787226808</v>
      </c>
      <c r="W35" s="79">
        <f>[1]TIC!M61</f>
        <v>17597.22034753596</v>
      </c>
      <c r="X35" s="22">
        <f t="shared" si="14"/>
        <v>9.3164824282057204</v>
      </c>
      <c r="Y35" s="19">
        <f>[1]TIC!N61</f>
        <v>10165.834872228781</v>
      </c>
      <c r="Z35" s="22">
        <f t="shared" si="15"/>
        <v>6.2059985565457172</v>
      </c>
      <c r="AA35" s="19">
        <f>[1]TIC!O61</f>
        <v>147165.2216392837</v>
      </c>
      <c r="AB35" s="22">
        <f t="shared" si="15"/>
        <v>9.7682725877796948</v>
      </c>
      <c r="AC35" s="19">
        <f>[1]TIC!P61</f>
        <v>4959.5683200984804</v>
      </c>
      <c r="AD35" s="22">
        <f t="shared" si="15"/>
        <v>7.7082198229601673</v>
      </c>
    </row>
    <row r="36" spans="1:30">
      <c r="A36" s="56" t="s">
        <v>63</v>
      </c>
      <c r="B36" s="18">
        <f>[1]TIC!C62</f>
        <v>1533273.238696032</v>
      </c>
      <c r="C36" s="21">
        <f t="shared" si="0"/>
        <v>20.052892720437335</v>
      </c>
      <c r="D36" s="18">
        <f>[1]TIC!D62</f>
        <v>365529.45332996378</v>
      </c>
      <c r="E36" s="22">
        <f t="shared" si="16"/>
        <v>17.614783040042877</v>
      </c>
      <c r="F36" s="79">
        <f>[1]TIC!E62</f>
        <v>145810.50502039911</v>
      </c>
      <c r="G36" s="22">
        <f t="shared" si="16"/>
        <v>13.025261387588817</v>
      </c>
      <c r="H36" s="79">
        <f>[1]TIC!F62</f>
        <v>177517.77265706877</v>
      </c>
      <c r="I36" s="22">
        <f t="shared" si="7"/>
        <v>22.366525464206195</v>
      </c>
      <c r="J36" s="7">
        <f>[1]TIC!G62</f>
        <v>35885.96148638078</v>
      </c>
      <c r="K36" s="22">
        <f t="shared" si="8"/>
        <v>25.600112988792269</v>
      </c>
      <c r="L36" s="7">
        <f>[1]TIC!H62</f>
        <v>6315.2141661136802</v>
      </c>
      <c r="M36" s="22">
        <f t="shared" si="9"/>
        <v>28.929232514987451</v>
      </c>
      <c r="N36" s="80"/>
      <c r="O36" s="79">
        <f>[1]TIC!I62</f>
        <v>94184.144612724413</v>
      </c>
      <c r="P36" s="22">
        <f t="shared" si="10"/>
        <v>11.486742968774877</v>
      </c>
      <c r="Q36" s="79">
        <f>[1]TIC!J62</f>
        <v>92918.467634616973</v>
      </c>
      <c r="R36" s="22">
        <f t="shared" si="11"/>
        <v>22.827703055298525</v>
      </c>
      <c r="S36" s="7">
        <f>[1]TIC!K62</f>
        <v>25290.750301552624</v>
      </c>
      <c r="T36" s="22">
        <f t="shared" si="12"/>
        <v>9.618121557263219</v>
      </c>
      <c r="U36" s="7">
        <f>[1]TIC!L62</f>
        <v>45030.619872111391</v>
      </c>
      <c r="V36" s="22">
        <f t="shared" si="13"/>
        <v>15.507223234084533</v>
      </c>
      <c r="W36" s="79">
        <f>[1]TIC!M62</f>
        <v>31929.148925154226</v>
      </c>
      <c r="X36" s="22">
        <f t="shared" si="14"/>
        <v>16.90422402140436</v>
      </c>
      <c r="Y36" s="19">
        <f>[1]TIC!N62</f>
        <v>19128.393719674757</v>
      </c>
      <c r="Z36" s="22">
        <f t="shared" si="15"/>
        <v>11.677425937503278</v>
      </c>
      <c r="AA36" s="19">
        <f>[1]TIC!O62</f>
        <v>248384.75295804226</v>
      </c>
      <c r="AB36" s="22">
        <f t="shared" si="15"/>
        <v>16.486843471003962</v>
      </c>
      <c r="AC36" s="19">
        <f>[1]TIC!P62</f>
        <v>5279.3367434155807</v>
      </c>
      <c r="AD36" s="22">
        <f t="shared" si="15"/>
        <v>8.2052076937353089</v>
      </c>
    </row>
    <row r="37" spans="1:30">
      <c r="A37" s="56" t="s">
        <v>64</v>
      </c>
      <c r="B37" s="79">
        <f>[1]TIC!C63</f>
        <v>1474544.1643859001</v>
      </c>
      <c r="C37" s="21">
        <f t="shared" si="0"/>
        <v>19.284805339147599</v>
      </c>
      <c r="D37" s="79">
        <f>[1]TIC!D63</f>
        <v>583845.87075113365</v>
      </c>
      <c r="E37" s="22">
        <f t="shared" si="16"/>
        <v>28.135402628751965</v>
      </c>
      <c r="F37" s="79">
        <f>[1]TIC!E63</f>
        <v>295851.19061959477</v>
      </c>
      <c r="G37" s="22">
        <f t="shared" si="16"/>
        <v>26.428405066634053</v>
      </c>
      <c r="H37" s="79">
        <f>[1]TIC!F63</f>
        <v>247409.57068935496</v>
      </c>
      <c r="I37" s="22">
        <f t="shared" si="7"/>
        <v>31.172610945281754</v>
      </c>
      <c r="J37" s="79">
        <f>[1]TIC!G63</f>
        <v>37066.705144913962</v>
      </c>
      <c r="K37" s="22">
        <f t="shared" si="8"/>
        <v>26.442424851628132</v>
      </c>
      <c r="L37" s="79">
        <f>[1]TIC!H63</f>
        <v>3518.4042972707994</v>
      </c>
      <c r="M37" s="22">
        <f t="shared" si="9"/>
        <v>16.117384671391957</v>
      </c>
      <c r="N37" s="80"/>
      <c r="O37" s="79">
        <f>[1]TIC!I63</f>
        <v>199078.85803227912</v>
      </c>
      <c r="P37" s="22">
        <f t="shared" si="10"/>
        <v>24.279751991558342</v>
      </c>
      <c r="Q37" s="79">
        <f>[1]TIC!J63</f>
        <v>105203.09978056415</v>
      </c>
      <c r="R37" s="22">
        <f t="shared" si="11"/>
        <v>25.845724573625649</v>
      </c>
      <c r="S37" s="79">
        <f>[1]TIC!K63</f>
        <v>52313.617671584783</v>
      </c>
      <c r="T37" s="22">
        <f t="shared" si="12"/>
        <v>19.894970606491114</v>
      </c>
      <c r="U37" s="79">
        <f>[1]TIC!L63</f>
        <v>83964.067892995998</v>
      </c>
      <c r="V37" s="22">
        <f t="shared" si="13"/>
        <v>28.91475951600016</v>
      </c>
      <c r="W37" s="79">
        <f>[1]TIC!M63</f>
        <v>47564.82656340758</v>
      </c>
      <c r="X37" s="22">
        <f t="shared" si="14"/>
        <v>25.182208446954483</v>
      </c>
      <c r="Y37" s="19">
        <f>[1]TIC!N63</f>
        <v>41178.194274737696</v>
      </c>
      <c r="Z37" s="22">
        <f t="shared" si="15"/>
        <v>25.138300733991116</v>
      </c>
      <c r="AA37" s="19">
        <f>[1]TIC!O63</f>
        <v>430133.80121534824</v>
      </c>
      <c r="AB37" s="22">
        <f t="shared" si="15"/>
        <v>28.550660085900287</v>
      </c>
      <c r="AC37" s="19">
        <f>[1]TIC!P63</f>
        <v>18729.718524279535</v>
      </c>
      <c r="AD37" s="22">
        <f t="shared" si="15"/>
        <v>29.109950360447701</v>
      </c>
    </row>
    <row r="38" spans="1:30">
      <c r="A38" s="56" t="s">
        <v>65</v>
      </c>
      <c r="B38" s="7">
        <f>[1]TIC!C64</f>
        <v>1270858.0026410681</v>
      </c>
      <c r="C38" s="21">
        <f t="shared" si="0"/>
        <v>16.620898706576089</v>
      </c>
      <c r="D38" s="7">
        <f>[1]TIC!D64</f>
        <v>762337.79989691509</v>
      </c>
      <c r="E38" s="22">
        <f t="shared" si="16"/>
        <v>36.736888986852549</v>
      </c>
      <c r="F38" s="79">
        <f>[1]TIC!E64</f>
        <v>563952.73771544395</v>
      </c>
      <c r="G38" s="22">
        <f t="shared" si="16"/>
        <v>50.377932769400324</v>
      </c>
      <c r="H38" s="79">
        <f>[1]TIC!F64</f>
        <v>162843.50068006641</v>
      </c>
      <c r="I38" s="22">
        <f t="shared" si="7"/>
        <v>20.517626207925215</v>
      </c>
      <c r="J38" s="7">
        <f>[1]TIC!G64</f>
        <v>29286.109570134282</v>
      </c>
      <c r="K38" s="22">
        <f t="shared" si="8"/>
        <v>20.891950025697938</v>
      </c>
      <c r="L38" s="7">
        <f>[1]TIC!H64</f>
        <v>6255.4519312815601</v>
      </c>
      <c r="M38" s="22">
        <f t="shared" si="9"/>
        <v>28.655468943143674</v>
      </c>
      <c r="N38" s="80"/>
      <c r="O38" s="79">
        <f>[1]TIC!I64</f>
        <v>452618.5734437494</v>
      </c>
      <c r="P38" s="22">
        <f t="shared" si="10"/>
        <v>55.201575991586758</v>
      </c>
      <c r="Q38" s="79">
        <f>[1]TIC!J64</f>
        <v>95635.197407322717</v>
      </c>
      <c r="R38" s="22">
        <f t="shared" si="11"/>
        <v>23.495134429400423</v>
      </c>
      <c r="S38" s="7">
        <f>[1]TIC!K64</f>
        <v>176246.72186773451</v>
      </c>
      <c r="T38" s="22">
        <f t="shared" si="12"/>
        <v>67.026971314843294</v>
      </c>
      <c r="U38" s="7">
        <f>[1]TIC!L64</f>
        <v>114317.26029791233</v>
      </c>
      <c r="V38" s="22">
        <f t="shared" si="13"/>
        <v>39.367507708828605</v>
      </c>
      <c r="W38" s="79">
        <f>[1]TIC!M64</f>
        <v>79097.089601789354</v>
      </c>
      <c r="X38" s="22">
        <f t="shared" si="14"/>
        <v>41.876309487735028</v>
      </c>
      <c r="Y38" s="19">
        <f>[1]TIC!N64</f>
        <v>85376.115696905341</v>
      </c>
      <c r="Z38" s="22">
        <f t="shared" si="15"/>
        <v>52.120072521137693</v>
      </c>
      <c r="AA38" s="19">
        <f>[1]TIC!O64</f>
        <v>600063.33567045373</v>
      </c>
      <c r="AB38" s="22">
        <f t="shared" si="15"/>
        <v>39.829941935117304</v>
      </c>
      <c r="AC38" s="19">
        <f>[1]TIC!P64</f>
        <v>30198.234328359998</v>
      </c>
      <c r="AD38" s="22">
        <f t="shared" si="15"/>
        <v>46.934453453327698</v>
      </c>
    </row>
    <row r="39" spans="1:30" ht="12.75" customHeight="1">
      <c r="A39" s="58" t="s">
        <v>66</v>
      </c>
      <c r="B39" s="9">
        <f>[1]TIC!C65</f>
        <v>32689.1465708326</v>
      </c>
      <c r="C39" s="24">
        <f t="shared" si="0"/>
        <v>0.42752454863494288</v>
      </c>
      <c r="D39" s="9">
        <f>[1]TIC!D65</f>
        <v>16678.755510674022</v>
      </c>
      <c r="E39" s="24">
        <f t="shared" si="16"/>
        <v>0.80374551769221025</v>
      </c>
      <c r="F39" s="81">
        <f>[1]TIC!E65</f>
        <v>12889.006204436942</v>
      </c>
      <c r="G39" s="24">
        <f t="shared" si="16"/>
        <v>1.1513757175147163</v>
      </c>
      <c r="H39" s="81">
        <f>[1]TIC!F65</f>
        <v>3144.0768431955598</v>
      </c>
      <c r="I39" s="24">
        <f t="shared" si="7"/>
        <v>0.39614103828693059</v>
      </c>
      <c r="J39" s="9">
        <f>[1]TIC!G65</f>
        <v>645.6724630415199</v>
      </c>
      <c r="K39" s="24">
        <f t="shared" si="8"/>
        <v>0.46060596743068466</v>
      </c>
      <c r="L39" s="9">
        <f>[1]TIC!H65</f>
        <v>0</v>
      </c>
      <c r="M39" s="24">
        <f t="shared" si="9"/>
        <v>0</v>
      </c>
      <c r="N39" s="82"/>
      <c r="O39" s="81">
        <f>[1]TIC!I65</f>
        <v>13376.423858607301</v>
      </c>
      <c r="P39" s="24">
        <f t="shared" si="10"/>
        <v>1.6313950011120171</v>
      </c>
      <c r="Q39" s="81">
        <f>[1]TIC!J65</f>
        <v>1841.6350760445598</v>
      </c>
      <c r="R39" s="24">
        <f t="shared" si="11"/>
        <v>0.45244287516107429</v>
      </c>
      <c r="S39" s="9">
        <f>[1]TIC!K65</f>
        <v>1288.16617577646</v>
      </c>
      <c r="T39" s="24">
        <f t="shared" si="12"/>
        <v>0.48989210350996487</v>
      </c>
      <c r="U39" s="9">
        <f>[1]TIC!L65</f>
        <v>1262.06314191816</v>
      </c>
      <c r="V39" s="24">
        <f t="shared" si="13"/>
        <v>0.43461748767433461</v>
      </c>
      <c r="W39" s="81">
        <f>[1]TIC!M65</f>
        <v>0</v>
      </c>
      <c r="X39" s="24">
        <f t="shared" si="14"/>
        <v>0</v>
      </c>
      <c r="Y39" s="20">
        <f>[1]TIC!N65</f>
        <v>260.48835343019999</v>
      </c>
      <c r="Z39" s="24">
        <f t="shared" si="15"/>
        <v>0.15902189694237742</v>
      </c>
      <c r="AA39" s="20">
        <f>[1]TIC!O65</f>
        <v>11855.834160071981</v>
      </c>
      <c r="AB39" s="24">
        <f t="shared" si="15"/>
        <v>0.78694557410416799</v>
      </c>
      <c r="AC39" s="20">
        <f>[1]TIC!P65</f>
        <v>0</v>
      </c>
      <c r="AD39" s="24">
        <f t="shared" si="15"/>
        <v>0</v>
      </c>
    </row>
    <row r="40" spans="1:30" ht="12.75" customHeight="1">
      <c r="A40" s="10" t="str">
        <f>'CUADRO 1'!A41</f>
        <v>Fuente: Instituto Nacional de Estadística (INE). L Encuesta Permanente de Hogares de Propósitos Múltiples, Junio 2015.</v>
      </c>
      <c r="B40" s="83"/>
      <c r="C40" s="84"/>
      <c r="D40" s="83"/>
      <c r="E40" s="84"/>
      <c r="F40" s="79"/>
      <c r="G40" s="84"/>
      <c r="H40" s="79"/>
      <c r="I40" s="84"/>
      <c r="J40" s="83"/>
      <c r="K40" s="84"/>
      <c r="L40" s="83"/>
      <c r="M40" s="84"/>
      <c r="N40" s="80"/>
      <c r="O40" s="79"/>
      <c r="P40" s="84"/>
      <c r="Q40" s="79"/>
      <c r="R40" s="84"/>
      <c r="S40" s="83"/>
      <c r="T40" s="84"/>
      <c r="U40" s="83"/>
      <c r="V40" s="84"/>
      <c r="W40" s="79"/>
      <c r="X40" s="84"/>
      <c r="Y40" s="85"/>
      <c r="Z40" s="84"/>
    </row>
    <row r="41" spans="1:30" ht="13.5">
      <c r="A41" s="11" t="str">
        <f>'CUADRO 1'!A42</f>
        <v>1/  Porcentaje por columnas</v>
      </c>
      <c r="B41" s="7"/>
      <c r="C41" s="7"/>
      <c r="D41" s="8"/>
      <c r="E41" s="8"/>
      <c r="F41" s="8"/>
      <c r="G41" s="8"/>
      <c r="H41" s="7"/>
      <c r="I41" s="7"/>
      <c r="J41" s="7"/>
      <c r="K41" s="7"/>
      <c r="L41" s="8"/>
      <c r="M41" s="8"/>
      <c r="N41" s="8"/>
      <c r="O41" s="8"/>
      <c r="P41" s="8"/>
      <c r="Q41" s="7"/>
      <c r="R41" s="7"/>
      <c r="S41" s="7"/>
      <c r="T41" s="7"/>
      <c r="U41" s="8"/>
      <c r="V41" s="8"/>
      <c r="W41" s="8"/>
      <c r="X41" s="8"/>
      <c r="Y41" s="17"/>
      <c r="Z41" s="17"/>
    </row>
    <row r="42" spans="1:30" ht="13.5">
      <c r="A42" s="11" t="str">
        <f>'CUADRO 1'!A43</f>
        <v>2/  Porcentaje por filas</v>
      </c>
      <c r="B42" s="7"/>
      <c r="C42" s="7"/>
      <c r="D42" s="8"/>
      <c r="E42" s="8"/>
      <c r="F42" s="8"/>
      <c r="G42" s="8"/>
      <c r="H42" s="7"/>
      <c r="I42" s="7"/>
      <c r="J42" s="7"/>
      <c r="K42" s="7"/>
      <c r="L42" s="8"/>
      <c r="M42" s="8"/>
      <c r="N42" s="8"/>
      <c r="O42" s="8"/>
      <c r="P42" s="8"/>
      <c r="Q42" s="7"/>
      <c r="R42" s="7"/>
      <c r="S42" s="7"/>
      <c r="T42" s="7"/>
      <c r="U42" s="8"/>
      <c r="V42" s="8"/>
      <c r="W42" s="8"/>
      <c r="X42" s="8"/>
      <c r="Y42" s="17"/>
      <c r="Z42" s="17"/>
    </row>
    <row r="43" spans="1:30" ht="12.75" customHeight="1">
      <c r="A43" s="12"/>
      <c r="B43" s="7"/>
      <c r="C43" s="7"/>
      <c r="D43" s="8"/>
      <c r="E43" s="8"/>
      <c r="F43" s="8"/>
      <c r="G43" s="8"/>
      <c r="H43" s="7"/>
      <c r="I43" s="7"/>
      <c r="J43" s="7"/>
      <c r="K43" s="7"/>
      <c r="L43" s="8"/>
      <c r="M43" s="8"/>
      <c r="N43" s="8"/>
      <c r="O43" s="8"/>
      <c r="P43" s="8"/>
      <c r="Q43" s="7"/>
      <c r="R43" s="7"/>
      <c r="S43" s="7"/>
      <c r="T43" s="7"/>
      <c r="U43" s="8"/>
      <c r="V43" s="8"/>
      <c r="W43" s="8"/>
      <c r="X43" s="8"/>
      <c r="Y43" s="17"/>
      <c r="Z43" s="17"/>
    </row>
  </sheetData>
  <mergeCells count="19">
    <mergeCell ref="S4:T4"/>
    <mergeCell ref="U4:V4"/>
    <mergeCell ref="AA4:AB4"/>
    <mergeCell ref="AC4:AD4"/>
    <mergeCell ref="O3:AD3"/>
    <mergeCell ref="A1:AD1"/>
    <mergeCell ref="F2:AD2"/>
    <mergeCell ref="W4:X4"/>
    <mergeCell ref="A2:A5"/>
    <mergeCell ref="B2:C4"/>
    <mergeCell ref="F4:G4"/>
    <mergeCell ref="H4:I4"/>
    <mergeCell ref="J4:K4"/>
    <mergeCell ref="L4:M4"/>
    <mergeCell ref="O4:P4"/>
    <mergeCell ref="D2:E4"/>
    <mergeCell ref="F3:M3"/>
    <mergeCell ref="Q4:R4"/>
    <mergeCell ref="Y4:Z4"/>
  </mergeCells>
  <phoneticPr fontId="2" type="noConversion"/>
  <printOptions horizontalCentered="1" verticalCentered="1"/>
  <pageMargins left="0.15748031496062992" right="0.19685039370078741" top="0.27559055118110237" bottom="0.31496062992125984" header="0" footer="0"/>
  <pageSetup paperSize="119" scale="58" orientation="landscape" horizontalDpi="300" verticalDpi="300" r:id="rId1"/>
  <headerFooter alignWithMargins="0"/>
  <ignoredErrors>
    <ignoredError sqref="F14:Z15 I6 K6 M6:N6 P6 R6 T6 V6 X6 Z6 G9 I9 K9 M9:N9 P9 R9 T9 V9 X9 Z9 G10 I10 K10 M10:N10 P10 R10 T10 V10 X10 Z10 G11 I11 K11 M11:N11 P11 R11 T11 V11 X11 Z11 G12 I12 K12 M12:N12 P12 R12 T12 V12 X12 Z12 G13 I13 K13 M13:N13 P13 R13 T13 V13 X13 Z13 F21:Z22 G16 I16 K16 M16:N16 P16 R16 T16 V16 X16 Z16 G17 I17 K17 M17:N17 P17 R17 T17 V17 X17 Z17 G18 I18 K18 M18:N18 P18 R18 T18 V18 X18 Z18 G19 I19 K19 M19:N19 P19 R19 T19 V19 X19 Z19 G20 I20 K20 M20:N20 P20 R20 T20 V20 X20 Z20 F25:Z26 G23 I23 K23 M23:N23 P23 R23 T23 V23 X23 Z23 G24 I24 K24 M24:N24 P24 R24 T24 V24 X24 Z24 F32:Z33 G27 I27 K27 M27:N27 P27 R27 T27 V27 X27 Z27 G28 I28 K28 M28:N28 P28 R28 T28 V28 X28 Z28 G29 I29 K29 M29:N29 P29 R29 T29 V29 X29 Z29 G30 I30 K30 M30:N30 P30 R30 T30 V30 X30 Z30 G31 I31 K31 M31:N31 P31 R31 T31 V31 X31 Z31 G39 G34 I34 K34 M34:N34 P34 R34 T34 V34 X34 Z34 G35 I35 K35 M35:N35 P35 R35 T35 V35 X35 Z35 G36 I36 K36 M36:N36 P36 R36 T36 V36 X36 Z36 G37 I37 K37 M37:N37 P37 R37 T37 V37 X37 Z37 G38 I38 K38 M38:N38 P38 R38 T38 V38 X38 Z38 I39 K39 M39:N39 P39 R39 T39 V39 X39 Z39" formula="1"/>
  </ignoredErrors>
</worksheet>
</file>

<file path=xl/worksheets/sheet4.xml><?xml version="1.0" encoding="utf-8"?>
<worksheet xmlns="http://schemas.openxmlformats.org/spreadsheetml/2006/main" xmlns:r="http://schemas.openxmlformats.org/officeDocument/2006/relationships">
  <sheetPr codeName="Hoja4"/>
  <dimension ref="A1:Y41"/>
  <sheetViews>
    <sheetView zoomScaleSheetLayoutView="100" workbookViewId="0">
      <selection activeCell="A39" sqref="A39"/>
    </sheetView>
  </sheetViews>
  <sheetFormatPr baseColWidth="10" defaultRowHeight="12.75"/>
  <cols>
    <col min="1" max="1" width="23.7109375" customWidth="1"/>
    <col min="2" max="2" width="9.7109375" bestFit="1" customWidth="1"/>
    <col min="3" max="3" width="6.140625" bestFit="1" customWidth="1"/>
    <col min="4" max="4" width="8" bestFit="1" customWidth="1"/>
    <col min="5" max="5" width="4" customWidth="1"/>
    <col min="6" max="6" width="7" bestFit="1" customWidth="1"/>
    <col min="7" max="7" width="4.42578125" bestFit="1" customWidth="1"/>
    <col min="8" max="8" width="8.28515625" customWidth="1"/>
    <col min="9" max="9" width="4.85546875" customWidth="1"/>
    <col min="10" max="10" width="8" bestFit="1" customWidth="1"/>
    <col min="11" max="11" width="6.140625" bestFit="1" customWidth="1"/>
    <col min="12" max="12" width="8" bestFit="1" customWidth="1"/>
    <col min="13" max="13" width="5.140625" bestFit="1" customWidth="1"/>
    <col min="14" max="14" width="8.42578125" customWidth="1"/>
    <col min="15" max="15" width="5.140625" customWidth="1"/>
    <col min="16" max="16" width="7.7109375" customWidth="1"/>
    <col min="17" max="17" width="5.140625" bestFit="1" customWidth="1"/>
    <col min="18" max="18" width="6.28515625" customWidth="1"/>
    <col min="19" max="19" width="5" customWidth="1"/>
    <col min="20" max="20" width="6.140625" bestFit="1" customWidth="1"/>
    <col min="21" max="21" width="4.42578125" bestFit="1" customWidth="1"/>
  </cols>
  <sheetData>
    <row r="1" spans="1:25" ht="27" customHeight="1">
      <c r="A1" s="97" t="s">
        <v>72</v>
      </c>
      <c r="B1" s="97"/>
      <c r="C1" s="97"/>
      <c r="D1" s="97"/>
      <c r="E1" s="97"/>
      <c r="F1" s="97"/>
      <c r="G1" s="97"/>
      <c r="H1" s="97"/>
      <c r="I1" s="97"/>
      <c r="J1" s="97"/>
      <c r="K1" s="97"/>
      <c r="L1" s="97"/>
      <c r="M1" s="97"/>
      <c r="N1" s="97"/>
      <c r="O1" s="97"/>
      <c r="P1" s="97"/>
      <c r="Q1" s="97"/>
      <c r="R1" s="97"/>
      <c r="S1" s="97"/>
      <c r="T1" s="97"/>
      <c r="U1" s="97"/>
      <c r="V1" s="15"/>
      <c r="W1" s="15"/>
      <c r="X1" s="15"/>
      <c r="Y1" s="15"/>
    </row>
    <row r="2" spans="1:25">
      <c r="A2" s="90" t="s">
        <v>74</v>
      </c>
      <c r="B2" s="90" t="s">
        <v>17</v>
      </c>
      <c r="C2" s="90"/>
      <c r="D2" s="90" t="s">
        <v>33</v>
      </c>
      <c r="E2" s="90"/>
      <c r="F2" s="98" t="s">
        <v>24</v>
      </c>
      <c r="G2" s="98"/>
      <c r="H2" s="98"/>
      <c r="I2" s="98"/>
      <c r="J2" s="98"/>
      <c r="K2" s="98"/>
      <c r="L2" s="98"/>
      <c r="M2" s="98"/>
      <c r="N2" s="98"/>
      <c r="O2" s="98"/>
      <c r="P2" s="98"/>
      <c r="Q2" s="98"/>
      <c r="R2" s="98"/>
      <c r="S2" s="98"/>
      <c r="T2" s="98"/>
      <c r="U2" s="98"/>
    </row>
    <row r="3" spans="1:25" ht="49.5" customHeight="1">
      <c r="A3" s="90"/>
      <c r="B3" s="90"/>
      <c r="C3" s="90"/>
      <c r="D3" s="90"/>
      <c r="E3" s="90"/>
      <c r="F3" s="90" t="s">
        <v>44</v>
      </c>
      <c r="G3" s="90"/>
      <c r="H3" s="90" t="s">
        <v>45</v>
      </c>
      <c r="I3" s="90"/>
      <c r="J3" s="90" t="s">
        <v>46</v>
      </c>
      <c r="K3" s="90"/>
      <c r="L3" s="90" t="s">
        <v>47</v>
      </c>
      <c r="M3" s="90"/>
      <c r="N3" s="90" t="s">
        <v>48</v>
      </c>
      <c r="O3" s="90"/>
      <c r="P3" s="90" t="s">
        <v>49</v>
      </c>
      <c r="Q3" s="90"/>
      <c r="R3" s="90" t="s">
        <v>50</v>
      </c>
      <c r="S3" s="90"/>
      <c r="T3" s="90" t="s">
        <v>23</v>
      </c>
      <c r="U3" s="90"/>
    </row>
    <row r="4" spans="1:25">
      <c r="A4" s="90"/>
      <c r="B4" s="14" t="s">
        <v>1</v>
      </c>
      <c r="C4" s="14" t="s">
        <v>2</v>
      </c>
      <c r="D4" s="14" t="s">
        <v>1</v>
      </c>
      <c r="E4" s="14" t="s">
        <v>2</v>
      </c>
      <c r="F4" s="14" t="s">
        <v>1</v>
      </c>
      <c r="G4" s="14" t="s">
        <v>2</v>
      </c>
      <c r="H4" s="14" t="s">
        <v>1</v>
      </c>
      <c r="I4" s="16" t="s">
        <v>2</v>
      </c>
      <c r="J4" s="14" t="s">
        <v>1</v>
      </c>
      <c r="K4" s="16" t="s">
        <v>2</v>
      </c>
      <c r="L4" s="14" t="s">
        <v>1</v>
      </c>
      <c r="M4" s="16" t="s">
        <v>2</v>
      </c>
      <c r="N4" s="14" t="s">
        <v>1</v>
      </c>
      <c r="O4" s="14" t="s">
        <v>2</v>
      </c>
      <c r="P4" s="14" t="s">
        <v>1</v>
      </c>
      <c r="Q4" s="16" t="s">
        <v>2</v>
      </c>
      <c r="R4" s="14" t="s">
        <v>1</v>
      </c>
      <c r="S4" s="16" t="s">
        <v>2</v>
      </c>
      <c r="T4" s="1" t="s">
        <v>1</v>
      </c>
      <c r="U4" s="2" t="s">
        <v>2</v>
      </c>
    </row>
    <row r="5" spans="1:25">
      <c r="A5" s="62" t="s">
        <v>58</v>
      </c>
      <c r="B5" s="26">
        <f>[1]TIC!C71</f>
        <v>7646144.9231878836</v>
      </c>
      <c r="C5" s="26">
        <f>+C8+C12</f>
        <v>100.00000000003465</v>
      </c>
      <c r="D5" s="26">
        <f>[1]TIC!D71</f>
        <v>2075128.8988290264</v>
      </c>
      <c r="E5" s="37">
        <f>+D5/$B$5*100</f>
        <v>27.139544432854528</v>
      </c>
      <c r="F5" s="26">
        <f>[1]TIC!E71</f>
        <v>400925.54277728568</v>
      </c>
      <c r="G5" s="38">
        <f>+F5/$D5*100</f>
        <v>19.320512716271445</v>
      </c>
      <c r="H5" s="26">
        <f>[1]TIC!F71</f>
        <v>402339.83686313505</v>
      </c>
      <c r="I5" s="38">
        <f>+H5/$D5*100</f>
        <v>19.388667233643712</v>
      </c>
      <c r="J5" s="26">
        <f>[1]TIC!G71</f>
        <v>1432201.1123758529</v>
      </c>
      <c r="K5" s="38">
        <f>+J5/$D5*100</f>
        <v>69.017452996969439</v>
      </c>
      <c r="L5" s="26">
        <f>[1]TIC!H71</f>
        <v>941462.01028887008</v>
      </c>
      <c r="M5" s="38">
        <f>+L5/$D5*100</f>
        <v>45.368844837548515</v>
      </c>
      <c r="N5" s="26">
        <f>[1]TIC!I71</f>
        <v>1634315.8978543673</v>
      </c>
      <c r="O5" s="38">
        <f>+N5/$D5*100</f>
        <v>78.757319546587908</v>
      </c>
      <c r="P5" s="26">
        <f>[1]TIC!J71</f>
        <v>1405728.912861645</v>
      </c>
      <c r="Q5" s="38">
        <f>+P5/$D5*100</f>
        <v>67.741763591403085</v>
      </c>
      <c r="R5" s="26">
        <f>[1]TIC!K71</f>
        <v>60595.395075999593</v>
      </c>
      <c r="S5" s="38">
        <f>+R5/$D5*100</f>
        <v>2.9200786086200692</v>
      </c>
      <c r="T5" s="26">
        <f>[1]TIC!L71</f>
        <v>19252.514275092519</v>
      </c>
      <c r="U5" s="38">
        <f>+T5/$D5*100</f>
        <v>0.92777437998943157</v>
      </c>
    </row>
    <row r="6" spans="1:25">
      <c r="A6" s="62"/>
      <c r="B6" s="26"/>
      <c r="C6" s="26"/>
      <c r="D6" s="26"/>
      <c r="E6" s="37"/>
      <c r="F6" s="26"/>
      <c r="G6" s="38"/>
      <c r="H6" s="26"/>
      <c r="I6" s="38"/>
      <c r="J6" s="26"/>
      <c r="K6" s="38"/>
      <c r="L6" s="26"/>
      <c r="M6" s="38"/>
      <c r="N6" s="26"/>
      <c r="O6" s="38"/>
      <c r="P6" s="26"/>
      <c r="Q6" s="38"/>
      <c r="R6" s="26"/>
      <c r="S6" s="38"/>
      <c r="T6" s="26"/>
      <c r="U6" s="38"/>
    </row>
    <row r="7" spans="1:25">
      <c r="A7" s="62" t="s">
        <v>3</v>
      </c>
      <c r="B7" s="70"/>
      <c r="C7" s="70"/>
      <c r="D7" s="70"/>
      <c r="E7" s="70"/>
      <c r="F7" s="70"/>
      <c r="G7" s="70"/>
      <c r="H7" s="70"/>
      <c r="I7" s="70"/>
      <c r="J7" s="70"/>
      <c r="K7" s="70"/>
      <c r="L7" s="70"/>
      <c r="M7" s="70"/>
      <c r="N7" s="70"/>
      <c r="O7" s="70"/>
      <c r="P7" s="70"/>
      <c r="Q7" s="70"/>
      <c r="R7" s="70"/>
      <c r="S7" s="70"/>
      <c r="T7" s="70"/>
      <c r="U7" s="70"/>
    </row>
    <row r="8" spans="1:25">
      <c r="A8" s="63" t="s">
        <v>4</v>
      </c>
      <c r="B8" s="29">
        <f>[1]TIC!C72</f>
        <v>4158542.0664766598</v>
      </c>
      <c r="C8" s="39">
        <f>+B8/$B$5*100</f>
        <v>54.38743456019732</v>
      </c>
      <c r="D8" s="29">
        <f>[1]TIC!D72</f>
        <v>1645340.6367321128</v>
      </c>
      <c r="E8" s="40">
        <f>+D8/D$5*100</f>
        <v>79.288599260535648</v>
      </c>
      <c r="F8" s="29">
        <f>[1]TIC!E72</f>
        <v>327919.51839675684</v>
      </c>
      <c r="G8" s="40">
        <f>+F8/F$5*100</f>
        <v>81.790627787193955</v>
      </c>
      <c r="H8" s="29">
        <f>[1]TIC!F72</f>
        <v>324080.20968415635</v>
      </c>
      <c r="I8" s="40">
        <f>+H8/H$5*100</f>
        <v>80.548874357276105</v>
      </c>
      <c r="J8" s="29">
        <f>[1]TIC!G72</f>
        <v>1165002.32963196</v>
      </c>
      <c r="K8" s="40">
        <f>+J8/J$5*100</f>
        <v>81.34348727738093</v>
      </c>
      <c r="L8" s="29">
        <f>[1]TIC!H72</f>
        <v>754591.63095541601</v>
      </c>
      <c r="M8" s="40">
        <f>+L8/L$5*100</f>
        <v>80.151044089807044</v>
      </c>
      <c r="N8" s="29">
        <f>[1]TIC!I72</f>
        <v>1311831.7923972663</v>
      </c>
      <c r="O8" s="40">
        <f>+N8/N$5*100</f>
        <v>80.267945390454898</v>
      </c>
      <c r="P8" s="29">
        <f>[1]TIC!J72</f>
        <v>1121408.2847279899</v>
      </c>
      <c r="Q8" s="40">
        <f>+P8/P$5*100</f>
        <v>79.774149515438012</v>
      </c>
      <c r="R8" s="29">
        <f>[1]TIC!K72</f>
        <v>56811.712231520309</v>
      </c>
      <c r="S8" s="40">
        <f>+R8/R$5*100</f>
        <v>93.755824448815389</v>
      </c>
      <c r="T8" s="29">
        <f>[1]TIC!L72</f>
        <v>16829.868425030254</v>
      </c>
      <c r="U8" s="40">
        <f>+T8/T$5*100</f>
        <v>87.416470309041642</v>
      </c>
    </row>
    <row r="9" spans="1:25">
      <c r="A9" s="68" t="s">
        <v>5</v>
      </c>
      <c r="B9" s="29">
        <f>[1]TIC!C73</f>
        <v>982127.92188298889</v>
      </c>
      <c r="C9" s="39">
        <f>+B9/$B$5*100</f>
        <v>12.844746362373593</v>
      </c>
      <c r="D9" s="29">
        <f>[1]TIC!D73</f>
        <v>474418.75515730469</v>
      </c>
      <c r="E9" s="40">
        <f t="shared" ref="E9:G12" si="0">+D9/D$5*100</f>
        <v>22.862134271515096</v>
      </c>
      <c r="F9" s="29">
        <f>[1]TIC!E73</f>
        <v>89885.847823647462</v>
      </c>
      <c r="G9" s="40">
        <f t="shared" si="0"/>
        <v>22.419586240625005</v>
      </c>
      <c r="H9" s="29">
        <f>[1]TIC!F73</f>
        <v>82036.465440284213</v>
      </c>
      <c r="I9" s="40">
        <f>+H9/H$5*100</f>
        <v>20.389844087994391</v>
      </c>
      <c r="J9" s="29">
        <f>[1]TIC!G73</f>
        <v>330212.40269835142</v>
      </c>
      <c r="K9" s="40">
        <f>+J9/J$5*100</f>
        <v>23.056287266148534</v>
      </c>
      <c r="L9" s="29">
        <f>[1]TIC!H73</f>
        <v>239770.84638738696</v>
      </c>
      <c r="M9" s="40">
        <f>+L9/L$5*100</f>
        <v>25.467925818251313</v>
      </c>
      <c r="N9" s="29">
        <f>[1]TIC!I73</f>
        <v>384150.8577486304</v>
      </c>
      <c r="O9" s="40">
        <f>+N9/N$5*100</f>
        <v>23.505300184191309</v>
      </c>
      <c r="P9" s="29">
        <f>[1]TIC!J73</f>
        <v>336707.24564387684</v>
      </c>
      <c r="Q9" s="40">
        <f>+P9/P$5*100</f>
        <v>23.952501976959503</v>
      </c>
      <c r="R9" s="29">
        <f>[1]TIC!K73</f>
        <v>21776.826346764716</v>
      </c>
      <c r="S9" s="40">
        <f>+R9/R$5*100</f>
        <v>35.938087901649816</v>
      </c>
      <c r="T9" s="29">
        <f>[1]TIC!L73</f>
        <v>5418.1577513481616</v>
      </c>
      <c r="U9" s="40">
        <f>+T9/T$5*100</f>
        <v>28.142598280567306</v>
      </c>
    </row>
    <row r="10" spans="1:25">
      <c r="A10" s="68" t="s">
        <v>6</v>
      </c>
      <c r="B10" s="29">
        <f>[1]TIC!C74</f>
        <v>641069.54522722692</v>
      </c>
      <c r="C10" s="39">
        <f>+B10/$B$5*100</f>
        <v>8.38421912829698</v>
      </c>
      <c r="D10" s="29">
        <f>[1]TIC!D74</f>
        <v>273081.24520618055</v>
      </c>
      <c r="E10" s="40">
        <f t="shared" si="0"/>
        <v>13.15972445664833</v>
      </c>
      <c r="F10" s="41">
        <f>[1]TIC!E74</f>
        <v>47632.297498139182</v>
      </c>
      <c r="G10" s="40">
        <f t="shared" si="0"/>
        <v>11.880584401827186</v>
      </c>
      <c r="H10" s="41">
        <f>[1]TIC!F74</f>
        <v>51009.06587790716</v>
      </c>
      <c r="I10" s="40">
        <f>+H10/H$5*100</f>
        <v>12.678104727486641</v>
      </c>
      <c r="J10" s="41">
        <f>[1]TIC!G74</f>
        <v>217801.56049503759</v>
      </c>
      <c r="K10" s="40">
        <f>+J10/J$5*100</f>
        <v>15.20747041829415</v>
      </c>
      <c r="L10" s="41">
        <f>[1]TIC!H74</f>
        <v>114273.81464003152</v>
      </c>
      <c r="M10" s="40">
        <f>+L10/L$5*100</f>
        <v>12.137910334264971</v>
      </c>
      <c r="N10" s="41">
        <f>[1]TIC!I74</f>
        <v>222588.62625694397</v>
      </c>
      <c r="O10" s="40">
        <f>+N10/N$5*100</f>
        <v>13.619681883360023</v>
      </c>
      <c r="P10" s="41">
        <f>[1]TIC!J74</f>
        <v>161826.65876452965</v>
      </c>
      <c r="Q10" s="40">
        <f>+P10/P$5*100</f>
        <v>11.511939271071746</v>
      </c>
      <c r="R10" s="41">
        <f>[1]TIC!K74</f>
        <v>11937.869389650403</v>
      </c>
      <c r="S10" s="40">
        <f>+R10/R$5*100</f>
        <v>19.700951490914054</v>
      </c>
      <c r="T10" s="41">
        <f>[1]TIC!L74</f>
        <v>794.5337364159999</v>
      </c>
      <c r="U10" s="40">
        <f>+T10/T$5*100</f>
        <v>4.1269089588153633</v>
      </c>
    </row>
    <row r="11" spans="1:25">
      <c r="A11" s="68" t="s">
        <v>7</v>
      </c>
      <c r="B11" s="29">
        <f>[1]TIC!C75</f>
        <v>2535344.5993667026</v>
      </c>
      <c r="C11" s="39">
        <f>+B11/$B$5*100</f>
        <v>33.158469069530128</v>
      </c>
      <c r="D11" s="29">
        <f>[1]TIC!D75</f>
        <v>897840.63636857865</v>
      </c>
      <c r="E11" s="40">
        <f t="shared" si="0"/>
        <v>43.266740532369859</v>
      </c>
      <c r="F11" s="41">
        <f>[1]TIC!E75</f>
        <v>190401.37307497166</v>
      </c>
      <c r="G11" s="40">
        <f t="shared" si="0"/>
        <v>47.490457144742138</v>
      </c>
      <c r="H11" s="41">
        <f>[1]TIC!F75</f>
        <v>191034.67836596642</v>
      </c>
      <c r="I11" s="40">
        <f>+H11/H$5*100</f>
        <v>47.48092554179545</v>
      </c>
      <c r="J11" s="41">
        <f>[1]TIC!G75</f>
        <v>616988.36643859348</v>
      </c>
      <c r="K11" s="40">
        <f>+J11/J$5*100</f>
        <v>43.079729592939813</v>
      </c>
      <c r="L11" s="41">
        <f>[1]TIC!H75</f>
        <v>400546.96992801549</v>
      </c>
      <c r="M11" s="40">
        <f>+L11/L$5*100</f>
        <v>42.545207937292673</v>
      </c>
      <c r="N11" s="41">
        <f>[1]TIC!I75</f>
        <v>705092.30839168979</v>
      </c>
      <c r="O11" s="40">
        <f>+N11/N$5*100</f>
        <v>43.142963322903441</v>
      </c>
      <c r="P11" s="41">
        <f>[1]TIC!J75</f>
        <v>622874.38031960372</v>
      </c>
      <c r="Q11" s="40">
        <f>+P11/P$5*100</f>
        <v>44.309708267408197</v>
      </c>
      <c r="R11" s="41">
        <f>[1]TIC!K75</f>
        <v>23097.016495105207</v>
      </c>
      <c r="S11" s="40">
        <f>+R11/R$5*100</f>
        <v>38.116785056251565</v>
      </c>
      <c r="T11" s="41">
        <f>[1]TIC!L75</f>
        <v>10617.176937266098</v>
      </c>
      <c r="U11" s="40">
        <f>+T11/T$5*100</f>
        <v>55.146963069658995</v>
      </c>
    </row>
    <row r="12" spans="1:25">
      <c r="A12" s="63" t="s">
        <v>8</v>
      </c>
      <c r="B12" s="29">
        <f>[1]TIC!C76</f>
        <v>3487602.8567138729</v>
      </c>
      <c r="C12" s="39">
        <f>+B12/$B$5*100</f>
        <v>45.612565439837326</v>
      </c>
      <c r="D12" s="29">
        <f>[1]TIC!D76</f>
        <v>429788.26209700259</v>
      </c>
      <c r="E12" s="40">
        <f t="shared" si="0"/>
        <v>20.711400739468651</v>
      </c>
      <c r="F12" s="29">
        <f>[1]TIC!E76</f>
        <v>73006.024380528121</v>
      </c>
      <c r="G12" s="40">
        <f t="shared" si="0"/>
        <v>18.209372212805857</v>
      </c>
      <c r="H12" s="29">
        <f>[1]TIC!F76</f>
        <v>78259.627178977738</v>
      </c>
      <c r="I12" s="40">
        <f>+H12/H$5*100</f>
        <v>19.451125642723643</v>
      </c>
      <c r="J12" s="29">
        <f>[1]TIC!G76</f>
        <v>267198.78274394269</v>
      </c>
      <c r="K12" s="40">
        <f>+J12/J$5*100</f>
        <v>18.656512722622551</v>
      </c>
      <c r="L12" s="29">
        <f>[1]TIC!H76</f>
        <v>186870.37933345314</v>
      </c>
      <c r="M12" s="40">
        <f>+L12/L$5*100</f>
        <v>19.848955910192853</v>
      </c>
      <c r="N12" s="29">
        <f>[1]TIC!I76</f>
        <v>322484.10545716278</v>
      </c>
      <c r="O12" s="40">
        <f>+N12/N$5*100</f>
        <v>19.732054609548875</v>
      </c>
      <c r="P12" s="29">
        <f>[1]TIC!J76</f>
        <v>284320.62813370873</v>
      </c>
      <c r="Q12" s="40">
        <f>+P12/P$5*100</f>
        <v>20.225850484565811</v>
      </c>
      <c r="R12" s="29">
        <f>[1]TIC!K76</f>
        <v>3783.6828444792595</v>
      </c>
      <c r="S12" s="40">
        <f>+R12/R$5*100</f>
        <v>6.2441755511845605</v>
      </c>
      <c r="T12" s="29">
        <f>[1]TIC!L76</f>
        <v>2422.6458500622598</v>
      </c>
      <c r="U12" s="40">
        <f>+T12/T$5*100</f>
        <v>12.58352969095834</v>
      </c>
    </row>
    <row r="13" spans="1:25">
      <c r="A13" s="62"/>
      <c r="B13" s="29"/>
      <c r="C13" s="39"/>
      <c r="D13" s="29"/>
      <c r="E13" s="40"/>
      <c r="F13" s="29"/>
      <c r="G13" s="40"/>
      <c r="H13" s="29"/>
      <c r="I13" s="40"/>
      <c r="J13" s="29"/>
      <c r="K13" s="40"/>
      <c r="L13" s="29"/>
      <c r="M13" s="40"/>
      <c r="N13" s="29"/>
      <c r="O13" s="40"/>
      <c r="P13" s="29"/>
      <c r="Q13" s="40"/>
      <c r="R13" s="29"/>
      <c r="S13" s="40"/>
      <c r="T13" s="29"/>
      <c r="U13" s="40"/>
    </row>
    <row r="14" spans="1:25">
      <c r="A14" s="62" t="s">
        <v>32</v>
      </c>
      <c r="B14" s="70"/>
      <c r="C14" s="71"/>
      <c r="D14" s="70"/>
      <c r="E14" s="72"/>
      <c r="F14" s="70"/>
      <c r="G14" s="72"/>
      <c r="H14" s="70"/>
      <c r="I14" s="72"/>
      <c r="J14" s="70"/>
      <c r="K14" s="72"/>
      <c r="L14" s="70"/>
      <c r="M14" s="72"/>
      <c r="N14" s="70"/>
      <c r="O14" s="72"/>
      <c r="P14" s="70"/>
      <c r="Q14" s="72"/>
      <c r="R14" s="70"/>
      <c r="S14" s="72"/>
      <c r="T14" s="70"/>
      <c r="U14" s="72"/>
    </row>
    <row r="15" spans="1:25">
      <c r="A15" s="63" t="s">
        <v>25</v>
      </c>
      <c r="B15" s="29">
        <f>[1]TIC!C78</f>
        <v>1866951.3146646994</v>
      </c>
      <c r="C15" s="39">
        <f t="shared" ref="C15:C19" si="1">+B15/$B$5*100</f>
        <v>24.416896794657106</v>
      </c>
      <c r="D15" s="29">
        <f>[1]TIC!D78</f>
        <v>326246.2249946479</v>
      </c>
      <c r="E15" s="40">
        <f t="shared" ref="E15:G19" si="2">+D15/D$5*100</f>
        <v>15.721733005537402</v>
      </c>
      <c r="F15" s="29">
        <f>[1]TIC!E78</f>
        <v>13908.045766825642</v>
      </c>
      <c r="G15" s="40">
        <f t="shared" si="2"/>
        <v>3.4689847073553923</v>
      </c>
      <c r="H15" s="29">
        <f>[1]TIC!F78</f>
        <v>13204.121739030203</v>
      </c>
      <c r="I15" s="40">
        <f>+H15/H$5*100</f>
        <v>3.2818330498856074</v>
      </c>
      <c r="J15" s="29">
        <f>[1]TIC!G78</f>
        <v>96817.430198439091</v>
      </c>
      <c r="K15" s="40">
        <f>+J15/J$5*100</f>
        <v>6.7600443374764865</v>
      </c>
      <c r="L15" s="29">
        <f>[1]TIC!H78</f>
        <v>294524.49673401692</v>
      </c>
      <c r="M15" s="40">
        <f>+L15/L$5*100</f>
        <v>31.28373673236667</v>
      </c>
      <c r="N15" s="29">
        <f>[1]TIC!I78</f>
        <v>230415.51713492311</v>
      </c>
      <c r="O15" s="40">
        <f>+N15/N$5*100</f>
        <v>14.098591186528081</v>
      </c>
      <c r="P15" s="29">
        <f>[1]TIC!J78</f>
        <v>167661.76564063373</v>
      </c>
      <c r="Q15" s="40">
        <f>+P15/P$5*100</f>
        <v>11.927034018196608</v>
      </c>
      <c r="R15" s="29">
        <f>[1]TIC!K78</f>
        <v>1542.55475987668</v>
      </c>
      <c r="S15" s="40">
        <f>+R15/R$5*100</f>
        <v>2.5456633428035023</v>
      </c>
      <c r="T15" s="29">
        <f>[1]TIC!L78</f>
        <v>520.97670686039999</v>
      </c>
      <c r="U15" s="40">
        <f>+T15/T$5*100</f>
        <v>2.7060190654391629</v>
      </c>
    </row>
    <row r="16" spans="1:25">
      <c r="A16" s="66" t="s">
        <v>26</v>
      </c>
      <c r="B16" s="41">
        <f>[1]TIC!C79</f>
        <v>2531596.0208494524</v>
      </c>
      <c r="C16" s="39">
        <f t="shared" si="1"/>
        <v>33.109443337544818</v>
      </c>
      <c r="D16" s="41">
        <f>[1]TIC!D79</f>
        <v>1126197.1112495819</v>
      </c>
      <c r="E16" s="40">
        <f t="shared" si="2"/>
        <v>54.271188256550381</v>
      </c>
      <c r="F16" s="41">
        <f>[1]TIC!E79</f>
        <v>221116.3892570188</v>
      </c>
      <c r="G16" s="40">
        <f t="shared" si="2"/>
        <v>55.15148466852586</v>
      </c>
      <c r="H16" s="41">
        <f>[1]TIC!F79</f>
        <v>213706.15438225228</v>
      </c>
      <c r="I16" s="40">
        <f>+H16/H$5*100</f>
        <v>53.115832637509676</v>
      </c>
      <c r="J16" s="41">
        <f>[1]TIC!G79</f>
        <v>853468.81798407354</v>
      </c>
      <c r="K16" s="40">
        <f>+J16/J$5*100</f>
        <v>59.591408679209124</v>
      </c>
      <c r="L16" s="41">
        <f>[1]TIC!H79</f>
        <v>564121.72728524194</v>
      </c>
      <c r="M16" s="40">
        <f>+L16/L$5*100</f>
        <v>59.919754713432539</v>
      </c>
      <c r="N16" s="41">
        <f>[1]TIC!I79</f>
        <v>893200.78528086049</v>
      </c>
      <c r="O16" s="40">
        <f>+N16/N$5*100</f>
        <v>54.652884821931345</v>
      </c>
      <c r="P16" s="41">
        <f>[1]TIC!J79</f>
        <v>838511.57798529475</v>
      </c>
      <c r="Q16" s="40">
        <f>+P16/P$5*100</f>
        <v>59.649593197762087</v>
      </c>
      <c r="R16" s="41">
        <f>[1]TIC!K79</f>
        <v>26422.225054540275</v>
      </c>
      <c r="S16" s="40">
        <f>+R16/R$5*100</f>
        <v>43.604344886935962</v>
      </c>
      <c r="T16" s="41">
        <f>[1]TIC!L79</f>
        <v>9401.0693925694231</v>
      </c>
      <c r="U16" s="40">
        <f>+T16/T$5*100</f>
        <v>48.830346303037587</v>
      </c>
    </row>
    <row r="17" spans="1:21">
      <c r="A17" s="66" t="s">
        <v>30</v>
      </c>
      <c r="B17" s="29">
        <f>[1]TIC!C80</f>
        <v>1508256.6506622108</v>
      </c>
      <c r="C17" s="39">
        <f t="shared" si="1"/>
        <v>19.725713621883301</v>
      </c>
      <c r="D17" s="29">
        <f>[1]TIC!D80</f>
        <v>433140.14021682722</v>
      </c>
      <c r="E17" s="40">
        <f t="shared" si="2"/>
        <v>20.872927000401937</v>
      </c>
      <c r="F17" s="29">
        <f>[1]TIC!E80</f>
        <v>110466.38696680219</v>
      </c>
      <c r="G17" s="40">
        <f t="shared" si="2"/>
        <v>27.552843403685639</v>
      </c>
      <c r="H17" s="29">
        <f>[1]TIC!F80</f>
        <v>111776.03807388427</v>
      </c>
      <c r="I17" s="40">
        <f>+H17/H$5*100</f>
        <v>27.78149907932368</v>
      </c>
      <c r="J17" s="29">
        <f>[1]TIC!G80</f>
        <v>342057.292409171</v>
      </c>
      <c r="K17" s="40">
        <f>+J17/J$5*100</f>
        <v>23.883328217902182</v>
      </c>
      <c r="L17" s="29">
        <f>[1]TIC!H80</f>
        <v>68405.175857568174</v>
      </c>
      <c r="M17" s="40">
        <f>+L17/L$5*100</f>
        <v>7.2658455795342523</v>
      </c>
      <c r="N17" s="29">
        <f>[1]TIC!I80</f>
        <v>350856.33518834761</v>
      </c>
      <c r="O17" s="40">
        <f>+N17/N$5*100</f>
        <v>21.46808555487797</v>
      </c>
      <c r="P17" s="29">
        <f>[1]TIC!J80</f>
        <v>291963.4597024633</v>
      </c>
      <c r="Q17" s="40">
        <f>+P17/P$5*100</f>
        <v>20.769542194882561</v>
      </c>
      <c r="R17" s="29">
        <f>[1]TIC!K80</f>
        <v>17891.614035935381</v>
      </c>
      <c r="S17" s="40">
        <f>+R17/R$5*100</f>
        <v>29.526359244783318</v>
      </c>
      <c r="T17" s="29">
        <f>[1]TIC!L80</f>
        <v>6576.2780665058599</v>
      </c>
      <c r="U17" s="40">
        <f>+T17/T$5*100</f>
        <v>34.158022025277823</v>
      </c>
    </row>
    <row r="18" spans="1:21">
      <c r="A18" s="66" t="s">
        <v>31</v>
      </c>
      <c r="B18" s="29">
        <f>[1]TIC!C81</f>
        <v>978303.76467279112</v>
      </c>
      <c r="C18" s="39">
        <f t="shared" si="1"/>
        <v>12.79473217550407</v>
      </c>
      <c r="D18" s="29">
        <f>[1]TIC!D81</f>
        <v>146299.14916772235</v>
      </c>
      <c r="E18" s="40">
        <f t="shared" si="2"/>
        <v>7.0501234525854013</v>
      </c>
      <c r="F18" s="29">
        <f>[1]TIC!E81</f>
        <v>47098.981257063839</v>
      </c>
      <c r="G18" s="40">
        <f t="shared" si="2"/>
        <v>11.747563133743101</v>
      </c>
      <c r="H18" s="29">
        <f>[1]TIC!F81</f>
        <v>50806.970491074397</v>
      </c>
      <c r="I18" s="40">
        <f>+H18/H$5*100</f>
        <v>12.627874705918702</v>
      </c>
      <c r="J18" s="29">
        <f>[1]TIC!G81</f>
        <v>111882.84828018444</v>
      </c>
      <c r="K18" s="40">
        <f>+J18/J$5*100</f>
        <v>7.8119509413439827</v>
      </c>
      <c r="L18" s="29">
        <f>[1]TIC!H81</f>
        <v>13095.099968782661</v>
      </c>
      <c r="M18" s="40">
        <f>+L18/L$5*100</f>
        <v>1.3909323823660895</v>
      </c>
      <c r="N18" s="29">
        <f>[1]TIC!I81</f>
        <v>122137.19315816778</v>
      </c>
      <c r="O18" s="40">
        <f>+N18/N$5*100</f>
        <v>7.4732916273112906</v>
      </c>
      <c r="P18" s="29">
        <f>[1]TIC!J81</f>
        <v>83972.685193800222</v>
      </c>
      <c r="Q18" s="40">
        <f>+P18/P$5*100</f>
        <v>5.9736044713526493</v>
      </c>
      <c r="R18" s="29">
        <f>[1]TIC!K81</f>
        <v>11301.468310408758</v>
      </c>
      <c r="S18" s="40">
        <f>+R18/R$5*100</f>
        <v>18.650704886459273</v>
      </c>
      <c r="T18" s="29">
        <f>[1]TIC!L81</f>
        <v>2754.1901091568398</v>
      </c>
      <c r="U18" s="40">
        <f>+T18/T$5*100</f>
        <v>14.305612606245447</v>
      </c>
    </row>
    <row r="19" spans="1:21">
      <c r="A19" s="66" t="s">
        <v>27</v>
      </c>
      <c r="B19" s="29">
        <f>[1]TIC!C82</f>
        <v>761037.17234117584</v>
      </c>
      <c r="C19" s="39">
        <f t="shared" si="1"/>
        <v>9.953214070442689</v>
      </c>
      <c r="D19" s="29">
        <f>[1]TIC!D82</f>
        <v>43246.273200262563</v>
      </c>
      <c r="E19" s="40">
        <f t="shared" si="2"/>
        <v>2.0840282849256249</v>
      </c>
      <c r="F19" s="29">
        <f>[1]TIC!E82</f>
        <v>8335.7395295751012</v>
      </c>
      <c r="G19" s="40">
        <f t="shared" si="2"/>
        <v>2.0791240866899838</v>
      </c>
      <c r="H19" s="29">
        <f>[1]TIC!F82</f>
        <v>12846.552176893685</v>
      </c>
      <c r="I19" s="40">
        <f>+H19/H$5*100</f>
        <v>3.1929605273622776</v>
      </c>
      <c r="J19" s="29">
        <f>[1]TIC!G82</f>
        <v>27974.723504051992</v>
      </c>
      <c r="K19" s="40">
        <f>+J19/J$5*100</f>
        <v>1.9532678240729209</v>
      </c>
      <c r="L19" s="29">
        <f>[1]TIC!H82</f>
        <v>1315.5104432763999</v>
      </c>
      <c r="M19" s="40">
        <f>+L19/L$5*100</f>
        <v>0.13973059230215354</v>
      </c>
      <c r="N19" s="29">
        <f>[1]TIC!I82</f>
        <v>37706.067092125813</v>
      </c>
      <c r="O19" s="40">
        <f>+N19/N$5*100</f>
        <v>2.3071468093548324</v>
      </c>
      <c r="P19" s="29">
        <f>[1]TIC!J82</f>
        <v>23619.424339524649</v>
      </c>
      <c r="Q19" s="40">
        <f>+P19/P$5*100</f>
        <v>1.6802261178111888</v>
      </c>
      <c r="R19" s="29">
        <f>[1]TIC!K82</f>
        <v>3437.5329152385002</v>
      </c>
      <c r="S19" s="40">
        <f>+R19/R$5*100</f>
        <v>5.6729276390179457</v>
      </c>
      <c r="T19" s="29">
        <f>[1]TIC!L82</f>
        <v>0</v>
      </c>
      <c r="U19" s="40">
        <f>+T19/T$5*100</f>
        <v>0</v>
      </c>
    </row>
    <row r="20" spans="1:21">
      <c r="A20" s="62"/>
      <c r="B20" s="29"/>
      <c r="C20" s="39"/>
      <c r="D20" s="29"/>
      <c r="E20" s="40"/>
      <c r="F20" s="29"/>
      <c r="G20" s="40"/>
      <c r="H20" s="29"/>
      <c r="I20" s="40"/>
      <c r="J20" s="29"/>
      <c r="K20" s="40"/>
      <c r="L20" s="29"/>
      <c r="M20" s="40"/>
      <c r="N20" s="29"/>
      <c r="O20" s="40"/>
      <c r="P20" s="29"/>
      <c r="Q20" s="40"/>
      <c r="R20" s="29"/>
      <c r="S20" s="40"/>
      <c r="T20" s="29"/>
      <c r="U20" s="40"/>
    </row>
    <row r="21" spans="1:21">
      <c r="A21" s="62" t="s">
        <v>43</v>
      </c>
      <c r="B21" s="73"/>
      <c r="C21" s="71"/>
      <c r="D21" s="73"/>
      <c r="E21" s="72"/>
      <c r="F21" s="74"/>
      <c r="G21" s="72"/>
      <c r="H21" s="74"/>
      <c r="I21" s="72"/>
      <c r="J21" s="74"/>
      <c r="K21" s="72"/>
      <c r="L21" s="74"/>
      <c r="M21" s="72"/>
      <c r="N21" s="74"/>
      <c r="O21" s="72"/>
      <c r="P21" s="74"/>
      <c r="Q21" s="72"/>
      <c r="R21" s="74"/>
      <c r="S21" s="72"/>
      <c r="T21" s="74"/>
      <c r="U21" s="72"/>
    </row>
    <row r="22" spans="1:21">
      <c r="A22" s="63" t="s">
        <v>10</v>
      </c>
      <c r="B22" s="42">
        <f>[1]TIC!C84</f>
        <v>3626359.499675585</v>
      </c>
      <c r="C22" s="39">
        <f>+B22/$B$5*100</f>
        <v>47.427292264343563</v>
      </c>
      <c r="D22" s="42">
        <f>[1]TIC!D84</f>
        <v>965204.32113041228</v>
      </c>
      <c r="E22" s="40">
        <f t="shared" ref="E22:G23" si="3">+D22/D$5*100</f>
        <v>46.512981515271996</v>
      </c>
      <c r="F22" s="42">
        <f>[1]TIC!E84</f>
        <v>166700.26089991044</v>
      </c>
      <c r="G22" s="40">
        <f t="shared" si="3"/>
        <v>41.578857696405869</v>
      </c>
      <c r="H22" s="42">
        <f>[1]TIC!F84</f>
        <v>155189.91394673946</v>
      </c>
      <c r="I22" s="40">
        <f>+H22/H$5*100</f>
        <v>38.571848901835395</v>
      </c>
      <c r="J22" s="42">
        <f>[1]TIC!G84</f>
        <v>648551.6446046927</v>
      </c>
      <c r="K22" s="40">
        <f>+J22/J$5*100</f>
        <v>45.283559620256256</v>
      </c>
      <c r="L22" s="42">
        <f>[1]TIC!H84</f>
        <v>426862.2982255813</v>
      </c>
      <c r="M22" s="40">
        <f>+L22/L$5*100</f>
        <v>45.340363558016172</v>
      </c>
      <c r="N22" s="42">
        <f>[1]TIC!I84</f>
        <v>762973.42961891054</v>
      </c>
      <c r="O22" s="40">
        <f>+N22/N$5*100</f>
        <v>46.684574911165591</v>
      </c>
      <c r="P22" s="42">
        <f>[1]TIC!J84</f>
        <v>663899.60213313939</v>
      </c>
      <c r="Q22" s="40">
        <f>+P22/P$5*100</f>
        <v>47.228138801074934</v>
      </c>
      <c r="R22" s="42">
        <f>[1]TIC!K84</f>
        <v>32657.867383067671</v>
      </c>
      <c r="S22" s="40">
        <f>+R22/R$5*100</f>
        <v>53.894965685276439</v>
      </c>
      <c r="T22" s="42">
        <f>[1]TIC!L84</f>
        <v>9207.8426133251814</v>
      </c>
      <c r="U22" s="40">
        <f>+T22/T$5*100</f>
        <v>47.82670191413704</v>
      </c>
    </row>
    <row r="23" spans="1:21">
      <c r="A23" s="63" t="s">
        <v>11</v>
      </c>
      <c r="B23" s="42">
        <f>[1]TIC!C85</f>
        <v>4019785.4235160369</v>
      </c>
      <c r="C23" s="39">
        <f>+B23/$B$5*100</f>
        <v>52.572707735705329</v>
      </c>
      <c r="D23" s="42">
        <f>[1]TIC!D85</f>
        <v>1109924.577698617</v>
      </c>
      <c r="E23" s="40">
        <f t="shared" si="3"/>
        <v>53.487018484728146</v>
      </c>
      <c r="F23" s="42">
        <f>[1]TIC!E85</f>
        <v>234225.28187737463</v>
      </c>
      <c r="G23" s="40">
        <f t="shared" si="3"/>
        <v>58.421142303593975</v>
      </c>
      <c r="H23" s="42">
        <f>[1]TIC!F85</f>
        <v>247149.92291639486</v>
      </c>
      <c r="I23" s="40">
        <f>+H23/H$5*100</f>
        <v>61.428151098164427</v>
      </c>
      <c r="J23" s="42">
        <f>[1]TIC!G85</f>
        <v>783649.46777122677</v>
      </c>
      <c r="K23" s="40">
        <f>+J23/J$5*100</f>
        <v>54.716440379748391</v>
      </c>
      <c r="L23" s="42">
        <f>[1]TIC!H85</f>
        <v>514599.71206330403</v>
      </c>
      <c r="M23" s="40">
        <f>+L23/L$5*100</f>
        <v>54.659636441985448</v>
      </c>
      <c r="N23" s="42">
        <f>[1]TIC!I85</f>
        <v>871342.46823550679</v>
      </c>
      <c r="O23" s="40">
        <f>+N23/N$5*100</f>
        <v>53.315425088837479</v>
      </c>
      <c r="P23" s="42">
        <f>[1]TIC!J85</f>
        <v>741829.31072857848</v>
      </c>
      <c r="Q23" s="40">
        <f>+P23/P$5*100</f>
        <v>52.771861198930246</v>
      </c>
      <c r="R23" s="42">
        <f>[1]TIC!K85</f>
        <v>27937.527692931937</v>
      </c>
      <c r="S23" s="40">
        <f>+R23/R$5*100</f>
        <v>46.105034314723582</v>
      </c>
      <c r="T23" s="42">
        <f>[1]TIC!L85</f>
        <v>10044.671661767343</v>
      </c>
      <c r="U23" s="40">
        <f>+T23/T$5*100</f>
        <v>52.173298085862982</v>
      </c>
    </row>
    <row r="24" spans="1:21">
      <c r="A24" s="63"/>
      <c r="B24" s="42"/>
      <c r="C24" s="39"/>
      <c r="D24" s="42"/>
      <c r="E24" s="40"/>
      <c r="F24" s="42"/>
      <c r="G24" s="40"/>
      <c r="H24" s="42"/>
      <c r="I24" s="40"/>
      <c r="J24" s="42"/>
      <c r="K24" s="40"/>
      <c r="L24" s="42"/>
      <c r="M24" s="40"/>
      <c r="N24" s="42"/>
      <c r="O24" s="40"/>
      <c r="P24" s="42"/>
      <c r="Q24" s="40"/>
      <c r="R24" s="42"/>
      <c r="S24" s="40"/>
      <c r="T24" s="42"/>
      <c r="U24" s="40"/>
    </row>
    <row r="25" spans="1:21">
      <c r="A25" s="62" t="s">
        <v>42</v>
      </c>
      <c r="B25" s="73"/>
      <c r="C25" s="71"/>
      <c r="D25" s="73"/>
      <c r="E25" s="72"/>
      <c r="F25" s="73"/>
      <c r="G25" s="72"/>
      <c r="H25" s="73"/>
      <c r="I25" s="72"/>
      <c r="J25" s="73"/>
      <c r="K25" s="72"/>
      <c r="L25" s="73"/>
      <c r="M25" s="72"/>
      <c r="N25" s="73"/>
      <c r="O25" s="72"/>
      <c r="P25" s="73"/>
      <c r="Q25" s="72"/>
      <c r="R25" s="73"/>
      <c r="S25" s="72"/>
      <c r="T25" s="73"/>
      <c r="U25" s="72"/>
    </row>
    <row r="26" spans="1:21">
      <c r="A26" s="63" t="s">
        <v>12</v>
      </c>
      <c r="B26" s="42">
        <f>[1]TIC!C87</f>
        <v>858095.80755349062</v>
      </c>
      <c r="C26" s="39">
        <f t="shared" ref="C26:C30" si="4">+B26/$B$5*100</f>
        <v>11.222594080726989</v>
      </c>
      <c r="D26" s="42">
        <f>[1]TIC!D87</f>
        <v>9448.1049353567032</v>
      </c>
      <c r="E26" s="40">
        <f t="shared" ref="E26:G30" si="5">+D26/D$5*100</f>
        <v>0.4553020750030598</v>
      </c>
      <c r="F26" s="42">
        <f>[1]TIC!E87</f>
        <v>506.34083390015996</v>
      </c>
      <c r="G26" s="40">
        <f t="shared" si="5"/>
        <v>0.12629298457580004</v>
      </c>
      <c r="H26" s="42">
        <f>[1]TIC!F87</f>
        <v>1261.9697367988599</v>
      </c>
      <c r="I26" s="40">
        <f>+H26/H$5*100</f>
        <v>0.31365766478355145</v>
      </c>
      <c r="J26" s="42">
        <f>[1]TIC!G87</f>
        <v>1424.9889162804798</v>
      </c>
      <c r="K26" s="40">
        <f>+J26/J$5*100</f>
        <v>9.9496425744048697E-2</v>
      </c>
      <c r="L26" s="42">
        <f>[1]TIC!H87</f>
        <v>3051.0129001200603</v>
      </c>
      <c r="M26" s="40">
        <f>+L26/L$5*100</f>
        <v>0.32407180181215317</v>
      </c>
      <c r="N26" s="42">
        <f>[1]TIC!I87</f>
        <v>2517.7132469391795</v>
      </c>
      <c r="O26" s="40">
        <f>+N26/N$5*100</f>
        <v>0.15405303529413081</v>
      </c>
      <c r="P26" s="42">
        <f>[1]TIC!J87</f>
        <v>8308.7432239117406</v>
      </c>
      <c r="Q26" s="40">
        <f>+P26/P$5*100</f>
        <v>0.59106298148180048</v>
      </c>
      <c r="R26" s="42">
        <f>[1]TIC!K87</f>
        <v>0</v>
      </c>
      <c r="S26" s="40">
        <f>+R26/R$5*100</f>
        <v>0</v>
      </c>
      <c r="T26" s="42">
        <f>[1]TIC!L87</f>
        <v>0</v>
      </c>
      <c r="U26" s="40">
        <f>+T26/T$5*100</f>
        <v>0</v>
      </c>
    </row>
    <row r="27" spans="1:21">
      <c r="A27" s="63" t="s">
        <v>13</v>
      </c>
      <c r="B27" s="42">
        <f>[1]TIC!C88</f>
        <v>4238287.7221354684</v>
      </c>
      <c r="C27" s="39">
        <f t="shared" si="4"/>
        <v>55.430387008260006</v>
      </c>
      <c r="D27" s="42">
        <f>[1]TIC!D88</f>
        <v>485354.756029704</v>
      </c>
      <c r="E27" s="40">
        <f t="shared" si="5"/>
        <v>23.389137720725909</v>
      </c>
      <c r="F27" s="42">
        <f>[1]TIC!E88</f>
        <v>65720.963929480073</v>
      </c>
      <c r="G27" s="40">
        <f t="shared" si="5"/>
        <v>16.392311518547498</v>
      </c>
      <c r="H27" s="42">
        <f>[1]TIC!F88</f>
        <v>74343.694172792428</v>
      </c>
      <c r="I27" s="40">
        <f>+H27/H$5*100</f>
        <v>18.477835740158664</v>
      </c>
      <c r="J27" s="42">
        <f>[1]TIC!G88</f>
        <v>235896.69703642669</v>
      </c>
      <c r="K27" s="40">
        <f>+J27/J$5*100</f>
        <v>16.470919830881982</v>
      </c>
      <c r="L27" s="42">
        <f>[1]TIC!H88</f>
        <v>222502.29057789178</v>
      </c>
      <c r="M27" s="40">
        <f>+L27/L$5*100</f>
        <v>23.63369824233493</v>
      </c>
      <c r="N27" s="42">
        <f>[1]TIC!I88</f>
        <v>317989.41479222447</v>
      </c>
      <c r="O27" s="40">
        <f>+N27/N$5*100</f>
        <v>19.457034910429556</v>
      </c>
      <c r="P27" s="42">
        <f>[1]TIC!J88</f>
        <v>295670.56734628457</v>
      </c>
      <c r="Q27" s="40">
        <f>+P27/P$5*100</f>
        <v>21.033256457988578</v>
      </c>
      <c r="R27" s="42">
        <f>[1]TIC!K88</f>
        <v>4335.8322007590396</v>
      </c>
      <c r="S27" s="40">
        <f>+R27/R$5*100</f>
        <v>7.1553823443530282</v>
      </c>
      <c r="T27" s="42">
        <f>[1]TIC!L88</f>
        <v>1339.3755321451999</v>
      </c>
      <c r="U27" s="40">
        <f>+T27/T$5*100</f>
        <v>6.9568863214815799</v>
      </c>
    </row>
    <row r="28" spans="1:21">
      <c r="A28" s="63" t="s">
        <v>18</v>
      </c>
      <c r="B28" s="42">
        <f>[1]TIC!C89</f>
        <v>1964496.1182828669</v>
      </c>
      <c r="C28" s="39">
        <f t="shared" si="4"/>
        <v>25.692635151673475</v>
      </c>
      <c r="D28" s="42">
        <f>[1]TIC!D89</f>
        <v>1066725.2285130695</v>
      </c>
      <c r="E28" s="40">
        <f t="shared" si="5"/>
        <v>51.405251457632893</v>
      </c>
      <c r="F28" s="42">
        <f>[1]TIC!E89</f>
        <v>200730.11944267139</v>
      </c>
      <c r="G28" s="40">
        <f t="shared" si="5"/>
        <v>50.066682719234244</v>
      </c>
      <c r="H28" s="42">
        <f>[1]TIC!F89</f>
        <v>198907.33586973746</v>
      </c>
      <c r="I28" s="40">
        <f>+H28/H$5*100</f>
        <v>49.437643913297173</v>
      </c>
      <c r="J28" s="42">
        <f>[1]TIC!G89</f>
        <v>750917.72872882977</v>
      </c>
      <c r="K28" s="40">
        <f>+J28/J$5*100</f>
        <v>52.431025380447153</v>
      </c>
      <c r="L28" s="42">
        <f>[1]TIC!H89</f>
        <v>444921.22820758162</v>
      </c>
      <c r="M28" s="40">
        <f>+L28/L$5*100</f>
        <v>47.258542919970381</v>
      </c>
      <c r="N28" s="42">
        <f>[1]TIC!I89</f>
        <v>842020.283436283</v>
      </c>
      <c r="O28" s="40">
        <f>+N28/N$5*100</f>
        <v>51.521268595731108</v>
      </c>
      <c r="P28" s="42">
        <f>[1]TIC!J89</f>
        <v>733193.33704413101</v>
      </c>
      <c r="Q28" s="40">
        <f>+P28/P$5*100</f>
        <v>52.157519869998822</v>
      </c>
      <c r="R28" s="42">
        <f>[1]TIC!K89</f>
        <v>19650.862238356443</v>
      </c>
      <c r="S28" s="40">
        <f>+R28/R$5*100</f>
        <v>32.42962969993026</v>
      </c>
      <c r="T28" s="42">
        <f>[1]TIC!L89</f>
        <v>7202.2340892555003</v>
      </c>
      <c r="U28" s="40">
        <f>+T28/T$5*100</f>
        <v>37.409316966840109</v>
      </c>
    </row>
    <row r="29" spans="1:21">
      <c r="A29" s="63" t="s">
        <v>14</v>
      </c>
      <c r="B29" s="42">
        <f>[1]TIC!C90</f>
        <v>563760.34040555323</v>
      </c>
      <c r="C29" s="39">
        <f t="shared" si="4"/>
        <v>7.3731317686103495</v>
      </c>
      <c r="D29" s="42">
        <f>[1]TIC!D90</f>
        <v>508915.51073854364</v>
      </c>
      <c r="E29" s="40">
        <f t="shared" si="5"/>
        <v>24.524525248803549</v>
      </c>
      <c r="F29" s="42">
        <f>[1]TIC!E90</f>
        <v>132921.24077934551</v>
      </c>
      <c r="G29" s="40">
        <f t="shared" si="5"/>
        <v>33.153597513038299</v>
      </c>
      <c r="H29" s="42">
        <f>[1]TIC!F90</f>
        <v>126779.95929191766</v>
      </c>
      <c r="I29" s="40">
        <f>+H29/H$5*100</f>
        <v>31.510665282454919</v>
      </c>
      <c r="J29" s="42">
        <f>[1]TIC!G90</f>
        <v>440074.65701410378</v>
      </c>
      <c r="K29" s="40">
        <f>+J29/J$5*100</f>
        <v>30.727155090954493</v>
      </c>
      <c r="L29" s="42">
        <f>[1]TIC!H90</f>
        <v>270813.81970100419</v>
      </c>
      <c r="M29" s="40">
        <f>+L29/L$5*100</f>
        <v>28.765241373670513</v>
      </c>
      <c r="N29" s="42">
        <f>[1]TIC!I90</f>
        <v>467375.39516548062</v>
      </c>
      <c r="O29" s="40">
        <f>+N29/N$5*100</f>
        <v>28.59761664064337</v>
      </c>
      <c r="P29" s="42">
        <f>[1]TIC!J90</f>
        <v>365717.99667127244</v>
      </c>
      <c r="Q29" s="40">
        <f>+P29/P$5*100</f>
        <v>26.016253441552941</v>
      </c>
      <c r="R29" s="42">
        <f>[1]TIC!K90</f>
        <v>36608.700636884125</v>
      </c>
      <c r="S29" s="40">
        <f>+R29/R$5*100</f>
        <v>60.41498795571674</v>
      </c>
      <c r="T29" s="42">
        <f>[1]TIC!L90</f>
        <v>10710.904653691823</v>
      </c>
      <c r="U29" s="40">
        <f>+T29/T$5*100</f>
        <v>55.633796711678329</v>
      </c>
    </row>
    <row r="30" spans="1:21">
      <c r="A30" s="67" t="s">
        <v>60</v>
      </c>
      <c r="B30" s="42">
        <f>[1]TIC!C91</f>
        <v>21504.934813807165</v>
      </c>
      <c r="C30" s="39">
        <f t="shared" si="4"/>
        <v>0.28125199077237972</v>
      </c>
      <c r="D30" s="42">
        <f>[1]TIC!D91</f>
        <v>4685.2986123842802</v>
      </c>
      <c r="E30" s="40">
        <f t="shared" si="5"/>
        <v>0.22578349783611731</v>
      </c>
      <c r="F30" s="42">
        <f>[1]TIC!E91</f>
        <v>1046.8777918889998</v>
      </c>
      <c r="G30" s="40">
        <f t="shared" si="5"/>
        <v>0.26111526460426615</v>
      </c>
      <c r="H30" s="42">
        <f>[1]TIC!F91</f>
        <v>1046.8777918889998</v>
      </c>
      <c r="I30" s="40">
        <f>+H30/H$5*100</f>
        <v>0.26019739930578112</v>
      </c>
      <c r="J30" s="42">
        <f>[1]TIC!G91</f>
        <v>3887.0406802813995</v>
      </c>
      <c r="K30" s="40">
        <f>+J30/J$5*100</f>
        <v>0.27140327197716368</v>
      </c>
      <c r="L30" s="42">
        <f>[1]TIC!H91</f>
        <v>173.65890228680001</v>
      </c>
      <c r="M30" s="40">
        <f>+L30/L$5*100</f>
        <v>1.8445662213551879E-2</v>
      </c>
      <c r="N30" s="42">
        <f>[1]TIC!I91</f>
        <v>4413.0912135008803</v>
      </c>
      <c r="O30" s="40">
        <f>+N30/N$5*100</f>
        <v>0.27002681790556304</v>
      </c>
      <c r="P30" s="42">
        <f>[1]TIC!J91</f>
        <v>2838.2685761193798</v>
      </c>
      <c r="Q30" s="40">
        <f>+P30/P$5*100</f>
        <v>0.20190724898312801</v>
      </c>
      <c r="R30" s="42">
        <f>[1]TIC!K91</f>
        <v>0</v>
      </c>
      <c r="S30" s="40">
        <f>+R30/R$5*100</f>
        <v>0</v>
      </c>
      <c r="T30" s="42">
        <f>[1]TIC!L91</f>
        <v>0</v>
      </c>
      <c r="U30" s="40">
        <f>+T30/T$5*100</f>
        <v>0</v>
      </c>
    </row>
    <row r="31" spans="1:21">
      <c r="A31" s="64"/>
      <c r="B31" s="42"/>
      <c r="C31" s="39"/>
      <c r="D31" s="42"/>
      <c r="E31" s="40"/>
      <c r="F31" s="42"/>
      <c r="G31" s="40"/>
      <c r="H31" s="42"/>
      <c r="I31" s="40"/>
      <c r="J31" s="42"/>
      <c r="K31" s="40"/>
      <c r="L31" s="42"/>
      <c r="M31" s="40"/>
      <c r="N31" s="42"/>
      <c r="O31" s="40"/>
      <c r="P31" s="42"/>
      <c r="Q31" s="40"/>
      <c r="R31" s="42"/>
      <c r="S31" s="40"/>
      <c r="T31" s="42"/>
      <c r="U31" s="40"/>
    </row>
    <row r="32" spans="1:21">
      <c r="A32" s="62" t="s">
        <v>76</v>
      </c>
      <c r="B32" s="73"/>
      <c r="C32" s="71"/>
      <c r="D32" s="73"/>
      <c r="E32" s="72"/>
      <c r="F32" s="73"/>
      <c r="G32" s="72"/>
      <c r="H32" s="73"/>
      <c r="I32" s="72"/>
      <c r="J32" s="73"/>
      <c r="K32" s="72"/>
      <c r="L32" s="73"/>
      <c r="M32" s="72"/>
      <c r="N32" s="73"/>
      <c r="O32" s="72"/>
      <c r="P32" s="73"/>
      <c r="Q32" s="72"/>
      <c r="R32" s="73"/>
      <c r="S32" s="72"/>
      <c r="T32" s="73"/>
      <c r="U32" s="72"/>
    </row>
    <row r="33" spans="1:21">
      <c r="A33" s="63" t="s">
        <v>61</v>
      </c>
      <c r="B33" s="43">
        <f>[1]TIC!C93</f>
        <v>1682396.030935541</v>
      </c>
      <c r="C33" s="39">
        <f t="shared" ref="C33:C38" si="6">+B33/$B$5*100</f>
        <v>22.003193084052935</v>
      </c>
      <c r="D33" s="43">
        <f>[1]TIC!D93</f>
        <v>108182.46031377808</v>
      </c>
      <c r="E33" s="40">
        <f t="shared" ref="E33:G38" si="7">+D33/D$5*100</f>
        <v>5.2132886961780693</v>
      </c>
      <c r="F33" s="29">
        <f>[1]TIC!E93</f>
        <v>19108.742987131165</v>
      </c>
      <c r="G33" s="40">
        <f t="shared" si="7"/>
        <v>4.7661575400662564</v>
      </c>
      <c r="H33" s="29">
        <f>[1]TIC!F93</f>
        <v>16434.266384354902</v>
      </c>
      <c r="I33" s="40">
        <f t="shared" ref="I33:I38" si="8">+H33/H$5*100</f>
        <v>4.0846729253771077</v>
      </c>
      <c r="J33" s="29">
        <f>[1]TIC!G93</f>
        <v>63406.080341738423</v>
      </c>
      <c r="K33" s="40">
        <f t="shared" ref="K33:K38" si="9">+J33/J$5*100</f>
        <v>4.4271771466896297</v>
      </c>
      <c r="L33" s="29">
        <f>[1]TIC!H93</f>
        <v>62454.396298438682</v>
      </c>
      <c r="M33" s="40">
        <f t="shared" ref="M33:M38" si="10">+L33/L$5*100</f>
        <v>6.633767015121057</v>
      </c>
      <c r="N33" s="29">
        <f>[1]TIC!I93</f>
        <v>78210.010077402971</v>
      </c>
      <c r="O33" s="40">
        <f t="shared" ref="O33:O38" si="11">+N33/N$5*100</f>
        <v>4.7854891566607165</v>
      </c>
      <c r="P33" s="29">
        <f>[1]TIC!J93</f>
        <v>58783.870273582717</v>
      </c>
      <c r="Q33" s="40">
        <f t="shared" ref="Q33:Q38" si="12">+P33/P$5*100</f>
        <v>4.1817358763658268</v>
      </c>
      <c r="R33" s="29">
        <f>[1]TIC!K93</f>
        <v>3009.6563672691595</v>
      </c>
      <c r="S33" s="40">
        <f t="shared" ref="S33:S38" si="13">+R33/R$5*100</f>
        <v>4.9668070708911234</v>
      </c>
      <c r="T33" s="29">
        <f>[1]TIC!L93</f>
        <v>326.64887866008002</v>
      </c>
      <c r="U33" s="40">
        <f t="shared" ref="U33:U38" si="14">+T33/T$5*100</f>
        <v>1.6966556886685402</v>
      </c>
    </row>
    <row r="34" spans="1:21">
      <c r="A34" s="63" t="s">
        <v>62</v>
      </c>
      <c r="B34" s="43">
        <f>[1]TIC!C94</f>
        <v>1652384.3399607241</v>
      </c>
      <c r="C34" s="39">
        <f t="shared" si="6"/>
        <v>21.610685601180059</v>
      </c>
      <c r="D34" s="43">
        <f>[1]TIC!D94</f>
        <v>238554.55902660056</v>
      </c>
      <c r="E34" s="40">
        <f t="shared" si="7"/>
        <v>11.495891130484203</v>
      </c>
      <c r="F34" s="29">
        <f>[1]TIC!E94</f>
        <v>26770.061902481579</v>
      </c>
      <c r="G34" s="40">
        <f t="shared" si="7"/>
        <v>6.6770657007883285</v>
      </c>
      <c r="H34" s="29">
        <f>[1]TIC!F94</f>
        <v>27140.55804711235</v>
      </c>
      <c r="I34" s="40">
        <f t="shared" si="8"/>
        <v>6.7456800347475463</v>
      </c>
      <c r="J34" s="29">
        <f>[1]TIC!G94</f>
        <v>131531.42647104961</v>
      </c>
      <c r="K34" s="40">
        <f t="shared" si="9"/>
        <v>9.1838656830013541</v>
      </c>
      <c r="L34" s="29">
        <f>[1]TIC!H94</f>
        <v>123086.07830887772</v>
      </c>
      <c r="M34" s="40">
        <f t="shared" si="10"/>
        <v>13.073929374071191</v>
      </c>
      <c r="N34" s="29">
        <f>[1]TIC!I94</f>
        <v>176755.01525914439</v>
      </c>
      <c r="O34" s="40">
        <f t="shared" si="11"/>
        <v>10.815229509252127</v>
      </c>
      <c r="P34" s="29">
        <f>[1]TIC!J94</f>
        <v>138806.62201680042</v>
      </c>
      <c r="Q34" s="40">
        <f t="shared" si="12"/>
        <v>9.8743520707866441</v>
      </c>
      <c r="R34" s="29">
        <f>[1]TIC!K94</f>
        <v>1327.2294887295998</v>
      </c>
      <c r="S34" s="40">
        <f t="shared" si="13"/>
        <v>2.1903141106101707</v>
      </c>
      <c r="T34" s="29">
        <f>[1]TIC!L94</f>
        <v>0</v>
      </c>
      <c r="U34" s="40">
        <f t="shared" si="14"/>
        <v>0</v>
      </c>
    </row>
    <row r="35" spans="1:21">
      <c r="A35" s="63" t="s">
        <v>63</v>
      </c>
      <c r="B35" s="43">
        <f>[1]TIC!C95</f>
        <v>1533273.238696032</v>
      </c>
      <c r="C35" s="39">
        <f t="shared" si="6"/>
        <v>20.052892720437335</v>
      </c>
      <c r="D35" s="43">
        <f>[1]TIC!D95</f>
        <v>365529.45332996378</v>
      </c>
      <c r="E35" s="40">
        <f t="shared" si="7"/>
        <v>17.614783040042877</v>
      </c>
      <c r="F35" s="29">
        <f>[1]TIC!E95</f>
        <v>52430.547511381621</v>
      </c>
      <c r="G35" s="40">
        <f t="shared" si="7"/>
        <v>13.077377696662948</v>
      </c>
      <c r="H35" s="29">
        <f>[1]TIC!F95</f>
        <v>56260.859585874787</v>
      </c>
      <c r="I35" s="40">
        <f t="shared" si="8"/>
        <v>13.983417606497959</v>
      </c>
      <c r="J35" s="29">
        <f>[1]TIC!G95</f>
        <v>232969.4588506833</v>
      </c>
      <c r="K35" s="40">
        <f t="shared" si="9"/>
        <v>16.266532460948476</v>
      </c>
      <c r="L35" s="29">
        <f>[1]TIC!H95</f>
        <v>169864.21150895965</v>
      </c>
      <c r="M35" s="40">
        <f t="shared" si="10"/>
        <v>18.042598602235685</v>
      </c>
      <c r="N35" s="29">
        <f>[1]TIC!I95</f>
        <v>265424.8564381749</v>
      </c>
      <c r="O35" s="40">
        <f t="shared" si="11"/>
        <v>16.240731475881827</v>
      </c>
      <c r="P35" s="29">
        <f>[1]TIC!J95</f>
        <v>226122.15589404546</v>
      </c>
      <c r="Q35" s="40">
        <f t="shared" si="12"/>
        <v>16.085758343956101</v>
      </c>
      <c r="R35" s="29">
        <f>[1]TIC!K95</f>
        <v>4813.4704915156808</v>
      </c>
      <c r="S35" s="40">
        <f t="shared" si="13"/>
        <v>7.9436242398924186</v>
      </c>
      <c r="T35" s="29">
        <f>[1]TIC!L95</f>
        <v>1911.4298046810998</v>
      </c>
      <c r="U35" s="40">
        <f t="shared" si="14"/>
        <v>9.9282087387098645</v>
      </c>
    </row>
    <row r="36" spans="1:21">
      <c r="A36" s="63" t="s">
        <v>64</v>
      </c>
      <c r="B36" s="42">
        <f>[1]TIC!C96</f>
        <v>1474544.1643859001</v>
      </c>
      <c r="C36" s="39">
        <f t="shared" si="6"/>
        <v>19.284805339147599</v>
      </c>
      <c r="D36" s="42">
        <f>[1]TIC!D96</f>
        <v>583845.87075113365</v>
      </c>
      <c r="E36" s="40">
        <f t="shared" si="7"/>
        <v>28.135402628751965</v>
      </c>
      <c r="F36" s="42">
        <f>[1]TIC!E96</f>
        <v>104687.88057942185</v>
      </c>
      <c r="G36" s="40">
        <f t="shared" si="7"/>
        <v>26.11155174954169</v>
      </c>
      <c r="H36" s="42">
        <f>[1]TIC!F96</f>
        <v>114173.61010509641</v>
      </c>
      <c r="I36" s="40">
        <f t="shared" si="8"/>
        <v>28.377406273079327</v>
      </c>
      <c r="J36" s="42">
        <f>[1]TIC!G96</f>
        <v>400360.08528264239</v>
      </c>
      <c r="K36" s="40">
        <f t="shared" si="9"/>
        <v>27.954180584212239</v>
      </c>
      <c r="L36" s="42">
        <f>[1]TIC!H96</f>
        <v>257612.60839196239</v>
      </c>
      <c r="M36" s="40">
        <f t="shared" si="10"/>
        <v>27.363038080837566</v>
      </c>
      <c r="N36" s="42">
        <f>[1]TIC!I96</f>
        <v>456685.25995885342</v>
      </c>
      <c r="O36" s="40">
        <f t="shared" si="11"/>
        <v>27.943512056538061</v>
      </c>
      <c r="P36" s="42">
        <f>[1]TIC!J96</f>
        <v>401030.53583329625</v>
      </c>
      <c r="Q36" s="40">
        <f t="shared" si="12"/>
        <v>28.528298177841251</v>
      </c>
      <c r="R36" s="42">
        <f>[1]TIC!K96</f>
        <v>7734.4696725124022</v>
      </c>
      <c r="S36" s="40">
        <f t="shared" si="13"/>
        <v>12.764121205599405</v>
      </c>
      <c r="T36" s="42">
        <f>[1]TIC!L96</f>
        <v>3339.61488391686</v>
      </c>
      <c r="U36" s="40">
        <f t="shared" si="14"/>
        <v>17.346383107152956</v>
      </c>
    </row>
    <row r="37" spans="1:21">
      <c r="A37" s="63" t="s">
        <v>65</v>
      </c>
      <c r="B37" s="29">
        <f>[1]TIC!C97</f>
        <v>1270858.0026410681</v>
      </c>
      <c r="C37" s="39">
        <f t="shared" si="6"/>
        <v>16.620898706576089</v>
      </c>
      <c r="D37" s="29">
        <f>[1]TIC!D97</f>
        <v>762337.79989691509</v>
      </c>
      <c r="E37" s="40">
        <f t="shared" si="7"/>
        <v>36.736888986852549</v>
      </c>
      <c r="F37" s="29">
        <f>[1]TIC!E97</f>
        <v>197109.02265726813</v>
      </c>
      <c r="G37" s="40">
        <f t="shared" si="7"/>
        <v>49.163498362278773</v>
      </c>
      <c r="H37" s="29">
        <f>[1]TIC!F97</f>
        <v>187250.76724766477</v>
      </c>
      <c r="I37" s="40">
        <f t="shared" si="8"/>
        <v>46.540449165455705</v>
      </c>
      <c r="J37" s="29">
        <f>[1]TIC!G97</f>
        <v>596542.00843037281</v>
      </c>
      <c r="K37" s="40">
        <f t="shared" si="9"/>
        <v>41.652111793208981</v>
      </c>
      <c r="L37" s="29">
        <f>[1]TIC!H97</f>
        <v>318880.90639761568</v>
      </c>
      <c r="M37" s="40">
        <f t="shared" si="10"/>
        <v>33.870820374342344</v>
      </c>
      <c r="N37" s="29">
        <f>[1]TIC!I97</f>
        <v>642282.8218264879</v>
      </c>
      <c r="O37" s="40">
        <f t="shared" si="11"/>
        <v>39.299796487919942</v>
      </c>
      <c r="P37" s="29">
        <f>[1]TIC!J97</f>
        <v>569262.74960507569</v>
      </c>
      <c r="Q37" s="40">
        <f t="shared" si="12"/>
        <v>40.495912433516537</v>
      </c>
      <c r="R37" s="29">
        <f>[1]TIC!K97</f>
        <v>43710.569055972766</v>
      </c>
      <c r="S37" s="40">
        <f t="shared" si="13"/>
        <v>72.135133373006909</v>
      </c>
      <c r="T37" s="29">
        <f>[1]TIC!L97</f>
        <v>13674.820707834479</v>
      </c>
      <c r="U37" s="40">
        <f t="shared" si="14"/>
        <v>71.028752465468642</v>
      </c>
    </row>
    <row r="38" spans="1:21" ht="14.25" customHeight="1">
      <c r="A38" s="65" t="s">
        <v>66</v>
      </c>
      <c r="B38" s="44">
        <f>[1]TIC!C98</f>
        <v>32689.1465708326</v>
      </c>
      <c r="C38" s="45">
        <f t="shared" si="6"/>
        <v>0.42752454863494288</v>
      </c>
      <c r="D38" s="44">
        <f>[1]TIC!D98</f>
        <v>16678.755510674022</v>
      </c>
      <c r="E38" s="45">
        <f t="shared" si="7"/>
        <v>0.80374551769221025</v>
      </c>
      <c r="F38" s="44">
        <f>[1]TIC!E98</f>
        <v>819.28713960210007</v>
      </c>
      <c r="G38" s="45">
        <f t="shared" si="7"/>
        <v>0.20434895066219677</v>
      </c>
      <c r="H38" s="44">
        <f>[1]TIC!F98</f>
        <v>1079.7754930322999</v>
      </c>
      <c r="I38" s="45">
        <f t="shared" si="8"/>
        <v>0.26837399484247687</v>
      </c>
      <c r="J38" s="44">
        <f>[1]TIC!G98</f>
        <v>7392.0529994361395</v>
      </c>
      <c r="K38" s="45">
        <f t="shared" si="9"/>
        <v>0.5161323319441915</v>
      </c>
      <c r="L38" s="44">
        <f>[1]TIC!H98</f>
        <v>9563.8093830316793</v>
      </c>
      <c r="M38" s="45">
        <f t="shared" si="10"/>
        <v>1.0158465533938223</v>
      </c>
      <c r="N38" s="44">
        <f>[1]TIC!I98</f>
        <v>14957.934294365143</v>
      </c>
      <c r="O38" s="45">
        <f t="shared" si="11"/>
        <v>0.91524131375108442</v>
      </c>
      <c r="P38" s="44">
        <f>[1]TIC!J98</f>
        <v>11722.979238920261</v>
      </c>
      <c r="Q38" s="45">
        <f t="shared" si="12"/>
        <v>0.83394309753903906</v>
      </c>
      <c r="R38" s="44">
        <f>[1]TIC!K98</f>
        <v>0</v>
      </c>
      <c r="S38" s="45">
        <f t="shared" si="13"/>
        <v>0</v>
      </c>
      <c r="T38" s="44">
        <f>[1]TIC!L98</f>
        <v>0</v>
      </c>
      <c r="U38" s="45">
        <f t="shared" si="14"/>
        <v>0</v>
      </c>
    </row>
    <row r="39" spans="1:21" ht="14.25" customHeight="1">
      <c r="A39" s="10" t="str">
        <f>'CUADRO 2'!A40</f>
        <v>Fuente: Instituto Nacional de Estadística (INE). L Encuesta Permanente de Hogares de Propósitos Múltiples, Junio 2015.</v>
      </c>
      <c r="B39" s="86"/>
      <c r="C39" s="87"/>
      <c r="D39" s="86"/>
      <c r="E39" s="87"/>
      <c r="F39" s="86"/>
      <c r="G39" s="87"/>
      <c r="H39" s="86"/>
      <c r="I39" s="87"/>
      <c r="J39" s="86"/>
      <c r="K39" s="87"/>
      <c r="L39" s="86"/>
      <c r="M39" s="87"/>
      <c r="N39" s="86"/>
      <c r="O39" s="87"/>
      <c r="P39" s="86"/>
      <c r="Q39" s="87"/>
      <c r="R39" s="86"/>
      <c r="S39" s="87"/>
      <c r="T39" s="86"/>
      <c r="U39" s="87"/>
    </row>
    <row r="40" spans="1:21" ht="13.5">
      <c r="A40" s="11" t="str">
        <f>'CUADRO 1'!A42</f>
        <v>1/  Porcentaje por columnas</v>
      </c>
      <c r="B40" s="7"/>
      <c r="C40" s="7"/>
      <c r="D40" s="8"/>
      <c r="E40" s="8"/>
      <c r="F40" s="8"/>
      <c r="G40" s="8"/>
      <c r="H40" s="7"/>
      <c r="I40" s="7"/>
      <c r="J40" s="7"/>
      <c r="K40" s="7"/>
      <c r="L40" s="8"/>
      <c r="M40" s="8"/>
      <c r="N40" s="8"/>
      <c r="O40" s="8"/>
      <c r="P40" s="7"/>
      <c r="Q40" s="7"/>
      <c r="R40" s="7"/>
      <c r="S40" s="7"/>
      <c r="T40" s="13"/>
    </row>
    <row r="41" spans="1:21" ht="13.5">
      <c r="A41" s="11" t="str">
        <f>'CUADRO 1'!A43</f>
        <v>2/  Porcentaje por filas</v>
      </c>
      <c r="B41" s="7"/>
      <c r="C41" s="7"/>
      <c r="D41" s="8"/>
      <c r="E41" s="8"/>
      <c r="F41" s="8"/>
      <c r="G41" s="8"/>
      <c r="H41" s="7"/>
      <c r="I41" s="7"/>
      <c r="J41" s="7"/>
      <c r="K41" s="7"/>
      <c r="L41" s="8"/>
      <c r="M41" s="8"/>
      <c r="N41" s="8"/>
      <c r="O41" s="8"/>
      <c r="P41" s="7"/>
      <c r="Q41" s="7"/>
      <c r="R41" s="7"/>
      <c r="S41" s="7"/>
      <c r="T41" s="13"/>
    </row>
  </sheetData>
  <mergeCells count="13">
    <mergeCell ref="F3:G3"/>
    <mergeCell ref="H3:I3"/>
    <mergeCell ref="A1:U1"/>
    <mergeCell ref="J3:K3"/>
    <mergeCell ref="L3:M3"/>
    <mergeCell ref="D2:E3"/>
    <mergeCell ref="N3:O3"/>
    <mergeCell ref="P3:Q3"/>
    <mergeCell ref="R3:S3"/>
    <mergeCell ref="T3:U3"/>
    <mergeCell ref="A2:A4"/>
    <mergeCell ref="B2:C3"/>
    <mergeCell ref="F2:U2"/>
  </mergeCells>
  <phoneticPr fontId="2" type="noConversion"/>
  <printOptions horizontalCentered="1" verticalCentered="1"/>
  <pageMargins left="0.15748031496062992" right="0.15748031496062992" top="0.23622047244094491" bottom="0.23622047244094491" header="0" footer="0"/>
  <pageSetup paperSize="119" scale="61" orientation="landscape" horizontalDpi="300" verticalDpi="300" r:id="rId1"/>
  <headerFooter alignWithMargins="0"/>
  <ignoredErrors>
    <ignoredError sqref="F13:U14 I5 K5 M5 O5 Q5 S5 U5 G8 I8 K8 M8 O8 Q8 S8 U8 G9 I9 K9 M9 O9 Q9 S9 U9 G10 I10 K10 M10 O10 Q10 S10 U10 G11 I11 K11 M11 O11 Q11 S11 U11 G12 I12 K12 M12 O12 Q12 S12 U12 F20:U21 G15 I15 K15 M15 O15 Q15 S15 U15 G16 I16 K16 M16 O16 Q16 S16 U16 G17 I17 K17 M17 O17 Q17 S17 U17 G18 I18 K18 M18 O18 Q18 S18 U18 G19 I19 K19 M19 O19 Q19 S19 U19 F24:U25 G22 I22 K22 M22 O22 Q22 S22 U22 G23 I23 K23 M23 O23 Q23 S23 U23 F31:U32 G26 I26 K26 M26 O26 Q26 S26 U26 G27 I27 K27 M27 O27 Q27 S27 U27 G28 I28 K28 M28 O28 Q28 S28 U28 G29 I29 K29 M29 O29 Q29 S29 U29 G30 I30 K30 M30 O30 Q30 S30 U30 G38 G33 I33 K33 M33 O33 Q33 S33 U33 G34 I34 K34 M34 O34 Q34 S34 U34 G35 I35 K35 M35 O35 Q35 S35 U35 G36 I36 K36 M36 O36 Q36 S36 U36 G37 I37 K37 M37 O37 Q37 S37 U37 I38 K38 M38 O38 Q38 S38 U38"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Titulo</vt:lpstr>
      <vt:lpstr>CUADRO 1</vt:lpstr>
      <vt:lpstr>CUADRO 2</vt:lpstr>
      <vt:lpstr>CUADRO 3</vt:lpstr>
    </vt:vector>
  </TitlesOfParts>
  <Company>INE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wbanegas</dc:creator>
  <cp:lastModifiedBy>ine</cp:lastModifiedBy>
  <cp:lastPrinted>2011-01-20T20:16:16Z</cp:lastPrinted>
  <dcterms:created xsi:type="dcterms:W3CDTF">2007-06-01T20:11:14Z</dcterms:created>
  <dcterms:modified xsi:type="dcterms:W3CDTF">2015-10-16T19:03:14Z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BCO_ScreenResolution">
    <vt:lpwstr>96 96 1600 900</vt:lpwstr>
  </property>
</Properties>
</file>