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640"/>
  </bookViews>
  <sheets>
    <sheet name="Titulo" sheetId="19" r:id="rId1"/>
    <sheet name="CUADRO 1" sheetId="1" r:id="rId2"/>
    <sheet name="CUADRO 2" sheetId="8" r:id="rId3"/>
    <sheet name="CUADRO 3" sheetId="18" r:id="rId4"/>
  </sheets>
  <externalReferences>
    <externalReference r:id="rId5"/>
    <externalReference r:id="rId6"/>
  </externalReferences>
  <definedNames>
    <definedName name="Print_Area" localSheetId="0">Titulo!$A$1:$L$20</definedName>
  </definedNames>
  <calcPr calcId="124519"/>
</workbook>
</file>

<file path=xl/calcChain.xml><?xml version="1.0" encoding="utf-8"?>
<calcChain xmlns="http://schemas.openxmlformats.org/spreadsheetml/2006/main">
  <c r="A41" i="1"/>
  <c r="A40" i="8" s="1"/>
  <c r="A39" i="18" s="1"/>
  <c r="A40"/>
  <c r="A41"/>
  <c r="A41" i="8"/>
  <c r="A42"/>
  <c r="T5" i="18"/>
  <c r="R5"/>
  <c r="P5"/>
  <c r="N5"/>
  <c r="L5"/>
  <c r="J5"/>
  <c r="H5"/>
  <c r="F5"/>
  <c r="D5"/>
  <c r="B5"/>
  <c r="T8"/>
  <c r="T9"/>
  <c r="T10"/>
  <c r="T11"/>
  <c r="T12"/>
  <c r="T15"/>
  <c r="U15" s="1"/>
  <c r="T16"/>
  <c r="T17"/>
  <c r="U17" s="1"/>
  <c r="T18"/>
  <c r="T19"/>
  <c r="U19" s="1"/>
  <c r="T22"/>
  <c r="T23"/>
  <c r="T26"/>
  <c r="T27"/>
  <c r="U27" s="1"/>
  <c r="T28"/>
  <c r="T29"/>
  <c r="U29" s="1"/>
  <c r="T30"/>
  <c r="T33"/>
  <c r="U33" s="1"/>
  <c r="T34"/>
  <c r="T35"/>
  <c r="U35" s="1"/>
  <c r="T36"/>
  <c r="T37"/>
  <c r="U37" s="1"/>
  <c r="T38"/>
  <c r="R8"/>
  <c r="S8" s="1"/>
  <c r="R9"/>
  <c r="R10"/>
  <c r="S10" s="1"/>
  <c r="R11"/>
  <c r="R12"/>
  <c r="S12" s="1"/>
  <c r="R15"/>
  <c r="R16"/>
  <c r="S16" s="1"/>
  <c r="R17"/>
  <c r="R18"/>
  <c r="S18" s="1"/>
  <c r="R19"/>
  <c r="R22"/>
  <c r="S22" s="1"/>
  <c r="R23"/>
  <c r="R26"/>
  <c r="S26" s="1"/>
  <c r="R27"/>
  <c r="R28"/>
  <c r="S28" s="1"/>
  <c r="R29"/>
  <c r="R30"/>
  <c r="S30" s="1"/>
  <c r="R33"/>
  <c r="R34"/>
  <c r="S34" s="1"/>
  <c r="R35"/>
  <c r="R36"/>
  <c r="S36" s="1"/>
  <c r="R37"/>
  <c r="R38"/>
  <c r="S38" s="1"/>
  <c r="P8"/>
  <c r="P9"/>
  <c r="Q9" s="1"/>
  <c r="P10"/>
  <c r="P11"/>
  <c r="P12"/>
  <c r="P15"/>
  <c r="Q15" s="1"/>
  <c r="P16"/>
  <c r="Q16" s="1"/>
  <c r="P17"/>
  <c r="P18"/>
  <c r="Q18" s="1"/>
  <c r="P19"/>
  <c r="Q19" s="1"/>
  <c r="P22"/>
  <c r="P23"/>
  <c r="P26"/>
  <c r="Q26" s="1"/>
  <c r="P27"/>
  <c r="Q27" s="1"/>
  <c r="P28"/>
  <c r="Q28" s="1"/>
  <c r="P29"/>
  <c r="P30"/>
  <c r="Q30" s="1"/>
  <c r="P33"/>
  <c r="P34"/>
  <c r="P35"/>
  <c r="Q35" s="1"/>
  <c r="P36"/>
  <c r="Q36" s="1"/>
  <c r="P37"/>
  <c r="Q37" s="1"/>
  <c r="P38"/>
  <c r="N8"/>
  <c r="O8" s="1"/>
  <c r="N9"/>
  <c r="N10"/>
  <c r="O10" s="1"/>
  <c r="N11"/>
  <c r="N12"/>
  <c r="O12" s="1"/>
  <c r="N15"/>
  <c r="N16"/>
  <c r="O16" s="1"/>
  <c r="N17"/>
  <c r="N18"/>
  <c r="O18" s="1"/>
  <c r="N19"/>
  <c r="N22"/>
  <c r="O22" s="1"/>
  <c r="N23"/>
  <c r="N26"/>
  <c r="O26" s="1"/>
  <c r="N27"/>
  <c r="N28"/>
  <c r="O28" s="1"/>
  <c r="N29"/>
  <c r="N30"/>
  <c r="O30" s="1"/>
  <c r="N33"/>
  <c r="N34"/>
  <c r="O34" s="1"/>
  <c r="N35"/>
  <c r="N36"/>
  <c r="O36" s="1"/>
  <c r="N37"/>
  <c r="N38"/>
  <c r="O38" s="1"/>
  <c r="L8"/>
  <c r="L9"/>
  <c r="L10"/>
  <c r="L11"/>
  <c r="L12"/>
  <c r="L15"/>
  <c r="L16"/>
  <c r="M16" s="1"/>
  <c r="L17"/>
  <c r="M17" s="1"/>
  <c r="L18"/>
  <c r="M18" s="1"/>
  <c r="L19"/>
  <c r="L22"/>
  <c r="L23"/>
  <c r="L26"/>
  <c r="M26" s="1"/>
  <c r="L27"/>
  <c r="M27" s="1"/>
  <c r="L28"/>
  <c r="M28" s="1"/>
  <c r="L29"/>
  <c r="L30"/>
  <c r="M30" s="1"/>
  <c r="L33"/>
  <c r="M33" s="1"/>
  <c r="L34"/>
  <c r="L35"/>
  <c r="L36"/>
  <c r="M36" s="1"/>
  <c r="L37"/>
  <c r="M37" s="1"/>
  <c r="L38"/>
  <c r="J8"/>
  <c r="K8" s="1"/>
  <c r="J9"/>
  <c r="J10"/>
  <c r="K10" s="1"/>
  <c r="J11"/>
  <c r="J12"/>
  <c r="K12" s="1"/>
  <c r="J15"/>
  <c r="J16"/>
  <c r="K16" s="1"/>
  <c r="J17"/>
  <c r="J18"/>
  <c r="K18" s="1"/>
  <c r="J19"/>
  <c r="J22"/>
  <c r="K22" s="1"/>
  <c r="J23"/>
  <c r="J26"/>
  <c r="K26" s="1"/>
  <c r="J27"/>
  <c r="J28"/>
  <c r="K28" s="1"/>
  <c r="J29"/>
  <c r="J30"/>
  <c r="K30" s="1"/>
  <c r="J33"/>
  <c r="J34"/>
  <c r="K34" s="1"/>
  <c r="J35"/>
  <c r="J36"/>
  <c r="K36" s="1"/>
  <c r="J37"/>
  <c r="J38"/>
  <c r="K38" s="1"/>
  <c r="H8"/>
  <c r="H9"/>
  <c r="I9" s="1"/>
  <c r="H10"/>
  <c r="H11"/>
  <c r="I11" s="1"/>
  <c r="H12"/>
  <c r="H15"/>
  <c r="I15" s="1"/>
  <c r="H16"/>
  <c r="H17"/>
  <c r="I17" s="1"/>
  <c r="H18"/>
  <c r="I18" s="1"/>
  <c r="H19"/>
  <c r="I19" s="1"/>
  <c r="H22"/>
  <c r="H23"/>
  <c r="I23" s="1"/>
  <c r="H26"/>
  <c r="I26" s="1"/>
  <c r="H27"/>
  <c r="I27" s="1"/>
  <c r="H28"/>
  <c r="H29"/>
  <c r="I29" s="1"/>
  <c r="H30"/>
  <c r="I30" s="1"/>
  <c r="H33"/>
  <c r="I33" s="1"/>
  <c r="H34"/>
  <c r="H35"/>
  <c r="I35" s="1"/>
  <c r="H36"/>
  <c r="H37"/>
  <c r="I37" s="1"/>
  <c r="H38"/>
  <c r="F8"/>
  <c r="G8" s="1"/>
  <c r="F9"/>
  <c r="F10"/>
  <c r="G10" s="1"/>
  <c r="F11"/>
  <c r="F12"/>
  <c r="G12" s="1"/>
  <c r="F15"/>
  <c r="F16"/>
  <c r="G16" s="1"/>
  <c r="F17"/>
  <c r="F18"/>
  <c r="G18" s="1"/>
  <c r="F19"/>
  <c r="F22"/>
  <c r="G22" s="1"/>
  <c r="F23"/>
  <c r="F26"/>
  <c r="G26" s="1"/>
  <c r="F27"/>
  <c r="F28"/>
  <c r="G28" s="1"/>
  <c r="F29"/>
  <c r="F30"/>
  <c r="G30" s="1"/>
  <c r="F33"/>
  <c r="F34"/>
  <c r="G34" s="1"/>
  <c r="F35"/>
  <c r="F36"/>
  <c r="G36" s="1"/>
  <c r="F37"/>
  <c r="F38"/>
  <c r="G38" s="1"/>
  <c r="D8"/>
  <c r="D9"/>
  <c r="E9" s="1"/>
  <c r="D10"/>
  <c r="D11"/>
  <c r="E11" s="1"/>
  <c r="D12"/>
  <c r="D15"/>
  <c r="E15" s="1"/>
  <c r="D16"/>
  <c r="D17"/>
  <c r="E17" s="1"/>
  <c r="D18"/>
  <c r="D19"/>
  <c r="E19" s="1"/>
  <c r="D22"/>
  <c r="D23"/>
  <c r="E23" s="1"/>
  <c r="D26"/>
  <c r="D27"/>
  <c r="E27" s="1"/>
  <c r="D28"/>
  <c r="D29"/>
  <c r="E29" s="1"/>
  <c r="D30"/>
  <c r="D33"/>
  <c r="E33" s="1"/>
  <c r="D34"/>
  <c r="D35"/>
  <c r="E35" s="1"/>
  <c r="D36"/>
  <c r="D37"/>
  <c r="E37" s="1"/>
  <c r="D38"/>
  <c r="B8"/>
  <c r="C8" s="1"/>
  <c r="B9"/>
  <c r="B10"/>
  <c r="C10" s="1"/>
  <c r="B11"/>
  <c r="B12"/>
  <c r="C12" s="1"/>
  <c r="B15"/>
  <c r="B16"/>
  <c r="C16" s="1"/>
  <c r="B17"/>
  <c r="B18"/>
  <c r="C18" s="1"/>
  <c r="B19"/>
  <c r="B22"/>
  <c r="C22" s="1"/>
  <c r="B23"/>
  <c r="B26"/>
  <c r="C26" s="1"/>
  <c r="B27"/>
  <c r="B28"/>
  <c r="C28" s="1"/>
  <c r="B29"/>
  <c r="B30"/>
  <c r="C30" s="1"/>
  <c r="B33"/>
  <c r="B34"/>
  <c r="C34" s="1"/>
  <c r="B35"/>
  <c r="B36"/>
  <c r="C36" s="1"/>
  <c r="B37"/>
  <c r="B38"/>
  <c r="C38" s="1"/>
  <c r="Y6" i="8"/>
  <c r="W6"/>
  <c r="X20" s="1"/>
  <c r="U6"/>
  <c r="S6"/>
  <c r="T10" s="1"/>
  <c r="Q6"/>
  <c r="O6"/>
  <c r="L6"/>
  <c r="J6"/>
  <c r="H6"/>
  <c r="F6"/>
  <c r="D6"/>
  <c r="B6"/>
  <c r="E6" s="1"/>
  <c r="Y9"/>
  <c r="Y10"/>
  <c r="Y11"/>
  <c r="Y12"/>
  <c r="Y13"/>
  <c r="Y16"/>
  <c r="Z16" s="1"/>
  <c r="Y17"/>
  <c r="Y18"/>
  <c r="Y19"/>
  <c r="Y20"/>
  <c r="Z20" s="1"/>
  <c r="Y23"/>
  <c r="Y24"/>
  <c r="Z24" s="1"/>
  <c r="Y27"/>
  <c r="Y28"/>
  <c r="Z28" s="1"/>
  <c r="Y29"/>
  <c r="Y30"/>
  <c r="Y31"/>
  <c r="Y34"/>
  <c r="Z34" s="1"/>
  <c r="Y35"/>
  <c r="Y36"/>
  <c r="Y37"/>
  <c r="Y38"/>
  <c r="Z38" s="1"/>
  <c r="Y39"/>
  <c r="W9"/>
  <c r="X9" s="1"/>
  <c r="W10"/>
  <c r="W11"/>
  <c r="X11" s="1"/>
  <c r="W12"/>
  <c r="W13"/>
  <c r="X13" s="1"/>
  <c r="W16"/>
  <c r="W17"/>
  <c r="X17" s="1"/>
  <c r="W18"/>
  <c r="W19"/>
  <c r="X19" s="1"/>
  <c r="W20"/>
  <c r="W23"/>
  <c r="X23" s="1"/>
  <c r="W24"/>
  <c r="W27"/>
  <c r="X27" s="1"/>
  <c r="W28"/>
  <c r="W29"/>
  <c r="X29" s="1"/>
  <c r="W30"/>
  <c r="W31"/>
  <c r="X31" s="1"/>
  <c r="W34"/>
  <c r="W35"/>
  <c r="X35" s="1"/>
  <c r="W36"/>
  <c r="W37"/>
  <c r="X37" s="1"/>
  <c r="W38"/>
  <c r="W39"/>
  <c r="X39" s="1"/>
  <c r="U9"/>
  <c r="U10"/>
  <c r="V10" s="1"/>
  <c r="U11"/>
  <c r="U12"/>
  <c r="V12" s="1"/>
  <c r="U13"/>
  <c r="V13" s="1"/>
  <c r="U16"/>
  <c r="V16" s="1"/>
  <c r="U17"/>
  <c r="V17" s="1"/>
  <c r="U18"/>
  <c r="V18" s="1"/>
  <c r="U19"/>
  <c r="V19" s="1"/>
  <c r="U20"/>
  <c r="V20" s="1"/>
  <c r="U23"/>
  <c r="U24"/>
  <c r="V24" s="1"/>
  <c r="U27"/>
  <c r="V27" s="1"/>
  <c r="U28"/>
  <c r="V28" s="1"/>
  <c r="U29"/>
  <c r="V29" s="1"/>
  <c r="U30"/>
  <c r="V30" s="1"/>
  <c r="U31"/>
  <c r="V31" s="1"/>
  <c r="U34"/>
  <c r="V34" s="1"/>
  <c r="U35"/>
  <c r="U36"/>
  <c r="V36" s="1"/>
  <c r="U37"/>
  <c r="U38"/>
  <c r="V38" s="1"/>
  <c r="U39"/>
  <c r="S9"/>
  <c r="T9" s="1"/>
  <c r="S10"/>
  <c r="S11"/>
  <c r="T11" s="1"/>
  <c r="S12"/>
  <c r="S13"/>
  <c r="T13" s="1"/>
  <c r="S16"/>
  <c r="S17"/>
  <c r="T17" s="1"/>
  <c r="S18"/>
  <c r="S19"/>
  <c r="T19" s="1"/>
  <c r="S20"/>
  <c r="S23"/>
  <c r="T23" s="1"/>
  <c r="S24"/>
  <c r="S27"/>
  <c r="T27" s="1"/>
  <c r="S28"/>
  <c r="S29"/>
  <c r="T29" s="1"/>
  <c r="S30"/>
  <c r="S31"/>
  <c r="T31" s="1"/>
  <c r="S34"/>
  <c r="S35"/>
  <c r="T35" s="1"/>
  <c r="S36"/>
  <c r="S37"/>
  <c r="T37" s="1"/>
  <c r="S38"/>
  <c r="S39"/>
  <c r="T39" s="1"/>
  <c r="Q9"/>
  <c r="Q10"/>
  <c r="R10" s="1"/>
  <c r="Q11"/>
  <c r="Q12"/>
  <c r="R12" s="1"/>
  <c r="Q13"/>
  <c r="Q16"/>
  <c r="R16" s="1"/>
  <c r="Q17"/>
  <c r="Q18"/>
  <c r="R18" s="1"/>
  <c r="Q19"/>
  <c r="Q20"/>
  <c r="R20" s="1"/>
  <c r="Q23"/>
  <c r="Q24"/>
  <c r="R24" s="1"/>
  <c r="Q27"/>
  <c r="Q28"/>
  <c r="R28" s="1"/>
  <c r="Q29"/>
  <c r="Q30"/>
  <c r="R30" s="1"/>
  <c r="Q31"/>
  <c r="Q34"/>
  <c r="R34" s="1"/>
  <c r="Q35"/>
  <c r="Q36"/>
  <c r="R36" s="1"/>
  <c r="Q37"/>
  <c r="Q38"/>
  <c r="R38" s="1"/>
  <c r="Q39"/>
  <c r="R39" s="1"/>
  <c r="O9"/>
  <c r="O10"/>
  <c r="O11"/>
  <c r="P11" s="1"/>
  <c r="O12"/>
  <c r="O13"/>
  <c r="P13" s="1"/>
  <c r="O16"/>
  <c r="O17"/>
  <c r="P17" s="1"/>
  <c r="O18"/>
  <c r="O19"/>
  <c r="P19" s="1"/>
  <c r="O20"/>
  <c r="O23"/>
  <c r="P23" s="1"/>
  <c r="O24"/>
  <c r="O27"/>
  <c r="P27" s="1"/>
  <c r="O28"/>
  <c r="O29"/>
  <c r="P29" s="1"/>
  <c r="O30"/>
  <c r="O31"/>
  <c r="P31" s="1"/>
  <c r="O34"/>
  <c r="O35"/>
  <c r="P35" s="1"/>
  <c r="O36"/>
  <c r="O37"/>
  <c r="P37" s="1"/>
  <c r="O38"/>
  <c r="O39"/>
  <c r="P39" s="1"/>
  <c r="L9"/>
  <c r="L10"/>
  <c r="M10" s="1"/>
  <c r="L11"/>
  <c r="L12"/>
  <c r="M12" s="1"/>
  <c r="L13"/>
  <c r="L16"/>
  <c r="M16" s="1"/>
  <c r="L17"/>
  <c r="M17" s="1"/>
  <c r="L18"/>
  <c r="M18" s="1"/>
  <c r="L19"/>
  <c r="M19" s="1"/>
  <c r="L20"/>
  <c r="M20" s="1"/>
  <c r="L23"/>
  <c r="L24"/>
  <c r="M24" s="1"/>
  <c r="L27"/>
  <c r="M27" s="1"/>
  <c r="L28"/>
  <c r="M28" s="1"/>
  <c r="L29"/>
  <c r="M29" s="1"/>
  <c r="L30"/>
  <c r="M30" s="1"/>
  <c r="L31"/>
  <c r="M31" s="1"/>
  <c r="L34"/>
  <c r="M34" s="1"/>
  <c r="L35"/>
  <c r="L36"/>
  <c r="M36" s="1"/>
  <c r="L37"/>
  <c r="L38"/>
  <c r="M38" s="1"/>
  <c r="L39"/>
  <c r="J9"/>
  <c r="K9" s="1"/>
  <c r="J10"/>
  <c r="J11"/>
  <c r="K11" s="1"/>
  <c r="J12"/>
  <c r="J13"/>
  <c r="K13" s="1"/>
  <c r="J16"/>
  <c r="J17"/>
  <c r="K17" s="1"/>
  <c r="J18"/>
  <c r="J19"/>
  <c r="K19" s="1"/>
  <c r="J20"/>
  <c r="J23"/>
  <c r="K23" s="1"/>
  <c r="J24"/>
  <c r="J27"/>
  <c r="K27" s="1"/>
  <c r="J28"/>
  <c r="J29"/>
  <c r="K29" s="1"/>
  <c r="J30"/>
  <c r="J31"/>
  <c r="K31" s="1"/>
  <c r="J34"/>
  <c r="J35"/>
  <c r="K35" s="1"/>
  <c r="J36"/>
  <c r="J37"/>
  <c r="K37" s="1"/>
  <c r="J38"/>
  <c r="J39"/>
  <c r="K39" s="1"/>
  <c r="H9"/>
  <c r="H10"/>
  <c r="I10" s="1"/>
  <c r="H11"/>
  <c r="H12"/>
  <c r="I12" s="1"/>
  <c r="H13"/>
  <c r="H16"/>
  <c r="I16" s="1"/>
  <c r="H17"/>
  <c r="H18"/>
  <c r="I18" s="1"/>
  <c r="H19"/>
  <c r="H20"/>
  <c r="I20" s="1"/>
  <c r="H23"/>
  <c r="H24"/>
  <c r="I24" s="1"/>
  <c r="H27"/>
  <c r="H28"/>
  <c r="I28" s="1"/>
  <c r="H29"/>
  <c r="H30"/>
  <c r="I30" s="1"/>
  <c r="H31"/>
  <c r="H34"/>
  <c r="I34" s="1"/>
  <c r="H35"/>
  <c r="H36"/>
  <c r="I36" s="1"/>
  <c r="H37"/>
  <c r="H38"/>
  <c r="I38" s="1"/>
  <c r="H39"/>
  <c r="F9"/>
  <c r="G9" s="1"/>
  <c r="F10"/>
  <c r="F11"/>
  <c r="G11" s="1"/>
  <c r="F12"/>
  <c r="F13"/>
  <c r="G13" s="1"/>
  <c r="F16"/>
  <c r="F17"/>
  <c r="G17" s="1"/>
  <c r="F18"/>
  <c r="F19"/>
  <c r="G19" s="1"/>
  <c r="F20"/>
  <c r="F23"/>
  <c r="G23" s="1"/>
  <c r="F24"/>
  <c r="F27"/>
  <c r="G27" s="1"/>
  <c r="F28"/>
  <c r="F29"/>
  <c r="G29" s="1"/>
  <c r="F30"/>
  <c r="F31"/>
  <c r="G31" s="1"/>
  <c r="F34"/>
  <c r="F35"/>
  <c r="G35" s="1"/>
  <c r="F36"/>
  <c r="F37"/>
  <c r="G37" s="1"/>
  <c r="F38"/>
  <c r="F39"/>
  <c r="G39" s="1"/>
  <c r="D9"/>
  <c r="D10"/>
  <c r="E10" s="1"/>
  <c r="D11"/>
  <c r="D12"/>
  <c r="E12" s="1"/>
  <c r="D13"/>
  <c r="D16"/>
  <c r="E16" s="1"/>
  <c r="D17"/>
  <c r="D18"/>
  <c r="E18" s="1"/>
  <c r="D19"/>
  <c r="D20"/>
  <c r="E20" s="1"/>
  <c r="D23"/>
  <c r="D24"/>
  <c r="E24" s="1"/>
  <c r="D27"/>
  <c r="D28"/>
  <c r="E28" s="1"/>
  <c r="D29"/>
  <c r="D30"/>
  <c r="E30" s="1"/>
  <c r="D31"/>
  <c r="D34"/>
  <c r="E34" s="1"/>
  <c r="D35"/>
  <c r="D36"/>
  <c r="E36" s="1"/>
  <c r="D37"/>
  <c r="D38"/>
  <c r="E38" s="1"/>
  <c r="D39"/>
  <c r="B9"/>
  <c r="C9" s="1"/>
  <c r="B10"/>
  <c r="B11"/>
  <c r="C11" s="1"/>
  <c r="B12"/>
  <c r="B13"/>
  <c r="C13" s="1"/>
  <c r="B16"/>
  <c r="B17"/>
  <c r="C17" s="1"/>
  <c r="B18"/>
  <c r="B19"/>
  <c r="C19" s="1"/>
  <c r="B20"/>
  <c r="B23"/>
  <c r="C23" s="1"/>
  <c r="B24"/>
  <c r="B27"/>
  <c r="C27" s="1"/>
  <c r="B28"/>
  <c r="B29"/>
  <c r="C29" s="1"/>
  <c r="B30"/>
  <c r="B31"/>
  <c r="C31" s="1"/>
  <c r="B34"/>
  <c r="B35"/>
  <c r="C35" s="1"/>
  <c r="B36"/>
  <c r="B37"/>
  <c r="C37" s="1"/>
  <c r="B38"/>
  <c r="B39"/>
  <c r="C39" s="1"/>
  <c r="P7" i="1"/>
  <c r="N7"/>
  <c r="L7"/>
  <c r="J7"/>
  <c r="H7"/>
  <c r="F7"/>
  <c r="D7"/>
  <c r="B7"/>
  <c r="P10"/>
  <c r="P11"/>
  <c r="P12"/>
  <c r="P13"/>
  <c r="P14"/>
  <c r="P17"/>
  <c r="Q17" s="1"/>
  <c r="P18"/>
  <c r="P19"/>
  <c r="Q19" s="1"/>
  <c r="P20"/>
  <c r="P21"/>
  <c r="Q21" s="1"/>
  <c r="P24"/>
  <c r="P25"/>
  <c r="P28"/>
  <c r="P29"/>
  <c r="Q29" s="1"/>
  <c r="P30"/>
  <c r="Q30" s="1"/>
  <c r="P31"/>
  <c r="Q31" s="1"/>
  <c r="P32"/>
  <c r="P35"/>
  <c r="P36"/>
  <c r="P37"/>
  <c r="Q37" s="1"/>
  <c r="P38"/>
  <c r="P39"/>
  <c r="P40"/>
  <c r="N10"/>
  <c r="O10" s="1"/>
  <c r="N11"/>
  <c r="N12"/>
  <c r="O12" s="1"/>
  <c r="N13"/>
  <c r="N14"/>
  <c r="O14" s="1"/>
  <c r="N17"/>
  <c r="N18"/>
  <c r="O18" s="1"/>
  <c r="N19"/>
  <c r="N20"/>
  <c r="O20" s="1"/>
  <c r="N21"/>
  <c r="N24"/>
  <c r="O24" s="1"/>
  <c r="N25"/>
  <c r="N28"/>
  <c r="O28" s="1"/>
  <c r="N29"/>
  <c r="N30"/>
  <c r="O30" s="1"/>
  <c r="N31"/>
  <c r="N32"/>
  <c r="O32" s="1"/>
  <c r="N35"/>
  <c r="N36"/>
  <c r="O36" s="1"/>
  <c r="N37"/>
  <c r="N38"/>
  <c r="O38" s="1"/>
  <c r="N39"/>
  <c r="N40"/>
  <c r="O40" s="1"/>
  <c r="L10"/>
  <c r="L11"/>
  <c r="M11" s="1"/>
  <c r="L12"/>
  <c r="L13"/>
  <c r="M13" s="1"/>
  <c r="L14"/>
  <c r="L17"/>
  <c r="M17" s="1"/>
  <c r="L18"/>
  <c r="L19"/>
  <c r="M19" s="1"/>
  <c r="L20"/>
  <c r="L21"/>
  <c r="M21" s="1"/>
  <c r="L24"/>
  <c r="L25"/>
  <c r="M25" s="1"/>
  <c r="L28"/>
  <c r="L29"/>
  <c r="M29" s="1"/>
  <c r="L30"/>
  <c r="L31"/>
  <c r="M31" s="1"/>
  <c r="L32"/>
  <c r="L35"/>
  <c r="M35" s="1"/>
  <c r="L36"/>
  <c r="L37"/>
  <c r="M37" s="1"/>
  <c r="L38"/>
  <c r="L39"/>
  <c r="M39" s="1"/>
  <c r="L40"/>
  <c r="J10"/>
  <c r="K10" s="1"/>
  <c r="J11"/>
  <c r="J12"/>
  <c r="K12" s="1"/>
  <c r="J13"/>
  <c r="J14"/>
  <c r="K14" s="1"/>
  <c r="J17"/>
  <c r="J18"/>
  <c r="K18" s="1"/>
  <c r="J19"/>
  <c r="J20"/>
  <c r="K20" s="1"/>
  <c r="J21"/>
  <c r="J24"/>
  <c r="K24" s="1"/>
  <c r="J25"/>
  <c r="J28"/>
  <c r="K28" s="1"/>
  <c r="J29"/>
  <c r="J30"/>
  <c r="K30" s="1"/>
  <c r="J31"/>
  <c r="J32"/>
  <c r="K32" s="1"/>
  <c r="J35"/>
  <c r="J36"/>
  <c r="K36" s="1"/>
  <c r="J37"/>
  <c r="J38"/>
  <c r="K38" s="1"/>
  <c r="J39"/>
  <c r="J40"/>
  <c r="K40" s="1"/>
  <c r="H10"/>
  <c r="H11"/>
  <c r="I11" s="1"/>
  <c r="H12"/>
  <c r="H13"/>
  <c r="I13" s="1"/>
  <c r="H14"/>
  <c r="H17"/>
  <c r="I17" s="1"/>
  <c r="H18"/>
  <c r="H19"/>
  <c r="I19" s="1"/>
  <c r="H20"/>
  <c r="I20" s="1"/>
  <c r="H21"/>
  <c r="I21" s="1"/>
  <c r="H24"/>
  <c r="H25"/>
  <c r="I25" s="1"/>
  <c r="H28"/>
  <c r="H29"/>
  <c r="I29" s="1"/>
  <c r="H30"/>
  <c r="I30" s="1"/>
  <c r="H31"/>
  <c r="I31" s="1"/>
  <c r="H32"/>
  <c r="H35"/>
  <c r="I35" s="1"/>
  <c r="H36"/>
  <c r="H37"/>
  <c r="I37" s="1"/>
  <c r="H38"/>
  <c r="H39"/>
  <c r="I39" s="1"/>
  <c r="H40"/>
  <c r="F10"/>
  <c r="G10" s="1"/>
  <c r="F11"/>
  <c r="F12"/>
  <c r="G12" s="1"/>
  <c r="F13"/>
  <c r="F14"/>
  <c r="G14" s="1"/>
  <c r="F17"/>
  <c r="F18"/>
  <c r="G18" s="1"/>
  <c r="F19"/>
  <c r="F20"/>
  <c r="G20" s="1"/>
  <c r="F21"/>
  <c r="F24"/>
  <c r="G24" s="1"/>
  <c r="F25"/>
  <c r="F28"/>
  <c r="G28" s="1"/>
  <c r="F29"/>
  <c r="F30"/>
  <c r="G30" s="1"/>
  <c r="F31"/>
  <c r="F32"/>
  <c r="G32" s="1"/>
  <c r="F35"/>
  <c r="F36"/>
  <c r="G36" s="1"/>
  <c r="F37"/>
  <c r="F38"/>
  <c r="G38" s="1"/>
  <c r="F39"/>
  <c r="F40"/>
  <c r="G40" s="1"/>
  <c r="D10"/>
  <c r="D11"/>
  <c r="E11" s="1"/>
  <c r="D12"/>
  <c r="D13"/>
  <c r="E13" s="1"/>
  <c r="D14"/>
  <c r="D17"/>
  <c r="E17" s="1"/>
  <c r="D18"/>
  <c r="D19"/>
  <c r="E19" s="1"/>
  <c r="D20"/>
  <c r="D21"/>
  <c r="E21" s="1"/>
  <c r="D24"/>
  <c r="D25"/>
  <c r="E25" s="1"/>
  <c r="D28"/>
  <c r="D29"/>
  <c r="E29" s="1"/>
  <c r="D30"/>
  <c r="D31"/>
  <c r="E31" s="1"/>
  <c r="D32"/>
  <c r="D35"/>
  <c r="E35" s="1"/>
  <c r="D36"/>
  <c r="D37"/>
  <c r="E37" s="1"/>
  <c r="D38"/>
  <c r="D39"/>
  <c r="E39" s="1"/>
  <c r="D40"/>
  <c r="B10"/>
  <c r="C10" s="1"/>
  <c r="B11"/>
  <c r="B12"/>
  <c r="C12" s="1"/>
  <c r="B13"/>
  <c r="B14"/>
  <c r="C14" s="1"/>
  <c r="B17"/>
  <c r="B18"/>
  <c r="C18" s="1"/>
  <c r="B19"/>
  <c r="B20"/>
  <c r="C20" s="1"/>
  <c r="B21"/>
  <c r="B24"/>
  <c r="C24" s="1"/>
  <c r="B25"/>
  <c r="B28"/>
  <c r="C28" s="1"/>
  <c r="B29"/>
  <c r="B30"/>
  <c r="C30" s="1"/>
  <c r="B31"/>
  <c r="B32"/>
  <c r="C32" s="1"/>
  <c r="B35"/>
  <c r="B36"/>
  <c r="C36" s="1"/>
  <c r="B37"/>
  <c r="B38"/>
  <c r="C38" s="1"/>
  <c r="B39"/>
  <c r="B40"/>
  <c r="C40" s="1"/>
  <c r="U38" i="18"/>
  <c r="U36"/>
  <c r="U34"/>
  <c r="U30"/>
  <c r="U28"/>
  <c r="U26"/>
  <c r="U22"/>
  <c r="U18"/>
  <c r="U16"/>
  <c r="U12"/>
  <c r="U10"/>
  <c r="U8"/>
  <c r="Q34"/>
  <c r="O17"/>
  <c r="M22"/>
  <c r="M12"/>
  <c r="M10"/>
  <c r="M8"/>
  <c r="I36"/>
  <c r="I34"/>
  <c r="I28"/>
  <c r="I22"/>
  <c r="I16"/>
  <c r="I12"/>
  <c r="I10"/>
  <c r="I8"/>
  <c r="Z31" i="8"/>
  <c r="Z29"/>
  <c r="Z27"/>
  <c r="Z19"/>
  <c r="Z17"/>
  <c r="Z13"/>
  <c r="Z11"/>
  <c r="Z9"/>
  <c r="V39"/>
  <c r="V37"/>
  <c r="V35"/>
  <c r="V23"/>
  <c r="R31"/>
  <c r="R29"/>
  <c r="R27"/>
  <c r="R19"/>
  <c r="R17"/>
  <c r="R13"/>
  <c r="R11"/>
  <c r="R9"/>
  <c r="M39"/>
  <c r="M37"/>
  <c r="M35"/>
  <c r="M23"/>
  <c r="M13"/>
  <c r="M11"/>
  <c r="M9"/>
  <c r="I39"/>
  <c r="I37"/>
  <c r="I35"/>
  <c r="I31"/>
  <c r="I29"/>
  <c r="I27"/>
  <c r="I23"/>
  <c r="I19"/>
  <c r="I17"/>
  <c r="I13"/>
  <c r="I11"/>
  <c r="I9"/>
  <c r="E39"/>
  <c r="E37"/>
  <c r="E35"/>
  <c r="E31"/>
  <c r="E29"/>
  <c r="E27"/>
  <c r="E23"/>
  <c r="E19"/>
  <c r="E17"/>
  <c r="E13"/>
  <c r="E11"/>
  <c r="E9"/>
  <c r="E10" i="1"/>
  <c r="Q32"/>
  <c r="Q28"/>
  <c r="Q18"/>
  <c r="Q12"/>
  <c r="I32"/>
  <c r="I28"/>
  <c r="I18"/>
  <c r="I12"/>
  <c r="E32"/>
  <c r="E28"/>
  <c r="E18"/>
  <c r="E12"/>
  <c r="U5" i="18"/>
  <c r="Q5"/>
  <c r="M5"/>
  <c r="I5"/>
  <c r="Z6" i="8"/>
  <c r="V6"/>
  <c r="R6"/>
  <c r="M6"/>
  <c r="I6"/>
  <c r="I38" i="18"/>
  <c r="E22"/>
  <c r="E38"/>
  <c r="E36"/>
  <c r="E34"/>
  <c r="E8"/>
  <c r="E10"/>
  <c r="E12"/>
  <c r="E18"/>
  <c r="E16"/>
  <c r="E30"/>
  <c r="E28"/>
  <c r="E26"/>
  <c r="M38"/>
  <c r="Q38"/>
  <c r="P9" i="8"/>
  <c r="E40" i="1"/>
  <c r="I10"/>
  <c r="M40"/>
  <c r="Q10"/>
  <c r="E24"/>
  <c r="E36"/>
  <c r="E38"/>
  <c r="I24"/>
  <c r="I36"/>
  <c r="I38"/>
  <c r="I40"/>
  <c r="Q24"/>
  <c r="Q36"/>
  <c r="Q38"/>
  <c r="Q40"/>
  <c r="I14"/>
  <c r="E14"/>
  <c r="M38"/>
  <c r="M36"/>
  <c r="M32"/>
  <c r="M30"/>
  <c r="M28"/>
  <c r="M24"/>
  <c r="M20"/>
  <c r="M18"/>
  <c r="M14"/>
  <c r="M12"/>
  <c r="M10"/>
  <c r="E20"/>
  <c r="E30"/>
  <c r="R23" i="8"/>
  <c r="R35"/>
  <c r="R37"/>
  <c r="V9"/>
  <c r="V11"/>
  <c r="Z23"/>
  <c r="Z35"/>
  <c r="Z37"/>
  <c r="M34" i="18"/>
  <c r="Q8"/>
  <c r="Q10"/>
  <c r="Q12"/>
  <c r="Q22"/>
  <c r="Q11" i="1" l="1"/>
  <c r="G28" i="8"/>
  <c r="C36"/>
  <c r="C29" i="18"/>
  <c r="K11"/>
  <c r="S9"/>
  <c r="P12" i="8"/>
  <c r="G29" i="18"/>
  <c r="K17"/>
  <c r="O35"/>
  <c r="S23"/>
  <c r="G37"/>
  <c r="C24" i="8"/>
  <c r="G16"/>
  <c r="K10"/>
  <c r="C35" i="18"/>
  <c r="G17"/>
  <c r="O27"/>
  <c r="S15"/>
  <c r="O37"/>
  <c r="C17"/>
  <c r="C18" i="8"/>
  <c r="C30"/>
  <c r="G5" i="18"/>
  <c r="X28" i="8"/>
  <c r="G13" i="1"/>
  <c r="K29"/>
  <c r="O13"/>
  <c r="C29"/>
  <c r="G7"/>
  <c r="C21"/>
  <c r="K11"/>
  <c r="T30" i="8"/>
  <c r="E7" i="1"/>
  <c r="C11"/>
  <c r="G11"/>
  <c r="K21"/>
  <c r="O19"/>
  <c r="C38" i="8"/>
  <c r="G20"/>
  <c r="K30"/>
  <c r="P30"/>
  <c r="C11" i="18"/>
  <c r="K9"/>
  <c r="O33"/>
  <c r="S29"/>
  <c r="M7" i="1"/>
  <c r="X36" i="8"/>
  <c r="T36"/>
  <c r="P36"/>
  <c r="K36"/>
  <c r="G36"/>
  <c r="K27" i="18"/>
  <c r="K35"/>
  <c r="G33"/>
  <c r="G23"/>
  <c r="G11"/>
  <c r="C9"/>
  <c r="O7" i="1"/>
  <c r="C16" i="8"/>
  <c r="C20"/>
  <c r="C28"/>
  <c r="C34"/>
  <c r="K5" i="18"/>
  <c r="O5"/>
  <c r="S5"/>
  <c r="C17" i="1"/>
  <c r="K17"/>
  <c r="O29"/>
  <c r="K18" i="8"/>
  <c r="P18"/>
  <c r="T18"/>
  <c r="X16"/>
  <c r="S11" i="18"/>
  <c r="S19"/>
  <c r="G29" i="1"/>
  <c r="K31"/>
  <c r="Z36" i="8"/>
  <c r="Z30"/>
  <c r="Z18"/>
  <c r="Z12"/>
  <c r="Z10"/>
  <c r="X30"/>
  <c r="M35" i="18"/>
  <c r="M29"/>
  <c r="M23"/>
  <c r="M19"/>
  <c r="M15"/>
  <c r="M11"/>
  <c r="M9"/>
  <c r="Q33"/>
  <c r="Q29"/>
  <c r="Q23"/>
  <c r="Q17"/>
  <c r="Q11"/>
  <c r="E5"/>
  <c r="C31" i="1"/>
  <c r="T28" i="8"/>
  <c r="P28"/>
  <c r="C6"/>
  <c r="C12"/>
  <c r="G30"/>
  <c r="K28"/>
  <c r="G9" i="18"/>
  <c r="K33"/>
  <c r="O29"/>
  <c r="S37"/>
  <c r="Q7" i="1"/>
  <c r="I7"/>
  <c r="X38" i="8"/>
  <c r="X34"/>
  <c r="X24"/>
  <c r="T38"/>
  <c r="T34"/>
  <c r="T24"/>
  <c r="P38"/>
  <c r="P34"/>
  <c r="P24"/>
  <c r="K38"/>
  <c r="K34"/>
  <c r="K24"/>
  <c r="G38"/>
  <c r="G34"/>
  <c r="G24"/>
  <c r="K29" i="18"/>
  <c r="K19"/>
  <c r="K15"/>
  <c r="K37"/>
  <c r="G35"/>
  <c r="G27"/>
  <c r="G19"/>
  <c r="G15"/>
  <c r="C15"/>
  <c r="C19"/>
  <c r="C27"/>
  <c r="K7" i="1"/>
  <c r="C10" i="8"/>
  <c r="G6"/>
  <c r="K6"/>
  <c r="P6"/>
  <c r="T6"/>
  <c r="X6"/>
  <c r="C37" i="18"/>
  <c r="C33"/>
  <c r="C23"/>
  <c r="C13" i="1"/>
  <c r="C19"/>
  <c r="G19"/>
  <c r="K13"/>
  <c r="K19"/>
  <c r="O11"/>
  <c r="G12" i="8"/>
  <c r="G18"/>
  <c r="K16"/>
  <c r="K20"/>
  <c r="P16"/>
  <c r="P20"/>
  <c r="T16"/>
  <c r="T20"/>
  <c r="X12"/>
  <c r="X18"/>
  <c r="O9" i="18"/>
  <c r="O11"/>
  <c r="O15"/>
  <c r="O19"/>
  <c r="O23"/>
  <c r="S17"/>
  <c r="S27"/>
  <c r="S33"/>
  <c r="S35"/>
  <c r="C39" i="1"/>
  <c r="C37"/>
  <c r="C35"/>
  <c r="C25"/>
  <c r="G39"/>
  <c r="G37"/>
  <c r="G35"/>
  <c r="G10" i="8"/>
  <c r="K12"/>
  <c r="P10"/>
  <c r="T12"/>
  <c r="K23" i="18"/>
  <c r="G31" i="1"/>
  <c r="G25"/>
  <c r="G21"/>
  <c r="G17"/>
  <c r="U23" i="18"/>
  <c r="U11"/>
  <c r="U9"/>
  <c r="K39" i="1"/>
  <c r="K37"/>
  <c r="K35"/>
  <c r="K25"/>
  <c r="O39"/>
  <c r="O37"/>
  <c r="O35"/>
  <c r="O31"/>
  <c r="O25"/>
  <c r="O17"/>
  <c r="Q35"/>
  <c r="Q25"/>
  <c r="Q13"/>
  <c r="X10" i="8"/>
  <c r="Z39"/>
  <c r="C5" i="18"/>
  <c r="Q14" i="1"/>
  <c r="Q39"/>
  <c r="Q20"/>
  <c r="O21"/>
  <c r="C7"/>
</calcChain>
</file>

<file path=xl/sharedStrings.xml><?xml version="1.0" encoding="utf-8"?>
<sst xmlns="http://schemas.openxmlformats.org/spreadsheetml/2006/main" count="192" uniqueCount="81">
  <si>
    <t xml:space="preserve"> Total Hogares </t>
  </si>
  <si>
    <t>No.</t>
  </si>
  <si>
    <t>% /1</t>
  </si>
  <si>
    <t>Dominio</t>
  </si>
  <si>
    <t>Urbano</t>
  </si>
  <si>
    <t>Distrito Central</t>
  </si>
  <si>
    <t>San Pedro Sula</t>
  </si>
  <si>
    <t>Resto Urbano</t>
  </si>
  <si>
    <t>Rural</t>
  </si>
  <si>
    <t>Sexo Jefe de  hogar</t>
  </si>
  <si>
    <t>Hombre</t>
  </si>
  <si>
    <t>Mujer</t>
  </si>
  <si>
    <t>Sin Nivel</t>
  </si>
  <si>
    <t>Primaria</t>
  </si>
  <si>
    <t>Superior</t>
  </si>
  <si>
    <t>1/  Porcentaje por columnas</t>
  </si>
  <si>
    <t>2/  Porcentaje por filas</t>
  </si>
  <si>
    <t xml:space="preserve"> Población total</t>
  </si>
  <si>
    <t>Secundaria</t>
  </si>
  <si>
    <t>Sitio en el  cual tuvo acceso a  internet</t>
  </si>
  <si>
    <t>Cyber-café o negocio de internet</t>
  </si>
  <si>
    <t>En Casa</t>
  </si>
  <si>
    <t>En su trabajo</t>
  </si>
  <si>
    <t>Otro</t>
  </si>
  <si>
    <t>Razón por la cual utilizó internet</t>
  </si>
  <si>
    <t>Menores de 15</t>
  </si>
  <si>
    <t>De 15 a 29</t>
  </si>
  <si>
    <t>De 60  o más</t>
  </si>
  <si>
    <t>Privado</t>
  </si>
  <si>
    <t>De 30 a 44</t>
  </si>
  <si>
    <t>De 45 a 59</t>
  </si>
  <si>
    <t>Rangos de edad</t>
  </si>
  <si>
    <t>Total acceso</t>
  </si>
  <si>
    <t xml:space="preserve">  Radio, radiograbadora o equipo de sonido</t>
  </si>
  <si>
    <t xml:space="preserve">Hogares que poseen: </t>
  </si>
  <si>
    <t>Computadora</t>
  </si>
  <si>
    <t xml:space="preserve"> Televisor</t>
  </si>
  <si>
    <t>Acceso a internet</t>
  </si>
  <si>
    <t>Total /3</t>
  </si>
  <si>
    <t>Nivel educativo</t>
  </si>
  <si>
    <t>Sexo</t>
  </si>
  <si>
    <t>Llamada Nacional</t>
  </si>
  <si>
    <t>Llamada internacionales</t>
  </si>
  <si>
    <t>Comunicacion por Correo o por Chat</t>
  </si>
  <si>
    <t>Estudiar o Hacer Tareas</t>
  </si>
  <si>
    <t>Busca informacion, Noticias, SoftWare</t>
  </si>
  <si>
    <t>Entretenimiento Personal</t>
  </si>
  <si>
    <t>Comprar Productos o Servicios</t>
  </si>
  <si>
    <t>De 15 - 29 Años</t>
  </si>
  <si>
    <t>De 30 - 44 Años</t>
  </si>
  <si>
    <t>De 45 - 59 Años</t>
  </si>
  <si>
    <t>Nivel Educativo del Jefe</t>
  </si>
  <si>
    <t xml:space="preserve"> Frecuencia de uso</t>
  </si>
  <si>
    <t>Menos de una vez por mes</t>
  </si>
  <si>
    <t>Al menos 1 vez por mes pero no todas las semanas</t>
  </si>
  <si>
    <t>Total Nacional 2/</t>
  </si>
  <si>
    <t>60 Años y mas</t>
  </si>
  <si>
    <t>No sabe, no responde</t>
  </si>
  <si>
    <t>Quintil 1</t>
  </si>
  <si>
    <t>Quintil 2</t>
  </si>
  <si>
    <t>Quintil 3</t>
  </si>
  <si>
    <t>Quintil 4</t>
  </si>
  <si>
    <t>Quintil 5</t>
  </si>
  <si>
    <t>No Declaran Ingresos</t>
  </si>
  <si>
    <t>Al menos una vez por día</t>
  </si>
  <si>
    <t>Al menos 1 vez por semana pero no todos los días</t>
  </si>
  <si>
    <t>En la escuela, colegio o universidad</t>
  </si>
  <si>
    <t>Casa de un familiar / amigo</t>
  </si>
  <si>
    <t>Cuadro No. 1. Proporción de  Hogares con acceso a tecnologías de información y comunicaciones, según dominio, rangos de edad del jefe, sexo del jefe, nivel educativo del jefe y quintil de ingreso del hogar</t>
  </si>
  <si>
    <t xml:space="preserve"> Rangos de edad del Jefe</t>
  </si>
  <si>
    <t>Quintil de ingreso del hogar</t>
  </si>
  <si>
    <t>Menores de 15 Años</t>
  </si>
  <si>
    <t xml:space="preserve">Sexo </t>
  </si>
  <si>
    <t xml:space="preserve">Nivel educativo </t>
  </si>
  <si>
    <t>Categorías</t>
  </si>
  <si>
    <t>Teléfono celular(movil)</t>
  </si>
  <si>
    <t xml:space="preserve">Servicio de Teléfono fijo </t>
  </si>
  <si>
    <t>Público</t>
  </si>
  <si>
    <t>/3 Nota  este valor no necesariamente coincide con la  sumatoria de los hogares con acceso a servicio de teléfono público y privado, ya que el hogar puede contar con  uno o ambos servicios de telefefonía</t>
  </si>
  <si>
    <t xml:space="preserve">Cuadro No. 2. Proporción de personas mayores de 5 años que en los últimos 3 meses tuvo acceso a  internet, por frecuencia de uso y sitio en el cual tuvo acceso según dominio,  rangos de edad , sexo, nivel educativo y quintil de ingreso del hogar </t>
  </si>
  <si>
    <t xml:space="preserve">Cuadro No. 3. Proporción de personas mayores de 5 años que en los últimos 3 meses tuvo acceso a  internet,  por razón de uso según dominio,  rangos de edad , sexo, nivel educativo  y quintil de ingreso del hogar 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</si>
</sst>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0.0"/>
    <numFmt numFmtId="166" formatCode="_-* #,##0\ _L_p_s_-;\-* #,##0\ _L_p_s_-;_-* &quot;-&quot;\ _L_p_s_-;_-@_-"/>
    <numFmt numFmtId="167" formatCode="#,##0.0"/>
    <numFmt numFmtId="168" formatCode="_-* #,##0_-;\-* #,##0_-;_-* &quot;-&quot;??_-;_-@_-"/>
  </numFmts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3" fontId="2" fillId="0" borderId="0" xfId="0" applyNumberFormat="1" applyFont="1" applyAlignment="1">
      <alignment horizontal="right"/>
    </xf>
    <xf numFmtId="165" fontId="5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 indent="1"/>
    </xf>
    <xf numFmtId="166" fontId="7" fillId="0" borderId="0" xfId="0" applyNumberFormat="1" applyFont="1" applyFill="1" applyBorder="1" applyAlignment="1">
      <alignment horizontal="left" indent="1"/>
    </xf>
    <xf numFmtId="0" fontId="0" fillId="0" borderId="0" xfId="0" applyFill="1"/>
    <xf numFmtId="0" fontId="0" fillId="0" borderId="0" xfId="0" applyFill="1" applyBorder="1"/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wrapText="1"/>
    </xf>
    <xf numFmtId="3" fontId="0" fillId="0" borderId="0" xfId="0" applyNumberFormat="1"/>
    <xf numFmtId="3" fontId="2" fillId="0" borderId="0" xfId="1" applyNumberFormat="1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right"/>
    </xf>
    <xf numFmtId="3" fontId="3" fillId="0" borderId="0" xfId="1" applyNumberFormat="1" applyFont="1" applyAlignme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 wrapText="1"/>
    </xf>
    <xf numFmtId="3" fontId="6" fillId="0" borderId="0" xfId="1" applyNumberFormat="1" applyFont="1" applyAlignment="1"/>
    <xf numFmtId="3" fontId="6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 wrapText="1"/>
    </xf>
    <xf numFmtId="167" fontId="6" fillId="0" borderId="0" xfId="0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3" fontId="6" fillId="0" borderId="0" xfId="1" applyNumberFormat="1" applyFont="1" applyBorder="1" applyAlignment="1"/>
    <xf numFmtId="167" fontId="6" fillId="0" borderId="0" xfId="0" applyNumberFormat="1" applyFont="1" applyBorder="1" applyAlignment="1">
      <alignment horizontal="right"/>
    </xf>
    <xf numFmtId="3" fontId="6" fillId="0" borderId="1" xfId="1" applyNumberFormat="1" applyFont="1" applyBorder="1" applyAlignment="1"/>
    <xf numFmtId="167" fontId="6" fillId="0" borderId="1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Border="1" applyAlignment="1">
      <alignment horizontal="right" wrapText="1"/>
    </xf>
    <xf numFmtId="3" fontId="6" fillId="0" borderId="0" xfId="1" applyNumberFormat="1" applyFont="1" applyAlignment="1">
      <alignment horizontal="right"/>
    </xf>
    <xf numFmtId="3" fontId="6" fillId="0" borderId="1" xfId="0" applyNumberFormat="1" applyFont="1" applyBorder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4" fontId="6" fillId="0" borderId="0" xfId="1" applyFont="1" applyAlignment="1"/>
    <xf numFmtId="164" fontId="6" fillId="0" borderId="0" xfId="1" applyFont="1" applyAlignment="1">
      <alignment horizontal="right"/>
    </xf>
    <xf numFmtId="0" fontId="3" fillId="0" borderId="0" xfId="17" applyFont="1" applyBorder="1" applyAlignment="1">
      <alignment wrapText="1"/>
    </xf>
    <xf numFmtId="0" fontId="2" fillId="0" borderId="0" xfId="17" applyFont="1" applyBorder="1" applyAlignment="1">
      <alignment horizontal="left" wrapText="1" indent="1"/>
    </xf>
    <xf numFmtId="0" fontId="3" fillId="0" borderId="0" xfId="17" applyFont="1" applyBorder="1" applyAlignment="1">
      <alignment horizontal="left" wrapText="1" indent="1"/>
    </xf>
    <xf numFmtId="0" fontId="2" fillId="0" borderId="1" xfId="17" applyFont="1" applyBorder="1" applyAlignment="1">
      <alignment horizontal="left" wrapText="1" indent="1"/>
    </xf>
    <xf numFmtId="168" fontId="2" fillId="0" borderId="0" xfId="3" applyNumberFormat="1" applyFont="1" applyFill="1" applyBorder="1" applyAlignment="1">
      <alignment horizontal="left" indent="1"/>
    </xf>
    <xf numFmtId="0" fontId="2" fillId="0" borderId="0" xfId="17" applyFont="1" applyBorder="1" applyAlignment="1">
      <alignment horizontal="left" wrapText="1" indent="2"/>
    </xf>
    <xf numFmtId="166" fontId="7" fillId="0" borderId="0" xfId="18" applyNumberFormat="1" applyFont="1" applyFill="1" applyBorder="1" applyAlignment="1">
      <alignment horizontal="left" indent="1"/>
    </xf>
    <xf numFmtId="0" fontId="3" fillId="0" borderId="0" xfId="22" applyFont="1" applyBorder="1" applyAlignment="1">
      <alignment wrapText="1"/>
    </xf>
    <xf numFmtId="0" fontId="2" fillId="0" borderId="0" xfId="22" applyFont="1" applyBorder="1" applyAlignment="1">
      <alignment horizontal="left" wrapText="1" indent="1"/>
    </xf>
    <xf numFmtId="0" fontId="3" fillId="0" borderId="0" xfId="22" applyFont="1" applyBorder="1" applyAlignment="1">
      <alignment horizontal="left" wrapText="1" indent="1"/>
    </xf>
    <xf numFmtId="0" fontId="2" fillId="0" borderId="1" xfId="22" applyFont="1" applyBorder="1" applyAlignment="1">
      <alignment horizontal="left" wrapText="1" indent="1"/>
    </xf>
    <xf numFmtId="0" fontId="2" fillId="0" borderId="0" xfId="22" applyFont="1" applyBorder="1" applyAlignment="1">
      <alignment horizontal="left" indent="1"/>
    </xf>
    <xf numFmtId="168" fontId="2" fillId="0" borderId="0" xfId="4" applyNumberFormat="1" applyFont="1" applyFill="1" applyBorder="1" applyAlignment="1">
      <alignment horizontal="left" indent="1"/>
    </xf>
    <xf numFmtId="0" fontId="2" fillId="0" borderId="0" xfId="22" applyFont="1" applyBorder="1" applyAlignment="1">
      <alignment horizontal="left" wrapText="1" indent="2"/>
    </xf>
    <xf numFmtId="0" fontId="3" fillId="0" borderId="0" xfId="5" applyFont="1" applyBorder="1" applyAlignment="1">
      <alignment wrapText="1"/>
    </xf>
    <xf numFmtId="0" fontId="2" fillId="0" borderId="0" xfId="5" applyFont="1" applyBorder="1" applyAlignment="1">
      <alignment horizontal="left" wrapText="1" indent="1"/>
    </xf>
    <xf numFmtId="0" fontId="3" fillId="0" borderId="0" xfId="5" applyFont="1" applyBorder="1" applyAlignment="1">
      <alignment horizontal="left" wrapText="1" indent="1"/>
    </xf>
    <xf numFmtId="0" fontId="2" fillId="0" borderId="1" xfId="5" applyFont="1" applyBorder="1" applyAlignment="1">
      <alignment horizontal="left" wrapText="1" indent="1"/>
    </xf>
    <xf numFmtId="0" fontId="2" fillId="0" borderId="0" xfId="5" applyFont="1" applyBorder="1" applyAlignment="1">
      <alignment horizontal="left" indent="1"/>
    </xf>
    <xf numFmtId="168" fontId="2" fillId="0" borderId="0" xfId="2" applyNumberFormat="1" applyFont="1" applyFill="1" applyBorder="1" applyAlignment="1">
      <alignment horizontal="left" indent="1"/>
    </xf>
    <xf numFmtId="0" fontId="2" fillId="0" borderId="0" xfId="5" applyFont="1" applyBorder="1" applyAlignment="1">
      <alignment horizontal="left" wrapText="1" indent="2"/>
    </xf>
    <xf numFmtId="3" fontId="3" fillId="0" borderId="0" xfId="1" applyNumberFormat="1" applyFont="1" applyFill="1" applyAlignment="1"/>
    <xf numFmtId="3" fontId="3" fillId="0" borderId="0" xfId="0" applyNumberFormat="1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/>
    <xf numFmtId="0" fontId="3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0" xfId="0" applyNumberFormat="1" applyFont="1" applyBorder="1" applyAlignment="1">
      <alignment horizontal="right" wrapText="1"/>
    </xf>
    <xf numFmtId="165" fontId="2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3" fontId="2" fillId="0" borderId="0" xfId="0" applyNumberFormat="1" applyFont="1" applyBorder="1"/>
    <xf numFmtId="3" fontId="6" fillId="0" borderId="0" xfId="0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 vertical="center" wrapText="1"/>
    </xf>
    <xf numFmtId="0" fontId="3" fillId="0" borderId="2" xfId="2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19" applyFont="1" applyBorder="1" applyAlignment="1">
      <alignment horizontal="center" vertical="center" wrapText="1"/>
    </xf>
    <xf numFmtId="0" fontId="3" fillId="0" borderId="2" xfId="20" applyFont="1" applyBorder="1" applyAlignment="1">
      <alignment horizontal="center" vertical="center" wrapText="1"/>
    </xf>
    <xf numFmtId="0" fontId="3" fillId="0" borderId="0" xfId="2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4">
    <cellStyle name="Millares" xfId="1" builtinId="3"/>
    <cellStyle name="Millares 11" xfId="2"/>
    <cellStyle name="Millares 3" xfId="3"/>
    <cellStyle name="Millares 8" xfId="4"/>
    <cellStyle name="Normal" xfId="0" builtinId="0"/>
    <cellStyle name="Normal 11" xfId="5"/>
    <cellStyle name="Normal 2" xfId="6"/>
    <cellStyle name="Normal 2 10" xfId="7"/>
    <cellStyle name="Normal 2 11" xfId="8"/>
    <cellStyle name="Normal 2 2" xfId="9"/>
    <cellStyle name="Normal 2 3" xfId="10"/>
    <cellStyle name="Normal 2 4" xfId="11"/>
    <cellStyle name="Normal 2 5" xfId="12"/>
    <cellStyle name="Normal 2 6" xfId="13"/>
    <cellStyle name="Normal 2 7" xfId="14"/>
    <cellStyle name="Normal 2 8" xfId="15"/>
    <cellStyle name="Normal 2 9" xfId="16"/>
    <cellStyle name="Normal 3" xfId="17"/>
    <cellStyle name="Normal 4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361950</xdr:colOff>
      <xdr:row>17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639175" cy="28956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4.%20T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C"/>
    </sheetNames>
    <sheetDataSet>
      <sheetData sheetId="0">
        <row r="5">
          <cell r="C5">
            <v>1898965.9393567184</v>
          </cell>
          <cell r="D5">
            <v>1377628.2416033729</v>
          </cell>
          <cell r="E5">
            <v>1428396.3992083671</v>
          </cell>
          <cell r="F5">
            <v>381742.55326301942</v>
          </cell>
          <cell r="G5">
            <v>1663345.3290940111</v>
          </cell>
          <cell r="H5">
            <v>392320.58207757864</v>
          </cell>
          <cell r="I5">
            <v>349556.9425552492</v>
          </cell>
          <cell r="J5">
            <v>65865.080552030951</v>
          </cell>
        </row>
        <row r="6">
          <cell r="C6">
            <v>933100.28859632113</v>
          </cell>
          <cell r="D6">
            <v>686228.9286869897</v>
          </cell>
          <cell r="E6">
            <v>871904.26930005872</v>
          </cell>
          <cell r="F6">
            <v>304985.01810325275</v>
          </cell>
          <cell r="G6">
            <v>870184.13244308881</v>
          </cell>
          <cell r="H6">
            <v>353360.31801921222</v>
          </cell>
          <cell r="I6">
            <v>322808.10454502748</v>
          </cell>
          <cell r="J6">
            <v>51909.165068437011</v>
          </cell>
        </row>
        <row r="7">
          <cell r="C7">
            <v>257384.32227200703</v>
          </cell>
          <cell r="D7">
            <v>202584.77003490331</v>
          </cell>
          <cell r="E7">
            <v>248705.66015300871</v>
          </cell>
          <cell r="F7">
            <v>119021.65191769086</v>
          </cell>
          <cell r="G7">
            <v>243994.38643126676</v>
          </cell>
          <cell r="H7">
            <v>141090.24987742945</v>
          </cell>
          <cell r="I7">
            <v>128444.19936117476</v>
          </cell>
          <cell r="J7">
            <v>24052.292158366439</v>
          </cell>
        </row>
        <row r="8">
          <cell r="C8">
            <v>164581.01809518351</v>
          </cell>
          <cell r="D8">
            <v>112027.55239593238</v>
          </cell>
          <cell r="E8">
            <v>158453.3849203737</v>
          </cell>
          <cell r="F8">
            <v>51183.759460174457</v>
          </cell>
          <cell r="G8">
            <v>155209.34382782734</v>
          </cell>
          <cell r="H8">
            <v>55941.686395908939</v>
          </cell>
          <cell r="I8">
            <v>48011.808169684809</v>
          </cell>
          <cell r="J8">
            <v>11894.817339336352</v>
          </cell>
        </row>
        <row r="9">
          <cell r="C9">
            <v>511134.9482290842</v>
          </cell>
          <cell r="D9">
            <v>371616.60625614773</v>
          </cell>
          <cell r="E9">
            <v>464745.22422664199</v>
          </cell>
          <cell r="F9">
            <v>134779.60672538471</v>
          </cell>
          <cell r="G9">
            <v>470980.40218395949</v>
          </cell>
          <cell r="H9">
            <v>156328.38174587654</v>
          </cell>
          <cell r="I9">
            <v>146352.09701416738</v>
          </cell>
          <cell r="J9">
            <v>15962.055570734081</v>
          </cell>
        </row>
        <row r="10">
          <cell r="C10">
            <v>965865.6507603972</v>
          </cell>
          <cell r="D10">
            <v>691399.31291638303</v>
          </cell>
          <cell r="E10">
            <v>556492.12990830827</v>
          </cell>
          <cell r="F10">
            <v>76757.535159766659</v>
          </cell>
          <cell r="G10">
            <v>793161.19665092218</v>
          </cell>
          <cell r="H10">
            <v>38960.264058366411</v>
          </cell>
          <cell r="I10">
            <v>26748.838010221712</v>
          </cell>
          <cell r="J10">
            <v>13955.915483593933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238468.91936391775</v>
          </cell>
          <cell r="D13">
            <v>149494.71349705028</v>
          </cell>
          <cell r="E13">
            <v>162782.5228681624</v>
          </cell>
          <cell r="F13">
            <v>35319.75798415875</v>
          </cell>
          <cell r="G13">
            <v>205104.68184592351</v>
          </cell>
          <cell r="H13">
            <v>16708.042796021651</v>
          </cell>
          <cell r="I13">
            <v>12895.298369556704</v>
          </cell>
          <cell r="J13">
            <v>5483.6302675059414</v>
          </cell>
        </row>
        <row r="14">
          <cell r="C14">
            <v>570301.0565315804</v>
          </cell>
          <cell r="D14">
            <v>420751.16362862312</v>
          </cell>
          <cell r="E14">
            <v>437608.95481513249</v>
          </cell>
          <cell r="F14">
            <v>118246.60248568052</v>
          </cell>
          <cell r="G14">
            <v>516596.55732348392</v>
          </cell>
          <cell r="H14">
            <v>89500.618763597289</v>
          </cell>
          <cell r="I14">
            <v>77130.854856184102</v>
          </cell>
          <cell r="J14">
            <v>18504.591424443846</v>
          </cell>
        </row>
        <row r="15">
          <cell r="C15">
            <v>573673.16222568078</v>
          </cell>
          <cell r="D15">
            <v>429453.52929964184</v>
          </cell>
          <cell r="E15">
            <v>446271.2481157654</v>
          </cell>
          <cell r="F15">
            <v>138837.41544553515</v>
          </cell>
          <cell r="G15">
            <v>516693.78637047973</v>
          </cell>
          <cell r="H15">
            <v>138636.96857705052</v>
          </cell>
          <cell r="I15">
            <v>122479.32365660222</v>
          </cell>
          <cell r="J15">
            <v>23784.579116842669</v>
          </cell>
        </row>
        <row r="16">
          <cell r="C16">
            <v>516522.80123551865</v>
          </cell>
          <cell r="D16">
            <v>377928.83517806238</v>
          </cell>
          <cell r="E16">
            <v>381733.67340929655</v>
          </cell>
          <cell r="F16">
            <v>89338.777347640556</v>
          </cell>
          <cell r="G16">
            <v>424950.30355411168</v>
          </cell>
          <cell r="H16">
            <v>147474.95194090833</v>
          </cell>
          <cell r="I16">
            <v>137051.46567290279</v>
          </cell>
          <cell r="J16">
            <v>18092.27974323833</v>
          </cell>
        </row>
        <row r="18">
          <cell r="C18">
            <v>1276056.0583266048</v>
          </cell>
          <cell r="D18">
            <v>942298.30991339777</v>
          </cell>
          <cell r="E18">
            <v>929287.57774327847</v>
          </cell>
          <cell r="F18">
            <v>248400.14339591906</v>
          </cell>
          <cell r="G18">
            <v>1113059.4935349221</v>
          </cell>
          <cell r="H18">
            <v>239560.90008783338</v>
          </cell>
          <cell r="I18">
            <v>211442.50566754307</v>
          </cell>
          <cell r="J18">
            <v>42427.944795273004</v>
          </cell>
        </row>
        <row r="19">
          <cell r="C19">
            <v>622909.88103006734</v>
          </cell>
          <cell r="D19">
            <v>435329.93168996932</v>
          </cell>
          <cell r="E19">
            <v>499108.82146504772</v>
          </cell>
          <cell r="F19">
            <v>133342.40986710016</v>
          </cell>
          <cell r="G19">
            <v>550285.83555904857</v>
          </cell>
          <cell r="H19">
            <v>152759.68198975129</v>
          </cell>
          <cell r="I19">
            <v>138114.43688770718</v>
          </cell>
          <cell r="J19">
            <v>23437.135756757751</v>
          </cell>
        </row>
        <row r="21">
          <cell r="C21">
            <v>349517.32600836747</v>
          </cell>
          <cell r="D21">
            <v>240481.46858425526</v>
          </cell>
          <cell r="E21">
            <v>181431.4672605877</v>
          </cell>
          <cell r="F21">
            <v>14842.271391523171</v>
          </cell>
          <cell r="G21">
            <v>258066.74847779161</v>
          </cell>
          <cell r="H21">
            <v>25726.876304958922</v>
          </cell>
          <cell r="I21">
            <v>21006.734000381512</v>
          </cell>
          <cell r="J21">
            <v>6435.2599534956225</v>
          </cell>
        </row>
        <row r="22">
          <cell r="C22">
            <v>1055843.8368238457</v>
          </cell>
          <cell r="D22">
            <v>754191.43982960365</v>
          </cell>
          <cell r="E22">
            <v>780391.68117342261</v>
          </cell>
          <cell r="F22">
            <v>130024.50629192352</v>
          </cell>
          <cell r="G22">
            <v>928111.07015170844</v>
          </cell>
          <cell r="H22">
            <v>155226.86440640542</v>
          </cell>
          <cell r="I22">
            <v>134805.62311144226</v>
          </cell>
          <cell r="J22">
            <v>26104.377070214032</v>
          </cell>
        </row>
        <row r="23">
          <cell r="C23">
            <v>364685.2034462695</v>
          </cell>
          <cell r="D23">
            <v>275481.89000126388</v>
          </cell>
          <cell r="E23">
            <v>342410.82509126753</v>
          </cell>
          <cell r="F23">
            <v>137439.29801368187</v>
          </cell>
          <cell r="G23">
            <v>349797.77550227573</v>
          </cell>
          <cell r="H23">
            <v>133509.5957006072</v>
          </cell>
          <cell r="I23">
            <v>120241.27587759493</v>
          </cell>
          <cell r="J23">
            <v>21862.66847133615</v>
          </cell>
        </row>
        <row r="24">
          <cell r="C24">
            <v>121362.1431307927</v>
          </cell>
          <cell r="D24">
            <v>101896.92832373391</v>
          </cell>
          <cell r="E24">
            <v>119111.20615473278</v>
          </cell>
          <cell r="F24">
            <v>97968.803533906408</v>
          </cell>
          <cell r="G24">
            <v>120932.51150735852</v>
          </cell>
          <cell r="H24">
            <v>76750.020643909709</v>
          </cell>
          <cell r="I24">
            <v>72396.084544130354</v>
          </cell>
          <cell r="J24">
            <v>11462.775056984958</v>
          </cell>
        </row>
        <row r="25">
          <cell r="C25">
            <v>7557.429947403085</v>
          </cell>
          <cell r="D25">
            <v>5576.5148645173813</v>
          </cell>
          <cell r="E25">
            <v>5051.2195283293004</v>
          </cell>
          <cell r="F25">
            <v>1467.6740319798</v>
          </cell>
          <cell r="G25">
            <v>6437.2234548499437</v>
          </cell>
          <cell r="H25">
            <v>1107.22502169688</v>
          </cell>
          <cell r="I25">
            <v>1107.22502169688</v>
          </cell>
          <cell r="J25">
            <v>0</v>
          </cell>
        </row>
        <row r="27">
          <cell r="C27">
            <v>377568.42827871861</v>
          </cell>
          <cell r="D27">
            <v>256363.68062158732</v>
          </cell>
          <cell r="E27">
            <v>170706.26289935174</v>
          </cell>
          <cell r="F27">
            <v>10546.906522097206</v>
          </cell>
          <cell r="G27">
            <v>282206.90017815662</v>
          </cell>
          <cell r="H27">
            <v>18456.870702843287</v>
          </cell>
          <cell r="I27">
            <v>14236.987978315505</v>
          </cell>
          <cell r="J27">
            <v>4897.4761227904801</v>
          </cell>
        </row>
        <row r="28">
          <cell r="C28">
            <v>377600.6449451978</v>
          </cell>
          <cell r="D28">
            <v>262151.60585355415</v>
          </cell>
          <cell r="E28">
            <v>248364.93554936844</v>
          </cell>
          <cell r="F28">
            <v>25576.023586348514</v>
          </cell>
          <cell r="G28">
            <v>318788.23108792811</v>
          </cell>
          <cell r="H28">
            <v>34688.679979494947</v>
          </cell>
          <cell r="I28">
            <v>29178.457041200447</v>
          </cell>
          <cell r="J28">
            <v>7628.576061908665</v>
          </cell>
        </row>
        <row r="29">
          <cell r="C29">
            <v>377580.9242028048</v>
          </cell>
          <cell r="D29">
            <v>260405.79979148973</v>
          </cell>
          <cell r="E29">
            <v>307470.17615751451</v>
          </cell>
          <cell r="F29">
            <v>52025.165835352585</v>
          </cell>
          <cell r="G29">
            <v>336758.41424584336</v>
          </cell>
          <cell r="H29">
            <v>56450.203261698465</v>
          </cell>
          <cell r="I29">
            <v>48333.533476208206</v>
          </cell>
          <cell r="J29">
            <v>10258.528370914164</v>
          </cell>
        </row>
        <row r="30">
          <cell r="C30">
            <v>377482.79476485925</v>
          </cell>
          <cell r="D30">
            <v>281972.83467208553</v>
          </cell>
          <cell r="E30">
            <v>339465.80395581253</v>
          </cell>
          <cell r="F30">
            <v>95977.119793101636</v>
          </cell>
          <cell r="G30">
            <v>352106.92239891383</v>
          </cell>
          <cell r="H30">
            <v>102593.8150261843</v>
          </cell>
          <cell r="I30">
            <v>91636.363802185733</v>
          </cell>
          <cell r="J30">
            <v>16868.749613584569</v>
          </cell>
        </row>
        <row r="31">
          <cell r="C31">
            <v>377819.10969362222</v>
          </cell>
          <cell r="D31">
            <v>309433.20047604851</v>
          </cell>
          <cell r="E31">
            <v>354050.57620703778</v>
          </cell>
          <cell r="F31">
            <v>193099.67636707862</v>
          </cell>
          <cell r="G31">
            <v>363401.72730843729</v>
          </cell>
          <cell r="H31">
            <v>175363.94483002793</v>
          </cell>
          <cell r="I31">
            <v>161900.4555296631</v>
          </cell>
          <cell r="J31">
            <v>25467.865058347335</v>
          </cell>
        </row>
        <row r="32">
          <cell r="C32">
            <v>10914.037471489468</v>
          </cell>
          <cell r="D32">
            <v>7301.1201886089239</v>
          </cell>
          <cell r="E32">
            <v>8338.6444392644244</v>
          </cell>
          <cell r="F32">
            <v>4517.6611590399807</v>
          </cell>
          <cell r="G32">
            <v>10083.133874713667</v>
          </cell>
          <cell r="H32">
            <v>4767.0682773327007</v>
          </cell>
          <cell r="I32">
            <v>4271.1447276756608</v>
          </cell>
          <cell r="J32">
            <v>743.88532448555998</v>
          </cell>
        </row>
        <row r="38">
          <cell r="C38">
            <v>7630907.8033034364</v>
          </cell>
          <cell r="D38">
            <v>1360145.5822211173</v>
          </cell>
          <cell r="E38">
            <v>650428.22443106212</v>
          </cell>
          <cell r="F38">
            <v>584337.26055731927</v>
          </cell>
          <cell r="G38">
            <v>106688.05458573584</v>
          </cell>
          <cell r="H38">
            <v>18692.04264690631</v>
          </cell>
          <cell r="I38">
            <v>749705.36437647848</v>
          </cell>
          <cell r="J38">
            <v>375983.87286253163</v>
          </cell>
          <cell r="K38">
            <v>203413.02622050515</v>
          </cell>
          <cell r="L38">
            <v>223193.65659658069</v>
          </cell>
          <cell r="M38">
            <v>140595.50300319862</v>
          </cell>
          <cell r="N38">
            <v>36379.851636638334</v>
          </cell>
        </row>
        <row r="39">
          <cell r="C39">
            <v>3598811.2215017541</v>
          </cell>
          <cell r="D39">
            <v>1119115.2918898803</v>
          </cell>
          <cell r="E39">
            <v>563785.24913708307</v>
          </cell>
          <cell r="F39">
            <v>456989.53176952456</v>
          </cell>
          <cell r="G39">
            <v>81974.454250204901</v>
          </cell>
          <cell r="H39">
            <v>16366.056732973988</v>
          </cell>
          <cell r="I39">
            <v>658991.91373311786</v>
          </cell>
          <cell r="J39">
            <v>289922.39404703566</v>
          </cell>
          <cell r="K39">
            <v>180443.91532042346</v>
          </cell>
          <cell r="L39">
            <v>183361.14782048966</v>
          </cell>
          <cell r="M39">
            <v>112683.67203601076</v>
          </cell>
          <cell r="N39">
            <v>33181.621004981389</v>
          </cell>
        </row>
        <row r="40">
          <cell r="C40">
            <v>1001765.5703071482</v>
          </cell>
          <cell r="D40">
            <v>412856.35508947365</v>
          </cell>
          <cell r="E40">
            <v>224653.36799464191</v>
          </cell>
          <cell r="F40">
            <v>150264.83554608483</v>
          </cell>
          <cell r="G40">
            <v>30747.260078736479</v>
          </cell>
          <cell r="H40">
            <v>7190.8914700270798</v>
          </cell>
          <cell r="I40">
            <v>280444.76733105758</v>
          </cell>
          <cell r="J40">
            <v>97448.977507609306</v>
          </cell>
          <cell r="K40">
            <v>84307.003441697554</v>
          </cell>
          <cell r="L40">
            <v>82323.309243069365</v>
          </cell>
          <cell r="M40">
            <v>50088.278515361293</v>
          </cell>
          <cell r="N40">
            <v>17853.247787653439</v>
          </cell>
        </row>
        <row r="41">
          <cell r="C41">
            <v>611465.70104393119</v>
          </cell>
          <cell r="D41">
            <v>219116.95335099075</v>
          </cell>
          <cell r="E41">
            <v>126986.18632267395</v>
          </cell>
          <cell r="F41">
            <v>73928.092009026732</v>
          </cell>
          <cell r="G41">
            <v>13516.837885609486</v>
          </cell>
          <cell r="H41">
            <v>4685.8371336779628</v>
          </cell>
          <cell r="I41">
            <v>117866.82636251584</v>
          </cell>
          <cell r="J41">
            <v>52156.971787938332</v>
          </cell>
          <cell r="K41">
            <v>44010.824155544455</v>
          </cell>
          <cell r="L41">
            <v>36441.39493960324</v>
          </cell>
          <cell r="M41">
            <v>14958.63392674116</v>
          </cell>
          <cell r="N41">
            <v>6848.5311953754854</v>
          </cell>
        </row>
        <row r="42">
          <cell r="C42">
            <v>1985579.950152206</v>
          </cell>
          <cell r="D42">
            <v>487141.9834493266</v>
          </cell>
          <cell r="E42">
            <v>212145.69481978929</v>
          </cell>
          <cell r="F42">
            <v>232796.60421442727</v>
          </cell>
          <cell r="G42">
            <v>37710.356285859183</v>
          </cell>
          <cell r="H42">
            <v>4489.3281292689599</v>
          </cell>
          <cell r="I42">
            <v>260680.32003955438</v>
          </cell>
          <cell r="J42">
            <v>140316.44475148333</v>
          </cell>
          <cell r="K42">
            <v>52126.087723178505</v>
          </cell>
          <cell r="L42">
            <v>64596.443637814598</v>
          </cell>
          <cell r="M42">
            <v>47636.759593909512</v>
          </cell>
          <cell r="N42">
            <v>8479.8420219524796</v>
          </cell>
        </row>
        <row r="43">
          <cell r="C43">
            <v>4032096.5818016822</v>
          </cell>
          <cell r="D43">
            <v>241030.29033123699</v>
          </cell>
          <cell r="E43">
            <v>86642.975293979034</v>
          </cell>
          <cell r="F43">
            <v>127347.72878779469</v>
          </cell>
          <cell r="G43">
            <v>24713.600335530929</v>
          </cell>
          <cell r="H43">
            <v>2325.9859139323198</v>
          </cell>
          <cell r="I43">
            <v>90713.4506433606</v>
          </cell>
          <cell r="J43">
            <v>86061.478815495953</v>
          </cell>
          <cell r="K43">
            <v>22969.110900081687</v>
          </cell>
          <cell r="L43">
            <v>39832.508776091032</v>
          </cell>
          <cell r="M43">
            <v>27911.830967187874</v>
          </cell>
          <cell r="N43">
            <v>3198.2306316569397</v>
          </cell>
        </row>
        <row r="45">
          <cell r="C45">
            <v>1980528.9966012202</v>
          </cell>
          <cell r="D45">
            <v>224352.13391313251</v>
          </cell>
          <cell r="E45">
            <v>75669.619680931821</v>
          </cell>
          <cell r="F45">
            <v>126387.9482976156</v>
          </cell>
          <cell r="G45">
            <v>20261.785739794188</v>
          </cell>
          <cell r="H45">
            <v>2032.7801947881001</v>
          </cell>
          <cell r="I45">
            <v>120642.92735243372</v>
          </cell>
          <cell r="J45">
            <v>73136.947008526564</v>
          </cell>
          <cell r="K45">
            <v>0</v>
          </cell>
          <cell r="L45">
            <v>50130.932535098582</v>
          </cell>
          <cell r="M45">
            <v>19760.795496220813</v>
          </cell>
          <cell r="N45">
            <v>994.73778624248007</v>
          </cell>
        </row>
        <row r="46">
          <cell r="C46">
            <v>2439407.3171089771</v>
          </cell>
          <cell r="D46">
            <v>774292.70947962673</v>
          </cell>
          <cell r="E46">
            <v>382651.01659820939</v>
          </cell>
          <cell r="F46">
            <v>329060.86196086032</v>
          </cell>
          <cell r="G46">
            <v>53662.953401656472</v>
          </cell>
          <cell r="H46">
            <v>8917.8775189153857</v>
          </cell>
          <cell r="I46">
            <v>384868.05096080049</v>
          </cell>
          <cell r="J46">
            <v>251191.17720559824</v>
          </cell>
          <cell r="K46">
            <v>79296.819153193166</v>
          </cell>
          <cell r="L46">
            <v>159102.9021837739</v>
          </cell>
          <cell r="M46">
            <v>95981.550324509823</v>
          </cell>
          <cell r="N46">
            <v>23903.984976381758</v>
          </cell>
        </row>
        <row r="47">
          <cell r="C47">
            <v>1399719.7463496658</v>
          </cell>
          <cell r="D47">
            <v>241864.40723909767</v>
          </cell>
          <cell r="E47">
            <v>128631.74546000324</v>
          </cell>
          <cell r="F47">
            <v>86585.820034805089</v>
          </cell>
          <cell r="G47">
            <v>22649.018624394976</v>
          </cell>
          <cell r="H47">
            <v>3997.8231198891408</v>
          </cell>
          <cell r="I47">
            <v>150113.89161058818</v>
          </cell>
          <cell r="J47">
            <v>38096.789716357569</v>
          </cell>
          <cell r="K47">
            <v>83825.44145286463</v>
          </cell>
          <cell r="L47">
            <v>11928.487026381064</v>
          </cell>
          <cell r="M47">
            <v>20834.310260014241</v>
          </cell>
          <cell r="N47">
            <v>9452.6847096185629</v>
          </cell>
        </row>
        <row r="48">
          <cell r="C48">
            <v>998917.59983253106</v>
          </cell>
          <cell r="D48">
            <v>98774.70043584505</v>
          </cell>
          <cell r="E48">
            <v>51180.718694710427</v>
          </cell>
          <cell r="F48">
            <v>36663.726296679677</v>
          </cell>
          <cell r="G48">
            <v>8110.8034607689815</v>
          </cell>
          <cell r="H48">
            <v>2819.4519836866798</v>
          </cell>
          <cell r="I48">
            <v>75815.304313444532</v>
          </cell>
          <cell r="J48">
            <v>11595.879508300584</v>
          </cell>
          <cell r="K48">
            <v>34652.788832644124</v>
          </cell>
          <cell r="L48">
            <v>1355.1867965254</v>
          </cell>
          <cell r="M48">
            <v>2528.1855865550201</v>
          </cell>
          <cell r="N48">
            <v>1104.3343347684799</v>
          </cell>
        </row>
        <row r="49">
          <cell r="C49">
            <v>812334.14341253834</v>
          </cell>
          <cell r="D49">
            <v>20861.631153346763</v>
          </cell>
          <cell r="E49">
            <v>12295.12399722496</v>
          </cell>
          <cell r="F49">
            <v>5638.9039673733623</v>
          </cell>
          <cell r="G49">
            <v>2003.4933591214599</v>
          </cell>
          <cell r="H49">
            <v>924.10982962701996</v>
          </cell>
          <cell r="I49">
            <v>18265.190139214585</v>
          </cell>
          <cell r="J49">
            <v>1963.0794237467201</v>
          </cell>
          <cell r="K49">
            <v>5637.9767817992815</v>
          </cell>
          <cell r="L49">
            <v>676.14805479849997</v>
          </cell>
          <cell r="M49">
            <v>1490.6613358995201</v>
          </cell>
          <cell r="N49">
            <v>924.10982962701996</v>
          </cell>
        </row>
        <row r="51">
          <cell r="C51">
            <v>3642244.4588991529</v>
          </cell>
          <cell r="D51">
            <v>646606.45836663316</v>
          </cell>
          <cell r="E51">
            <v>314542.13039400673</v>
          </cell>
          <cell r="F51">
            <v>277779.01320420322</v>
          </cell>
          <cell r="G51">
            <v>47606.404891176469</v>
          </cell>
          <cell r="H51">
            <v>6678.9098772733032</v>
          </cell>
          <cell r="I51">
            <v>360364.95121770276</v>
          </cell>
          <cell r="J51">
            <v>173286.33082267502</v>
          </cell>
          <cell r="K51">
            <v>107486.50654013852</v>
          </cell>
          <cell r="L51">
            <v>105143.68663073576</v>
          </cell>
          <cell r="M51">
            <v>75736.588107416435</v>
          </cell>
          <cell r="N51">
            <v>21251.776026980286</v>
          </cell>
        </row>
        <row r="52">
          <cell r="C52">
            <v>3988663.3444060474</v>
          </cell>
          <cell r="D52">
            <v>713539.12385438825</v>
          </cell>
          <cell r="E52">
            <v>335886.09403708065</v>
          </cell>
          <cell r="F52">
            <v>306558.24735313578</v>
          </cell>
          <cell r="G52">
            <v>59081.649694559732</v>
          </cell>
          <cell r="H52">
            <v>12013.132769633026</v>
          </cell>
          <cell r="I52">
            <v>389340.41315877985</v>
          </cell>
          <cell r="J52">
            <v>202697.54203985119</v>
          </cell>
          <cell r="K52">
            <v>95926.519680361758</v>
          </cell>
          <cell r="L52">
            <v>118049.96996584033</v>
          </cell>
          <cell r="M52">
            <v>64858.914895783426</v>
          </cell>
          <cell r="N52">
            <v>15128.075609658012</v>
          </cell>
        </row>
        <row r="54">
          <cell r="C54">
            <v>972418.73778267892</v>
          </cell>
          <cell r="D54">
            <v>2959.7807113435201</v>
          </cell>
          <cell r="E54">
            <v>679.03874172690007</v>
          </cell>
          <cell r="F54">
            <v>1603.14857135392</v>
          </cell>
          <cell r="G54">
            <v>497.36889312124003</v>
          </cell>
          <cell r="H54">
            <v>180.22450514145999</v>
          </cell>
          <cell r="I54">
            <v>2530.1490879093399</v>
          </cell>
          <cell r="J54">
            <v>249.40711829272001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4207182.3958027763</v>
          </cell>
          <cell r="D55">
            <v>202416.00621246701</v>
          </cell>
          <cell r="E55">
            <v>68045.000151627144</v>
          </cell>
          <cell r="F55">
            <v>107014.09349821947</v>
          </cell>
          <cell r="G55">
            <v>24149.17007644763</v>
          </cell>
          <cell r="H55">
            <v>3207.7424861720401</v>
          </cell>
          <cell r="I55">
            <v>100418.96652089065</v>
          </cell>
          <cell r="J55">
            <v>45922.654905243828</v>
          </cell>
          <cell r="K55">
            <v>7156.1225291278352</v>
          </cell>
          <cell r="L55">
            <v>36879.324663601037</v>
          </cell>
          <cell r="M55">
            <v>18038.969287871732</v>
          </cell>
          <cell r="N55">
            <v>994.73778624248007</v>
          </cell>
        </row>
        <row r="56">
          <cell r="C56">
            <v>1949686.2661224247</v>
          </cell>
          <cell r="D56">
            <v>743457.90766995493</v>
          </cell>
          <cell r="E56">
            <v>305944.7326363863</v>
          </cell>
          <cell r="F56">
            <v>358218.92897082347</v>
          </cell>
          <cell r="G56">
            <v>67710.2267586776</v>
          </cell>
          <cell r="H56">
            <v>11584.019304088966</v>
          </cell>
          <cell r="I56">
            <v>345369.99292914051</v>
          </cell>
          <cell r="J56">
            <v>246344.18965747225</v>
          </cell>
          <cell r="K56">
            <v>77815.245289395141</v>
          </cell>
          <cell r="L56">
            <v>85413.639979591637</v>
          </cell>
          <cell r="M56">
            <v>78678.846134816922</v>
          </cell>
          <cell r="N56">
            <v>10035.517401359684</v>
          </cell>
        </row>
        <row r="57">
          <cell r="C57">
            <v>483190.68632693228</v>
          </cell>
          <cell r="D57">
            <v>409959.59151767555</v>
          </cell>
          <cell r="E57">
            <v>274903.0803414103</v>
          </cell>
          <cell r="F57">
            <v>117253.12774210867</v>
          </cell>
          <cell r="G57">
            <v>14083.327082661306</v>
          </cell>
          <cell r="H57">
            <v>3720.0563515038602</v>
          </cell>
          <cell r="I57">
            <v>300462.14600892249</v>
          </cell>
          <cell r="J57">
            <v>83219.659406691557</v>
          </cell>
          <cell r="K57">
            <v>118441.65840197845</v>
          </cell>
          <cell r="L57">
            <v>100720.46744824287</v>
          </cell>
          <cell r="M57">
            <v>43877.687580511258</v>
          </cell>
          <cell r="N57">
            <v>25349.596449036155</v>
          </cell>
        </row>
        <row r="58">
          <cell r="C58">
            <v>18429.717270259775</v>
          </cell>
          <cell r="D58">
            <v>1352.2961095969999</v>
          </cell>
          <cell r="E58">
            <v>856.37255993995996</v>
          </cell>
          <cell r="F58">
            <v>247.96177482851999</v>
          </cell>
          <cell r="G58">
            <v>247.96177482851999</v>
          </cell>
          <cell r="H58">
            <v>0</v>
          </cell>
          <cell r="I58">
            <v>924.10982962701996</v>
          </cell>
          <cell r="J58">
            <v>247.96177482851999</v>
          </cell>
          <cell r="K58">
            <v>0</v>
          </cell>
          <cell r="L58">
            <v>180.22450514145999</v>
          </cell>
          <cell r="M58">
            <v>0</v>
          </cell>
          <cell r="N58">
            <v>0</v>
          </cell>
        </row>
        <row r="60">
          <cell r="C60">
            <v>1735066.6264800066</v>
          </cell>
          <cell r="D60">
            <v>55798.126055518893</v>
          </cell>
          <cell r="E60">
            <v>14863.207802244386</v>
          </cell>
          <cell r="F60">
            <v>29686.394713214704</v>
          </cell>
          <cell r="G60">
            <v>10253.785753817387</v>
          </cell>
          <cell r="H60">
            <v>994.73778624248007</v>
          </cell>
          <cell r="I60">
            <v>11423.808906054204</v>
          </cell>
          <cell r="J60">
            <v>30134.183631627613</v>
          </cell>
          <cell r="K60">
            <v>1216.30341233276</v>
          </cell>
          <cell r="L60">
            <v>9699.6975605110256</v>
          </cell>
          <cell r="M60">
            <v>6345.8691521671044</v>
          </cell>
          <cell r="N60">
            <v>180.22450514145999</v>
          </cell>
        </row>
        <row r="61">
          <cell r="C61">
            <v>1623370.8450414217</v>
          </cell>
          <cell r="D61">
            <v>122519.96624887134</v>
          </cell>
          <cell r="E61">
            <v>30409.001382541606</v>
          </cell>
          <cell r="F61">
            <v>72970.142902934065</v>
          </cell>
          <cell r="G61">
            <v>15782.65996563903</v>
          </cell>
          <cell r="H61">
            <v>3358.1619977567398</v>
          </cell>
          <cell r="I61">
            <v>35939.5842431243</v>
          </cell>
          <cell r="J61">
            <v>55562.33013715846</v>
          </cell>
          <cell r="K61">
            <v>2209.5958551110398</v>
          </cell>
          <cell r="L61">
            <v>21163.920401939969</v>
          </cell>
          <cell r="M61">
            <v>19287.426043457774</v>
          </cell>
          <cell r="N61">
            <v>720.37986267572001</v>
          </cell>
        </row>
        <row r="62">
          <cell r="C62">
            <v>1551647.2704355891</v>
          </cell>
          <cell r="D62">
            <v>211304.86992890644</v>
          </cell>
          <cell r="E62">
            <v>73986.720978949423</v>
          </cell>
          <cell r="F62">
            <v>111599.34159702787</v>
          </cell>
          <cell r="G62">
            <v>22317.340732868393</v>
          </cell>
          <cell r="H62">
            <v>3401.4666200598804</v>
          </cell>
          <cell r="I62">
            <v>84078.319755659628</v>
          </cell>
          <cell r="J62">
            <v>86407.222347988354</v>
          </cell>
          <cell r="K62">
            <v>12953.523784728666</v>
          </cell>
          <cell r="L62">
            <v>29132.107556878185</v>
          </cell>
          <cell r="M62">
            <v>20866.378652403138</v>
          </cell>
          <cell r="N62">
            <v>1964.5247672109201</v>
          </cell>
        </row>
        <row r="63">
          <cell r="C63">
            <v>1434969.5251560234</v>
          </cell>
          <cell r="D63">
            <v>356928.38292219664</v>
          </cell>
          <cell r="E63">
            <v>152141.1034086599</v>
          </cell>
          <cell r="F63">
            <v>172661.35535911386</v>
          </cell>
          <cell r="G63">
            <v>26581.153605469073</v>
          </cell>
          <cell r="H63">
            <v>5544.7705489480632</v>
          </cell>
          <cell r="I63">
            <v>172012.80769447022</v>
          </cell>
          <cell r="J63">
            <v>110285.89274715017</v>
          </cell>
          <cell r="K63">
            <v>38097.973984650576</v>
          </cell>
          <cell r="L63">
            <v>53106.823236449425</v>
          </cell>
          <cell r="M63">
            <v>39202.007549122092</v>
          </cell>
          <cell r="N63">
            <v>5035.756398228601</v>
          </cell>
        </row>
        <row r="64">
          <cell r="C64">
            <v>1252202.2589200118</v>
          </cell>
          <cell r="D64">
            <v>601489.12845990725</v>
          </cell>
          <cell r="E64">
            <v>371281.2452530142</v>
          </cell>
          <cell r="F64">
            <v>193309.82475990109</v>
          </cell>
          <cell r="G64">
            <v>31753.114527942202</v>
          </cell>
          <cell r="H64">
            <v>5144.9439190706416</v>
          </cell>
          <cell r="I64">
            <v>434644.54940812156</v>
          </cell>
          <cell r="J64">
            <v>92804.681522774961</v>
          </cell>
          <cell r="K64">
            <v>145707.79008051567</v>
          </cell>
          <cell r="L64">
            <v>108308.25292219303</v>
          </cell>
          <cell r="M64">
            <v>54353.666248515226</v>
          </cell>
          <cell r="N64">
            <v>27733.635435431883</v>
          </cell>
        </row>
        <row r="65">
          <cell r="C65">
            <v>33651.277271884821</v>
          </cell>
          <cell r="D65">
            <v>12105.108605633442</v>
          </cell>
          <cell r="E65">
            <v>7746.9456056675408</v>
          </cell>
          <cell r="F65">
            <v>4110.2012251373799</v>
          </cell>
          <cell r="G65">
            <v>0</v>
          </cell>
          <cell r="H65">
            <v>247.96177482851999</v>
          </cell>
          <cell r="I65">
            <v>11606.294369048002</v>
          </cell>
          <cell r="J65">
            <v>789.56247582698006</v>
          </cell>
          <cell r="K65">
            <v>3227.8391031633601</v>
          </cell>
          <cell r="L65">
            <v>1782.8549186052601</v>
          </cell>
          <cell r="M65">
            <v>540.15535753426002</v>
          </cell>
          <cell r="N65">
            <v>745.33066794976003</v>
          </cell>
        </row>
        <row r="71">
          <cell r="C71">
            <v>7630907.8033034364</v>
          </cell>
          <cell r="D71">
            <v>1360145.5822211173</v>
          </cell>
          <cell r="E71">
            <v>50830.695181913135</v>
          </cell>
          <cell r="F71">
            <v>100051.23002176391</v>
          </cell>
          <cell r="G71">
            <v>963851.59557501646</v>
          </cell>
          <cell r="H71">
            <v>774795.85054425849</v>
          </cell>
          <cell r="I71">
            <v>1004430.6359458819</v>
          </cell>
          <cell r="J71">
            <v>784117.0361762899</v>
          </cell>
          <cell r="K71">
            <v>51271.83387143811</v>
          </cell>
          <cell r="L71">
            <v>15934.844015547913</v>
          </cell>
        </row>
        <row r="72">
          <cell r="C72">
            <v>3598811.2215017541</v>
          </cell>
          <cell r="D72">
            <v>1119115.2918898803</v>
          </cell>
          <cell r="E72">
            <v>44434.233918599246</v>
          </cell>
          <cell r="F72">
            <v>87549.055734377675</v>
          </cell>
          <cell r="G72">
            <v>802486.32279596152</v>
          </cell>
          <cell r="H72">
            <v>635818.19218680216</v>
          </cell>
          <cell r="I72">
            <v>825038.9723338515</v>
          </cell>
          <cell r="J72">
            <v>640487.40599096892</v>
          </cell>
          <cell r="K72">
            <v>44875.37260812422</v>
          </cell>
          <cell r="L72">
            <v>14190.35458009867</v>
          </cell>
        </row>
        <row r="73">
          <cell r="C73">
            <v>1001765.5703071482</v>
          </cell>
          <cell r="D73">
            <v>412856.35508947365</v>
          </cell>
          <cell r="E73">
            <v>15621.59181419676</v>
          </cell>
          <cell r="F73">
            <v>31491.145403222039</v>
          </cell>
          <cell r="G73">
            <v>286147.88815211295</v>
          </cell>
          <cell r="H73">
            <v>247713.81305369461</v>
          </cell>
          <cell r="I73">
            <v>306976.67723770649</v>
          </cell>
          <cell r="J73">
            <v>238539.22738503924</v>
          </cell>
          <cell r="K73">
            <v>20828.789085595679</v>
          </cell>
          <cell r="L73">
            <v>9422.5474434837597</v>
          </cell>
        </row>
        <row r="74">
          <cell r="C74">
            <v>611465.70104393119</v>
          </cell>
          <cell r="D74">
            <v>219116.95335099075</v>
          </cell>
          <cell r="E74">
            <v>11354.143823911974</v>
          </cell>
          <cell r="F74">
            <v>19644.471060419135</v>
          </cell>
          <cell r="G74">
            <v>173303.88414403039</v>
          </cell>
          <cell r="H74">
            <v>116749.43443063876</v>
          </cell>
          <cell r="I74">
            <v>163355.49146022153</v>
          </cell>
          <cell r="J74">
            <v>130194.18251419203</v>
          </cell>
          <cell r="K74">
            <v>12075.041844477812</v>
          </cell>
          <cell r="L74">
            <v>2523.1430719804403</v>
          </cell>
        </row>
        <row r="75">
          <cell r="C75">
            <v>1985579.950152206</v>
          </cell>
          <cell r="D75">
            <v>487141.9834493266</v>
          </cell>
          <cell r="E75">
            <v>17458.498280490392</v>
          </cell>
          <cell r="F75">
            <v>36413.439270737028</v>
          </cell>
          <cell r="G75">
            <v>343034.55049980438</v>
          </cell>
          <cell r="H75">
            <v>271354.94470248214</v>
          </cell>
          <cell r="I75">
            <v>354706.8036359027</v>
          </cell>
          <cell r="J75">
            <v>271753.99609175045</v>
          </cell>
          <cell r="K75">
            <v>11971.54167805056</v>
          </cell>
          <cell r="L75">
            <v>2244.6640646344799</v>
          </cell>
        </row>
        <row r="76">
          <cell r="C76">
            <v>4032096.5818016822</v>
          </cell>
          <cell r="D76">
            <v>241030.29033123699</v>
          </cell>
          <cell r="E76">
            <v>6396.4612633138822</v>
          </cell>
          <cell r="F76">
            <v>12502.174287386231</v>
          </cell>
          <cell r="G76">
            <v>161365.27277905491</v>
          </cell>
          <cell r="H76">
            <v>138977.6583574563</v>
          </cell>
          <cell r="I76">
            <v>179391.66361203042</v>
          </cell>
          <cell r="J76">
            <v>143629.63018532094</v>
          </cell>
          <cell r="K76">
            <v>6396.4612633138822</v>
          </cell>
          <cell r="L76">
            <v>1744.4894354492399</v>
          </cell>
        </row>
        <row r="78">
          <cell r="C78">
            <v>1980528.9966012202</v>
          </cell>
          <cell r="D78">
            <v>224352.13391313251</v>
          </cell>
          <cell r="E78">
            <v>1827.0867264824801</v>
          </cell>
          <cell r="F78">
            <v>5508.6926439659201</v>
          </cell>
          <cell r="G78">
            <v>91127.504395545533</v>
          </cell>
          <cell r="H78">
            <v>206569.68688968779</v>
          </cell>
          <cell r="I78">
            <v>128497.33014161995</v>
          </cell>
          <cell r="J78">
            <v>102135.04311540404</v>
          </cell>
          <cell r="K78">
            <v>1936.68327500848</v>
          </cell>
          <cell r="L78">
            <v>180.22450514145999</v>
          </cell>
        </row>
        <row r="79">
          <cell r="C79">
            <v>2439407.3171089771</v>
          </cell>
          <cell r="D79">
            <v>774292.70947962673</v>
          </cell>
          <cell r="E79">
            <v>24678.825622370052</v>
          </cell>
          <cell r="F79">
            <v>43482.236679065863</v>
          </cell>
          <cell r="G79">
            <v>599515.38839829271</v>
          </cell>
          <cell r="H79">
            <v>473480.14208006579</v>
          </cell>
          <cell r="I79">
            <v>582387.38194559969</v>
          </cell>
          <cell r="J79">
            <v>489265.57378076116</v>
          </cell>
          <cell r="K79">
            <v>26105.020341893531</v>
          </cell>
          <cell r="L79">
            <v>6783.1340796264631</v>
          </cell>
        </row>
        <row r="80">
          <cell r="C80">
            <v>1399719.7463496658</v>
          </cell>
          <cell r="D80">
            <v>241864.40723909767</v>
          </cell>
          <cell r="E80">
            <v>15003.236632423421</v>
          </cell>
          <cell r="F80">
            <v>31857.992638713175</v>
          </cell>
          <cell r="G80">
            <v>188996.17704331226</v>
          </cell>
          <cell r="H80">
            <v>76664.438164932435</v>
          </cell>
          <cell r="I80">
            <v>194946.91781646758</v>
          </cell>
          <cell r="J80">
            <v>135328.68819711884</v>
          </cell>
          <cell r="K80">
            <v>14699.59187319002</v>
          </cell>
          <cell r="L80">
            <v>5631.159092162241</v>
          </cell>
        </row>
        <row r="81">
          <cell r="C81">
            <v>998917.59983253106</v>
          </cell>
          <cell r="D81">
            <v>98774.70043584505</v>
          </cell>
          <cell r="E81">
            <v>7290.2113493131437</v>
          </cell>
          <cell r="F81">
            <v>15527.001674282898</v>
          </cell>
          <cell r="G81">
            <v>71485.80661582778</v>
          </cell>
          <cell r="H81">
            <v>15372.655159989561</v>
          </cell>
          <cell r="I81">
            <v>81661.161207275451</v>
          </cell>
          <cell r="J81">
            <v>48779.364648045608</v>
          </cell>
          <cell r="K81">
            <v>7740.4577476287632</v>
          </cell>
          <cell r="L81">
            <v>2347.03389583948</v>
          </cell>
        </row>
        <row r="82">
          <cell r="C82">
            <v>812334.14341253834</v>
          </cell>
          <cell r="D82">
            <v>20861.631153346763</v>
          </cell>
          <cell r="E82">
            <v>2031.3348513239</v>
          </cell>
          <cell r="F82">
            <v>3675.30638573652</v>
          </cell>
          <cell r="G82">
            <v>12726.719122013459</v>
          </cell>
          <cell r="H82">
            <v>2708.9282495866</v>
          </cell>
          <cell r="I82">
            <v>16937.844834891628</v>
          </cell>
          <cell r="J82">
            <v>8608.3664349607843</v>
          </cell>
          <cell r="K82">
            <v>790.0806337171</v>
          </cell>
          <cell r="L82">
            <v>993.29244277828002</v>
          </cell>
        </row>
        <row r="84">
          <cell r="C84">
            <v>3642244.4588991529</v>
          </cell>
          <cell r="D84">
            <v>646606.45836663316</v>
          </cell>
          <cell r="E84">
            <v>27180.121081638426</v>
          </cell>
          <cell r="F84">
            <v>47861.75087221578</v>
          </cell>
          <cell r="G84">
            <v>454048.74199477909</v>
          </cell>
          <cell r="H84">
            <v>356042.00558053132</v>
          </cell>
          <cell r="I84">
            <v>484153.09708236024</v>
          </cell>
          <cell r="J84">
            <v>380588.93332643225</v>
          </cell>
          <cell r="K84">
            <v>29722.406964714595</v>
          </cell>
          <cell r="L84">
            <v>10704.956896727304</v>
          </cell>
        </row>
        <row r="85">
          <cell r="C85">
            <v>3988663.3444060474</v>
          </cell>
          <cell r="D85">
            <v>713539.12385438825</v>
          </cell>
          <cell r="E85">
            <v>23650.574100274483</v>
          </cell>
          <cell r="F85">
            <v>52189.479149548919</v>
          </cell>
          <cell r="G85">
            <v>509802.85358021106</v>
          </cell>
          <cell r="H85">
            <v>418753.84496373642</v>
          </cell>
          <cell r="I85">
            <v>520277.53886348964</v>
          </cell>
          <cell r="J85">
            <v>403528.10284986586</v>
          </cell>
          <cell r="K85">
            <v>21549.426906723274</v>
          </cell>
          <cell r="L85">
            <v>5229.8871188206213</v>
          </cell>
        </row>
        <row r="87">
          <cell r="C87">
            <v>972418.73778267892</v>
          </cell>
          <cell r="D87">
            <v>2959.7807113435201</v>
          </cell>
          <cell r="E87">
            <v>0</v>
          </cell>
          <cell r="F87">
            <v>0</v>
          </cell>
          <cell r="G87">
            <v>679.03874172690007</v>
          </cell>
          <cell r="H87">
            <v>1105.77967823268</v>
          </cell>
          <cell r="I87">
            <v>677.59339826270002</v>
          </cell>
          <cell r="J87">
            <v>2530.1490879093399</v>
          </cell>
          <cell r="K87">
            <v>0</v>
          </cell>
          <cell r="L87">
            <v>0</v>
          </cell>
        </row>
        <row r="88">
          <cell r="C88">
            <v>4207182.3958027763</v>
          </cell>
          <cell r="D88">
            <v>202416.00621246701</v>
          </cell>
          <cell r="E88">
            <v>4591.7829113383596</v>
          </cell>
          <cell r="F88">
            <v>14595.234361288949</v>
          </cell>
          <cell r="G88">
            <v>99086.726236506729</v>
          </cell>
          <cell r="H88">
            <v>116543.14082778415</v>
          </cell>
          <cell r="I88">
            <v>111619.4026586257</v>
          </cell>
          <cell r="J88">
            <v>105164.97083273307</v>
          </cell>
          <cell r="K88">
            <v>4191.9562814609399</v>
          </cell>
          <cell r="L88">
            <v>1216.30341233276</v>
          </cell>
        </row>
        <row r="89">
          <cell r="C89">
            <v>1949686.2661224247</v>
          </cell>
          <cell r="D89">
            <v>743457.90766995493</v>
          </cell>
          <cell r="E89">
            <v>23476.048459105226</v>
          </cell>
          <cell r="F89">
            <v>50052.094786024914</v>
          </cell>
          <cell r="G89">
            <v>522711.47239020222</v>
          </cell>
          <cell r="H89">
            <v>406111.22484020813</v>
          </cell>
          <cell r="I89">
            <v>532782.8374587748</v>
          </cell>
          <cell r="J89">
            <v>423104.38664365798</v>
          </cell>
          <cell r="K89">
            <v>17635.757992517545</v>
          </cell>
          <cell r="L89">
            <v>5774.3785067474819</v>
          </cell>
        </row>
        <row r="90">
          <cell r="C90">
            <v>483190.68632693228</v>
          </cell>
          <cell r="D90">
            <v>409959.59151767555</v>
          </cell>
          <cell r="E90">
            <v>22762.863811469364</v>
          </cell>
          <cell r="F90">
            <v>35155.939099622163</v>
          </cell>
          <cell r="G90">
            <v>340022.06209696416</v>
          </cell>
          <cell r="H90">
            <v>251035.70519804594</v>
          </cell>
          <cell r="I90">
            <v>358426.69260056678</v>
          </cell>
          <cell r="J90">
            <v>252461.15705206065</v>
          </cell>
          <cell r="K90">
            <v>29444.119597459459</v>
          </cell>
          <cell r="L90">
            <v>8944.1620964676822</v>
          </cell>
        </row>
        <row r="91">
          <cell r="C91">
            <v>18429.717270259775</v>
          </cell>
          <cell r="D91">
            <v>1352.2961095969999</v>
          </cell>
          <cell r="E91">
            <v>0</v>
          </cell>
          <cell r="F91">
            <v>247.96177482851999</v>
          </cell>
          <cell r="G91">
            <v>1352.2961095969999</v>
          </cell>
          <cell r="H91">
            <v>0</v>
          </cell>
          <cell r="I91">
            <v>924.10982962701996</v>
          </cell>
          <cell r="J91">
            <v>856.37255993995996</v>
          </cell>
          <cell r="K91">
            <v>0</v>
          </cell>
          <cell r="L91">
            <v>0</v>
          </cell>
        </row>
        <row r="93">
          <cell r="C93">
            <v>1735066.6264800066</v>
          </cell>
          <cell r="D93">
            <v>55798.126055518893</v>
          </cell>
          <cell r="E93">
            <v>745.33066794976003</v>
          </cell>
          <cell r="F93">
            <v>540.15535753426002</v>
          </cell>
          <cell r="G93">
            <v>28904.983699303011</v>
          </cell>
          <cell r="H93">
            <v>37240.134342884448</v>
          </cell>
          <cell r="I93">
            <v>37192.605261374658</v>
          </cell>
          <cell r="J93">
            <v>25590.42378034745</v>
          </cell>
          <cell r="K93">
            <v>498.81423658544003</v>
          </cell>
          <cell r="L93">
            <v>0</v>
          </cell>
        </row>
        <row r="94">
          <cell r="C94">
            <v>1623370.8450414217</v>
          </cell>
          <cell r="D94">
            <v>122519.96624887134</v>
          </cell>
          <cell r="E94">
            <v>290.74823924153998</v>
          </cell>
          <cell r="F94">
            <v>3762.3246580267601</v>
          </cell>
          <cell r="G94">
            <v>70014.228422776563</v>
          </cell>
          <cell r="H94">
            <v>78539.343658286423</v>
          </cell>
          <cell r="I94">
            <v>79992.07515903539</v>
          </cell>
          <cell r="J94">
            <v>56800.935234771823</v>
          </cell>
          <cell r="K94">
            <v>3084.7312597640598</v>
          </cell>
          <cell r="L94">
            <v>247.96177482851999</v>
          </cell>
        </row>
        <row r="95">
          <cell r="C95">
            <v>1551647.2704355891</v>
          </cell>
          <cell r="D95">
            <v>211304.86992890644</v>
          </cell>
          <cell r="E95">
            <v>6866.3369203940038</v>
          </cell>
          <cell r="F95">
            <v>10699.289535036227</v>
          </cell>
          <cell r="G95">
            <v>141583.00234164277</v>
          </cell>
          <cell r="H95">
            <v>132384.76238293215</v>
          </cell>
          <cell r="I95">
            <v>145106.91367153707</v>
          </cell>
          <cell r="J95">
            <v>118620.8246625201</v>
          </cell>
          <cell r="K95">
            <v>3747.8978437063001</v>
          </cell>
          <cell r="L95">
            <v>497.36889312124003</v>
          </cell>
        </row>
        <row r="96">
          <cell r="C96">
            <v>1434969.5251560234</v>
          </cell>
          <cell r="D96">
            <v>356928.38292219664</v>
          </cell>
          <cell r="E96">
            <v>10768.496327529245</v>
          </cell>
          <cell r="F96">
            <v>24426.469486606056</v>
          </cell>
          <cell r="G96">
            <v>249438.51702648183</v>
          </cell>
          <cell r="H96">
            <v>204487.01702568348</v>
          </cell>
          <cell r="I96">
            <v>255931.45585461127</v>
          </cell>
          <cell r="J96">
            <v>197449.78178020421</v>
          </cell>
          <cell r="K96">
            <v>6758.1832743524228</v>
          </cell>
          <cell r="L96">
            <v>3399.5031187055597</v>
          </cell>
        </row>
        <row r="97">
          <cell r="C97">
            <v>1252202.2589200118</v>
          </cell>
          <cell r="D97">
            <v>601489.12845990725</v>
          </cell>
          <cell r="E97">
            <v>32159.783026798425</v>
          </cell>
          <cell r="F97">
            <v>59876.214973147347</v>
          </cell>
          <cell r="G97">
            <v>464831.30995883676</v>
          </cell>
          <cell r="H97">
            <v>315641.79243335227</v>
          </cell>
          <cell r="I97">
            <v>477671.0779178057</v>
          </cell>
          <cell r="J97">
            <v>380935.12493592547</v>
          </cell>
          <cell r="K97">
            <v>36934.245482201208</v>
          </cell>
          <cell r="L97">
            <v>11790.010228892597</v>
          </cell>
        </row>
        <row r="98">
          <cell r="C98">
            <v>33651.277271884821</v>
          </cell>
          <cell r="D98">
            <v>12105.108605633442</v>
          </cell>
          <cell r="E98">
            <v>0</v>
          </cell>
          <cell r="F98">
            <v>746.77601141396008</v>
          </cell>
          <cell r="G98">
            <v>9079.5541259571819</v>
          </cell>
          <cell r="H98">
            <v>6502.8007011323407</v>
          </cell>
          <cell r="I98">
            <v>8536.5080814945213</v>
          </cell>
          <cell r="J98">
            <v>4719.9457825270802</v>
          </cell>
          <cell r="K98">
            <v>247.96177482851999</v>
          </cell>
          <cell r="L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XLIV Encuesta Permanente de Hogares de Propósitos Múltiples, mayo 2013.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tabSelected="1" workbookViewId="0"/>
  </sheetViews>
  <sheetFormatPr baseColWidth="10" defaultRowHeight="12.75"/>
  <cols>
    <col min="1" max="1" width="16.140625" customWidth="1"/>
    <col min="11" max="11" width="5.140625" customWidth="1"/>
  </cols>
  <sheetData/>
  <phoneticPr fontId="2" type="noConversion"/>
  <printOptions horizontalCentered="1" verticalCentered="1"/>
  <pageMargins left="1.3474015748031496" right="0.78740157480314965" top="0.98425196850393704" bottom="0.98425196850393704" header="0" footer="0"/>
  <pageSetup paperSize="9"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Q46"/>
  <sheetViews>
    <sheetView zoomScaleSheetLayoutView="100" workbookViewId="0">
      <selection activeCell="S17" sqref="S17"/>
    </sheetView>
  </sheetViews>
  <sheetFormatPr baseColWidth="10" defaultRowHeight="12.75"/>
  <cols>
    <col min="1" max="1" width="22.5703125" customWidth="1"/>
    <col min="2" max="2" width="9.42578125" customWidth="1"/>
    <col min="3" max="3" width="5.7109375" bestFit="1" customWidth="1"/>
    <col min="4" max="4" width="9.28515625" customWidth="1"/>
    <col min="5" max="5" width="5.7109375" bestFit="1" customWidth="1"/>
    <col min="6" max="6" width="9.28515625" customWidth="1"/>
    <col min="7" max="7" width="5.7109375" bestFit="1" customWidth="1"/>
    <col min="8" max="8" width="9.28515625" bestFit="1" customWidth="1"/>
    <col min="9" max="9" width="5.7109375" bestFit="1" customWidth="1"/>
    <col min="10" max="10" width="9.85546875" bestFit="1" customWidth="1"/>
    <col min="11" max="11" width="5.7109375" bestFit="1" customWidth="1"/>
    <col min="12" max="12" width="9.28515625" bestFit="1" customWidth="1"/>
    <col min="13" max="13" width="5.7109375" bestFit="1" customWidth="1"/>
    <col min="14" max="14" width="9.28515625" bestFit="1" customWidth="1"/>
    <col min="15" max="15" width="5.7109375" bestFit="1" customWidth="1"/>
    <col min="16" max="16" width="7.7109375" customWidth="1"/>
    <col min="17" max="17" width="5.7109375" bestFit="1" customWidth="1"/>
  </cols>
  <sheetData>
    <row r="1" spans="1:17" ht="29.25" customHeight="1">
      <c r="A1" s="91" t="s">
        <v>68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14.25" customHeight="1">
      <c r="A2" s="90" t="s">
        <v>74</v>
      </c>
      <c r="B2" s="90" t="s">
        <v>0</v>
      </c>
      <c r="C2" s="90"/>
      <c r="D2" s="90" t="s">
        <v>34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ht="12.75" customHeight="1">
      <c r="A3" s="90"/>
      <c r="B3" s="90"/>
      <c r="C3" s="90"/>
      <c r="D3" s="90" t="s">
        <v>33</v>
      </c>
      <c r="E3" s="90"/>
      <c r="F3" s="90" t="s">
        <v>36</v>
      </c>
      <c r="G3" s="90"/>
      <c r="H3" s="90" t="s">
        <v>35</v>
      </c>
      <c r="I3" s="90"/>
      <c r="J3" s="90" t="s">
        <v>75</v>
      </c>
      <c r="K3" s="90"/>
      <c r="L3" s="90" t="s">
        <v>76</v>
      </c>
      <c r="M3" s="90"/>
      <c r="N3" s="90"/>
      <c r="O3" s="90"/>
      <c r="P3" s="90"/>
      <c r="Q3" s="90"/>
    </row>
    <row r="4" spans="1:17" ht="22.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 t="s">
        <v>38</v>
      </c>
      <c r="M4" s="90"/>
      <c r="N4" s="90" t="s">
        <v>77</v>
      </c>
      <c r="O4" s="90"/>
      <c r="P4" s="90" t="s">
        <v>28</v>
      </c>
      <c r="Q4" s="90"/>
    </row>
    <row r="5" spans="1:17" ht="12.75" customHeight="1">
      <c r="A5" s="90"/>
      <c r="B5" s="14" t="s">
        <v>1</v>
      </c>
      <c r="C5" s="14" t="s">
        <v>2</v>
      </c>
      <c r="D5" s="14" t="s">
        <v>1</v>
      </c>
      <c r="E5" s="14" t="s">
        <v>2</v>
      </c>
      <c r="F5" s="14" t="s">
        <v>1</v>
      </c>
      <c r="G5" s="14" t="s">
        <v>2</v>
      </c>
      <c r="H5" s="14" t="s">
        <v>1</v>
      </c>
      <c r="I5" s="16" t="s">
        <v>2</v>
      </c>
      <c r="J5" s="14" t="s">
        <v>1</v>
      </c>
      <c r="K5" s="16" t="s">
        <v>2</v>
      </c>
      <c r="L5" s="14" t="s">
        <v>1</v>
      </c>
      <c r="M5" s="16" t="s">
        <v>2</v>
      </c>
      <c r="N5" s="14" t="s">
        <v>1</v>
      </c>
      <c r="O5" s="16" t="s">
        <v>2</v>
      </c>
      <c r="P5" s="14" t="s">
        <v>1</v>
      </c>
      <c r="Q5" s="16" t="s">
        <v>2</v>
      </c>
    </row>
    <row r="6" spans="1:17" ht="13.5">
      <c r="A6" s="3"/>
      <c r="B6" s="4"/>
      <c r="C6" s="4"/>
      <c r="D6" s="4"/>
      <c r="E6" s="4"/>
      <c r="F6" s="4"/>
      <c r="G6" s="4"/>
      <c r="H6" s="5"/>
      <c r="I6" s="6"/>
    </row>
    <row r="7" spans="1:17">
      <c r="A7" s="49" t="s">
        <v>55</v>
      </c>
      <c r="B7" s="25">
        <f>[1]TIC!C5</f>
        <v>1898965.9393567184</v>
      </c>
      <c r="C7" s="26">
        <f>+C10+C14</f>
        <v>99.999999999999986</v>
      </c>
      <c r="D7" s="25">
        <f>[1]TIC!D5</f>
        <v>1377628.2416033729</v>
      </c>
      <c r="E7" s="27">
        <f>+D7/$B7*100</f>
        <v>72.546232296828322</v>
      </c>
      <c r="F7" s="25">
        <f>[1]TIC!E5</f>
        <v>1428396.3992083671</v>
      </c>
      <c r="G7" s="27">
        <f>+F7/$B7*100</f>
        <v>75.219695604031827</v>
      </c>
      <c r="H7" s="25">
        <f>[1]TIC!F5</f>
        <v>381742.55326301942</v>
      </c>
      <c r="I7" s="27">
        <f>+H7/$B7*100</f>
        <v>20.102654047198765</v>
      </c>
      <c r="J7" s="25">
        <f>[1]TIC!G5</f>
        <v>1663345.3290940111</v>
      </c>
      <c r="K7" s="27">
        <f>+J7/$B7*100</f>
        <v>87.592162377460824</v>
      </c>
      <c r="L7" s="25">
        <f>[1]TIC!H5</f>
        <v>392320.58207757864</v>
      </c>
      <c r="M7" s="27">
        <f>+L7/$B7*100</f>
        <v>20.659695571500279</v>
      </c>
      <c r="N7" s="25">
        <f>[1]TIC!I5</f>
        <v>349556.9425552492</v>
      </c>
      <c r="O7" s="27">
        <f>+N7/$B7*100</f>
        <v>18.407752098684977</v>
      </c>
      <c r="P7" s="25">
        <f>[1]TIC!J5</f>
        <v>65865.080552030951</v>
      </c>
      <c r="Q7" s="27">
        <f>+P7/$B7*100</f>
        <v>3.4684708760149214</v>
      </c>
    </row>
    <row r="8" spans="1:17">
      <c r="A8" s="49"/>
      <c r="B8" s="28"/>
      <c r="C8" s="29"/>
      <c r="D8" s="28"/>
      <c r="E8" s="30"/>
      <c r="F8" s="28"/>
      <c r="G8" s="30"/>
      <c r="H8" s="28"/>
      <c r="I8" s="30"/>
      <c r="J8" s="28"/>
      <c r="K8" s="30"/>
      <c r="L8" s="28"/>
      <c r="M8" s="30"/>
      <c r="N8" s="28"/>
      <c r="O8" s="30"/>
      <c r="P8" s="28"/>
      <c r="Q8" s="30"/>
    </row>
    <row r="9" spans="1:17">
      <c r="A9" s="49" t="s">
        <v>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>
      <c r="A10" s="50" t="s">
        <v>4</v>
      </c>
      <c r="B10" s="28">
        <f>[1]TIC!C6</f>
        <v>933100.28859632113</v>
      </c>
      <c r="C10" s="31">
        <f>+B10/B$7*100</f>
        <v>49.137284100651755</v>
      </c>
      <c r="D10" s="28">
        <f>[1]TIC!D6</f>
        <v>686228.9286869897</v>
      </c>
      <c r="E10" s="31">
        <f>+D10/D$7*100</f>
        <v>49.81234472141135</v>
      </c>
      <c r="F10" s="28">
        <f>[1]TIC!E6</f>
        <v>871904.26930005872</v>
      </c>
      <c r="G10" s="31">
        <f>+F10/F$7*100</f>
        <v>61.040777600901095</v>
      </c>
      <c r="H10" s="28">
        <f>[1]TIC!F6</f>
        <v>304985.01810325275</v>
      </c>
      <c r="I10" s="31">
        <f>+H10/H$7*100</f>
        <v>79.892853310780637</v>
      </c>
      <c r="J10" s="28">
        <f>[1]TIC!G6</f>
        <v>870184.13244308881</v>
      </c>
      <c r="K10" s="31">
        <f>+J10/J$7*100</f>
        <v>52.315302013506695</v>
      </c>
      <c r="L10" s="28">
        <f>[1]TIC!H6</f>
        <v>353360.31801921222</v>
      </c>
      <c r="M10" s="31">
        <f>+L10/L$7*100</f>
        <v>90.06927858537324</v>
      </c>
      <c r="N10" s="28">
        <f>[1]TIC!I6</f>
        <v>322808.10454502748</v>
      </c>
      <c r="O10" s="31">
        <f>+N10/N$7*100</f>
        <v>92.347788084342241</v>
      </c>
      <c r="P10" s="28">
        <f>[1]TIC!J6</f>
        <v>51909.165068437011</v>
      </c>
      <c r="Q10" s="31">
        <f>+P10/P$7*100</f>
        <v>78.811358968020556</v>
      </c>
    </row>
    <row r="11" spans="1:17" ht="12" customHeight="1">
      <c r="A11" s="54" t="s">
        <v>5</v>
      </c>
      <c r="B11" s="28">
        <f>[1]TIC!C7</f>
        <v>257384.32227200703</v>
      </c>
      <c r="C11" s="31">
        <f t="shared" ref="C11:E40" si="0">+B11/B$7*100</f>
        <v>13.553919895961741</v>
      </c>
      <c r="D11" s="28">
        <f>[1]TIC!D7</f>
        <v>202584.77003490331</v>
      </c>
      <c r="E11" s="31">
        <f t="shared" si="0"/>
        <v>14.705329341907367</v>
      </c>
      <c r="F11" s="28">
        <f>[1]TIC!E7</f>
        <v>248705.66015300871</v>
      </c>
      <c r="G11" s="31">
        <f>+F11/F$7*100</f>
        <v>17.411529480951092</v>
      </c>
      <c r="H11" s="28">
        <f>[1]TIC!F7</f>
        <v>119021.65191769086</v>
      </c>
      <c r="I11" s="31">
        <f>+H11/H$7*100</f>
        <v>31.178513084362724</v>
      </c>
      <c r="J11" s="28">
        <f>[1]TIC!G7</f>
        <v>243994.38643126676</v>
      </c>
      <c r="K11" s="31">
        <f>+J11/J$7*100</f>
        <v>14.668895397936717</v>
      </c>
      <c r="L11" s="28">
        <f>[1]TIC!H7</f>
        <v>141090.24987742945</v>
      </c>
      <c r="M11" s="31">
        <f>+L11/L$7*100</f>
        <v>35.96299973105409</v>
      </c>
      <c r="N11" s="28">
        <f>[1]TIC!I7</f>
        <v>128444.19936117476</v>
      </c>
      <c r="O11" s="31">
        <f>+N11/N$7*100</f>
        <v>36.74485719615582</v>
      </c>
      <c r="P11" s="28">
        <f>[1]TIC!J7</f>
        <v>24052.292158366439</v>
      </c>
      <c r="Q11" s="31">
        <f>+P11/P$7*100</f>
        <v>36.517517259188701</v>
      </c>
    </row>
    <row r="12" spans="1:17" ht="13.5" customHeight="1">
      <c r="A12" s="54" t="s">
        <v>6</v>
      </c>
      <c r="B12" s="28">
        <f>[1]TIC!C8</f>
        <v>164581.01809518351</v>
      </c>
      <c r="C12" s="31">
        <f t="shared" si="0"/>
        <v>8.6668757287419247</v>
      </c>
      <c r="D12" s="28">
        <f>[1]TIC!D8</f>
        <v>112027.55239593238</v>
      </c>
      <c r="E12" s="31">
        <f t="shared" si="0"/>
        <v>8.1319146205617461</v>
      </c>
      <c r="F12" s="28">
        <f>[1]TIC!E8</f>
        <v>158453.3849203737</v>
      </c>
      <c r="G12" s="31">
        <f>+F12/F$7*100</f>
        <v>11.09309607670464</v>
      </c>
      <c r="H12" s="28">
        <f>[1]TIC!F8</f>
        <v>51183.759460174457</v>
      </c>
      <c r="I12" s="31">
        <f>+H12/H$7*100</f>
        <v>13.407926106919762</v>
      </c>
      <c r="J12" s="28">
        <f>[1]TIC!G8</f>
        <v>155209.34382782734</v>
      </c>
      <c r="K12" s="31">
        <f>+J12/J$7*100</f>
        <v>9.3311557806439733</v>
      </c>
      <c r="L12" s="28">
        <f>[1]TIC!H8</f>
        <v>55941.686395908939</v>
      </c>
      <c r="M12" s="31">
        <f>+L12/L$7*100</f>
        <v>14.259177048439142</v>
      </c>
      <c r="N12" s="28">
        <f>[1]TIC!I8</f>
        <v>48011.808169684809</v>
      </c>
      <c r="O12" s="31">
        <f>+N12/N$7*100</f>
        <v>13.735046375769322</v>
      </c>
      <c r="P12" s="28">
        <f>[1]TIC!J8</f>
        <v>11894.817339336352</v>
      </c>
      <c r="Q12" s="31">
        <f>+P12/P$7*100</f>
        <v>18.059368089499095</v>
      </c>
    </row>
    <row r="13" spans="1:17" ht="15" customHeight="1">
      <c r="A13" s="54" t="s">
        <v>7</v>
      </c>
      <c r="B13" s="28">
        <f>[1]TIC!C9</f>
        <v>511134.9482290842</v>
      </c>
      <c r="C13" s="31">
        <f t="shared" si="0"/>
        <v>26.916488475945648</v>
      </c>
      <c r="D13" s="28">
        <f>[1]TIC!D9</f>
        <v>371616.60625614773</v>
      </c>
      <c r="E13" s="31">
        <f t="shared" si="0"/>
        <v>26.975100758941778</v>
      </c>
      <c r="F13" s="28">
        <f>[1]TIC!E9</f>
        <v>464745.22422664199</v>
      </c>
      <c r="G13" s="31">
        <f>+F13/F$7*100</f>
        <v>32.536152043242964</v>
      </c>
      <c r="H13" s="28">
        <f>[1]TIC!F9</f>
        <v>134779.60672538471</v>
      </c>
      <c r="I13" s="31">
        <f>+H13/H$7*100</f>
        <v>35.30641411949744</v>
      </c>
      <c r="J13" s="28">
        <f>[1]TIC!G9</f>
        <v>470980.40218395949</v>
      </c>
      <c r="K13" s="31">
        <f>+J13/J$7*100</f>
        <v>28.315250834923887</v>
      </c>
      <c r="L13" s="28">
        <f>[1]TIC!H9</f>
        <v>156328.38174587654</v>
      </c>
      <c r="M13" s="31">
        <f>+L13/L$7*100</f>
        <v>39.847101805880705</v>
      </c>
      <c r="N13" s="28">
        <f>[1]TIC!I9</f>
        <v>146352.09701416738</v>
      </c>
      <c r="O13" s="31">
        <f>+N13/N$7*100</f>
        <v>41.867884512416943</v>
      </c>
      <c r="P13" s="28">
        <f>[1]TIC!J9</f>
        <v>15962.055570734081</v>
      </c>
      <c r="Q13" s="31">
        <f>+P13/P$7*100</f>
        <v>24.234473619332558</v>
      </c>
    </row>
    <row r="14" spans="1:17">
      <c r="A14" s="50" t="s">
        <v>8</v>
      </c>
      <c r="B14" s="28">
        <f>[1]TIC!C10</f>
        <v>965865.6507603972</v>
      </c>
      <c r="C14" s="31">
        <f t="shared" si="0"/>
        <v>50.862715899348231</v>
      </c>
      <c r="D14" s="28">
        <f>[1]TIC!D10</f>
        <v>691399.31291638303</v>
      </c>
      <c r="E14" s="31">
        <f t="shared" si="0"/>
        <v>50.187655278588636</v>
      </c>
      <c r="F14" s="28">
        <f>[1]TIC!E10</f>
        <v>556492.12990830827</v>
      </c>
      <c r="G14" s="31">
        <f>+F14/F$7*100</f>
        <v>38.959222399098898</v>
      </c>
      <c r="H14" s="28">
        <f>[1]TIC!F10</f>
        <v>76757.535159766659</v>
      </c>
      <c r="I14" s="31">
        <f>+H14/H$7*100</f>
        <v>20.107146689219359</v>
      </c>
      <c r="J14" s="28">
        <f>[1]TIC!G10</f>
        <v>793161.19665092218</v>
      </c>
      <c r="K14" s="31">
        <f>+J14/J$7*100</f>
        <v>47.684697986493298</v>
      </c>
      <c r="L14" s="28">
        <f>[1]TIC!H10</f>
        <v>38960.264058366411</v>
      </c>
      <c r="M14" s="31">
        <f>+L14/L$7*100</f>
        <v>9.9307214146267491</v>
      </c>
      <c r="N14" s="28">
        <f>[1]TIC!I10</f>
        <v>26748.838010221712</v>
      </c>
      <c r="O14" s="31">
        <f>+N14/N$7*100</f>
        <v>7.6522119156577544</v>
      </c>
      <c r="P14" s="28">
        <f>[1]TIC!J10</f>
        <v>13955.915483593933</v>
      </c>
      <c r="Q14" s="31">
        <f>+P14/P$7*100</f>
        <v>21.188641031979429</v>
      </c>
    </row>
    <row r="15" spans="1:17">
      <c r="A15" s="49"/>
      <c r="B15" s="28"/>
      <c r="C15" s="31"/>
      <c r="D15" s="28"/>
      <c r="E15" s="31"/>
      <c r="F15" s="28"/>
      <c r="G15" s="31"/>
      <c r="H15" s="28"/>
      <c r="I15" s="31"/>
      <c r="J15" s="28"/>
      <c r="K15" s="31"/>
      <c r="L15" s="28"/>
      <c r="M15" s="31"/>
      <c r="N15" s="28"/>
      <c r="O15" s="31"/>
      <c r="P15" s="28"/>
      <c r="Q15" s="31"/>
    </row>
    <row r="16" spans="1:17">
      <c r="A16" s="49" t="s">
        <v>69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7" spans="1:17">
      <c r="A17" s="50" t="s">
        <v>71</v>
      </c>
      <c r="B17" s="47">
        <f>[1]TIC!C12</f>
        <v>0</v>
      </c>
      <c r="C17" s="48">
        <f t="shared" si="0"/>
        <v>0</v>
      </c>
      <c r="D17" s="47">
        <f>[1]TIC!D12</f>
        <v>0</v>
      </c>
      <c r="E17" s="48">
        <f t="shared" si="0"/>
        <v>0</v>
      </c>
      <c r="F17" s="47">
        <f>[1]TIC!E12</f>
        <v>0</v>
      </c>
      <c r="G17" s="48">
        <f t="shared" ref="G17:G21" si="1">+F17/F$7*100</f>
        <v>0</v>
      </c>
      <c r="H17" s="47">
        <f>[1]TIC!F12</f>
        <v>0</v>
      </c>
      <c r="I17" s="48">
        <f t="shared" ref="I17:I21" si="2">+H17/H$7*100</f>
        <v>0</v>
      </c>
      <c r="J17" s="47">
        <f>[1]TIC!G12</f>
        <v>0</v>
      </c>
      <c r="K17" s="48">
        <f t="shared" ref="K17:K21" si="3">+J17/J$7*100</f>
        <v>0</v>
      </c>
      <c r="L17" s="47">
        <f>[1]TIC!H12</f>
        <v>0</v>
      </c>
      <c r="M17" s="48">
        <f t="shared" ref="M17:M21" si="4">+L17/L$7*100</f>
        <v>0</v>
      </c>
      <c r="N17" s="47">
        <f>[1]TIC!I12</f>
        <v>0</v>
      </c>
      <c r="O17" s="48">
        <f t="shared" ref="O17:O21" si="5">+N17/N$7*100</f>
        <v>0</v>
      </c>
      <c r="P17" s="47">
        <f>[1]TIC!J12</f>
        <v>0</v>
      </c>
      <c r="Q17" s="48">
        <f t="shared" ref="Q17:Q21" si="6">+P17/P$7*100</f>
        <v>0</v>
      </c>
    </row>
    <row r="18" spans="1:17">
      <c r="A18" s="50" t="s">
        <v>48</v>
      </c>
      <c r="B18" s="28">
        <f>[1]TIC!C13</f>
        <v>238468.91936391775</v>
      </c>
      <c r="C18" s="31">
        <f t="shared" si="0"/>
        <v>12.55783026022573</v>
      </c>
      <c r="D18" s="28">
        <f>[1]TIC!D13</f>
        <v>149494.71349705028</v>
      </c>
      <c r="E18" s="31">
        <f t="shared" si="0"/>
        <v>10.851600524903485</v>
      </c>
      <c r="F18" s="28">
        <f>[1]TIC!E13</f>
        <v>162782.5228681624</v>
      </c>
      <c r="G18" s="31">
        <f t="shared" si="1"/>
        <v>11.396172866186042</v>
      </c>
      <c r="H18" s="28">
        <f>[1]TIC!F13</f>
        <v>35319.75798415875</v>
      </c>
      <c r="I18" s="31">
        <f t="shared" si="2"/>
        <v>9.2522454419231455</v>
      </c>
      <c r="J18" s="28">
        <f>[1]TIC!G13</f>
        <v>205104.68184592351</v>
      </c>
      <c r="K18" s="31">
        <f t="shared" si="3"/>
        <v>12.330853867707656</v>
      </c>
      <c r="L18" s="28">
        <f>[1]TIC!H13</f>
        <v>16708.042796021651</v>
      </c>
      <c r="M18" s="31">
        <f t="shared" si="4"/>
        <v>4.2587729421541676</v>
      </c>
      <c r="N18" s="28">
        <f>[1]TIC!I13</f>
        <v>12895.298369556704</v>
      </c>
      <c r="O18" s="31">
        <f t="shared" si="5"/>
        <v>3.6890408398965033</v>
      </c>
      <c r="P18" s="28">
        <f>[1]TIC!J13</f>
        <v>5483.6302675059414</v>
      </c>
      <c r="Q18" s="31">
        <f t="shared" si="6"/>
        <v>8.3255500813880854</v>
      </c>
    </row>
    <row r="19" spans="1:17" ht="15" customHeight="1">
      <c r="A19" s="50" t="s">
        <v>49</v>
      </c>
      <c r="B19" s="28">
        <f>[1]TIC!C14</f>
        <v>570301.0565315804</v>
      </c>
      <c r="C19" s="31">
        <f t="shared" si="0"/>
        <v>30.032189873019625</v>
      </c>
      <c r="D19" s="28">
        <f>[1]TIC!D14</f>
        <v>420751.16362862312</v>
      </c>
      <c r="E19" s="31">
        <f t="shared" si="0"/>
        <v>30.541705731796387</v>
      </c>
      <c r="F19" s="28">
        <f>[1]TIC!E14</f>
        <v>437608.95481513249</v>
      </c>
      <c r="G19" s="31">
        <f t="shared" si="1"/>
        <v>30.636380423365683</v>
      </c>
      <c r="H19" s="28">
        <f>[1]TIC!F14</f>
        <v>118246.60248568052</v>
      </c>
      <c r="I19" s="31">
        <f t="shared" si="2"/>
        <v>30.975483732411931</v>
      </c>
      <c r="J19" s="28">
        <f>[1]TIC!G14</f>
        <v>516596.55732348392</v>
      </c>
      <c r="K19" s="31">
        <f t="shared" si="3"/>
        <v>31.057685273620429</v>
      </c>
      <c r="L19" s="28">
        <f>[1]TIC!H14</f>
        <v>89500.618763597289</v>
      </c>
      <c r="M19" s="31">
        <f t="shared" si="4"/>
        <v>22.813133659630218</v>
      </c>
      <c r="N19" s="28">
        <f>[1]TIC!I14</f>
        <v>77130.854856184102</v>
      </c>
      <c r="O19" s="31">
        <f t="shared" si="5"/>
        <v>22.065319112920548</v>
      </c>
      <c r="P19" s="28">
        <f>[1]TIC!J14</f>
        <v>18504.591424443846</v>
      </c>
      <c r="Q19" s="31">
        <f t="shared" si="6"/>
        <v>28.094691860015125</v>
      </c>
    </row>
    <row r="20" spans="1:17">
      <c r="A20" s="50" t="s">
        <v>50</v>
      </c>
      <c r="B20" s="28">
        <f>[1]TIC!C15</f>
        <v>573673.16222568078</v>
      </c>
      <c r="C20" s="31">
        <f t="shared" si="0"/>
        <v>30.209765764414637</v>
      </c>
      <c r="D20" s="28">
        <f>[1]TIC!D15</f>
        <v>429453.52929964184</v>
      </c>
      <c r="E20" s="31">
        <f t="shared" si="0"/>
        <v>31.173397606876584</v>
      </c>
      <c r="F20" s="28">
        <f>[1]TIC!E15</f>
        <v>446271.2481157654</v>
      </c>
      <c r="G20" s="31">
        <f t="shared" si="1"/>
        <v>31.242815255141625</v>
      </c>
      <c r="H20" s="28">
        <f>[1]TIC!F15</f>
        <v>138837.41544553515</v>
      </c>
      <c r="I20" s="31">
        <f t="shared" si="2"/>
        <v>36.369384093755095</v>
      </c>
      <c r="J20" s="28">
        <f>[1]TIC!G15</f>
        <v>516693.78637047973</v>
      </c>
      <c r="K20" s="31">
        <f t="shared" si="3"/>
        <v>31.063530665151291</v>
      </c>
      <c r="L20" s="28">
        <f>[1]TIC!H15</f>
        <v>138636.96857705052</v>
      </c>
      <c r="M20" s="31">
        <f t="shared" si="4"/>
        <v>35.337674063104856</v>
      </c>
      <c r="N20" s="28">
        <f>[1]TIC!I15</f>
        <v>122479.32365660222</v>
      </c>
      <c r="O20" s="31">
        <f t="shared" si="5"/>
        <v>35.038446886874162</v>
      </c>
      <c r="P20" s="28">
        <f>[1]TIC!J15</f>
        <v>23784.579116842669</v>
      </c>
      <c r="Q20" s="31">
        <f t="shared" si="6"/>
        <v>36.111060546041145</v>
      </c>
    </row>
    <row r="21" spans="1:17">
      <c r="A21" s="50" t="s">
        <v>56</v>
      </c>
      <c r="B21" s="28">
        <f>[1]TIC!C16</f>
        <v>516522.80123551865</v>
      </c>
      <c r="C21" s="31">
        <f t="shared" si="0"/>
        <v>27.200214102338911</v>
      </c>
      <c r="D21" s="28">
        <f>[1]TIC!D16</f>
        <v>377928.83517806238</v>
      </c>
      <c r="E21" s="31">
        <f t="shared" si="0"/>
        <v>27.433296136423884</v>
      </c>
      <c r="F21" s="28">
        <f>[1]TIC!E16</f>
        <v>381733.67340929655</v>
      </c>
      <c r="G21" s="31">
        <f t="shared" si="1"/>
        <v>26.724631455305932</v>
      </c>
      <c r="H21" s="28">
        <f>[1]TIC!F16</f>
        <v>89338.777347640556</v>
      </c>
      <c r="I21" s="31">
        <f t="shared" si="2"/>
        <v>23.402886731908669</v>
      </c>
      <c r="J21" s="28">
        <f>[1]TIC!G16</f>
        <v>424950.30355411168</v>
      </c>
      <c r="K21" s="31">
        <f t="shared" si="3"/>
        <v>25.547930193519893</v>
      </c>
      <c r="L21" s="28">
        <f>[1]TIC!H16</f>
        <v>147474.95194090833</v>
      </c>
      <c r="M21" s="31">
        <f t="shared" si="4"/>
        <v>37.590419335110539</v>
      </c>
      <c r="N21" s="28">
        <f>[1]TIC!I16</f>
        <v>137051.46567290279</v>
      </c>
      <c r="O21" s="31">
        <f t="shared" si="5"/>
        <v>39.207193160307817</v>
      </c>
      <c r="P21" s="28">
        <f>[1]TIC!J16</f>
        <v>18092.27974323833</v>
      </c>
      <c r="Q21" s="31">
        <f t="shared" si="6"/>
        <v>27.468697512555391</v>
      </c>
    </row>
    <row r="22" spans="1:17">
      <c r="A22" s="51"/>
      <c r="B22" s="28"/>
      <c r="C22" s="31"/>
      <c r="D22" s="28"/>
      <c r="E22" s="31"/>
      <c r="F22" s="28"/>
      <c r="G22" s="31"/>
      <c r="H22" s="28"/>
      <c r="I22" s="31"/>
      <c r="J22" s="28"/>
      <c r="K22" s="31"/>
      <c r="L22" s="28"/>
      <c r="M22" s="31"/>
      <c r="N22" s="28"/>
      <c r="O22" s="31"/>
      <c r="P22" s="28"/>
      <c r="Q22" s="31"/>
    </row>
    <row r="23" spans="1:17" ht="14.25" customHeight="1">
      <c r="A23" s="49" t="s">
        <v>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>
      <c r="A24" s="50" t="s">
        <v>10</v>
      </c>
      <c r="B24" s="28">
        <f>[1]TIC!C18</f>
        <v>1276056.0583266048</v>
      </c>
      <c r="C24" s="32">
        <f t="shared" si="0"/>
        <v>67.197416861456361</v>
      </c>
      <c r="D24" s="28">
        <f>[1]TIC!D18</f>
        <v>942298.30991339777</v>
      </c>
      <c r="E24" s="32">
        <f t="shared" si="0"/>
        <v>68.400043020074136</v>
      </c>
      <c r="F24" s="28">
        <f>[1]TIC!E18</f>
        <v>929287.57774327847</v>
      </c>
      <c r="G24" s="32">
        <f>+F24/F$7*100</f>
        <v>65.0581013966641</v>
      </c>
      <c r="H24" s="28">
        <f>[1]TIC!F18</f>
        <v>248400.14339591906</v>
      </c>
      <c r="I24" s="32">
        <f>+H24/H$7*100</f>
        <v>65.070069153325989</v>
      </c>
      <c r="J24" s="28">
        <f>[1]TIC!G18</f>
        <v>1113059.4935349221</v>
      </c>
      <c r="K24" s="32">
        <f>+J24/J$7*100</f>
        <v>66.91692182411586</v>
      </c>
      <c r="L24" s="28">
        <f>[1]TIC!H18</f>
        <v>239560.90008783338</v>
      </c>
      <c r="M24" s="32">
        <f>+L24/L$7*100</f>
        <v>61.06253687206803</v>
      </c>
      <c r="N24" s="28">
        <f>[1]TIC!I18</f>
        <v>211442.50566754307</v>
      </c>
      <c r="O24" s="32">
        <f>+N24/N$7*100</f>
        <v>60.488715836082562</v>
      </c>
      <c r="P24" s="28">
        <f>[1]TIC!J18</f>
        <v>42427.944795273004</v>
      </c>
      <c r="Q24" s="32">
        <f>+P24/P$7*100</f>
        <v>64.416447136592382</v>
      </c>
    </row>
    <row r="25" spans="1:17">
      <c r="A25" s="50" t="s">
        <v>11</v>
      </c>
      <c r="B25" s="28">
        <f>[1]TIC!C19</f>
        <v>622909.88103006734</v>
      </c>
      <c r="C25" s="32">
        <f t="shared" si="0"/>
        <v>32.802583138541195</v>
      </c>
      <c r="D25" s="28">
        <f>[1]TIC!D19</f>
        <v>435329.93168996932</v>
      </c>
      <c r="E25" s="32">
        <f t="shared" si="0"/>
        <v>31.599956979925452</v>
      </c>
      <c r="F25" s="28">
        <f>[1]TIC!E19</f>
        <v>499108.82146504772</v>
      </c>
      <c r="G25" s="32">
        <f>+F25/F$7*100</f>
        <v>34.94189860333303</v>
      </c>
      <c r="H25" s="28">
        <f>[1]TIC!F19</f>
        <v>133342.40986710016</v>
      </c>
      <c r="I25" s="32">
        <f>+H25/H$7*100</f>
        <v>34.929930846673955</v>
      </c>
      <c r="J25" s="28">
        <f>[1]TIC!G19</f>
        <v>550285.83555904857</v>
      </c>
      <c r="K25" s="32">
        <f>+J25/J$7*100</f>
        <v>33.08307817588171</v>
      </c>
      <c r="L25" s="28">
        <f>[1]TIC!H19</f>
        <v>152759.68198975129</v>
      </c>
      <c r="M25" s="32">
        <f>+L25/L$7*100</f>
        <v>38.937463127933505</v>
      </c>
      <c r="N25" s="28">
        <f>[1]TIC!I19</f>
        <v>138114.43688770718</v>
      </c>
      <c r="O25" s="32">
        <f>+N25/N$7*100</f>
        <v>39.511284163917729</v>
      </c>
      <c r="P25" s="28">
        <f>[1]TIC!J19</f>
        <v>23437.135756757751</v>
      </c>
      <c r="Q25" s="32">
        <f>+P25/P$7*100</f>
        <v>35.583552863407327</v>
      </c>
    </row>
    <row r="26" spans="1:17">
      <c r="A26" s="50"/>
      <c r="B26" s="28"/>
      <c r="C26" s="32"/>
      <c r="D26" s="28"/>
      <c r="E26" s="32"/>
      <c r="F26" s="28"/>
      <c r="G26" s="32"/>
      <c r="H26" s="28"/>
      <c r="I26" s="32"/>
      <c r="J26" s="28"/>
      <c r="K26" s="32"/>
      <c r="L26" s="28"/>
      <c r="M26" s="32"/>
      <c r="N26" s="28"/>
      <c r="O26" s="32"/>
      <c r="P26" s="28"/>
      <c r="Q26" s="32"/>
    </row>
    <row r="27" spans="1:17">
      <c r="A27" s="49" t="s">
        <v>51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>
      <c r="A28" s="50" t="s">
        <v>12</v>
      </c>
      <c r="B28" s="28">
        <f>[1]TIC!C21</f>
        <v>349517.32600836747</v>
      </c>
      <c r="C28" s="31">
        <f t="shared" si="0"/>
        <v>18.405665881862408</v>
      </c>
      <c r="D28" s="28">
        <f>[1]TIC!D21</f>
        <v>240481.46858425526</v>
      </c>
      <c r="E28" s="31">
        <f t="shared" si="0"/>
        <v>17.456194735407525</v>
      </c>
      <c r="F28" s="28">
        <f>[1]TIC!E21</f>
        <v>181431.4672605877</v>
      </c>
      <c r="G28" s="31">
        <f t="shared" ref="G28:G32" si="7">+F28/F$7*100</f>
        <v>12.70175893478442</v>
      </c>
      <c r="H28" s="28">
        <f>[1]TIC!F21</f>
        <v>14842.271391523171</v>
      </c>
      <c r="I28" s="31">
        <f t="shared" ref="I28:I32" si="8">+H28/H$7*100</f>
        <v>3.8880316759700855</v>
      </c>
      <c r="J28" s="28">
        <f>[1]TIC!G21</f>
        <v>258066.74847779161</v>
      </c>
      <c r="K28" s="31">
        <f t="shared" ref="K28:K32" si="9">+J28/J$7*100</f>
        <v>15.514923086858643</v>
      </c>
      <c r="L28" s="28">
        <f>[1]TIC!H21</f>
        <v>25726.876304958922</v>
      </c>
      <c r="M28" s="31">
        <f t="shared" ref="M28:M32" si="10">+L28/L$7*100</f>
        <v>6.5576157561551565</v>
      </c>
      <c r="N28" s="28">
        <f>[1]TIC!I21</f>
        <v>21006.734000381512</v>
      </c>
      <c r="O28" s="31">
        <f t="shared" ref="O28:O32" si="11">+N28/N$7*100</f>
        <v>6.0095313361030707</v>
      </c>
      <c r="P28" s="28">
        <f>[1]TIC!J21</f>
        <v>6435.2599534956225</v>
      </c>
      <c r="Q28" s="31">
        <f t="shared" ref="Q28:Q32" si="12">+P28/P$7*100</f>
        <v>9.770366785495705</v>
      </c>
    </row>
    <row r="29" spans="1:17">
      <c r="A29" s="50" t="s">
        <v>13</v>
      </c>
      <c r="B29" s="28">
        <f>[1]TIC!C22</f>
        <v>1055843.8368238457</v>
      </c>
      <c r="C29" s="31">
        <f t="shared" si="0"/>
        <v>55.600988671840881</v>
      </c>
      <c r="D29" s="28">
        <f>[1]TIC!D22</f>
        <v>754191.43982960365</v>
      </c>
      <c r="E29" s="31">
        <f t="shared" si="0"/>
        <v>54.745643059104744</v>
      </c>
      <c r="F29" s="28">
        <f>[1]TIC!E22</f>
        <v>780391.68117342261</v>
      </c>
      <c r="G29" s="31">
        <f t="shared" si="7"/>
        <v>54.634111483753692</v>
      </c>
      <c r="H29" s="28">
        <f>[1]TIC!F22</f>
        <v>130024.50629192352</v>
      </c>
      <c r="I29" s="31">
        <f t="shared" si="8"/>
        <v>34.060783944706593</v>
      </c>
      <c r="J29" s="28">
        <f>[1]TIC!G22</f>
        <v>928111.07015170844</v>
      </c>
      <c r="K29" s="31">
        <f t="shared" si="9"/>
        <v>55.797858323095831</v>
      </c>
      <c r="L29" s="28">
        <f>[1]TIC!H22</f>
        <v>155226.86440640542</v>
      </c>
      <c r="M29" s="31">
        <f t="shared" si="10"/>
        <v>39.566332101258553</v>
      </c>
      <c r="N29" s="28">
        <f>[1]TIC!I22</f>
        <v>134805.62311144226</v>
      </c>
      <c r="O29" s="31">
        <f t="shared" si="11"/>
        <v>38.564710552168641</v>
      </c>
      <c r="P29" s="28">
        <f>[1]TIC!J22</f>
        <v>26104.377070214032</v>
      </c>
      <c r="Q29" s="31">
        <f t="shared" si="12"/>
        <v>39.633105814836966</v>
      </c>
    </row>
    <row r="30" spans="1:17">
      <c r="A30" s="50" t="s">
        <v>18</v>
      </c>
      <c r="B30" s="28">
        <f>[1]TIC!C23</f>
        <v>364685.2034462695</v>
      </c>
      <c r="C30" s="31">
        <f t="shared" si="0"/>
        <v>19.204409931112714</v>
      </c>
      <c r="D30" s="28">
        <f>[1]TIC!D23</f>
        <v>275481.89000126388</v>
      </c>
      <c r="E30" s="31">
        <f t="shared" si="0"/>
        <v>19.996823648202817</v>
      </c>
      <c r="F30" s="28">
        <f>[1]TIC!E23</f>
        <v>342410.82509126753</v>
      </c>
      <c r="G30" s="31">
        <f t="shared" si="7"/>
        <v>23.971694781717133</v>
      </c>
      <c r="H30" s="28">
        <f>[1]TIC!F23</f>
        <v>137439.29801368187</v>
      </c>
      <c r="I30" s="31">
        <f t="shared" si="8"/>
        <v>36.003137936520957</v>
      </c>
      <c r="J30" s="28">
        <f>[1]TIC!G23</f>
        <v>349797.77550227573</v>
      </c>
      <c r="K30" s="31">
        <f t="shared" si="9"/>
        <v>21.02977471868714</v>
      </c>
      <c r="L30" s="28">
        <f>[1]TIC!H23</f>
        <v>133509.5957006072</v>
      </c>
      <c r="M30" s="31">
        <f t="shared" si="10"/>
        <v>34.030739604226682</v>
      </c>
      <c r="N30" s="28">
        <f>[1]TIC!I23</f>
        <v>120241.27587759493</v>
      </c>
      <c r="O30" s="31">
        <f t="shared" si="11"/>
        <v>34.398194182222603</v>
      </c>
      <c r="P30" s="28">
        <f>[1]TIC!J23</f>
        <v>21862.66847133615</v>
      </c>
      <c r="Q30" s="31">
        <f t="shared" si="12"/>
        <v>33.19310974510303</v>
      </c>
    </row>
    <row r="31" spans="1:17">
      <c r="A31" s="50" t="s">
        <v>14</v>
      </c>
      <c r="B31" s="28">
        <f>[1]TIC!C24</f>
        <v>121362.1431307927</v>
      </c>
      <c r="C31" s="31">
        <f t="shared" si="0"/>
        <v>6.3909594487989896</v>
      </c>
      <c r="D31" s="28">
        <f>[1]TIC!D24</f>
        <v>101896.92832373391</v>
      </c>
      <c r="E31" s="31">
        <f t="shared" si="0"/>
        <v>7.3965475769529583</v>
      </c>
      <c r="F31" s="28">
        <f>[1]TIC!E24</f>
        <v>119111.20615473278</v>
      </c>
      <c r="G31" s="31">
        <f t="shared" si="7"/>
        <v>8.3388061059762908</v>
      </c>
      <c r="H31" s="28">
        <f>[1]TIC!F24</f>
        <v>97968.803533906408</v>
      </c>
      <c r="I31" s="31">
        <f t="shared" si="8"/>
        <v>25.663579471688138</v>
      </c>
      <c r="J31" s="28">
        <f>[1]TIC!G24</f>
        <v>120932.51150735852</v>
      </c>
      <c r="K31" s="31">
        <f t="shared" si="9"/>
        <v>7.2704392402525269</v>
      </c>
      <c r="L31" s="28">
        <f>[1]TIC!H24</f>
        <v>76750.020643909709</v>
      </c>
      <c r="M31" s="31">
        <f t="shared" si="10"/>
        <v>19.563087982147451</v>
      </c>
      <c r="N31" s="28">
        <f>[1]TIC!I24</f>
        <v>72396.084544130354</v>
      </c>
      <c r="O31" s="31">
        <f t="shared" si="11"/>
        <v>20.710812955084648</v>
      </c>
      <c r="P31" s="28">
        <f>[1]TIC!J24</f>
        <v>11462.775056984958</v>
      </c>
      <c r="Q31" s="31">
        <f t="shared" si="12"/>
        <v>17.403417654564006</v>
      </c>
    </row>
    <row r="32" spans="1:17">
      <c r="A32" s="53" t="s">
        <v>57</v>
      </c>
      <c r="B32" s="33">
        <f>[1]TIC!C25</f>
        <v>7557.429947403085</v>
      </c>
      <c r="C32" s="34">
        <f t="shared" si="0"/>
        <v>0.39797606638290689</v>
      </c>
      <c r="D32" s="33">
        <f>[1]TIC!D25</f>
        <v>5576.5148645173813</v>
      </c>
      <c r="E32" s="34">
        <f t="shared" si="0"/>
        <v>0.40479098033204314</v>
      </c>
      <c r="F32" s="33">
        <f>[1]TIC!E25</f>
        <v>5051.2195283293004</v>
      </c>
      <c r="G32" s="34">
        <f t="shared" si="7"/>
        <v>0.35362869376657219</v>
      </c>
      <c r="H32" s="33">
        <f>[1]TIC!F25</f>
        <v>1467.6740319798</v>
      </c>
      <c r="I32" s="34">
        <f t="shared" si="8"/>
        <v>0.38446697111301009</v>
      </c>
      <c r="J32" s="33">
        <f>[1]TIC!G25</f>
        <v>6437.2234548499437</v>
      </c>
      <c r="K32" s="34">
        <f t="shared" si="9"/>
        <v>0.38700463110424355</v>
      </c>
      <c r="L32" s="33">
        <f>[1]TIC!H25</f>
        <v>1107.22502169688</v>
      </c>
      <c r="M32" s="34">
        <f t="shared" si="10"/>
        <v>0.28222455621202513</v>
      </c>
      <c r="N32" s="33">
        <f>[1]TIC!I25</f>
        <v>1107.22502169688</v>
      </c>
      <c r="O32" s="34">
        <f t="shared" si="11"/>
        <v>0.31675097442010541</v>
      </c>
      <c r="P32" s="33">
        <f>[1]TIC!J25</f>
        <v>0</v>
      </c>
      <c r="Q32" s="34">
        <f t="shared" si="12"/>
        <v>0</v>
      </c>
    </row>
    <row r="33" spans="1:17">
      <c r="A33" s="50"/>
      <c r="B33" s="33"/>
      <c r="C33" s="34"/>
      <c r="D33" s="33"/>
      <c r="E33" s="34"/>
      <c r="F33" s="33"/>
      <c r="G33" s="34"/>
      <c r="H33" s="33"/>
      <c r="I33" s="34"/>
      <c r="J33" s="33"/>
      <c r="K33" s="34"/>
      <c r="L33" s="33"/>
      <c r="M33" s="34"/>
      <c r="N33" s="33"/>
      <c r="O33" s="34"/>
      <c r="P33" s="33"/>
      <c r="Q33" s="34"/>
    </row>
    <row r="34" spans="1:17" ht="22.5">
      <c r="A34" s="49" t="s">
        <v>70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>
      <c r="A35" s="50" t="s">
        <v>58</v>
      </c>
      <c r="B35" s="33">
        <f>[1]TIC!C27</f>
        <v>377568.42827871861</v>
      </c>
      <c r="C35" s="34">
        <f t="shared" si="0"/>
        <v>19.882843628391843</v>
      </c>
      <c r="D35" s="33">
        <f>[1]TIC!D27</f>
        <v>256363.68062158732</v>
      </c>
      <c r="E35" s="34">
        <f t="shared" si="0"/>
        <v>18.60906105722794</v>
      </c>
      <c r="F35" s="33">
        <f>[1]TIC!E27</f>
        <v>170706.26289935174</v>
      </c>
      <c r="G35" s="34">
        <f t="shared" ref="G35:G40" si="13">+F35/F$7*100</f>
        <v>11.950902634167869</v>
      </c>
      <c r="H35" s="33">
        <f>[1]TIC!F27</f>
        <v>10546.906522097206</v>
      </c>
      <c r="I35" s="34">
        <f t="shared" ref="I35:I40" si="14">+H35/H$7*100</f>
        <v>2.7628322889197054</v>
      </c>
      <c r="J35" s="33">
        <f>[1]TIC!G27</f>
        <v>282206.90017815662</v>
      </c>
      <c r="K35" s="34">
        <f t="shared" ref="K35:K40" si="15">+J35/J$7*100</f>
        <v>16.966224345720722</v>
      </c>
      <c r="L35" s="33">
        <f>[1]TIC!H27</f>
        <v>18456.870702843287</v>
      </c>
      <c r="M35" s="34">
        <f t="shared" ref="M35:M40" si="16">+L35/L$7*100</f>
        <v>4.7045379584988414</v>
      </c>
      <c r="N35" s="33">
        <f>[1]TIC!I27</f>
        <v>14236.987978315505</v>
      </c>
      <c r="O35" s="34">
        <f t="shared" ref="O35:O40" si="17">+N35/N$7*100</f>
        <v>4.0728666048637496</v>
      </c>
      <c r="P35" s="33">
        <f>[1]TIC!J27</f>
        <v>4897.4761227904801</v>
      </c>
      <c r="Q35" s="34">
        <f t="shared" ref="Q35:Q40" si="18">+P35/P$7*100</f>
        <v>7.4356185124857728</v>
      </c>
    </row>
    <row r="36" spans="1:17">
      <c r="A36" s="50" t="s">
        <v>59</v>
      </c>
      <c r="B36" s="33">
        <f>[1]TIC!C28</f>
        <v>377600.6449451978</v>
      </c>
      <c r="C36" s="34">
        <f t="shared" si="0"/>
        <v>19.884540165744699</v>
      </c>
      <c r="D36" s="33">
        <f>[1]TIC!D28</f>
        <v>262151.60585355415</v>
      </c>
      <c r="E36" s="34">
        <f t="shared" si="0"/>
        <v>19.029198003987286</v>
      </c>
      <c r="F36" s="33">
        <f>[1]TIC!E28</f>
        <v>248364.93554936844</v>
      </c>
      <c r="G36" s="34">
        <f t="shared" si="13"/>
        <v>17.387675836134495</v>
      </c>
      <c r="H36" s="33">
        <f>[1]TIC!F28</f>
        <v>25576.023586348514</v>
      </c>
      <c r="I36" s="34">
        <f t="shared" si="14"/>
        <v>6.6998094311814151</v>
      </c>
      <c r="J36" s="33">
        <f>[1]TIC!G28</f>
        <v>318788.23108792811</v>
      </c>
      <c r="K36" s="34">
        <f t="shared" si="15"/>
        <v>19.165486896311862</v>
      </c>
      <c r="L36" s="33">
        <f>[1]TIC!H28</f>
        <v>34688.679979494947</v>
      </c>
      <c r="M36" s="34">
        <f t="shared" si="16"/>
        <v>8.8419220311606033</v>
      </c>
      <c r="N36" s="33">
        <f>[1]TIC!I28</f>
        <v>29178.457041200447</v>
      </c>
      <c r="O36" s="34">
        <f t="shared" si="17"/>
        <v>8.3472686389539081</v>
      </c>
      <c r="P36" s="33">
        <f>[1]TIC!J28</f>
        <v>7628.576061908665</v>
      </c>
      <c r="Q36" s="34">
        <f t="shared" si="18"/>
        <v>11.582125153376795</v>
      </c>
    </row>
    <row r="37" spans="1:17">
      <c r="A37" s="50" t="s">
        <v>60</v>
      </c>
      <c r="B37" s="33">
        <f>[1]TIC!C29</f>
        <v>377580.9242028048</v>
      </c>
      <c r="C37" s="34">
        <f t="shared" si="0"/>
        <v>19.883501666739303</v>
      </c>
      <c r="D37" s="33">
        <f>[1]TIC!D29</f>
        <v>260405.79979148973</v>
      </c>
      <c r="E37" s="34">
        <f t="shared" si="0"/>
        <v>18.902472519611869</v>
      </c>
      <c r="F37" s="33">
        <f>[1]TIC!E29</f>
        <v>307470.17615751451</v>
      </c>
      <c r="G37" s="34">
        <f t="shared" si="13"/>
        <v>21.525549653297769</v>
      </c>
      <c r="H37" s="33">
        <f>[1]TIC!F29</f>
        <v>52025.165835352585</v>
      </c>
      <c r="I37" s="34">
        <f t="shared" si="14"/>
        <v>13.628338101334858</v>
      </c>
      <c r="J37" s="33">
        <f>[1]TIC!G29</f>
        <v>336758.41424584336</v>
      </c>
      <c r="K37" s="34">
        <f t="shared" si="15"/>
        <v>20.245850837797374</v>
      </c>
      <c r="L37" s="33">
        <f>[1]TIC!H29</f>
        <v>56450.203261698465</v>
      </c>
      <c r="M37" s="34">
        <f t="shared" si="16"/>
        <v>14.38879473586625</v>
      </c>
      <c r="N37" s="33">
        <f>[1]TIC!I29</f>
        <v>48333.533476208206</v>
      </c>
      <c r="O37" s="34">
        <f t="shared" si="17"/>
        <v>13.827084400868065</v>
      </c>
      <c r="P37" s="33">
        <f>[1]TIC!J29</f>
        <v>10258.528370914164</v>
      </c>
      <c r="Q37" s="34">
        <f t="shared" si="18"/>
        <v>15.575063880488708</v>
      </c>
    </row>
    <row r="38" spans="1:17">
      <c r="A38" s="50" t="s">
        <v>61</v>
      </c>
      <c r="B38" s="33">
        <f>[1]TIC!C30</f>
        <v>377482.79476485925</v>
      </c>
      <c r="C38" s="34">
        <f t="shared" si="0"/>
        <v>19.87833414709549</v>
      </c>
      <c r="D38" s="33">
        <f>[1]TIC!D30</f>
        <v>281972.83467208553</v>
      </c>
      <c r="E38" s="34">
        <f t="shared" si="0"/>
        <v>20.467991738025589</v>
      </c>
      <c r="F38" s="33">
        <f>[1]TIC!E30</f>
        <v>339465.80395581253</v>
      </c>
      <c r="G38" s="34">
        <f t="shared" si="13"/>
        <v>23.765518041346802</v>
      </c>
      <c r="H38" s="33">
        <f>[1]TIC!F30</f>
        <v>95977.119793101636</v>
      </c>
      <c r="I38" s="34">
        <f t="shared" si="14"/>
        <v>25.141844673253839</v>
      </c>
      <c r="J38" s="33">
        <f>[1]TIC!G30</f>
        <v>352106.92239891383</v>
      </c>
      <c r="K38" s="34">
        <f t="shared" si="15"/>
        <v>21.168600184226268</v>
      </c>
      <c r="L38" s="33">
        <f>[1]TIC!H30</f>
        <v>102593.8150261843</v>
      </c>
      <c r="M38" s="34">
        <f t="shared" si="16"/>
        <v>26.150505406289671</v>
      </c>
      <c r="N38" s="33">
        <f>[1]TIC!I30</f>
        <v>91636.363802185733</v>
      </c>
      <c r="O38" s="34">
        <f t="shared" si="17"/>
        <v>26.215003235904021</v>
      </c>
      <c r="P38" s="33">
        <f>[1]TIC!J30</f>
        <v>16868.749613584569</v>
      </c>
      <c r="Q38" s="34">
        <f t="shared" si="18"/>
        <v>25.611066550292744</v>
      </c>
    </row>
    <row r="39" spans="1:17">
      <c r="A39" s="50" t="s">
        <v>62</v>
      </c>
      <c r="B39" s="33">
        <f>[1]TIC!C31</f>
        <v>377819.10969362222</v>
      </c>
      <c r="C39" s="34">
        <f t="shared" si="0"/>
        <v>19.896044571584564</v>
      </c>
      <c r="D39" s="33">
        <f>[1]TIC!D31</f>
        <v>309433.20047604851</v>
      </c>
      <c r="E39" s="34">
        <f t="shared" si="0"/>
        <v>22.461299146706672</v>
      </c>
      <c r="F39" s="33">
        <f>[1]TIC!E31</f>
        <v>354050.57620703778</v>
      </c>
      <c r="G39" s="34">
        <f t="shared" si="13"/>
        <v>24.786577199666457</v>
      </c>
      <c r="H39" s="33">
        <f>[1]TIC!F31</f>
        <v>193099.67636707862</v>
      </c>
      <c r="I39" s="34">
        <f t="shared" si="14"/>
        <v>50.583744127166653</v>
      </c>
      <c r="J39" s="33">
        <f>[1]TIC!G31</f>
        <v>363401.72730843729</v>
      </c>
      <c r="K39" s="34">
        <f t="shared" si="15"/>
        <v>21.847641674406511</v>
      </c>
      <c r="L39" s="33">
        <f>[1]TIC!H31</f>
        <v>175363.94483002793</v>
      </c>
      <c r="M39" s="34">
        <f t="shared" si="16"/>
        <v>44.699144740601696</v>
      </c>
      <c r="N39" s="33">
        <f>[1]TIC!I31</f>
        <v>161900.4555296631</v>
      </c>
      <c r="O39" s="34">
        <f t="shared" si="17"/>
        <v>46.315903310681328</v>
      </c>
      <c r="P39" s="33">
        <f>[1]TIC!J31</f>
        <v>25467.865058347335</v>
      </c>
      <c r="Q39" s="34">
        <f t="shared" si="18"/>
        <v>38.666718153071528</v>
      </c>
    </row>
    <row r="40" spans="1:17">
      <c r="A40" s="52" t="s">
        <v>63</v>
      </c>
      <c r="B40" s="35">
        <f>[1]TIC!C32</f>
        <v>10914.037471489468</v>
      </c>
      <c r="C40" s="36">
        <f t="shared" si="0"/>
        <v>0.57473582044271088</v>
      </c>
      <c r="D40" s="35">
        <f>[1]TIC!D32</f>
        <v>7301.1201886089239</v>
      </c>
      <c r="E40" s="36">
        <f t="shared" si="0"/>
        <v>0.52997753444074347</v>
      </c>
      <c r="F40" s="35">
        <f>[1]TIC!E32</f>
        <v>8338.6444392644244</v>
      </c>
      <c r="G40" s="36">
        <f t="shared" si="13"/>
        <v>0.58377663538537283</v>
      </c>
      <c r="H40" s="35">
        <f>[1]TIC!F32</f>
        <v>4517.6611590399807</v>
      </c>
      <c r="I40" s="36">
        <f t="shared" si="14"/>
        <v>1.1834313781433023</v>
      </c>
      <c r="J40" s="35">
        <f>[1]TIC!G32</f>
        <v>10083.133874713667</v>
      </c>
      <c r="K40" s="36">
        <f t="shared" si="15"/>
        <v>0.60619606153616556</v>
      </c>
      <c r="L40" s="35">
        <f>[1]TIC!H32</f>
        <v>4767.0682773327007</v>
      </c>
      <c r="M40" s="36">
        <f t="shared" si="16"/>
        <v>1.2150951275837083</v>
      </c>
      <c r="N40" s="35">
        <f>[1]TIC!I32</f>
        <v>4271.1447276756608</v>
      </c>
      <c r="O40" s="36">
        <f t="shared" si="17"/>
        <v>1.2218738087287695</v>
      </c>
      <c r="P40" s="35">
        <f>[1]TIC!J32</f>
        <v>743.88532448555998</v>
      </c>
      <c r="Q40" s="36">
        <f t="shared" si="18"/>
        <v>1.1294077502841864</v>
      </c>
    </row>
    <row r="41" spans="1:17">
      <c r="A41" s="55" t="str">
        <f>[2]Resumen!A49</f>
        <v>Fuente: Instituto Nacional de Estadística (INE). XLIV Encuesta Permanente de Hogares de Propósitos Múltiples, mayo 2013.</v>
      </c>
      <c r="B41" s="33"/>
      <c r="C41" s="34"/>
      <c r="D41" s="33"/>
      <c r="E41" s="34"/>
      <c r="F41" s="33"/>
      <c r="G41" s="34"/>
      <c r="H41" s="33"/>
      <c r="I41" s="34"/>
      <c r="J41" s="33"/>
      <c r="K41" s="34"/>
      <c r="L41" s="33"/>
      <c r="M41" s="34"/>
      <c r="N41" s="33"/>
      <c r="O41" s="34"/>
      <c r="P41" s="33"/>
      <c r="Q41" s="34"/>
    </row>
    <row r="42" spans="1:17">
      <c r="A42" s="55" t="s">
        <v>15</v>
      </c>
    </row>
    <row r="43" spans="1:17">
      <c r="A43" s="55" t="s">
        <v>16</v>
      </c>
    </row>
    <row r="44" spans="1:17">
      <c r="A44" s="55" t="s">
        <v>78</v>
      </c>
    </row>
    <row r="45" spans="1:17">
      <c r="A45" s="12"/>
      <c r="B45" s="89"/>
      <c r="C45" s="89"/>
      <c r="D45" s="12"/>
      <c r="E45" s="12"/>
    </row>
    <row r="46" spans="1:17">
      <c r="A46" s="12"/>
      <c r="B46" s="89"/>
      <c r="C46" s="89"/>
      <c r="D46" s="12"/>
      <c r="E46" s="12"/>
    </row>
  </sheetData>
  <mergeCells count="14">
    <mergeCell ref="B46:C46"/>
    <mergeCell ref="N4:O4"/>
    <mergeCell ref="P4:Q4"/>
    <mergeCell ref="H3:I4"/>
    <mergeCell ref="A1:Q1"/>
    <mergeCell ref="A2:A5"/>
    <mergeCell ref="J3:K4"/>
    <mergeCell ref="F3:G4"/>
    <mergeCell ref="D2:Q2"/>
    <mergeCell ref="B2:C4"/>
    <mergeCell ref="D3:E4"/>
    <mergeCell ref="L4:M4"/>
    <mergeCell ref="L3:Q3"/>
    <mergeCell ref="B45:C4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119" scale="90" orientation="landscape" r:id="rId1"/>
  <headerFooter alignWithMargins="0"/>
  <ignoredErrors>
    <ignoredError sqref="D10:Q40 F7:Q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Z43"/>
  <sheetViews>
    <sheetView zoomScaleSheetLayoutView="106" workbookViewId="0">
      <selection sqref="A1:Z1"/>
    </sheetView>
  </sheetViews>
  <sheetFormatPr baseColWidth="10" defaultRowHeight="12.75"/>
  <cols>
    <col min="1" max="1" width="23.85546875" customWidth="1"/>
    <col min="2" max="2" width="9.85546875" bestFit="1" customWidth="1"/>
    <col min="3" max="3" width="4.85546875" customWidth="1"/>
    <col min="4" max="4" width="8.140625" bestFit="1" customWidth="1"/>
    <col min="5" max="5" width="4.28515625" customWidth="1"/>
    <col min="6" max="6" width="8.140625" bestFit="1" customWidth="1"/>
    <col min="7" max="7" width="4.28515625" bestFit="1" customWidth="1"/>
    <col min="8" max="8" width="8.7109375" customWidth="1"/>
    <col min="9" max="9" width="4.28515625" bestFit="1" customWidth="1"/>
    <col min="10" max="10" width="7.7109375" customWidth="1"/>
    <col min="11" max="11" width="5.28515625" customWidth="1"/>
    <col min="12" max="12" width="6.28515625" bestFit="1" customWidth="1"/>
    <col min="13" max="13" width="3.7109375" customWidth="1"/>
    <col min="14" max="14" width="0.5703125" customWidth="1"/>
    <col min="15" max="15" width="8" customWidth="1"/>
    <col min="16" max="16" width="4.28515625" bestFit="1" customWidth="1"/>
    <col min="17" max="17" width="8.140625" bestFit="1" customWidth="1"/>
    <col min="18" max="18" width="4.28515625" bestFit="1" customWidth="1"/>
    <col min="19" max="19" width="8.140625" bestFit="1" customWidth="1"/>
    <col min="20" max="20" width="4" customWidth="1"/>
    <col min="21" max="21" width="8.140625" bestFit="1" customWidth="1"/>
    <col min="22" max="22" width="5" customWidth="1"/>
    <col min="23" max="23" width="6.5703125" bestFit="1" customWidth="1"/>
    <col min="24" max="24" width="4.28515625" bestFit="1" customWidth="1"/>
    <col min="25" max="25" width="5.85546875" bestFit="1" customWidth="1"/>
    <col min="26" max="26" width="4.140625" bestFit="1" customWidth="1"/>
  </cols>
  <sheetData>
    <row r="1" spans="1:26" ht="27" customHeight="1">
      <c r="A1" s="94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>
      <c r="A2" s="90" t="s">
        <v>74</v>
      </c>
      <c r="B2" s="90" t="s">
        <v>17</v>
      </c>
      <c r="C2" s="90"/>
      <c r="D2" s="90" t="s">
        <v>32</v>
      </c>
      <c r="E2" s="90"/>
      <c r="F2" s="93" t="s">
        <v>37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>
      <c r="A3" s="90"/>
      <c r="B3" s="90"/>
      <c r="C3" s="90"/>
      <c r="D3" s="90"/>
      <c r="E3" s="90"/>
      <c r="F3" s="90" t="s">
        <v>52</v>
      </c>
      <c r="G3" s="90"/>
      <c r="H3" s="90"/>
      <c r="I3" s="90"/>
      <c r="J3" s="90"/>
      <c r="K3" s="90"/>
      <c r="L3" s="90"/>
      <c r="M3" s="90"/>
      <c r="N3" s="37"/>
      <c r="O3" s="90" t="s">
        <v>19</v>
      </c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56.25" customHeight="1">
      <c r="A4" s="90"/>
      <c r="B4" s="90"/>
      <c r="C4" s="90"/>
      <c r="D4" s="90"/>
      <c r="E4" s="90"/>
      <c r="F4" s="95" t="s">
        <v>64</v>
      </c>
      <c r="G4" s="95"/>
      <c r="H4" s="95" t="s">
        <v>65</v>
      </c>
      <c r="I4" s="95"/>
      <c r="J4" s="95" t="s">
        <v>54</v>
      </c>
      <c r="K4" s="95"/>
      <c r="L4" s="95" t="s">
        <v>53</v>
      </c>
      <c r="M4" s="95"/>
      <c r="N4" s="23"/>
      <c r="O4" s="92" t="s">
        <v>21</v>
      </c>
      <c r="P4" s="92"/>
      <c r="Q4" s="92" t="s">
        <v>20</v>
      </c>
      <c r="R4" s="92"/>
      <c r="S4" s="92" t="s">
        <v>22</v>
      </c>
      <c r="T4" s="92"/>
      <c r="U4" s="92" t="s">
        <v>66</v>
      </c>
      <c r="V4" s="92"/>
      <c r="W4" s="92" t="s">
        <v>67</v>
      </c>
      <c r="X4" s="92"/>
      <c r="Y4" s="92" t="s">
        <v>23</v>
      </c>
      <c r="Z4" s="92"/>
    </row>
    <row r="5" spans="1:26" ht="14.25" customHeight="1">
      <c r="A5" s="90"/>
      <c r="B5" s="77" t="s">
        <v>1</v>
      </c>
      <c r="C5" s="77" t="s">
        <v>2</v>
      </c>
      <c r="D5" s="77" t="s">
        <v>1</v>
      </c>
      <c r="E5" s="77" t="s">
        <v>2</v>
      </c>
      <c r="F5" s="77" t="s">
        <v>1</v>
      </c>
      <c r="G5" s="77" t="s">
        <v>2</v>
      </c>
      <c r="H5" s="77" t="s">
        <v>1</v>
      </c>
      <c r="I5" s="16" t="s">
        <v>2</v>
      </c>
      <c r="J5" s="77" t="s">
        <v>1</v>
      </c>
      <c r="K5" s="16" t="s">
        <v>2</v>
      </c>
      <c r="L5" s="77" t="s">
        <v>1</v>
      </c>
      <c r="M5" s="16" t="s">
        <v>2</v>
      </c>
      <c r="N5" s="76"/>
      <c r="O5" s="77" t="s">
        <v>1</v>
      </c>
      <c r="P5" s="77" t="s">
        <v>2</v>
      </c>
      <c r="Q5" s="77" t="s">
        <v>1</v>
      </c>
      <c r="R5" s="16" t="s">
        <v>2</v>
      </c>
      <c r="S5" s="77" t="s">
        <v>1</v>
      </c>
      <c r="T5" s="16" t="s">
        <v>2</v>
      </c>
      <c r="U5" s="77" t="s">
        <v>1</v>
      </c>
      <c r="V5" s="16" t="s">
        <v>2</v>
      </c>
      <c r="W5" s="77" t="s">
        <v>1</v>
      </c>
      <c r="X5" s="16" t="s">
        <v>2</v>
      </c>
      <c r="Y5" s="77" t="s">
        <v>1</v>
      </c>
      <c r="Z5" s="16" t="s">
        <v>2</v>
      </c>
    </row>
    <row r="6" spans="1:26">
      <c r="A6" s="56" t="s">
        <v>55</v>
      </c>
      <c r="B6" s="26">
        <f>[1]TIC!C38</f>
        <v>7630907.8033034364</v>
      </c>
      <c r="C6" s="26">
        <f>+C9+C13</f>
        <v>100</v>
      </c>
      <c r="D6" s="26">
        <f>[1]TIC!D38</f>
        <v>1360145.5822211173</v>
      </c>
      <c r="E6" s="38">
        <f>+D6/$B$6*100</f>
        <v>17.824164795075987</v>
      </c>
      <c r="F6" s="78">
        <f>[1]TIC!E38</f>
        <v>650428.22443106212</v>
      </c>
      <c r="G6" s="27">
        <f>+F6/$D6*100</f>
        <v>47.820485757775508</v>
      </c>
      <c r="H6" s="78">
        <f>[1]TIC!F38</f>
        <v>584337.26055731927</v>
      </c>
      <c r="I6" s="27">
        <f>+H6/$D6*100</f>
        <v>42.961376208206822</v>
      </c>
      <c r="J6" s="26">
        <f>[1]TIC!G38</f>
        <v>106688.05458573584</v>
      </c>
      <c r="K6" s="27">
        <f>+J6/$D6*100</f>
        <v>7.8438702430304765</v>
      </c>
      <c r="L6" s="26">
        <f>[1]TIC!H38</f>
        <v>18692.04264690631</v>
      </c>
      <c r="M6" s="27">
        <f>+L6/$D6*100</f>
        <v>1.3742677909803014</v>
      </c>
      <c r="N6" s="27"/>
      <c r="O6" s="78">
        <f>[1]TIC!I38</f>
        <v>749705.36437647848</v>
      </c>
      <c r="P6" s="27">
        <f>+O6/$D6*100</f>
        <v>55.119494131812708</v>
      </c>
      <c r="Q6" s="78">
        <f>[1]TIC!J38</f>
        <v>375983.87286253163</v>
      </c>
      <c r="R6" s="27">
        <f>+Q6/$D6*100</f>
        <v>27.642913948119443</v>
      </c>
      <c r="S6" s="26">
        <f>[1]TIC!K38</f>
        <v>203413.02622050515</v>
      </c>
      <c r="T6" s="27">
        <f>+S6/$D6*100</f>
        <v>14.95523926845623</v>
      </c>
      <c r="U6" s="26">
        <f>[1]TIC!L38</f>
        <v>223193.65659658069</v>
      </c>
      <c r="V6" s="27">
        <f>+U6/$D6*100</f>
        <v>16.409541707447634</v>
      </c>
      <c r="W6" s="78">
        <f>[1]TIC!M38</f>
        <v>140595.50300319862</v>
      </c>
      <c r="X6" s="27">
        <f>+W6/$D6*100</f>
        <v>10.336798122272045</v>
      </c>
      <c r="Y6" s="79">
        <f>[1]TIC!N38</f>
        <v>36379.851636638334</v>
      </c>
      <c r="Z6" s="27">
        <f>+Y6/$D6*100</f>
        <v>2.6747027753624759</v>
      </c>
    </row>
    <row r="7" spans="1:26" ht="6.95" customHeight="1">
      <c r="A7" s="56"/>
      <c r="B7" s="7"/>
      <c r="C7" s="7"/>
      <c r="D7" s="7"/>
      <c r="E7" s="7"/>
      <c r="F7" s="80"/>
      <c r="G7" s="80"/>
      <c r="H7" s="80"/>
      <c r="I7" s="80"/>
      <c r="J7" s="7"/>
      <c r="K7" s="80"/>
      <c r="L7" s="7"/>
      <c r="M7" s="80"/>
      <c r="N7" s="80"/>
      <c r="O7" s="80"/>
      <c r="P7" s="80"/>
      <c r="Q7" s="80"/>
      <c r="R7" s="80"/>
      <c r="S7" s="7"/>
      <c r="T7" s="80"/>
      <c r="U7" s="7"/>
      <c r="V7" s="80"/>
      <c r="W7" s="80"/>
      <c r="X7" s="80"/>
      <c r="Y7" s="19"/>
      <c r="Z7" s="80"/>
    </row>
    <row r="8" spans="1:26">
      <c r="A8" s="56" t="s">
        <v>3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57" t="s">
        <v>4</v>
      </c>
      <c r="B9" s="7">
        <f>[1]TIC!C39</f>
        <v>3598811.2215017541</v>
      </c>
      <c r="C9" s="21">
        <f>+B9/$B$6*100</f>
        <v>47.160984174698342</v>
      </c>
      <c r="D9" s="7">
        <f>[1]TIC!D39</f>
        <v>1119115.2918898803</v>
      </c>
      <c r="E9" s="22">
        <f>+D9/D$6*100</f>
        <v>82.279081483495702</v>
      </c>
      <c r="F9" s="80">
        <f>[1]TIC!E39</f>
        <v>563785.24913708307</v>
      </c>
      <c r="G9" s="22">
        <f>+F9/F$6*100</f>
        <v>86.679087401262962</v>
      </c>
      <c r="H9" s="80">
        <f>[1]TIC!F39</f>
        <v>456989.53176952456</v>
      </c>
      <c r="I9" s="22">
        <f>+H9/H$6*100</f>
        <v>78.206467842503287</v>
      </c>
      <c r="J9" s="7">
        <f>[1]TIC!G39</f>
        <v>81974.454250204901</v>
      </c>
      <c r="K9" s="22">
        <f>+J9/J$6*100</f>
        <v>76.835644410714437</v>
      </c>
      <c r="L9" s="7">
        <f>[1]TIC!H39</f>
        <v>16366.056732973988</v>
      </c>
      <c r="M9" s="22">
        <f>+L9/L$6*100</f>
        <v>87.55627751407205</v>
      </c>
      <c r="N9" s="81"/>
      <c r="O9" s="80">
        <f>[1]TIC!I39</f>
        <v>658991.91373311786</v>
      </c>
      <c r="P9" s="22">
        <f>+O9/O$6*100</f>
        <v>87.900119839904576</v>
      </c>
      <c r="Q9" s="80">
        <f>[1]TIC!J39</f>
        <v>289922.39404703566</v>
      </c>
      <c r="R9" s="22">
        <f>+Q9/Q$6*100</f>
        <v>77.110327057309178</v>
      </c>
      <c r="S9" s="7">
        <f>[1]TIC!K39</f>
        <v>180443.91532042346</v>
      </c>
      <c r="T9" s="22">
        <f>+S9/S$6*100</f>
        <v>88.708141594047888</v>
      </c>
      <c r="U9" s="7">
        <f>[1]TIC!L39</f>
        <v>183361.14782048966</v>
      </c>
      <c r="V9" s="22">
        <f>+U9/U$6*100</f>
        <v>82.153386712021245</v>
      </c>
      <c r="W9" s="80">
        <f>[1]TIC!M39</f>
        <v>112683.67203601076</v>
      </c>
      <c r="X9" s="22">
        <f>+W9/W$6*100</f>
        <v>80.147422662193648</v>
      </c>
      <c r="Y9" s="19">
        <f>[1]TIC!N39</f>
        <v>33181.621004981389</v>
      </c>
      <c r="Z9" s="22">
        <f>+Y9/Y$6*100</f>
        <v>91.208785941182924</v>
      </c>
    </row>
    <row r="10" spans="1:26">
      <c r="A10" s="62" t="s">
        <v>5</v>
      </c>
      <c r="B10" s="7">
        <f>[1]TIC!C40</f>
        <v>1001765.5703071482</v>
      </c>
      <c r="C10" s="21">
        <f t="shared" ref="C10:C39" si="0">+B10/$B$6*100</f>
        <v>13.127737827909305</v>
      </c>
      <c r="D10" s="7">
        <f>[1]TIC!D40</f>
        <v>412856.35508947365</v>
      </c>
      <c r="E10" s="22">
        <f t="shared" ref="E10:G13" si="1">+D10/D$6*100</f>
        <v>30.353835683918433</v>
      </c>
      <c r="F10" s="80">
        <f>[1]TIC!E40</f>
        <v>224653.36799464191</v>
      </c>
      <c r="G10" s="22">
        <f t="shared" si="1"/>
        <v>34.539301887022063</v>
      </c>
      <c r="H10" s="80">
        <f>[1]TIC!F40</f>
        <v>150264.83554608483</v>
      </c>
      <c r="I10" s="22">
        <f>+H10/H$6*100</f>
        <v>25.715429374256875</v>
      </c>
      <c r="J10" s="7">
        <f>[1]TIC!G40</f>
        <v>30747.260078736479</v>
      </c>
      <c r="K10" s="22">
        <f>+J10/J$6*100</f>
        <v>28.819777620021743</v>
      </c>
      <c r="L10" s="7">
        <f>[1]TIC!H40</f>
        <v>7190.8914700270798</v>
      </c>
      <c r="M10" s="22">
        <f>+L10/L$6*100</f>
        <v>38.470335242987652</v>
      </c>
      <c r="N10" s="81"/>
      <c r="O10" s="80">
        <f>[1]TIC!I40</f>
        <v>280444.76733105758</v>
      </c>
      <c r="P10" s="22">
        <f>+O10/O$6*100</f>
        <v>37.407331020540362</v>
      </c>
      <c r="Q10" s="80">
        <f>[1]TIC!J40</f>
        <v>97448.977507609306</v>
      </c>
      <c r="R10" s="22">
        <f>+Q10/Q$6*100</f>
        <v>25.918392926187796</v>
      </c>
      <c r="S10" s="7">
        <f>[1]TIC!K40</f>
        <v>84307.003441697554</v>
      </c>
      <c r="T10" s="22">
        <f>+S10/S$6*100</f>
        <v>41.446216600851564</v>
      </c>
      <c r="U10" s="7">
        <f>[1]TIC!L40</f>
        <v>82323.309243069365</v>
      </c>
      <c r="V10" s="22">
        <f>+U10/U$6*100</f>
        <v>36.884251326133146</v>
      </c>
      <c r="W10" s="80">
        <f>[1]TIC!M40</f>
        <v>50088.278515361293</v>
      </c>
      <c r="X10" s="22">
        <f>+W10/W$6*100</f>
        <v>35.625804129895791</v>
      </c>
      <c r="Y10" s="19">
        <f>[1]TIC!N40</f>
        <v>17853.247787653439</v>
      </c>
      <c r="Z10" s="22">
        <f>+Y10/Y$6*100</f>
        <v>49.074548093190522</v>
      </c>
    </row>
    <row r="11" spans="1:26" ht="13.5" customHeight="1">
      <c r="A11" s="62" t="s">
        <v>6</v>
      </c>
      <c r="B11" s="7">
        <f>[1]TIC!C41</f>
        <v>611465.70104393119</v>
      </c>
      <c r="C11" s="21">
        <f t="shared" si="0"/>
        <v>8.0130138746955684</v>
      </c>
      <c r="D11" s="7">
        <f>[1]TIC!D41</f>
        <v>219116.95335099075</v>
      </c>
      <c r="E11" s="22">
        <f t="shared" si="1"/>
        <v>16.109816200202101</v>
      </c>
      <c r="F11" s="80">
        <f>[1]TIC!E41</f>
        <v>126986.18632267395</v>
      </c>
      <c r="G11" s="22">
        <f t="shared" si="1"/>
        <v>19.523474159466311</v>
      </c>
      <c r="H11" s="80">
        <f>[1]TIC!F41</f>
        <v>73928.092009026732</v>
      </c>
      <c r="I11" s="22">
        <f>+H11/H$6*100</f>
        <v>12.651613545663142</v>
      </c>
      <c r="J11" s="80">
        <f>[1]TIC!G41</f>
        <v>13516.837885609486</v>
      </c>
      <c r="K11" s="22">
        <f>+J11/J$6*100</f>
        <v>12.669495135228273</v>
      </c>
      <c r="L11" s="80">
        <f>[1]TIC!H41</f>
        <v>4685.8371336779628</v>
      </c>
      <c r="M11" s="22">
        <f>+L11/L$6*100</f>
        <v>25.068619958736871</v>
      </c>
      <c r="N11" s="81"/>
      <c r="O11" s="80">
        <f>[1]TIC!I41</f>
        <v>117866.82636251584</v>
      </c>
      <c r="P11" s="22">
        <f>+O11/O$6*100</f>
        <v>15.721753099705291</v>
      </c>
      <c r="Q11" s="80">
        <f>[1]TIC!J41</f>
        <v>52156.971787938332</v>
      </c>
      <c r="R11" s="22">
        <f>+Q11/Q$6*100</f>
        <v>13.872130043994765</v>
      </c>
      <c r="S11" s="19">
        <f>[1]TIC!K41</f>
        <v>44010.824155544455</v>
      </c>
      <c r="T11" s="22">
        <f>+S11/S$6*100</f>
        <v>21.636187698144536</v>
      </c>
      <c r="U11" s="19">
        <f>[1]TIC!L41</f>
        <v>36441.39493960324</v>
      </c>
      <c r="V11" s="22">
        <f>+U11/U$6*100</f>
        <v>16.327253872394113</v>
      </c>
      <c r="W11" s="19">
        <f>[1]TIC!M41</f>
        <v>14958.63392674116</v>
      </c>
      <c r="X11" s="22">
        <f>+W11/W$6*100</f>
        <v>10.639482492125543</v>
      </c>
      <c r="Y11" s="19">
        <f>[1]TIC!N41</f>
        <v>6848.5311953754854</v>
      </c>
      <c r="Z11" s="22">
        <f>+Y11/Y$6*100</f>
        <v>18.825066313569831</v>
      </c>
    </row>
    <row r="12" spans="1:26">
      <c r="A12" s="62" t="s">
        <v>7</v>
      </c>
      <c r="B12" s="7">
        <f>[1]TIC!C42</f>
        <v>1985579.950152206</v>
      </c>
      <c r="C12" s="21">
        <f t="shared" si="0"/>
        <v>26.020232472113531</v>
      </c>
      <c r="D12" s="7">
        <f>[1]TIC!D42</f>
        <v>487141.9834493266</v>
      </c>
      <c r="E12" s="22">
        <f t="shared" si="1"/>
        <v>35.815429599368606</v>
      </c>
      <c r="F12" s="80">
        <f>[1]TIC!E42</f>
        <v>212145.69481978929</v>
      </c>
      <c r="G12" s="22">
        <f t="shared" si="1"/>
        <v>32.616311354777977</v>
      </c>
      <c r="H12" s="80">
        <f>[1]TIC!F42</f>
        <v>232796.60421442727</v>
      </c>
      <c r="I12" s="22">
        <f>+H12/H$6*100</f>
        <v>39.839424922585714</v>
      </c>
      <c r="J12" s="80">
        <f>[1]TIC!G42</f>
        <v>37710.356285859183</v>
      </c>
      <c r="K12" s="22">
        <f>+J12/J$6*100</f>
        <v>35.346371655464651</v>
      </c>
      <c r="L12" s="80">
        <f>[1]TIC!H42</f>
        <v>4489.3281292689599</v>
      </c>
      <c r="M12" s="22">
        <f>+L12/L$6*100</f>
        <v>24.017322312347609</v>
      </c>
      <c r="N12" s="81"/>
      <c r="O12" s="80">
        <f>[1]TIC!I42</f>
        <v>260680.32003955438</v>
      </c>
      <c r="P12" s="22">
        <f>+O12/O$6*100</f>
        <v>34.771035719660254</v>
      </c>
      <c r="Q12" s="80">
        <f>[1]TIC!J42</f>
        <v>140316.44475148333</v>
      </c>
      <c r="R12" s="22">
        <f>+Q12/Q$6*100</f>
        <v>37.31980408712537</v>
      </c>
      <c r="S12" s="19">
        <f>[1]TIC!K42</f>
        <v>52126.087723178505</v>
      </c>
      <c r="T12" s="22">
        <f>+S12/S$6*100</f>
        <v>25.625737295050332</v>
      </c>
      <c r="U12" s="19">
        <f>[1]TIC!L42</f>
        <v>64596.443637814598</v>
      </c>
      <c r="V12" s="22">
        <f>+U12/U$6*100</f>
        <v>28.941881513492895</v>
      </c>
      <c r="W12" s="19">
        <f>[1]TIC!M42</f>
        <v>47636.759593909512</v>
      </c>
      <c r="X12" s="22">
        <f>+W12/W$6*100</f>
        <v>33.882136040173172</v>
      </c>
      <c r="Y12" s="19">
        <f>[1]TIC!N42</f>
        <v>8479.8420219524796</v>
      </c>
      <c r="Z12" s="22">
        <f>+Y12/Y$6*100</f>
        <v>23.309171534422607</v>
      </c>
    </row>
    <row r="13" spans="1:26">
      <c r="A13" s="57" t="s">
        <v>8</v>
      </c>
      <c r="B13" s="7">
        <f>[1]TIC!C43</f>
        <v>4032096.5818016822</v>
      </c>
      <c r="C13" s="21">
        <f t="shared" si="0"/>
        <v>52.839015825301658</v>
      </c>
      <c r="D13" s="7">
        <f>[1]TIC!D43</f>
        <v>241030.29033123699</v>
      </c>
      <c r="E13" s="22">
        <f t="shared" si="1"/>
        <v>17.720918516504284</v>
      </c>
      <c r="F13" s="80">
        <f>[1]TIC!E43</f>
        <v>86642.975293979034</v>
      </c>
      <c r="G13" s="22">
        <f t="shared" si="1"/>
        <v>13.320912598737047</v>
      </c>
      <c r="H13" s="80">
        <f>[1]TIC!F43</f>
        <v>127347.72878779469</v>
      </c>
      <c r="I13" s="22">
        <f>+H13/H$6*100</f>
        <v>21.793532157496706</v>
      </c>
      <c r="J13" s="7">
        <f>[1]TIC!G43</f>
        <v>24713.600335530929</v>
      </c>
      <c r="K13" s="22">
        <f>+J13/J$6*100</f>
        <v>23.164355589285559</v>
      </c>
      <c r="L13" s="7">
        <f>[1]TIC!H43</f>
        <v>2325.9859139323198</v>
      </c>
      <c r="M13" s="22">
        <f>+L13/L$6*100</f>
        <v>12.443722485927935</v>
      </c>
      <c r="N13" s="81"/>
      <c r="O13" s="80">
        <f>[1]TIC!I43</f>
        <v>90713.4506433606</v>
      </c>
      <c r="P13" s="22">
        <f>+O13/O$6*100</f>
        <v>12.09988016009542</v>
      </c>
      <c r="Q13" s="80">
        <f>[1]TIC!J43</f>
        <v>86061.478815495953</v>
      </c>
      <c r="R13" s="22">
        <f>+Q13/Q$6*100</f>
        <v>22.889672942690819</v>
      </c>
      <c r="S13" s="7">
        <f>[1]TIC!K43</f>
        <v>22969.110900081687</v>
      </c>
      <c r="T13" s="22">
        <f>+S13/S$6*100</f>
        <v>11.291858405952112</v>
      </c>
      <c r="U13" s="7">
        <f>[1]TIC!L43</f>
        <v>39832.508776091032</v>
      </c>
      <c r="V13" s="22">
        <f>+U13/U$6*100</f>
        <v>17.846613287978752</v>
      </c>
      <c r="W13" s="80">
        <f>[1]TIC!M43</f>
        <v>27911.830967187874</v>
      </c>
      <c r="X13" s="22">
        <f>+W13/W$6*100</f>
        <v>19.852577337806363</v>
      </c>
      <c r="Y13" s="19">
        <f>[1]TIC!N43</f>
        <v>3198.2306316569397</v>
      </c>
      <c r="Z13" s="22">
        <f>+Y13/Y$6*100</f>
        <v>8.7912140588170669</v>
      </c>
    </row>
    <row r="14" spans="1:26">
      <c r="A14" s="56"/>
      <c r="B14" s="7"/>
      <c r="C14" s="21"/>
      <c r="D14" s="7"/>
      <c r="E14" s="22"/>
      <c r="F14" s="80"/>
      <c r="G14" s="22"/>
      <c r="H14" s="80"/>
      <c r="I14" s="22"/>
      <c r="J14" s="7"/>
      <c r="K14" s="22"/>
      <c r="L14" s="7"/>
      <c r="M14" s="22"/>
      <c r="N14" s="81"/>
      <c r="O14" s="80"/>
      <c r="P14" s="22"/>
      <c r="Q14" s="80"/>
      <c r="R14" s="22"/>
      <c r="S14" s="7"/>
      <c r="T14" s="22"/>
      <c r="U14" s="7"/>
      <c r="V14" s="22"/>
      <c r="W14" s="80"/>
      <c r="X14" s="22"/>
      <c r="Y14" s="19"/>
      <c r="Z14" s="22"/>
    </row>
    <row r="15" spans="1:26">
      <c r="A15" s="56" t="s">
        <v>31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57" t="s">
        <v>25</v>
      </c>
      <c r="B16" s="7">
        <f>[1]TIC!C45</f>
        <v>1980528.9966012202</v>
      </c>
      <c r="C16" s="21">
        <f t="shared" si="0"/>
        <v>25.954041742502053</v>
      </c>
      <c r="D16" s="7">
        <f>[1]TIC!D45</f>
        <v>224352.13391313251</v>
      </c>
      <c r="E16" s="22">
        <f t="shared" ref="E16:G20" si="2">+D16/D$6*100</f>
        <v>16.494714745664616</v>
      </c>
      <c r="F16" s="80">
        <f>[1]TIC!E45</f>
        <v>75669.619680931821</v>
      </c>
      <c r="G16" s="22">
        <f t="shared" si="2"/>
        <v>11.633815513944064</v>
      </c>
      <c r="H16" s="80">
        <f>[1]TIC!F45</f>
        <v>126387.9482976156</v>
      </c>
      <c r="I16" s="22">
        <f>+H16/H$6*100</f>
        <v>21.629281038329037</v>
      </c>
      <c r="J16" s="7">
        <f>[1]TIC!G45</f>
        <v>20261.785739794188</v>
      </c>
      <c r="K16" s="22">
        <f>+J16/J$6*100</f>
        <v>18.99161608904544</v>
      </c>
      <c r="L16" s="7">
        <f>[1]TIC!H45</f>
        <v>2032.7801947881001</v>
      </c>
      <c r="M16" s="22">
        <f>+L16/L$6*100</f>
        <v>10.875109976942742</v>
      </c>
      <c r="N16" s="81"/>
      <c r="O16" s="80">
        <f>[1]TIC!I45</f>
        <v>120642.92735243372</v>
      </c>
      <c r="P16" s="22">
        <f>+O16/O$6*100</f>
        <v>16.092045366751655</v>
      </c>
      <c r="Q16" s="80">
        <f>[1]TIC!J45</f>
        <v>73136.947008526564</v>
      </c>
      <c r="R16" s="22">
        <f>+Q16/Q$6*100</f>
        <v>19.452150022207764</v>
      </c>
      <c r="S16" s="7">
        <f>[1]TIC!K45</f>
        <v>0</v>
      </c>
      <c r="T16" s="22">
        <f>+S16/S$6*100</f>
        <v>0</v>
      </c>
      <c r="U16" s="7">
        <f>[1]TIC!L45</f>
        <v>50130.932535098582</v>
      </c>
      <c r="V16" s="22">
        <f>+U16/U$6*100</f>
        <v>22.460733561845583</v>
      </c>
      <c r="W16" s="80">
        <f>[1]TIC!M45</f>
        <v>19760.795496220813</v>
      </c>
      <c r="X16" s="22">
        <f>+W16/W$6*100</f>
        <v>14.055069382817489</v>
      </c>
      <c r="Y16" s="19">
        <f>[1]TIC!N45</f>
        <v>994.73778624248007</v>
      </c>
      <c r="Z16" s="22">
        <f>+Y16/Y$6*100</f>
        <v>2.7343096287964919</v>
      </c>
    </row>
    <row r="17" spans="1:26">
      <c r="A17" s="60" t="s">
        <v>26</v>
      </c>
      <c r="B17" s="19">
        <f>[1]TIC!C46</f>
        <v>2439407.3171089771</v>
      </c>
      <c r="C17" s="21">
        <f t="shared" si="0"/>
        <v>31.967458918229262</v>
      </c>
      <c r="D17" s="19">
        <f>[1]TIC!D46</f>
        <v>774292.70947962673</v>
      </c>
      <c r="E17" s="22">
        <f t="shared" si="2"/>
        <v>56.927193647551086</v>
      </c>
      <c r="F17" s="19">
        <f>[1]TIC!E46</f>
        <v>382651.01659820939</v>
      </c>
      <c r="G17" s="22">
        <f t="shared" si="2"/>
        <v>58.830629149422151</v>
      </c>
      <c r="H17" s="19">
        <f>[1]TIC!F46</f>
        <v>329060.86196086032</v>
      </c>
      <c r="I17" s="22">
        <f>+H17/H$6*100</f>
        <v>56.313516897247709</v>
      </c>
      <c r="J17" s="19">
        <f>[1]TIC!G46</f>
        <v>53662.953401656472</v>
      </c>
      <c r="K17" s="22">
        <f>+J17/J$6*100</f>
        <v>50.298933287355297</v>
      </c>
      <c r="L17" s="19">
        <f>[1]TIC!H46</f>
        <v>8917.8775189153857</v>
      </c>
      <c r="M17" s="22">
        <f>+L17/L$6*100</f>
        <v>47.709486263083022</v>
      </c>
      <c r="N17" s="81"/>
      <c r="O17" s="19">
        <f>[1]TIC!I46</f>
        <v>384868.05096080049</v>
      </c>
      <c r="P17" s="22">
        <f>+O17/O$6*100</f>
        <v>51.335907310852832</v>
      </c>
      <c r="Q17" s="19">
        <f>[1]TIC!J46</f>
        <v>251191.17720559824</v>
      </c>
      <c r="R17" s="22">
        <f>+Q17/Q$6*100</f>
        <v>66.809029678099932</v>
      </c>
      <c r="S17" s="19">
        <f>[1]TIC!K46</f>
        <v>79296.819153193166</v>
      </c>
      <c r="T17" s="22">
        <f>+S17/S$6*100</f>
        <v>38.983156893420038</v>
      </c>
      <c r="U17" s="19">
        <f>[1]TIC!L46</f>
        <v>159102.9021837739</v>
      </c>
      <c r="V17" s="22">
        <f>+U17/U$6*100</f>
        <v>71.284688198531597</v>
      </c>
      <c r="W17" s="19">
        <f>[1]TIC!M46</f>
        <v>95981.550324509823</v>
      </c>
      <c r="X17" s="22">
        <f>+W17/W$6*100</f>
        <v>68.26786652082761</v>
      </c>
      <c r="Y17" s="19">
        <f>[1]TIC!N46</f>
        <v>23903.984976381758</v>
      </c>
      <c r="Z17" s="22">
        <f>+Y17/Y$6*100</f>
        <v>65.706658771274178</v>
      </c>
    </row>
    <row r="18" spans="1:26">
      <c r="A18" s="60" t="s">
        <v>29</v>
      </c>
      <c r="B18" s="7">
        <f>[1]TIC!C47</f>
        <v>1399719.7463496658</v>
      </c>
      <c r="C18" s="21">
        <f t="shared" si="0"/>
        <v>18.342768415361068</v>
      </c>
      <c r="D18" s="7">
        <f>[1]TIC!D47</f>
        <v>241864.40723909767</v>
      </c>
      <c r="E18" s="22">
        <f t="shared" si="2"/>
        <v>17.782244077441561</v>
      </c>
      <c r="F18" s="80">
        <f>[1]TIC!E47</f>
        <v>128631.74546000324</v>
      </c>
      <c r="G18" s="22">
        <f t="shared" si="2"/>
        <v>19.776470428004423</v>
      </c>
      <c r="H18" s="80">
        <f>[1]TIC!F47</f>
        <v>86585.820034805089</v>
      </c>
      <c r="I18" s="22">
        <f>+H18/H$6*100</f>
        <v>14.817781763946172</v>
      </c>
      <c r="J18" s="7">
        <f>[1]TIC!G47</f>
        <v>22649.018624394976</v>
      </c>
      <c r="K18" s="22">
        <f>+J18/J$6*100</f>
        <v>21.229198256861967</v>
      </c>
      <c r="L18" s="7">
        <f>[1]TIC!H47</f>
        <v>3997.8231198891408</v>
      </c>
      <c r="M18" s="22">
        <f>+L18/L$6*100</f>
        <v>21.387834360365179</v>
      </c>
      <c r="N18" s="81"/>
      <c r="O18" s="80">
        <f>[1]TIC!I47</f>
        <v>150113.89161058818</v>
      </c>
      <c r="P18" s="22">
        <f>+O18/O$6*100</f>
        <v>20.023051553784228</v>
      </c>
      <c r="Q18" s="80">
        <f>[1]TIC!J47</f>
        <v>38096.789716357569</v>
      </c>
      <c r="R18" s="22">
        <f>+Q18/Q$6*100</f>
        <v>10.132559523447069</v>
      </c>
      <c r="S18" s="7">
        <f>[1]TIC!K47</f>
        <v>83825.44145286463</v>
      </c>
      <c r="T18" s="22">
        <f>+S18/S$6*100</f>
        <v>41.20947562227191</v>
      </c>
      <c r="U18" s="7">
        <f>[1]TIC!L47</f>
        <v>11928.487026381064</v>
      </c>
      <c r="V18" s="22">
        <f>+U18/U$6*100</f>
        <v>5.3444561141545481</v>
      </c>
      <c r="W18" s="80">
        <f>[1]TIC!M47</f>
        <v>20834.310260014241</v>
      </c>
      <c r="X18" s="22">
        <f>+W18/W$6*100</f>
        <v>14.818617818480472</v>
      </c>
      <c r="Y18" s="19">
        <f>[1]TIC!N47</f>
        <v>9452.6847096185629</v>
      </c>
      <c r="Z18" s="22">
        <f>+Y18/Y$6*100</f>
        <v>25.983296479688544</v>
      </c>
    </row>
    <row r="19" spans="1:26">
      <c r="A19" s="60" t="s">
        <v>30</v>
      </c>
      <c r="B19" s="7">
        <f>[1]TIC!C48</f>
        <v>998917.59983253106</v>
      </c>
      <c r="C19" s="21">
        <f t="shared" si="0"/>
        <v>13.090416311937322</v>
      </c>
      <c r="D19" s="7">
        <f>[1]TIC!D48</f>
        <v>98774.70043584505</v>
      </c>
      <c r="E19" s="22">
        <f t="shared" si="2"/>
        <v>7.2620682467347351</v>
      </c>
      <c r="F19" s="80">
        <f>[1]TIC!E48</f>
        <v>51180.718694710427</v>
      </c>
      <c r="G19" s="22">
        <f t="shared" si="2"/>
        <v>7.8687727211528768</v>
      </c>
      <c r="H19" s="80">
        <f>[1]TIC!F48</f>
        <v>36663.726296679677</v>
      </c>
      <c r="I19" s="22">
        <f>+H19/H$6*100</f>
        <v>6.2744118459451252</v>
      </c>
      <c r="J19" s="7">
        <f>[1]TIC!G48</f>
        <v>8110.8034607689815</v>
      </c>
      <c r="K19" s="22">
        <f>+J19/J$6*100</f>
        <v>7.6023538832560122</v>
      </c>
      <c r="L19" s="7">
        <f>[1]TIC!H48</f>
        <v>2819.4519836866798</v>
      </c>
      <c r="M19" s="22">
        <f>+L19/L$6*100</f>
        <v>15.083701856165638</v>
      </c>
      <c r="N19" s="81"/>
      <c r="O19" s="80">
        <f>[1]TIC!I48</f>
        <v>75815.304313444532</v>
      </c>
      <c r="P19" s="22">
        <f>+O19/O$6*100</f>
        <v>10.11267998282222</v>
      </c>
      <c r="Q19" s="80">
        <f>[1]TIC!J48</f>
        <v>11595.879508300584</v>
      </c>
      <c r="R19" s="22">
        <f>+Q19/Q$6*100</f>
        <v>3.0841427904915233</v>
      </c>
      <c r="S19" s="7">
        <f>[1]TIC!K48</f>
        <v>34652.788832644124</v>
      </c>
      <c r="T19" s="22">
        <f>+S19/S$6*100</f>
        <v>17.03567833216324</v>
      </c>
      <c r="U19" s="7">
        <f>[1]TIC!L48</f>
        <v>1355.1867965254</v>
      </c>
      <c r="V19" s="22">
        <f>+U19/U$6*100</f>
        <v>0.60717979945768819</v>
      </c>
      <c r="W19" s="80">
        <f>[1]TIC!M48</f>
        <v>2528.1855865550201</v>
      </c>
      <c r="X19" s="22">
        <f>+W19/W$6*100</f>
        <v>1.7981980451376902</v>
      </c>
      <c r="Y19" s="19">
        <f>[1]TIC!N48</f>
        <v>1104.3343347684799</v>
      </c>
      <c r="Z19" s="22">
        <f>+Y19/Y$6*100</f>
        <v>3.0355658010883673</v>
      </c>
    </row>
    <row r="20" spans="1:26">
      <c r="A20" s="60" t="s">
        <v>27</v>
      </c>
      <c r="B20" s="7">
        <f>[1]TIC!C49</f>
        <v>812334.14341253834</v>
      </c>
      <c r="C20" s="21">
        <f t="shared" si="0"/>
        <v>10.645314611989901</v>
      </c>
      <c r="D20" s="7">
        <f>[1]TIC!D49</f>
        <v>20861.631153346763</v>
      </c>
      <c r="E20" s="22">
        <f t="shared" si="2"/>
        <v>1.5337792826029495</v>
      </c>
      <c r="F20" s="80">
        <f>[1]TIC!E49</f>
        <v>12295.12399722496</v>
      </c>
      <c r="G20" s="22">
        <f t="shared" si="2"/>
        <v>1.8903121874792046</v>
      </c>
      <c r="H20" s="80">
        <f>[1]TIC!F49</f>
        <v>5638.9039673733623</v>
      </c>
      <c r="I20" s="22">
        <f>+H20/H$6*100</f>
        <v>0.96500845453448991</v>
      </c>
      <c r="J20" s="7">
        <f>[1]TIC!G49</f>
        <v>2003.4933591214599</v>
      </c>
      <c r="K20" s="22">
        <f>+J20/J$6*100</f>
        <v>1.8778984834815109</v>
      </c>
      <c r="L20" s="7">
        <f>[1]TIC!H49</f>
        <v>924.10982962701996</v>
      </c>
      <c r="M20" s="22">
        <f>+L20/L$6*100</f>
        <v>4.9438675434435089</v>
      </c>
      <c r="N20" s="81"/>
      <c r="O20" s="80">
        <f>[1]TIC!I49</f>
        <v>18265.190139214585</v>
      </c>
      <c r="P20" s="22">
        <f>+O20/O$6*100</f>
        <v>2.4363157857894664</v>
      </c>
      <c r="Q20" s="80">
        <f>[1]TIC!J49</f>
        <v>1963.0794237467201</v>
      </c>
      <c r="R20" s="22">
        <f>+Q20/Q$6*100</f>
        <v>0.52211798575319934</v>
      </c>
      <c r="S20" s="7">
        <f>[1]TIC!K49</f>
        <v>5637.9767817992815</v>
      </c>
      <c r="T20" s="22">
        <f>+S20/S$6*100</f>
        <v>2.7716891521428741</v>
      </c>
      <c r="U20" s="7">
        <f>[1]TIC!L49</f>
        <v>676.14805479849997</v>
      </c>
      <c r="V20" s="22">
        <f>+U20/U$6*100</f>
        <v>0.3029423260091248</v>
      </c>
      <c r="W20" s="80">
        <f>[1]TIC!M49</f>
        <v>1490.6613358995201</v>
      </c>
      <c r="X20" s="22">
        <f>+W20/W$6*100</f>
        <v>1.0602482327372922</v>
      </c>
      <c r="Y20" s="19">
        <f>[1]TIC!N49</f>
        <v>924.10982962701996</v>
      </c>
      <c r="Z20" s="22">
        <f>+Y20/Y$6*100</f>
        <v>2.5401693191523198</v>
      </c>
    </row>
    <row r="21" spans="1:26">
      <c r="A21" s="56"/>
      <c r="B21" s="7"/>
      <c r="C21" s="21"/>
      <c r="D21" s="7"/>
      <c r="E21" s="22"/>
      <c r="F21" s="80"/>
      <c r="G21" s="22"/>
      <c r="H21" s="80"/>
      <c r="I21" s="22"/>
      <c r="J21" s="7"/>
      <c r="K21" s="22"/>
      <c r="L21" s="7"/>
      <c r="M21" s="22"/>
      <c r="N21" s="81"/>
      <c r="O21" s="80"/>
      <c r="P21" s="22"/>
      <c r="Q21" s="80"/>
      <c r="R21" s="22"/>
      <c r="S21" s="7"/>
      <c r="T21" s="22"/>
      <c r="U21" s="7"/>
      <c r="V21" s="22"/>
      <c r="W21" s="80"/>
      <c r="X21" s="22"/>
      <c r="Y21" s="19"/>
      <c r="Z21" s="22"/>
    </row>
    <row r="22" spans="1:26">
      <c r="A22" s="56" t="s">
        <v>72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>
      <c r="A23" s="57" t="s">
        <v>10</v>
      </c>
      <c r="B23" s="80">
        <f>[1]TIC!C51</f>
        <v>3642244.4588991529</v>
      </c>
      <c r="C23" s="21">
        <f t="shared" si="0"/>
        <v>47.730159409374821</v>
      </c>
      <c r="D23" s="80">
        <f>[1]TIC!D51</f>
        <v>646606.45836663316</v>
      </c>
      <c r="E23" s="22">
        <f t="shared" ref="E23:G24" si="3">+D23/D$6*100</f>
        <v>47.539503625099087</v>
      </c>
      <c r="F23" s="80">
        <f>[1]TIC!E51</f>
        <v>314542.13039400673</v>
      </c>
      <c r="G23" s="22">
        <f t="shared" si="3"/>
        <v>48.359237588304346</v>
      </c>
      <c r="H23" s="80">
        <f>[1]TIC!F51</f>
        <v>277779.01320420322</v>
      </c>
      <c r="I23" s="22">
        <f>+H23/H$6*100</f>
        <v>47.537446600490249</v>
      </c>
      <c r="J23" s="80">
        <f>[1]TIC!G51</f>
        <v>47606.404891176469</v>
      </c>
      <c r="K23" s="22">
        <f>+J23/J$6*100</f>
        <v>44.622057339061683</v>
      </c>
      <c r="L23" s="80">
        <f>[1]TIC!H51</f>
        <v>6678.9098772733032</v>
      </c>
      <c r="M23" s="22">
        <f>+L23/L$6*100</f>
        <v>35.731300229933503</v>
      </c>
      <c r="N23" s="81"/>
      <c r="O23" s="80">
        <f>[1]TIC!I51</f>
        <v>360364.95121770276</v>
      </c>
      <c r="P23" s="22">
        <f>+O23/O$6*100</f>
        <v>48.067543376512219</v>
      </c>
      <c r="Q23" s="80">
        <f>[1]TIC!J51</f>
        <v>173286.33082267502</v>
      </c>
      <c r="R23" s="22">
        <f>+Q23/Q$6*100</f>
        <v>46.088766920604726</v>
      </c>
      <c r="S23" s="80">
        <f>[1]TIC!K51</f>
        <v>107486.50654013852</v>
      </c>
      <c r="T23" s="22">
        <f>+S23/S$6*100</f>
        <v>52.841506041810845</v>
      </c>
      <c r="U23" s="80">
        <f>[1]TIC!L51</f>
        <v>105143.68663073576</v>
      </c>
      <c r="V23" s="22">
        <f>+U23/U$6*100</f>
        <v>47.108725325819385</v>
      </c>
      <c r="W23" s="80">
        <f>[1]TIC!M51</f>
        <v>75736.588107416435</v>
      </c>
      <c r="X23" s="22">
        <f>+W23/W$6*100</f>
        <v>53.868428569648763</v>
      </c>
      <c r="Y23" s="19">
        <f>[1]TIC!N51</f>
        <v>21251.776026980286</v>
      </c>
      <c r="Z23" s="22">
        <f>+Y23/Y$6*100</f>
        <v>58.416335061623812</v>
      </c>
    </row>
    <row r="24" spans="1:26">
      <c r="A24" s="57" t="s">
        <v>11</v>
      </c>
      <c r="B24" s="80">
        <f>[1]TIC!C52</f>
        <v>3988663.3444060474</v>
      </c>
      <c r="C24" s="21">
        <f t="shared" si="0"/>
        <v>52.269840590648286</v>
      </c>
      <c r="D24" s="80">
        <f>[1]TIC!D52</f>
        <v>713539.12385438825</v>
      </c>
      <c r="E24" s="22">
        <f t="shared" si="3"/>
        <v>52.460496374893864</v>
      </c>
      <c r="F24" s="80">
        <f>[1]TIC!E52</f>
        <v>335886.09403708065</v>
      </c>
      <c r="G24" s="22">
        <f t="shared" si="3"/>
        <v>51.640762411699534</v>
      </c>
      <c r="H24" s="80">
        <f>[1]TIC!F52</f>
        <v>306558.24735313578</v>
      </c>
      <c r="I24" s="22">
        <f>+H24/H$6*100</f>
        <v>52.462553399513126</v>
      </c>
      <c r="J24" s="80">
        <f>[1]TIC!G52</f>
        <v>59081.649694559732</v>
      </c>
      <c r="K24" s="22">
        <f>+J24/J$6*100</f>
        <v>55.377942660938665</v>
      </c>
      <c r="L24" s="80">
        <f>[1]TIC!H52</f>
        <v>12013.132769633026</v>
      </c>
      <c r="M24" s="22">
        <f>+L24/L$6*100</f>
        <v>64.268699770066604</v>
      </c>
      <c r="N24" s="81"/>
      <c r="O24" s="80">
        <f>[1]TIC!I52</f>
        <v>389340.41315877985</v>
      </c>
      <c r="P24" s="22">
        <f>+O24/O$6*100</f>
        <v>51.932456623488335</v>
      </c>
      <c r="Q24" s="80">
        <f>[1]TIC!J52</f>
        <v>202697.54203985119</v>
      </c>
      <c r="R24" s="22">
        <f>+Q24/Q$6*100</f>
        <v>53.911233079393824</v>
      </c>
      <c r="S24" s="80">
        <f>[1]TIC!K52</f>
        <v>95926.519680361758</v>
      </c>
      <c r="T24" s="22">
        <f>+S24/S$6*100</f>
        <v>47.158493958186753</v>
      </c>
      <c r="U24" s="80">
        <f>[1]TIC!L52</f>
        <v>118049.96996584033</v>
      </c>
      <c r="V24" s="22">
        <f>+U24/U$6*100</f>
        <v>52.891274674178547</v>
      </c>
      <c r="W24" s="80">
        <f>[1]TIC!M52</f>
        <v>64858.914895783426</v>
      </c>
      <c r="X24" s="22">
        <f>+W24/W$6*100</f>
        <v>46.13157143035211</v>
      </c>
      <c r="Y24" s="19">
        <f>[1]TIC!N52</f>
        <v>15128.075609658012</v>
      </c>
      <c r="Z24" s="22">
        <f>+Y24/Y$6*100</f>
        <v>41.583664938376081</v>
      </c>
    </row>
    <row r="25" spans="1:26">
      <c r="A25" s="57"/>
      <c r="B25" s="80"/>
      <c r="C25" s="21"/>
      <c r="D25" s="80"/>
      <c r="E25" s="22"/>
      <c r="F25" s="80"/>
      <c r="G25" s="22"/>
      <c r="H25" s="80"/>
      <c r="I25" s="22"/>
      <c r="J25" s="80"/>
      <c r="K25" s="22"/>
      <c r="L25" s="80"/>
      <c r="M25" s="22"/>
      <c r="N25" s="81"/>
      <c r="O25" s="80"/>
      <c r="P25" s="22"/>
      <c r="Q25" s="80"/>
      <c r="R25" s="22"/>
      <c r="S25" s="80"/>
      <c r="T25" s="22"/>
      <c r="U25" s="80"/>
      <c r="V25" s="22"/>
      <c r="W25" s="80"/>
      <c r="X25" s="22"/>
      <c r="Y25" s="19"/>
      <c r="Z25" s="22"/>
    </row>
    <row r="26" spans="1:26">
      <c r="A26" s="56" t="s">
        <v>73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>
      <c r="A27" s="57" t="s">
        <v>12</v>
      </c>
      <c r="B27" s="80">
        <f>[1]TIC!C54</f>
        <v>972418.73778267892</v>
      </c>
      <c r="C27" s="21">
        <f t="shared" si="0"/>
        <v>12.743159304869556</v>
      </c>
      <c r="D27" s="80">
        <f>[1]TIC!D54</f>
        <v>2959.7807113435201</v>
      </c>
      <c r="E27" s="22">
        <f t="shared" ref="E27:G31" si="4">+D27/D$6*100</f>
        <v>0.21760764068433019</v>
      </c>
      <c r="F27" s="80">
        <f>[1]TIC!E54</f>
        <v>679.03874172690007</v>
      </c>
      <c r="G27" s="22">
        <f t="shared" si="4"/>
        <v>0.10439872013870001</v>
      </c>
      <c r="H27" s="80">
        <f>[1]TIC!F54</f>
        <v>1603.14857135392</v>
      </c>
      <c r="I27" s="22">
        <f>+H27/H$6*100</f>
        <v>0.27435330237625033</v>
      </c>
      <c r="J27" s="80">
        <f>[1]TIC!G54</f>
        <v>497.36889312124003</v>
      </c>
      <c r="K27" s="22">
        <f>+J27/J$6*100</f>
        <v>0.46618986076041741</v>
      </c>
      <c r="L27" s="80">
        <f>[1]TIC!H54</f>
        <v>180.22450514145999</v>
      </c>
      <c r="M27" s="22">
        <f>+L27/L$6*100</f>
        <v>0.96417769072064829</v>
      </c>
      <c r="N27" s="81"/>
      <c r="O27" s="80">
        <f>[1]TIC!I54</f>
        <v>2530.1490879093399</v>
      </c>
      <c r="P27" s="22">
        <f>+O27/O$6*100</f>
        <v>0.33748579217031965</v>
      </c>
      <c r="Q27" s="80">
        <f>[1]TIC!J54</f>
        <v>249.40711829272001</v>
      </c>
      <c r="R27" s="22">
        <f>+Q27/Q$6*100</f>
        <v>6.6334525572565986E-2</v>
      </c>
      <c r="S27" s="80">
        <f>[1]TIC!K54</f>
        <v>0</v>
      </c>
      <c r="T27" s="22">
        <f>+S27/S$6*100</f>
        <v>0</v>
      </c>
      <c r="U27" s="80">
        <f>[1]TIC!L54</f>
        <v>0</v>
      </c>
      <c r="V27" s="22">
        <f>+U27/U$6*100</f>
        <v>0</v>
      </c>
      <c r="W27" s="80">
        <f>[1]TIC!M54</f>
        <v>0</v>
      </c>
      <c r="X27" s="22">
        <f>+W27/W$6*100</f>
        <v>0</v>
      </c>
      <c r="Y27" s="19">
        <f>[1]TIC!N54</f>
        <v>0</v>
      </c>
      <c r="Z27" s="22">
        <f>+Y27/Y$6*100</f>
        <v>0</v>
      </c>
    </row>
    <row r="28" spans="1:26">
      <c r="A28" s="57" t="s">
        <v>13</v>
      </c>
      <c r="B28" s="80">
        <f>[1]TIC!C55</f>
        <v>4207182.3958027763</v>
      </c>
      <c r="C28" s="21">
        <f t="shared" si="0"/>
        <v>55.133445511967508</v>
      </c>
      <c r="D28" s="80">
        <f>[1]TIC!D55</f>
        <v>202416.00621246701</v>
      </c>
      <c r="E28" s="22">
        <f t="shared" si="4"/>
        <v>14.881936820463123</v>
      </c>
      <c r="F28" s="80">
        <f>[1]TIC!E55</f>
        <v>68045.000151627144</v>
      </c>
      <c r="G28" s="22">
        <f t="shared" si="4"/>
        <v>10.461569408545728</v>
      </c>
      <c r="H28" s="80">
        <f>[1]TIC!F55</f>
        <v>107014.09349821947</v>
      </c>
      <c r="I28" s="22">
        <f>+H28/H$6*100</f>
        <v>18.313754867549157</v>
      </c>
      <c r="J28" s="80">
        <f>[1]TIC!G55</f>
        <v>24149.17007644763</v>
      </c>
      <c r="K28" s="22">
        <f>+J28/J$6*100</f>
        <v>22.635308301587838</v>
      </c>
      <c r="L28" s="80">
        <f>[1]TIC!H55</f>
        <v>3207.7424861720401</v>
      </c>
      <c r="M28" s="22">
        <f>+L28/L$6*100</f>
        <v>17.16100560418392</v>
      </c>
      <c r="N28" s="81"/>
      <c r="O28" s="80">
        <f>[1]TIC!I55</f>
        <v>100418.96652089065</v>
      </c>
      <c r="P28" s="22">
        <f>+O28/O$6*100</f>
        <v>13.394457515241069</v>
      </c>
      <c r="Q28" s="80">
        <f>[1]TIC!J55</f>
        <v>45922.654905243828</v>
      </c>
      <c r="R28" s="22">
        <f>+Q28/Q$6*100</f>
        <v>12.213995923711922</v>
      </c>
      <c r="S28" s="80">
        <f>[1]TIC!K55</f>
        <v>7156.1225291278352</v>
      </c>
      <c r="T28" s="22">
        <f>+S28/S$6*100</f>
        <v>3.5180256948590927</v>
      </c>
      <c r="U28" s="80">
        <f>[1]TIC!L55</f>
        <v>36879.324663601037</v>
      </c>
      <c r="V28" s="22">
        <f>+U28/U$6*100</f>
        <v>16.523464522228732</v>
      </c>
      <c r="W28" s="80">
        <f>[1]TIC!M55</f>
        <v>18038.969287871732</v>
      </c>
      <c r="X28" s="22">
        <f>+W28/W$6*100</f>
        <v>12.830402752968093</v>
      </c>
      <c r="Y28" s="19">
        <f>[1]TIC!N55</f>
        <v>994.73778624248007</v>
      </c>
      <c r="Z28" s="22">
        <f>+Y28/Y$6*100</f>
        <v>2.7343096287964919</v>
      </c>
    </row>
    <row r="29" spans="1:26">
      <c r="A29" s="57" t="s">
        <v>18</v>
      </c>
      <c r="B29" s="80">
        <f>[1]TIC!C56</f>
        <v>1949686.2661224247</v>
      </c>
      <c r="C29" s="21">
        <f t="shared" si="0"/>
        <v>25.5498600740321</v>
      </c>
      <c r="D29" s="80">
        <f>[1]TIC!D56</f>
        <v>743457.90766995493</v>
      </c>
      <c r="E29" s="22">
        <f t="shared" si="4"/>
        <v>54.660171483694299</v>
      </c>
      <c r="F29" s="80">
        <f>[1]TIC!E56</f>
        <v>305944.7326363863</v>
      </c>
      <c r="G29" s="22">
        <f t="shared" si="4"/>
        <v>47.037431824856633</v>
      </c>
      <c r="H29" s="80">
        <f>[1]TIC!F56</f>
        <v>358218.92897082347</v>
      </c>
      <c r="I29" s="22">
        <f>+H29/H$6*100</f>
        <v>61.303454896777843</v>
      </c>
      <c r="J29" s="80">
        <f>[1]TIC!G56</f>
        <v>67710.2267586776</v>
      </c>
      <c r="K29" s="22">
        <f>+J29/J$6*100</f>
        <v>63.465611985889971</v>
      </c>
      <c r="L29" s="80">
        <f>[1]TIC!H56</f>
        <v>11584.019304088966</v>
      </c>
      <c r="M29" s="22">
        <f>+L29/L$6*100</f>
        <v>61.972998472728278</v>
      </c>
      <c r="N29" s="81"/>
      <c r="O29" s="80">
        <f>[1]TIC!I56</f>
        <v>345369.99292914051</v>
      </c>
      <c r="P29" s="22">
        <f>+O29/O$6*100</f>
        <v>46.067429865115187</v>
      </c>
      <c r="Q29" s="80">
        <f>[1]TIC!J56</f>
        <v>246344.18965747225</v>
      </c>
      <c r="R29" s="22">
        <f>+Q29/Q$6*100</f>
        <v>65.519881951836098</v>
      </c>
      <c r="S29" s="80">
        <f>[1]TIC!K56</f>
        <v>77815.245289395141</v>
      </c>
      <c r="T29" s="22">
        <f>+S29/S$6*100</f>
        <v>38.254799476333112</v>
      </c>
      <c r="U29" s="80">
        <f>[1]TIC!L56</f>
        <v>85413.639979591637</v>
      </c>
      <c r="V29" s="22">
        <f>+U29/U$6*100</f>
        <v>38.268847458319819</v>
      </c>
      <c r="W29" s="80">
        <f>[1]TIC!M56</f>
        <v>78678.846134816922</v>
      </c>
      <c r="X29" s="22">
        <f>+W29/W$6*100</f>
        <v>55.961139904330324</v>
      </c>
      <c r="Y29" s="19">
        <f>[1]TIC!N56</f>
        <v>10035.517401359684</v>
      </c>
      <c r="Z29" s="22">
        <f>+Y29/Y$6*100</f>
        <v>27.585371984455438</v>
      </c>
    </row>
    <row r="30" spans="1:26">
      <c r="A30" s="57" t="s">
        <v>14</v>
      </c>
      <c r="B30" s="80">
        <f>[1]TIC!C57</f>
        <v>483190.68632693228</v>
      </c>
      <c r="C30" s="21">
        <f t="shared" si="0"/>
        <v>6.3320210226856366</v>
      </c>
      <c r="D30" s="80">
        <f>[1]TIC!D57</f>
        <v>409959.59151767555</v>
      </c>
      <c r="E30" s="22">
        <f t="shared" si="4"/>
        <v>30.140861160480458</v>
      </c>
      <c r="F30" s="80">
        <f>[1]TIC!E57</f>
        <v>274903.0803414103</v>
      </c>
      <c r="G30" s="22">
        <f t="shared" si="4"/>
        <v>42.264937162262839</v>
      </c>
      <c r="H30" s="80">
        <f>[1]TIC!F57</f>
        <v>117253.12774210867</v>
      </c>
      <c r="I30" s="22">
        <f>+H30/H$6*100</f>
        <v>20.066002231361555</v>
      </c>
      <c r="J30" s="80">
        <f>[1]TIC!G57</f>
        <v>14083.327082661306</v>
      </c>
      <c r="K30" s="22">
        <f>+J30/J$6*100</f>
        <v>13.200472290310412</v>
      </c>
      <c r="L30" s="80">
        <f>[1]TIC!H57</f>
        <v>3720.0563515038602</v>
      </c>
      <c r="M30" s="22">
        <f>+L30/L$6*100</f>
        <v>19.901818232367241</v>
      </c>
      <c r="N30" s="81"/>
      <c r="O30" s="80">
        <f>[1]TIC!I57</f>
        <v>300462.14600892249</v>
      </c>
      <c r="P30" s="22">
        <f>+O30/O$6*100</f>
        <v>40.077363759937008</v>
      </c>
      <c r="Q30" s="80">
        <f>[1]TIC!J57</f>
        <v>83219.659406691557</v>
      </c>
      <c r="R30" s="22">
        <f>+Q30/Q$6*100</f>
        <v>22.133837489651739</v>
      </c>
      <c r="S30" s="80">
        <f>[1]TIC!K57</f>
        <v>118441.65840197845</v>
      </c>
      <c r="T30" s="22">
        <f>+S30/S$6*100</f>
        <v>58.227174828805964</v>
      </c>
      <c r="U30" s="80">
        <f>[1]TIC!L57</f>
        <v>100720.46744824287</v>
      </c>
      <c r="V30" s="22">
        <f>+U30/U$6*100</f>
        <v>45.126939978537855</v>
      </c>
      <c r="W30" s="80">
        <f>[1]TIC!M57</f>
        <v>43877.687580511258</v>
      </c>
      <c r="X30" s="22">
        <f>+W30/W$6*100</f>
        <v>31.208457342702502</v>
      </c>
      <c r="Y30" s="19">
        <f>[1]TIC!N57</f>
        <v>25349.596449036155</v>
      </c>
      <c r="Z30" s="22">
        <f>+Y30/Y$6*100</f>
        <v>69.680318386748027</v>
      </c>
    </row>
    <row r="31" spans="1:26">
      <c r="A31" s="61" t="s">
        <v>57</v>
      </c>
      <c r="B31" s="80">
        <f>[1]TIC!C58</f>
        <v>18429.717270259775</v>
      </c>
      <c r="C31" s="21">
        <f t="shared" si="0"/>
        <v>0.24151408646663916</v>
      </c>
      <c r="D31" s="80">
        <f>[1]TIC!D58</f>
        <v>1352.2961095969999</v>
      </c>
      <c r="E31" s="22">
        <f t="shared" si="4"/>
        <v>9.9422894671958612E-2</v>
      </c>
      <c r="F31" s="80">
        <f>[1]TIC!E58</f>
        <v>856.37255993995996</v>
      </c>
      <c r="G31" s="22">
        <f t="shared" si="4"/>
        <v>0.13166288420048808</v>
      </c>
      <c r="H31" s="80">
        <f>[1]TIC!F58</f>
        <v>247.96177482851999</v>
      </c>
      <c r="I31" s="22">
        <f>+H31/H$6*100</f>
        <v>4.2434701937717138E-2</v>
      </c>
      <c r="J31" s="80">
        <f>[1]TIC!G58</f>
        <v>247.96177482851999</v>
      </c>
      <c r="K31" s="22">
        <f>+J31/J$6*100</f>
        <v>0.23241756145178827</v>
      </c>
      <c r="L31" s="80">
        <f>[1]TIC!H58</f>
        <v>0</v>
      </c>
      <c r="M31" s="22">
        <f>+L31/L$6*100</f>
        <v>0</v>
      </c>
      <c r="N31" s="81"/>
      <c r="O31" s="80">
        <f>[1]TIC!I58</f>
        <v>924.10982962701996</v>
      </c>
      <c r="P31" s="22">
        <f>+O31/O$6*100</f>
        <v>0.12326306753795094</v>
      </c>
      <c r="Q31" s="80">
        <f>[1]TIC!J58</f>
        <v>247.96177482851999</v>
      </c>
      <c r="R31" s="22">
        <f>+Q31/Q$6*100</f>
        <v>6.5950109226940307E-2</v>
      </c>
      <c r="S31" s="80">
        <f>[1]TIC!K58</f>
        <v>0</v>
      </c>
      <c r="T31" s="22">
        <f>+S31/S$6*100</f>
        <v>0</v>
      </c>
      <c r="U31" s="80">
        <f>[1]TIC!L58</f>
        <v>180.22450514145999</v>
      </c>
      <c r="V31" s="22">
        <f>+U31/U$6*100</f>
        <v>8.074804091193917E-2</v>
      </c>
      <c r="W31" s="80">
        <f>[1]TIC!M58</f>
        <v>0</v>
      </c>
      <c r="X31" s="22">
        <f>+W31/W$6*100</f>
        <v>0</v>
      </c>
      <c r="Y31" s="19">
        <f>[1]TIC!N58</f>
        <v>0</v>
      </c>
      <c r="Z31" s="22">
        <f>+Y31/Y$6*100</f>
        <v>0</v>
      </c>
    </row>
    <row r="32" spans="1:26">
      <c r="A32" s="58"/>
      <c r="B32" s="80"/>
      <c r="C32" s="21"/>
      <c r="D32" s="80"/>
      <c r="E32" s="22"/>
      <c r="F32" s="80"/>
      <c r="G32" s="22"/>
      <c r="H32" s="80"/>
      <c r="I32" s="22"/>
      <c r="J32" s="80"/>
      <c r="K32" s="22"/>
      <c r="L32" s="80"/>
      <c r="M32" s="22"/>
      <c r="N32" s="81"/>
      <c r="O32" s="80"/>
      <c r="P32" s="22"/>
      <c r="Q32" s="80"/>
      <c r="R32" s="22"/>
      <c r="S32" s="80"/>
      <c r="T32" s="22"/>
      <c r="U32" s="80"/>
      <c r="V32" s="22"/>
      <c r="W32" s="80"/>
      <c r="X32" s="22"/>
      <c r="Y32" s="19"/>
      <c r="Z32" s="22"/>
    </row>
    <row r="33" spans="1:26">
      <c r="A33" s="56" t="s">
        <v>70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>
      <c r="A34" s="57" t="s">
        <v>58</v>
      </c>
      <c r="B34" s="18">
        <f>[1]TIC!C60</f>
        <v>1735066.6264800066</v>
      </c>
      <c r="C34" s="21">
        <f t="shared" si="0"/>
        <v>22.737355386850471</v>
      </c>
      <c r="D34" s="18">
        <f>[1]TIC!D60</f>
        <v>55798.126055518893</v>
      </c>
      <c r="E34" s="22">
        <f>+D34/D$6*100</f>
        <v>4.1023642457743801</v>
      </c>
      <c r="F34" s="80">
        <f>[1]TIC!E60</f>
        <v>14863.207802244386</v>
      </c>
      <c r="G34" s="22">
        <f>+F34/F$6*100</f>
        <v>2.2851418871383422</v>
      </c>
      <c r="H34" s="80">
        <f>[1]TIC!F60</f>
        <v>29686.394713214704</v>
      </c>
      <c r="I34" s="22">
        <f t="shared" ref="I34:I39" si="5">+H34/H$6*100</f>
        <v>5.0803528573380579</v>
      </c>
      <c r="J34" s="7">
        <f>[1]TIC!G60</f>
        <v>10253.785753817387</v>
      </c>
      <c r="K34" s="22">
        <f t="shared" ref="K34:K39" si="6">+J34/J$6*100</f>
        <v>9.6109970264546511</v>
      </c>
      <c r="L34" s="7">
        <f>[1]TIC!H60</f>
        <v>994.73778624248007</v>
      </c>
      <c r="M34" s="22">
        <f t="shared" ref="M34:M39" si="7">+L34/L$6*100</f>
        <v>5.3217179365205309</v>
      </c>
      <c r="N34" s="81"/>
      <c r="O34" s="80">
        <f>[1]TIC!I60</f>
        <v>11423.808906054204</v>
      </c>
      <c r="P34" s="22">
        <f t="shared" ref="P34:P39" si="8">+O34/O$6*100</f>
        <v>1.5237731312694098</v>
      </c>
      <c r="Q34" s="80">
        <f>[1]TIC!J60</f>
        <v>30134.183631627613</v>
      </c>
      <c r="R34" s="22">
        <f t="shared" ref="R34:R39" si="9">+Q34/Q$6*100</f>
        <v>8.0147543037425351</v>
      </c>
      <c r="S34" s="7">
        <f>[1]TIC!K60</f>
        <v>1216.30341233276</v>
      </c>
      <c r="T34" s="22">
        <f t="shared" ref="T34:T39" si="10">+S34/S$6*100</f>
        <v>0.59794765110777848</v>
      </c>
      <c r="U34" s="7">
        <f>[1]TIC!L60</f>
        <v>9699.6975605110256</v>
      </c>
      <c r="V34" s="22">
        <f t="shared" ref="V34:V39" si="11">+U34/U$6*100</f>
        <v>4.3458661453103433</v>
      </c>
      <c r="W34" s="80">
        <f>[1]TIC!M60</f>
        <v>6345.8691521671044</v>
      </c>
      <c r="X34" s="22">
        <f t="shared" ref="X34:X39" si="12">+W34/W$6*100</f>
        <v>4.5135648129675472</v>
      </c>
      <c r="Y34" s="19">
        <f>[1]TIC!N60</f>
        <v>180.22450514145999</v>
      </c>
      <c r="Z34" s="22">
        <f t="shared" ref="Z34:Z39" si="13">+Y34/Y$6*100</f>
        <v>0.49539648193604768</v>
      </c>
    </row>
    <row r="35" spans="1:26">
      <c r="A35" s="57" t="s">
        <v>59</v>
      </c>
      <c r="B35" s="18">
        <f>[1]TIC!C61</f>
        <v>1623370.8450414217</v>
      </c>
      <c r="C35" s="21">
        <f t="shared" si="0"/>
        <v>21.273626767429441</v>
      </c>
      <c r="D35" s="18">
        <f>[1]TIC!D61</f>
        <v>122519.96624887134</v>
      </c>
      <c r="E35" s="22">
        <f t="shared" ref="E35:G39" si="14">+D35/D$6*100</f>
        <v>9.0078567949172221</v>
      </c>
      <c r="F35" s="80">
        <f>[1]TIC!E61</f>
        <v>30409.001382541606</v>
      </c>
      <c r="G35" s="22">
        <f t="shared" si="14"/>
        <v>4.6752278330388792</v>
      </c>
      <c r="H35" s="80">
        <f>[1]TIC!F61</f>
        <v>72970.142902934065</v>
      </c>
      <c r="I35" s="22">
        <f t="shared" si="5"/>
        <v>12.48767583866513</v>
      </c>
      <c r="J35" s="7">
        <f>[1]TIC!G61</f>
        <v>15782.65996563903</v>
      </c>
      <c r="K35" s="22">
        <f t="shared" si="6"/>
        <v>14.793277491957538</v>
      </c>
      <c r="L35" s="7">
        <f>[1]TIC!H61</f>
        <v>3358.1619977567398</v>
      </c>
      <c r="M35" s="22">
        <f t="shared" si="7"/>
        <v>17.965730451147586</v>
      </c>
      <c r="N35" s="81"/>
      <c r="O35" s="80">
        <f>[1]TIC!I61</f>
        <v>35939.5842431243</v>
      </c>
      <c r="P35" s="22">
        <f t="shared" si="8"/>
        <v>4.793827809010657</v>
      </c>
      <c r="Q35" s="80">
        <f>[1]TIC!J61</f>
        <v>55562.33013715846</v>
      </c>
      <c r="R35" s="22">
        <f t="shared" si="9"/>
        <v>14.777849303518753</v>
      </c>
      <c r="S35" s="7">
        <f>[1]TIC!K61</f>
        <v>2209.5958551110398</v>
      </c>
      <c r="T35" s="22">
        <f t="shared" si="10"/>
        <v>1.0862607455216653</v>
      </c>
      <c r="U35" s="7">
        <f>[1]TIC!L61</f>
        <v>21163.920401939969</v>
      </c>
      <c r="V35" s="22">
        <f t="shared" si="11"/>
        <v>9.4823126806840428</v>
      </c>
      <c r="W35" s="80">
        <f>[1]TIC!M61</f>
        <v>19287.426043457774</v>
      </c>
      <c r="X35" s="22">
        <f t="shared" si="12"/>
        <v>13.718380482638178</v>
      </c>
      <c r="Y35" s="19">
        <f>[1]TIC!N61</f>
        <v>720.37986267572001</v>
      </c>
      <c r="Z35" s="22">
        <f t="shared" si="13"/>
        <v>1.9801616286698152</v>
      </c>
    </row>
    <row r="36" spans="1:26">
      <c r="A36" s="57" t="s">
        <v>60</v>
      </c>
      <c r="B36" s="18">
        <f>[1]TIC!C62</f>
        <v>1551647.2704355891</v>
      </c>
      <c r="C36" s="21">
        <f t="shared" si="0"/>
        <v>20.333717959007153</v>
      </c>
      <c r="D36" s="18">
        <f>[1]TIC!D62</f>
        <v>211304.86992890644</v>
      </c>
      <c r="E36" s="22">
        <f t="shared" si="14"/>
        <v>15.53545978393325</v>
      </c>
      <c r="F36" s="80">
        <f>[1]TIC!E62</f>
        <v>73986.720978949423</v>
      </c>
      <c r="G36" s="22">
        <f t="shared" si="14"/>
        <v>11.375078479053787</v>
      </c>
      <c r="H36" s="80">
        <f>[1]TIC!F62</f>
        <v>111599.34159702787</v>
      </c>
      <c r="I36" s="22">
        <f t="shared" si="5"/>
        <v>19.098446929533218</v>
      </c>
      <c r="J36" s="7">
        <f>[1]TIC!G62</f>
        <v>22317.340732868393</v>
      </c>
      <c r="K36" s="22">
        <f t="shared" si="6"/>
        <v>20.918312569786249</v>
      </c>
      <c r="L36" s="7">
        <f>[1]TIC!H62</f>
        <v>3401.4666200598804</v>
      </c>
      <c r="M36" s="22">
        <f t="shared" si="7"/>
        <v>18.197404555049268</v>
      </c>
      <c r="N36" s="81"/>
      <c r="O36" s="80">
        <f>[1]TIC!I62</f>
        <v>84078.319755659628</v>
      </c>
      <c r="P36" s="22">
        <f t="shared" si="8"/>
        <v>11.214848359206636</v>
      </c>
      <c r="Q36" s="80">
        <f>[1]TIC!J62</f>
        <v>86407.222347988354</v>
      </c>
      <c r="R36" s="22">
        <f t="shared" si="9"/>
        <v>22.981629954000933</v>
      </c>
      <c r="S36" s="7">
        <f>[1]TIC!K62</f>
        <v>12953.523784728666</v>
      </c>
      <c r="T36" s="22">
        <f t="shared" si="10"/>
        <v>6.3680896083256249</v>
      </c>
      <c r="U36" s="7">
        <f>[1]TIC!L62</f>
        <v>29132.107556878185</v>
      </c>
      <c r="V36" s="22">
        <f t="shared" si="11"/>
        <v>13.052390467142194</v>
      </c>
      <c r="W36" s="80">
        <f>[1]TIC!M62</f>
        <v>20866.378652403138</v>
      </c>
      <c r="X36" s="22">
        <f t="shared" si="12"/>
        <v>14.841426792952559</v>
      </c>
      <c r="Y36" s="19">
        <f>[1]TIC!N62</f>
        <v>1964.5247672109201</v>
      </c>
      <c r="Z36" s="22">
        <f t="shared" si="13"/>
        <v>5.4000351261257951</v>
      </c>
    </row>
    <row r="37" spans="1:26">
      <c r="A37" s="57" t="s">
        <v>61</v>
      </c>
      <c r="B37" s="80">
        <f>[1]TIC!C63</f>
        <v>1434969.5251560234</v>
      </c>
      <c r="C37" s="21">
        <f t="shared" si="0"/>
        <v>18.804702692579014</v>
      </c>
      <c r="D37" s="80">
        <f>[1]TIC!D63</f>
        <v>356928.38292219664</v>
      </c>
      <c r="E37" s="22">
        <f t="shared" si="14"/>
        <v>26.241924951837341</v>
      </c>
      <c r="F37" s="80">
        <f>[1]TIC!E63</f>
        <v>152141.1034086599</v>
      </c>
      <c r="G37" s="22">
        <f t="shared" si="14"/>
        <v>23.39091350805689</v>
      </c>
      <c r="H37" s="80">
        <f>[1]TIC!F63</f>
        <v>172661.35535911386</v>
      </c>
      <c r="I37" s="22">
        <f t="shared" si="5"/>
        <v>29.548236440448083</v>
      </c>
      <c r="J37" s="80">
        <f>[1]TIC!G63</f>
        <v>26581.153605469073</v>
      </c>
      <c r="K37" s="22">
        <f t="shared" si="6"/>
        <v>24.914835788019857</v>
      </c>
      <c r="L37" s="80">
        <f>[1]TIC!H63</f>
        <v>5544.7705489480632</v>
      </c>
      <c r="M37" s="22">
        <f t="shared" si="7"/>
        <v>29.663802152012366</v>
      </c>
      <c r="N37" s="81"/>
      <c r="O37" s="80">
        <f>[1]TIC!I63</f>
        <v>172012.80769447022</v>
      </c>
      <c r="P37" s="22">
        <f t="shared" si="8"/>
        <v>22.944054540350173</v>
      </c>
      <c r="Q37" s="80">
        <f>[1]TIC!J63</f>
        <v>110285.89274715017</v>
      </c>
      <c r="R37" s="22">
        <f t="shared" si="9"/>
        <v>29.332612568591003</v>
      </c>
      <c r="S37" s="80">
        <f>[1]TIC!K63</f>
        <v>38097.973984650576</v>
      </c>
      <c r="T37" s="22">
        <f t="shared" si="10"/>
        <v>18.729367874086567</v>
      </c>
      <c r="U37" s="80">
        <f>[1]TIC!L63</f>
        <v>53106.823236449425</v>
      </c>
      <c r="V37" s="22">
        <f t="shared" si="11"/>
        <v>23.794055819623601</v>
      </c>
      <c r="W37" s="80">
        <f>[1]TIC!M63</f>
        <v>39202.007549122092</v>
      </c>
      <c r="X37" s="22">
        <f t="shared" si="12"/>
        <v>27.882831749056887</v>
      </c>
      <c r="Y37" s="19">
        <f>[1]TIC!N63</f>
        <v>5035.756398228601</v>
      </c>
      <c r="Z37" s="22">
        <f t="shared" si="13"/>
        <v>13.842157600107047</v>
      </c>
    </row>
    <row r="38" spans="1:26">
      <c r="A38" s="57" t="s">
        <v>62</v>
      </c>
      <c r="B38" s="7">
        <f>[1]TIC!C64</f>
        <v>1252202.2589200118</v>
      </c>
      <c r="C38" s="21">
        <f t="shared" si="0"/>
        <v>16.409610641317549</v>
      </c>
      <c r="D38" s="7">
        <f>[1]TIC!D64</f>
        <v>601489.12845990725</v>
      </c>
      <c r="E38" s="22">
        <f t="shared" si="14"/>
        <v>44.222407977657483</v>
      </c>
      <c r="F38" s="80">
        <f>[1]TIC!E64</f>
        <v>371281.2452530142</v>
      </c>
      <c r="G38" s="22">
        <f t="shared" si="14"/>
        <v>57.082585181136423</v>
      </c>
      <c r="H38" s="80">
        <f>[1]TIC!F64</f>
        <v>193309.82475990109</v>
      </c>
      <c r="I38" s="22">
        <f t="shared" si="5"/>
        <v>33.081892565866724</v>
      </c>
      <c r="J38" s="7">
        <f>[1]TIC!G64</f>
        <v>31753.114527942202</v>
      </c>
      <c r="K38" s="22">
        <f t="shared" si="6"/>
        <v>29.762577123781934</v>
      </c>
      <c r="L38" s="7">
        <f>[1]TIC!H64</f>
        <v>5144.9439190706416</v>
      </c>
      <c r="M38" s="22">
        <f t="shared" si="7"/>
        <v>27.524781621029383</v>
      </c>
      <c r="N38" s="81"/>
      <c r="O38" s="80">
        <f>[1]TIC!I64</f>
        <v>434644.54940812156</v>
      </c>
      <c r="P38" s="22">
        <f t="shared" si="8"/>
        <v>57.975382071543599</v>
      </c>
      <c r="Q38" s="80">
        <f>[1]TIC!J64</f>
        <v>92804.681522774961</v>
      </c>
      <c r="R38" s="22">
        <f t="shared" si="9"/>
        <v>24.683154842842551</v>
      </c>
      <c r="S38" s="7">
        <f>[1]TIC!K64</f>
        <v>145707.79008051567</v>
      </c>
      <c r="T38" s="22">
        <f t="shared" si="10"/>
        <v>71.631494200653862</v>
      </c>
      <c r="U38" s="7">
        <f>[1]TIC!L64</f>
        <v>108308.25292219303</v>
      </c>
      <c r="V38" s="22">
        <f t="shared" si="11"/>
        <v>48.526582060510179</v>
      </c>
      <c r="W38" s="80">
        <f>[1]TIC!M64</f>
        <v>54353.666248515226</v>
      </c>
      <c r="X38" s="22">
        <f t="shared" si="12"/>
        <v>38.65960509937409</v>
      </c>
      <c r="Y38" s="19">
        <f>[1]TIC!N64</f>
        <v>27733.635435431883</v>
      </c>
      <c r="Z38" s="22">
        <f t="shared" si="13"/>
        <v>76.233503403024315</v>
      </c>
    </row>
    <row r="39" spans="1:26" ht="12.75" customHeight="1">
      <c r="A39" s="59" t="s">
        <v>63</v>
      </c>
      <c r="B39" s="9">
        <f>[1]TIC!C65</f>
        <v>33651.277271884821</v>
      </c>
      <c r="C39" s="24">
        <f t="shared" si="0"/>
        <v>0.44098655283604804</v>
      </c>
      <c r="D39" s="9">
        <f>[1]TIC!D65</f>
        <v>12105.108605633442</v>
      </c>
      <c r="E39" s="24">
        <f t="shared" si="14"/>
        <v>0.88998624587419561</v>
      </c>
      <c r="F39" s="82">
        <f>[1]TIC!E65</f>
        <v>7746.9456056675408</v>
      </c>
      <c r="G39" s="24">
        <f t="shared" si="14"/>
        <v>1.191053111577975</v>
      </c>
      <c r="H39" s="82">
        <f>[1]TIC!F65</f>
        <v>4110.2012251373799</v>
      </c>
      <c r="I39" s="24">
        <f t="shared" si="5"/>
        <v>0.70339536815044479</v>
      </c>
      <c r="J39" s="9">
        <f>[1]TIC!G65</f>
        <v>0</v>
      </c>
      <c r="K39" s="24">
        <f t="shared" si="6"/>
        <v>0</v>
      </c>
      <c r="L39" s="9">
        <f>[1]TIC!H65</f>
        <v>247.96177482851999</v>
      </c>
      <c r="M39" s="24">
        <f t="shared" si="7"/>
        <v>1.3265632842409536</v>
      </c>
      <c r="N39" s="83"/>
      <c r="O39" s="82">
        <f>[1]TIC!I65</f>
        <v>11606.294369048002</v>
      </c>
      <c r="P39" s="24">
        <f t="shared" si="8"/>
        <v>1.5481140886194442</v>
      </c>
      <c r="Q39" s="82">
        <f>[1]TIC!J65</f>
        <v>789.56247582698006</v>
      </c>
      <c r="R39" s="24">
        <f t="shared" si="9"/>
        <v>0.20999902730287112</v>
      </c>
      <c r="S39" s="9">
        <f>[1]TIC!K65</f>
        <v>3227.8391031633601</v>
      </c>
      <c r="T39" s="24">
        <f t="shared" si="10"/>
        <v>1.5868399203029879</v>
      </c>
      <c r="U39" s="9">
        <f>[1]TIC!L65</f>
        <v>1782.8549186052601</v>
      </c>
      <c r="V39" s="24">
        <f t="shared" si="11"/>
        <v>0.79879282672793184</v>
      </c>
      <c r="W39" s="82">
        <f>[1]TIC!M65</f>
        <v>540.15535753426002</v>
      </c>
      <c r="X39" s="24">
        <f t="shared" si="12"/>
        <v>0.38419106301143302</v>
      </c>
      <c r="Y39" s="20">
        <f>[1]TIC!N65</f>
        <v>745.33066794976003</v>
      </c>
      <c r="Z39" s="24">
        <f t="shared" si="13"/>
        <v>2.0487457601370029</v>
      </c>
    </row>
    <row r="40" spans="1:26" ht="12.75" customHeight="1">
      <c r="A40" s="10" t="str">
        <f>'CUADRO 1'!A41</f>
        <v>Fuente: Instituto Nacional de Estadística (INE). XLIV Encuesta Permanente de Hogares de Propósitos Múltiples, mayo 2013.</v>
      </c>
      <c r="B40" s="84"/>
      <c r="C40" s="85"/>
      <c r="D40" s="84"/>
      <c r="E40" s="85"/>
      <c r="F40" s="80"/>
      <c r="G40" s="85"/>
      <c r="H40" s="80"/>
      <c r="I40" s="85"/>
      <c r="J40" s="84"/>
      <c r="K40" s="85"/>
      <c r="L40" s="84"/>
      <c r="M40" s="85"/>
      <c r="N40" s="81"/>
      <c r="O40" s="80"/>
      <c r="P40" s="85"/>
      <c r="Q40" s="80"/>
      <c r="R40" s="85"/>
      <c r="S40" s="84"/>
      <c r="T40" s="85"/>
      <c r="U40" s="84"/>
      <c r="V40" s="85"/>
      <c r="W40" s="80"/>
      <c r="X40" s="85"/>
      <c r="Y40" s="86"/>
      <c r="Z40" s="85"/>
    </row>
    <row r="41" spans="1:26" ht="13.5">
      <c r="A41" s="11" t="str">
        <f>'CUADRO 1'!A42</f>
        <v>1/  Porcentaje por columnas</v>
      </c>
      <c r="B41" s="7"/>
      <c r="C41" s="7"/>
      <c r="D41" s="8"/>
      <c r="E41" s="8"/>
      <c r="F41" s="8"/>
      <c r="G41" s="8"/>
      <c r="H41" s="7"/>
      <c r="I41" s="7"/>
      <c r="J41" s="7"/>
      <c r="K41" s="7"/>
      <c r="L41" s="8"/>
      <c r="M41" s="8"/>
      <c r="N41" s="8"/>
      <c r="O41" s="8"/>
      <c r="P41" s="8"/>
      <c r="Q41" s="7"/>
      <c r="R41" s="7"/>
      <c r="S41" s="7"/>
      <c r="T41" s="7"/>
      <c r="U41" s="8"/>
      <c r="V41" s="8"/>
      <c r="W41" s="8"/>
      <c r="X41" s="8"/>
      <c r="Y41" s="17"/>
      <c r="Z41" s="17"/>
    </row>
    <row r="42" spans="1:26" ht="13.5">
      <c r="A42" s="11" t="str">
        <f>'CUADRO 1'!A43</f>
        <v>2/  Porcentaje por filas</v>
      </c>
      <c r="B42" s="7"/>
      <c r="C42" s="7"/>
      <c r="D42" s="8"/>
      <c r="E42" s="8"/>
      <c r="F42" s="8"/>
      <c r="G42" s="8"/>
      <c r="H42" s="7"/>
      <c r="I42" s="7"/>
      <c r="J42" s="7"/>
      <c r="K42" s="7"/>
      <c r="L42" s="8"/>
      <c r="M42" s="8"/>
      <c r="N42" s="8"/>
      <c r="O42" s="8"/>
      <c r="P42" s="8"/>
      <c r="Q42" s="7"/>
      <c r="R42" s="7"/>
      <c r="S42" s="7"/>
      <c r="T42" s="7"/>
      <c r="U42" s="8"/>
      <c r="V42" s="8"/>
      <c r="W42" s="8"/>
      <c r="X42" s="8"/>
      <c r="Y42" s="17"/>
      <c r="Z42" s="17"/>
    </row>
    <row r="43" spans="1:26" ht="12.75" customHeight="1">
      <c r="A43" s="12"/>
      <c r="B43" s="7"/>
      <c r="C43" s="7"/>
      <c r="D43" s="8"/>
      <c r="E43" s="8"/>
      <c r="F43" s="8"/>
      <c r="G43" s="8"/>
      <c r="H43" s="7"/>
      <c r="I43" s="7"/>
      <c r="J43" s="7"/>
      <c r="K43" s="7"/>
      <c r="L43" s="8"/>
      <c r="M43" s="8"/>
      <c r="N43" s="8"/>
      <c r="O43" s="8"/>
      <c r="P43" s="8"/>
      <c r="Q43" s="7"/>
      <c r="R43" s="7"/>
      <c r="S43" s="7"/>
      <c r="T43" s="7"/>
      <c r="U43" s="8"/>
      <c r="V43" s="8"/>
      <c r="W43" s="8"/>
      <c r="X43" s="8"/>
      <c r="Y43" s="17"/>
      <c r="Z43" s="17"/>
    </row>
  </sheetData>
  <mergeCells count="17">
    <mergeCell ref="A1:Z1"/>
    <mergeCell ref="F4:G4"/>
    <mergeCell ref="H4:I4"/>
    <mergeCell ref="J4:K4"/>
    <mergeCell ref="L4:M4"/>
    <mergeCell ref="O4:P4"/>
    <mergeCell ref="O3:Z3"/>
    <mergeCell ref="D2:E4"/>
    <mergeCell ref="F3:M3"/>
    <mergeCell ref="Q4:R4"/>
    <mergeCell ref="Y4:Z4"/>
    <mergeCell ref="S4:T4"/>
    <mergeCell ref="U4:V4"/>
    <mergeCell ref="W4:X4"/>
    <mergeCell ref="A2:A5"/>
    <mergeCell ref="F2:Z2"/>
    <mergeCell ref="B2:C4"/>
  </mergeCells>
  <phoneticPr fontId="2" type="noConversion"/>
  <printOptions horizontalCentered="1" verticalCentered="1"/>
  <pageMargins left="0.15748031496062992" right="0.19685039370078741" top="0.27559055118110237" bottom="0.31496062992125984" header="0" footer="0"/>
  <pageSetup paperSize="119" scale="58" orientation="landscape" horizontalDpi="300" verticalDpi="300" r:id="rId1"/>
  <headerFooter alignWithMargins="0"/>
  <ignoredErrors>
    <ignoredError sqref="F9:Z39 H6:Z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Y41"/>
  <sheetViews>
    <sheetView zoomScaleSheetLayoutView="100" workbookViewId="0">
      <selection activeCell="W9" sqref="W9"/>
    </sheetView>
  </sheetViews>
  <sheetFormatPr baseColWidth="10" defaultRowHeight="12.75"/>
  <cols>
    <col min="1" max="1" width="23.7109375" customWidth="1"/>
    <col min="2" max="2" width="9.7109375" bestFit="1" customWidth="1"/>
    <col min="3" max="3" width="6.140625" bestFit="1" customWidth="1"/>
    <col min="4" max="4" width="8" bestFit="1" customWidth="1"/>
    <col min="5" max="5" width="4" customWidth="1"/>
    <col min="6" max="6" width="7" bestFit="1" customWidth="1"/>
    <col min="7" max="7" width="4.42578125" bestFit="1" customWidth="1"/>
    <col min="8" max="8" width="8.28515625" customWidth="1"/>
    <col min="9" max="9" width="4.85546875" customWidth="1"/>
    <col min="10" max="10" width="8" bestFit="1" customWidth="1"/>
    <col min="11" max="11" width="5.140625" bestFit="1" customWidth="1"/>
    <col min="12" max="12" width="8" bestFit="1" customWidth="1"/>
    <col min="13" max="13" width="5.140625" bestFit="1" customWidth="1"/>
    <col min="14" max="14" width="8.42578125" customWidth="1"/>
    <col min="15" max="15" width="5.140625" customWidth="1"/>
    <col min="16" max="16" width="7.7109375" customWidth="1"/>
    <col min="17" max="17" width="5.140625" bestFit="1" customWidth="1"/>
    <col min="18" max="18" width="6.28515625" customWidth="1"/>
    <col min="19" max="19" width="5" customWidth="1"/>
    <col min="20" max="20" width="6.140625" bestFit="1" customWidth="1"/>
    <col min="21" max="21" width="4.42578125" bestFit="1" customWidth="1"/>
  </cols>
  <sheetData>
    <row r="1" spans="1:25" ht="27" customHeight="1">
      <c r="A1" s="96" t="s">
        <v>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15"/>
      <c r="W1" s="15"/>
      <c r="X1" s="15"/>
      <c r="Y1" s="15"/>
    </row>
    <row r="2" spans="1:25">
      <c r="A2" s="90" t="s">
        <v>74</v>
      </c>
      <c r="B2" s="90" t="s">
        <v>17</v>
      </c>
      <c r="C2" s="90"/>
      <c r="D2" s="90" t="s">
        <v>32</v>
      </c>
      <c r="E2" s="90"/>
      <c r="F2" s="97" t="s">
        <v>24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25" ht="49.5" customHeight="1">
      <c r="A3" s="90"/>
      <c r="B3" s="90"/>
      <c r="C3" s="90"/>
      <c r="D3" s="90"/>
      <c r="E3" s="90"/>
      <c r="F3" s="90" t="s">
        <v>41</v>
      </c>
      <c r="G3" s="90"/>
      <c r="H3" s="90" t="s">
        <v>42</v>
      </c>
      <c r="I3" s="90"/>
      <c r="J3" s="90" t="s">
        <v>43</v>
      </c>
      <c r="K3" s="90"/>
      <c r="L3" s="90" t="s">
        <v>44</v>
      </c>
      <c r="M3" s="90"/>
      <c r="N3" s="90" t="s">
        <v>45</v>
      </c>
      <c r="O3" s="90"/>
      <c r="P3" s="90" t="s">
        <v>46</v>
      </c>
      <c r="Q3" s="90"/>
      <c r="R3" s="90" t="s">
        <v>47</v>
      </c>
      <c r="S3" s="90"/>
      <c r="T3" s="90" t="s">
        <v>23</v>
      </c>
      <c r="U3" s="90"/>
    </row>
    <row r="4" spans="1:25">
      <c r="A4" s="90"/>
      <c r="B4" s="14" t="s">
        <v>1</v>
      </c>
      <c r="C4" s="14" t="s">
        <v>2</v>
      </c>
      <c r="D4" s="14" t="s">
        <v>1</v>
      </c>
      <c r="E4" s="14" t="s">
        <v>2</v>
      </c>
      <c r="F4" s="14" t="s">
        <v>1</v>
      </c>
      <c r="G4" s="14" t="s">
        <v>2</v>
      </c>
      <c r="H4" s="14" t="s">
        <v>1</v>
      </c>
      <c r="I4" s="16" t="s">
        <v>2</v>
      </c>
      <c r="J4" s="14" t="s">
        <v>1</v>
      </c>
      <c r="K4" s="16" t="s">
        <v>2</v>
      </c>
      <c r="L4" s="14" t="s">
        <v>1</v>
      </c>
      <c r="M4" s="16" t="s">
        <v>2</v>
      </c>
      <c r="N4" s="14" t="s">
        <v>1</v>
      </c>
      <c r="O4" s="14" t="s">
        <v>2</v>
      </c>
      <c r="P4" s="14" t="s">
        <v>1</v>
      </c>
      <c r="Q4" s="16" t="s">
        <v>2</v>
      </c>
      <c r="R4" s="14" t="s">
        <v>1</v>
      </c>
      <c r="S4" s="16" t="s">
        <v>2</v>
      </c>
      <c r="T4" s="1" t="s">
        <v>1</v>
      </c>
      <c r="U4" s="2" t="s">
        <v>2</v>
      </c>
    </row>
    <row r="5" spans="1:25">
      <c r="A5" s="63" t="s">
        <v>55</v>
      </c>
      <c r="B5" s="26">
        <f>[1]TIC!C71</f>
        <v>7630907.8033034364</v>
      </c>
      <c r="C5" s="26">
        <f>+C8+C12</f>
        <v>100</v>
      </c>
      <c r="D5" s="26">
        <f>[1]TIC!D71</f>
        <v>1360145.5822211173</v>
      </c>
      <c r="E5" s="38">
        <f>+D5/$B$5*100</f>
        <v>17.824164795075987</v>
      </c>
      <c r="F5" s="26">
        <f>[1]TIC!E71</f>
        <v>50830.695181913135</v>
      </c>
      <c r="G5" s="39">
        <f>+F5/$D5*100</f>
        <v>3.7371510701749018</v>
      </c>
      <c r="H5" s="26">
        <f>[1]TIC!F71</f>
        <v>100051.23002176391</v>
      </c>
      <c r="I5" s="39">
        <f>+H5/$D5*100</f>
        <v>7.355920669784501</v>
      </c>
      <c r="J5" s="26">
        <f>[1]TIC!G71</f>
        <v>963851.59557501646</v>
      </c>
      <c r="K5" s="39">
        <f>+J5/$D5*100</f>
        <v>70.863855176520673</v>
      </c>
      <c r="L5" s="26">
        <f>[1]TIC!H71</f>
        <v>774795.85054425849</v>
      </c>
      <c r="M5" s="39">
        <f>+L5/$D5*100</f>
        <v>56.964185354263122</v>
      </c>
      <c r="N5" s="26">
        <f>[1]TIC!I71</f>
        <v>1004430.6359458819</v>
      </c>
      <c r="O5" s="39">
        <f>+N5/$D5*100</f>
        <v>73.847288781076443</v>
      </c>
      <c r="P5" s="26">
        <f>[1]TIC!J71</f>
        <v>784117.0361762899</v>
      </c>
      <c r="Q5" s="39">
        <f>+P5/$D5*100</f>
        <v>57.64949329143333</v>
      </c>
      <c r="R5" s="26">
        <f>[1]TIC!K71</f>
        <v>51271.83387143811</v>
      </c>
      <c r="S5" s="39">
        <f>+R5/$D5*100</f>
        <v>3.7695842666864543</v>
      </c>
      <c r="T5" s="26">
        <f>[1]TIC!L71</f>
        <v>15934.844015547913</v>
      </c>
      <c r="U5" s="39">
        <f>+T5/$D5*100</f>
        <v>1.1715542971162187</v>
      </c>
    </row>
    <row r="6" spans="1:25">
      <c r="A6" s="63"/>
      <c r="B6" s="26"/>
      <c r="C6" s="26"/>
      <c r="D6" s="26"/>
      <c r="E6" s="38"/>
      <c r="F6" s="26"/>
      <c r="G6" s="39"/>
      <c r="H6" s="26"/>
      <c r="I6" s="39"/>
      <c r="J6" s="26"/>
      <c r="K6" s="39"/>
      <c r="L6" s="26"/>
      <c r="M6" s="39"/>
      <c r="N6" s="26"/>
      <c r="O6" s="39"/>
      <c r="P6" s="26"/>
      <c r="Q6" s="39"/>
      <c r="R6" s="26"/>
      <c r="S6" s="39"/>
      <c r="T6" s="26"/>
      <c r="U6" s="39"/>
    </row>
    <row r="7" spans="1:25">
      <c r="A7" s="63" t="s">
        <v>3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5">
      <c r="A8" s="64" t="s">
        <v>4</v>
      </c>
      <c r="B8" s="29">
        <f>[1]TIC!C72</f>
        <v>3598811.2215017541</v>
      </c>
      <c r="C8" s="40">
        <f>+B8/$B$5*100</f>
        <v>47.160984174698342</v>
      </c>
      <c r="D8" s="29">
        <f>[1]TIC!D72</f>
        <v>1119115.2918898803</v>
      </c>
      <c r="E8" s="41">
        <f>+D8/D$5*100</f>
        <v>82.279081483495702</v>
      </c>
      <c r="F8" s="29">
        <f>[1]TIC!E72</f>
        <v>44434.233918599246</v>
      </c>
      <c r="G8" s="41">
        <f>+F8/F$5*100</f>
        <v>87.416144437092186</v>
      </c>
      <c r="H8" s="29">
        <f>[1]TIC!F72</f>
        <v>87549.055734377675</v>
      </c>
      <c r="I8" s="41">
        <f>+H8/H$5*100</f>
        <v>87.504227299687699</v>
      </c>
      <c r="J8" s="29">
        <f>[1]TIC!G72</f>
        <v>802486.32279596152</v>
      </c>
      <c r="K8" s="41">
        <f>+J8/J$5*100</f>
        <v>83.258286491419113</v>
      </c>
      <c r="L8" s="29">
        <f>[1]TIC!H72</f>
        <v>635818.19218680216</v>
      </c>
      <c r="M8" s="41">
        <f>+L8/L$5*100</f>
        <v>82.062673895345355</v>
      </c>
      <c r="N8" s="29">
        <f>[1]TIC!I72</f>
        <v>825038.9723338515</v>
      </c>
      <c r="O8" s="41">
        <f>+N8/N$5*100</f>
        <v>82.139964952075005</v>
      </c>
      <c r="P8" s="29">
        <f>[1]TIC!J72</f>
        <v>640487.40599096892</v>
      </c>
      <c r="Q8" s="41">
        <f>+P8/P$5*100</f>
        <v>81.682628541560049</v>
      </c>
      <c r="R8" s="29">
        <f>[1]TIC!K72</f>
        <v>44875.37260812422</v>
      </c>
      <c r="S8" s="41">
        <f>+R8/R$5*100</f>
        <v>87.524414907115016</v>
      </c>
      <c r="T8" s="29">
        <f>[1]TIC!L72</f>
        <v>14190.35458009867</v>
      </c>
      <c r="U8" s="41">
        <f>+T8/T$5*100</f>
        <v>89.052359510095542</v>
      </c>
    </row>
    <row r="9" spans="1:25">
      <c r="A9" s="69" t="s">
        <v>5</v>
      </c>
      <c r="B9" s="29">
        <f>[1]TIC!C73</f>
        <v>1001765.5703071482</v>
      </c>
      <c r="C9" s="40">
        <f>+B9/$B$5*100</f>
        <v>13.127737827909305</v>
      </c>
      <c r="D9" s="29">
        <f>[1]TIC!D73</f>
        <v>412856.35508947365</v>
      </c>
      <c r="E9" s="41">
        <f t="shared" ref="E9:G12" si="0">+D9/D$5*100</f>
        <v>30.353835683918433</v>
      </c>
      <c r="F9" s="29">
        <f>[1]TIC!E73</f>
        <v>15621.59181419676</v>
      </c>
      <c r="G9" s="41">
        <f t="shared" si="0"/>
        <v>30.732595252317779</v>
      </c>
      <c r="H9" s="29">
        <f>[1]TIC!F73</f>
        <v>31491.145403222039</v>
      </c>
      <c r="I9" s="41">
        <f>+H9/H$5*100</f>
        <v>31.475020743245079</v>
      </c>
      <c r="J9" s="29">
        <f>[1]TIC!G73</f>
        <v>286147.88815211295</v>
      </c>
      <c r="K9" s="41">
        <f>+J9/J$5*100</f>
        <v>29.68796124484312</v>
      </c>
      <c r="L9" s="29">
        <f>[1]TIC!H73</f>
        <v>247713.81305369461</v>
      </c>
      <c r="M9" s="41">
        <f>+L9/L$5*100</f>
        <v>31.971494540102018</v>
      </c>
      <c r="N9" s="29">
        <f>[1]TIC!I73</f>
        <v>306976.67723770649</v>
      </c>
      <c r="O9" s="41">
        <f>+N9/N$5*100</f>
        <v>30.562257487160739</v>
      </c>
      <c r="P9" s="29">
        <f>[1]TIC!J73</f>
        <v>238539.22738503924</v>
      </c>
      <c r="Q9" s="41">
        <f>+P9/P$5*100</f>
        <v>30.421380531185065</v>
      </c>
      <c r="R9" s="29">
        <f>[1]TIC!K73</f>
        <v>20828.789085595679</v>
      </c>
      <c r="S9" s="41">
        <f>+R9/R$5*100</f>
        <v>40.624232668999049</v>
      </c>
      <c r="T9" s="29">
        <f>[1]TIC!L73</f>
        <v>9422.5474434837597</v>
      </c>
      <c r="U9" s="41">
        <f>+T9/T$5*100</f>
        <v>59.13172061358123</v>
      </c>
    </row>
    <row r="10" spans="1:25">
      <c r="A10" s="69" t="s">
        <v>6</v>
      </c>
      <c r="B10" s="29">
        <f>[1]TIC!C74</f>
        <v>611465.70104393119</v>
      </c>
      <c r="C10" s="40">
        <f>+B10/$B$5*100</f>
        <v>8.0130138746955684</v>
      </c>
      <c r="D10" s="29">
        <f>[1]TIC!D74</f>
        <v>219116.95335099075</v>
      </c>
      <c r="E10" s="41">
        <f t="shared" si="0"/>
        <v>16.109816200202101</v>
      </c>
      <c r="F10" s="42">
        <f>[1]TIC!E74</f>
        <v>11354.143823911974</v>
      </c>
      <c r="G10" s="41">
        <f t="shared" si="0"/>
        <v>22.337179893522428</v>
      </c>
      <c r="H10" s="42">
        <f>[1]TIC!F74</f>
        <v>19644.471060419135</v>
      </c>
      <c r="I10" s="41">
        <f>+H10/H$5*100</f>
        <v>19.634412346700703</v>
      </c>
      <c r="J10" s="42">
        <f>[1]TIC!G74</f>
        <v>173303.88414403039</v>
      </c>
      <c r="K10" s="41">
        <f>+J10/J$5*100</f>
        <v>17.980349354574699</v>
      </c>
      <c r="L10" s="42">
        <f>[1]TIC!H74</f>
        <v>116749.43443063876</v>
      </c>
      <c r="M10" s="41">
        <f>+L10/L$5*100</f>
        <v>15.068412453245283</v>
      </c>
      <c r="N10" s="42">
        <f>[1]TIC!I74</f>
        <v>163355.49146022153</v>
      </c>
      <c r="O10" s="41">
        <f>+N10/N$5*100</f>
        <v>16.263491535818012</v>
      </c>
      <c r="P10" s="42">
        <f>[1]TIC!J74</f>
        <v>130194.18251419203</v>
      </c>
      <c r="Q10" s="41">
        <f>+P10/P$5*100</f>
        <v>16.603922183489072</v>
      </c>
      <c r="R10" s="42">
        <f>[1]TIC!K74</f>
        <v>12075.041844477812</v>
      </c>
      <c r="S10" s="41">
        <f>+R10/R$5*100</f>
        <v>23.551023891120128</v>
      </c>
      <c r="T10" s="42">
        <f>[1]TIC!L74</f>
        <v>2523.1430719804403</v>
      </c>
      <c r="U10" s="41">
        <f>+T10/T$5*100</f>
        <v>15.834124698795698</v>
      </c>
    </row>
    <row r="11" spans="1:25">
      <c r="A11" s="69" t="s">
        <v>7</v>
      </c>
      <c r="B11" s="29">
        <f>[1]TIC!C75</f>
        <v>1985579.950152206</v>
      </c>
      <c r="C11" s="40">
        <f>+B11/$B$5*100</f>
        <v>26.020232472113531</v>
      </c>
      <c r="D11" s="29">
        <f>[1]TIC!D75</f>
        <v>487141.9834493266</v>
      </c>
      <c r="E11" s="41">
        <f t="shared" si="0"/>
        <v>35.815429599368606</v>
      </c>
      <c r="F11" s="42">
        <f>[1]TIC!E75</f>
        <v>17458.498280490392</v>
      </c>
      <c r="G11" s="41">
        <f t="shared" si="0"/>
        <v>34.346369291251747</v>
      </c>
      <c r="H11" s="42">
        <f>[1]TIC!F75</f>
        <v>36413.439270737028</v>
      </c>
      <c r="I11" s="41">
        <f>+H11/H$5*100</f>
        <v>36.39479420974245</v>
      </c>
      <c r="J11" s="42">
        <f>[1]TIC!G75</f>
        <v>343034.55049980438</v>
      </c>
      <c r="K11" s="41">
        <f>+J11/J$5*100</f>
        <v>35.589975891999863</v>
      </c>
      <c r="L11" s="42">
        <f>[1]TIC!H75</f>
        <v>271354.94470248214</v>
      </c>
      <c r="M11" s="41">
        <f>+L11/L$5*100</f>
        <v>35.022766901999766</v>
      </c>
      <c r="N11" s="42">
        <f>[1]TIC!I75</f>
        <v>354706.8036359027</v>
      </c>
      <c r="O11" s="41">
        <f>+N11/N$5*100</f>
        <v>35.314215929094189</v>
      </c>
      <c r="P11" s="42">
        <f>[1]TIC!J75</f>
        <v>271753.99609175045</v>
      </c>
      <c r="Q11" s="41">
        <f>+P11/P$5*100</f>
        <v>34.657325826887543</v>
      </c>
      <c r="R11" s="42">
        <f>[1]TIC!K75</f>
        <v>11971.54167805056</v>
      </c>
      <c r="S11" s="41">
        <f>+R11/R$5*100</f>
        <v>23.349158346995505</v>
      </c>
      <c r="T11" s="42">
        <f>[1]TIC!L75</f>
        <v>2244.6640646344799</v>
      </c>
      <c r="U11" s="41">
        <f>+T11/T$5*100</f>
        <v>14.086514197718666</v>
      </c>
    </row>
    <row r="12" spans="1:25">
      <c r="A12" s="64" t="s">
        <v>8</v>
      </c>
      <c r="B12" s="29">
        <f>[1]TIC!C76</f>
        <v>4032096.5818016822</v>
      </c>
      <c r="C12" s="40">
        <f>+B12/$B$5*100</f>
        <v>52.839015825301658</v>
      </c>
      <c r="D12" s="29">
        <f>[1]TIC!D76</f>
        <v>241030.29033123699</v>
      </c>
      <c r="E12" s="41">
        <f t="shared" si="0"/>
        <v>17.720918516504284</v>
      </c>
      <c r="F12" s="29">
        <f>[1]TIC!E76</f>
        <v>6396.4612633138822</v>
      </c>
      <c r="G12" s="41">
        <f t="shared" si="0"/>
        <v>12.583855562907797</v>
      </c>
      <c r="H12" s="29">
        <f>[1]TIC!F76</f>
        <v>12502.174287386231</v>
      </c>
      <c r="I12" s="41">
        <f>+H12/H$5*100</f>
        <v>12.495772700312292</v>
      </c>
      <c r="J12" s="29">
        <f>[1]TIC!G76</f>
        <v>161365.27277905491</v>
      </c>
      <c r="K12" s="41">
        <f>+J12/J$5*100</f>
        <v>16.741713508580883</v>
      </c>
      <c r="L12" s="29">
        <f>[1]TIC!H76</f>
        <v>138977.6583574563</v>
      </c>
      <c r="M12" s="41">
        <f>+L12/L$5*100</f>
        <v>17.937326104654648</v>
      </c>
      <c r="N12" s="29">
        <f>[1]TIC!I76</f>
        <v>179391.66361203042</v>
      </c>
      <c r="O12" s="41">
        <f>+N12/N$5*100</f>
        <v>17.860035047924995</v>
      </c>
      <c r="P12" s="29">
        <f>[1]TIC!J76</f>
        <v>143629.63018532094</v>
      </c>
      <c r="Q12" s="41">
        <f>+P12/P$5*100</f>
        <v>18.317371458439947</v>
      </c>
      <c r="R12" s="29">
        <f>[1]TIC!K76</f>
        <v>6396.4612633138822</v>
      </c>
      <c r="S12" s="41">
        <f>+R12/R$5*100</f>
        <v>12.475585092884975</v>
      </c>
      <c r="T12" s="29">
        <f>[1]TIC!L76</f>
        <v>1744.4894354492399</v>
      </c>
      <c r="U12" s="41">
        <f>+T12/T$5*100</f>
        <v>10.947640489904451</v>
      </c>
    </row>
    <row r="13" spans="1:25">
      <c r="A13" s="63"/>
      <c r="B13" s="29"/>
      <c r="C13" s="40"/>
      <c r="D13" s="29"/>
      <c r="E13" s="41"/>
      <c r="F13" s="29"/>
      <c r="G13" s="41"/>
      <c r="H13" s="29"/>
      <c r="I13" s="41"/>
      <c r="J13" s="29"/>
      <c r="K13" s="41"/>
      <c r="L13" s="29"/>
      <c r="M13" s="41"/>
      <c r="N13" s="29"/>
      <c r="O13" s="41"/>
      <c r="P13" s="29"/>
      <c r="Q13" s="41"/>
      <c r="R13" s="29"/>
      <c r="S13" s="41"/>
      <c r="T13" s="29"/>
      <c r="U13" s="41"/>
    </row>
    <row r="14" spans="1:25">
      <c r="A14" s="63" t="s">
        <v>31</v>
      </c>
      <c r="B14" s="71"/>
      <c r="C14" s="72"/>
      <c r="D14" s="71"/>
      <c r="E14" s="73"/>
      <c r="F14" s="71"/>
      <c r="G14" s="73"/>
      <c r="H14" s="71"/>
      <c r="I14" s="73"/>
      <c r="J14" s="71"/>
      <c r="K14" s="73"/>
      <c r="L14" s="71"/>
      <c r="M14" s="73"/>
      <c r="N14" s="71"/>
      <c r="O14" s="73"/>
      <c r="P14" s="71"/>
      <c r="Q14" s="73"/>
      <c r="R14" s="71"/>
      <c r="S14" s="73"/>
      <c r="T14" s="71"/>
      <c r="U14" s="73"/>
    </row>
    <row r="15" spans="1:25">
      <c r="A15" s="64" t="s">
        <v>25</v>
      </c>
      <c r="B15" s="29">
        <f>[1]TIC!C78</f>
        <v>1980528.9966012202</v>
      </c>
      <c r="C15" s="40">
        <f t="shared" ref="C15:C19" si="1">+B15/$B$5*100</f>
        <v>25.954041742502053</v>
      </c>
      <c r="D15" s="29">
        <f>[1]TIC!D78</f>
        <v>224352.13391313251</v>
      </c>
      <c r="E15" s="41">
        <f t="shared" ref="E15:G19" si="2">+D15/D$5*100</f>
        <v>16.494714745664616</v>
      </c>
      <c r="F15" s="29">
        <f>[1]TIC!E78</f>
        <v>1827.0867264824801</v>
      </c>
      <c r="G15" s="41">
        <f t="shared" si="2"/>
        <v>3.5944555154000817</v>
      </c>
      <c r="H15" s="29">
        <f>[1]TIC!F78</f>
        <v>5508.6926439659201</v>
      </c>
      <c r="I15" s="41">
        <f>+H15/H$5*100</f>
        <v>5.505871984549942</v>
      </c>
      <c r="J15" s="29">
        <f>[1]TIC!G78</f>
        <v>91127.504395545533</v>
      </c>
      <c r="K15" s="41">
        <f>+J15/J$5*100</f>
        <v>9.4545161115991618</v>
      </c>
      <c r="L15" s="29">
        <f>[1]TIC!H78</f>
        <v>206569.68688968779</v>
      </c>
      <c r="M15" s="41">
        <f>+L15/L$5*100</f>
        <v>26.66117619816653</v>
      </c>
      <c r="N15" s="29">
        <f>[1]TIC!I78</f>
        <v>128497.33014161995</v>
      </c>
      <c r="O15" s="41">
        <f>+N15/N$5*100</f>
        <v>12.793051659621351</v>
      </c>
      <c r="P15" s="29">
        <f>[1]TIC!J78</f>
        <v>102135.04311540404</v>
      </c>
      <c r="Q15" s="41">
        <f>+P15/P$5*100</f>
        <v>13.02548451356966</v>
      </c>
      <c r="R15" s="29">
        <f>[1]TIC!K78</f>
        <v>1936.68327500848</v>
      </c>
      <c r="S15" s="41">
        <f>+R15/R$5*100</f>
        <v>3.777284970661726</v>
      </c>
      <c r="T15" s="29">
        <f>[1]TIC!L78</f>
        <v>180.22450514145999</v>
      </c>
      <c r="U15" s="41">
        <f>+T15/T$5*100</f>
        <v>1.1310089070568354</v>
      </c>
    </row>
    <row r="16" spans="1:25">
      <c r="A16" s="67" t="s">
        <v>26</v>
      </c>
      <c r="B16" s="42">
        <f>[1]TIC!C79</f>
        <v>2439407.3171089771</v>
      </c>
      <c r="C16" s="40">
        <f t="shared" si="1"/>
        <v>31.967458918229262</v>
      </c>
      <c r="D16" s="42">
        <f>[1]TIC!D79</f>
        <v>774292.70947962673</v>
      </c>
      <c r="E16" s="41">
        <f t="shared" si="2"/>
        <v>56.927193647551086</v>
      </c>
      <c r="F16" s="42">
        <f>[1]TIC!E79</f>
        <v>24678.825622370052</v>
      </c>
      <c r="G16" s="41">
        <f t="shared" si="2"/>
        <v>48.551029125313654</v>
      </c>
      <c r="H16" s="42">
        <f>[1]TIC!F79</f>
        <v>43482.236679065863</v>
      </c>
      <c r="I16" s="41">
        <f>+H16/H$5*100</f>
        <v>43.459972125887184</v>
      </c>
      <c r="J16" s="42">
        <f>[1]TIC!G79</f>
        <v>599515.38839829271</v>
      </c>
      <c r="K16" s="41">
        <f>+J16/J$5*100</f>
        <v>62.199968454752899</v>
      </c>
      <c r="L16" s="42">
        <f>[1]TIC!H79</f>
        <v>473480.14208006579</v>
      </c>
      <c r="M16" s="41">
        <f>+L16/L$5*100</f>
        <v>61.110309476679284</v>
      </c>
      <c r="N16" s="42">
        <f>[1]TIC!I79</f>
        <v>582387.38194559969</v>
      </c>
      <c r="O16" s="41">
        <f>+N16/N$5*100</f>
        <v>57.981841762239753</v>
      </c>
      <c r="P16" s="42">
        <f>[1]TIC!J79</f>
        <v>489265.57378076116</v>
      </c>
      <c r="Q16" s="41">
        <f>+P16/P$5*100</f>
        <v>62.397008508658594</v>
      </c>
      <c r="R16" s="42">
        <f>[1]TIC!K79</f>
        <v>26105.020341893531</v>
      </c>
      <c r="S16" s="41">
        <f>+R16/R$5*100</f>
        <v>50.914933933025942</v>
      </c>
      <c r="T16" s="42">
        <f>[1]TIC!L79</f>
        <v>6783.1340796264631</v>
      </c>
      <c r="U16" s="41">
        <f>+T16/T$5*100</f>
        <v>42.567935230542815</v>
      </c>
    </row>
    <row r="17" spans="1:21">
      <c r="A17" s="67" t="s">
        <v>29</v>
      </c>
      <c r="B17" s="29">
        <f>[1]TIC!C80</f>
        <v>1399719.7463496658</v>
      </c>
      <c r="C17" s="40">
        <f t="shared" si="1"/>
        <v>18.342768415361068</v>
      </c>
      <c r="D17" s="29">
        <f>[1]TIC!D80</f>
        <v>241864.40723909767</v>
      </c>
      <c r="E17" s="41">
        <f t="shared" si="2"/>
        <v>17.782244077441561</v>
      </c>
      <c r="F17" s="29">
        <f>[1]TIC!E80</f>
        <v>15003.236632423421</v>
      </c>
      <c r="G17" s="41">
        <f t="shared" si="2"/>
        <v>29.516095695189225</v>
      </c>
      <c r="H17" s="29">
        <f>[1]TIC!F80</f>
        <v>31857.992638713175</v>
      </c>
      <c r="I17" s="41">
        <f>+H17/H$5*100</f>
        <v>31.841680139047945</v>
      </c>
      <c r="J17" s="29">
        <f>[1]TIC!G80</f>
        <v>188996.17704331226</v>
      </c>
      <c r="K17" s="41">
        <f>+J17/J$5*100</f>
        <v>19.608431205694124</v>
      </c>
      <c r="L17" s="29">
        <f>[1]TIC!H80</f>
        <v>76664.438164932435</v>
      </c>
      <c r="M17" s="41">
        <f>+L17/L$5*100</f>
        <v>9.8947920424559825</v>
      </c>
      <c r="N17" s="29">
        <f>[1]TIC!I80</f>
        <v>194946.91781646758</v>
      </c>
      <c r="O17" s="41">
        <f>+N17/N$5*100</f>
        <v>19.408698902625986</v>
      </c>
      <c r="P17" s="29">
        <f>[1]TIC!J80</f>
        <v>135328.68819711884</v>
      </c>
      <c r="Q17" s="41">
        <f>+P17/P$5*100</f>
        <v>17.258735871502406</v>
      </c>
      <c r="R17" s="29">
        <f>[1]TIC!K80</f>
        <v>14699.59187319002</v>
      </c>
      <c r="S17" s="41">
        <f>+R17/R$5*100</f>
        <v>28.669916332715161</v>
      </c>
      <c r="T17" s="29">
        <f>[1]TIC!L80</f>
        <v>5631.159092162241</v>
      </c>
      <c r="U17" s="41">
        <f>+T17/T$5*100</f>
        <v>35.338652117760411</v>
      </c>
    </row>
    <row r="18" spans="1:21">
      <c r="A18" s="67" t="s">
        <v>30</v>
      </c>
      <c r="B18" s="29">
        <f>[1]TIC!C81</f>
        <v>998917.59983253106</v>
      </c>
      <c r="C18" s="40">
        <f t="shared" si="1"/>
        <v>13.090416311937322</v>
      </c>
      <c r="D18" s="29">
        <f>[1]TIC!D81</f>
        <v>98774.70043584505</v>
      </c>
      <c r="E18" s="41">
        <f t="shared" si="2"/>
        <v>7.2620682467347351</v>
      </c>
      <c r="F18" s="29">
        <f>[1]TIC!E81</f>
        <v>7290.2113493131437</v>
      </c>
      <c r="G18" s="41">
        <f t="shared" si="2"/>
        <v>14.342143705142925</v>
      </c>
      <c r="H18" s="29">
        <f>[1]TIC!F81</f>
        <v>15527.001674282898</v>
      </c>
      <c r="I18" s="41">
        <f>+H18/H$5*100</f>
        <v>15.519051260944364</v>
      </c>
      <c r="J18" s="29">
        <f>[1]TIC!G81</f>
        <v>71485.80661582778</v>
      </c>
      <c r="K18" s="41">
        <f>+J18/J$5*100</f>
        <v>7.4166818775851722</v>
      </c>
      <c r="L18" s="29">
        <f>[1]TIC!H81</f>
        <v>15372.655159989561</v>
      </c>
      <c r="M18" s="41">
        <f>+L18/L$5*100</f>
        <v>1.9840910543326964</v>
      </c>
      <c r="N18" s="29">
        <f>[1]TIC!I81</f>
        <v>81661.161207275451</v>
      </c>
      <c r="O18" s="41">
        <f>+N18/N$5*100</f>
        <v>8.1300946312110796</v>
      </c>
      <c r="P18" s="29">
        <f>[1]TIC!J81</f>
        <v>48779.364648045608</v>
      </c>
      <c r="Q18" s="41">
        <f>+P18/P$5*100</f>
        <v>6.220929070220933</v>
      </c>
      <c r="R18" s="29">
        <f>[1]TIC!K81</f>
        <v>7740.4577476287632</v>
      </c>
      <c r="S18" s="41">
        <f>+R18/R$5*100</f>
        <v>15.096900506889657</v>
      </c>
      <c r="T18" s="29">
        <f>[1]TIC!L81</f>
        <v>2347.03389583948</v>
      </c>
      <c r="U18" s="41">
        <f>+T18/T$5*100</f>
        <v>14.728941767797895</v>
      </c>
    </row>
    <row r="19" spans="1:21">
      <c r="A19" s="67" t="s">
        <v>27</v>
      </c>
      <c r="B19" s="29">
        <f>[1]TIC!C82</f>
        <v>812334.14341253834</v>
      </c>
      <c r="C19" s="40">
        <f t="shared" si="1"/>
        <v>10.645314611989901</v>
      </c>
      <c r="D19" s="29">
        <f>[1]TIC!D82</f>
        <v>20861.631153346763</v>
      </c>
      <c r="E19" s="41">
        <f t="shared" si="2"/>
        <v>1.5337792826029495</v>
      </c>
      <c r="F19" s="29">
        <f>[1]TIC!E82</f>
        <v>2031.3348513239</v>
      </c>
      <c r="G19" s="41">
        <f t="shared" si="2"/>
        <v>3.9962759589538348</v>
      </c>
      <c r="H19" s="29">
        <f>[1]TIC!F82</f>
        <v>3675.30638573652</v>
      </c>
      <c r="I19" s="41">
        <f>+H19/H$5*100</f>
        <v>3.673424489571032</v>
      </c>
      <c r="J19" s="29">
        <f>[1]TIC!G82</f>
        <v>12726.719122013459</v>
      </c>
      <c r="K19" s="41">
        <f>+J19/J$5*100</f>
        <v>1.3204023503660778</v>
      </c>
      <c r="L19" s="29">
        <f>[1]TIC!H82</f>
        <v>2708.9282495866</v>
      </c>
      <c r="M19" s="41">
        <f>+L19/L$5*100</f>
        <v>0.34963122836598859</v>
      </c>
      <c r="N19" s="29">
        <f>[1]TIC!I82</f>
        <v>16937.844834891628</v>
      </c>
      <c r="O19" s="41">
        <f>+N19/N$5*100</f>
        <v>1.6863130442990819</v>
      </c>
      <c r="P19" s="29">
        <f>[1]TIC!J82</f>
        <v>8608.3664349607843</v>
      </c>
      <c r="Q19" s="41">
        <f>+P19/P$5*100</f>
        <v>1.0978420360484809</v>
      </c>
      <c r="R19" s="29">
        <f>[1]TIC!K82</f>
        <v>790.0806337171</v>
      </c>
      <c r="S19" s="41">
        <f>+R19/R$5*100</f>
        <v>1.5409642567070896</v>
      </c>
      <c r="T19" s="29">
        <f>[1]TIC!L82</f>
        <v>993.29244277828002</v>
      </c>
      <c r="U19" s="41">
        <f>+T19/T$5*100</f>
        <v>6.2334619768421122</v>
      </c>
    </row>
    <row r="20" spans="1:21">
      <c r="A20" s="63"/>
      <c r="B20" s="29"/>
      <c r="C20" s="40"/>
      <c r="D20" s="29"/>
      <c r="E20" s="41"/>
      <c r="F20" s="29"/>
      <c r="G20" s="41"/>
      <c r="H20" s="29"/>
      <c r="I20" s="41"/>
      <c r="J20" s="29"/>
      <c r="K20" s="41"/>
      <c r="L20" s="29"/>
      <c r="M20" s="41"/>
      <c r="N20" s="29"/>
      <c r="O20" s="41"/>
      <c r="P20" s="29"/>
      <c r="Q20" s="41"/>
      <c r="R20" s="29"/>
      <c r="S20" s="41"/>
      <c r="T20" s="29"/>
      <c r="U20" s="41"/>
    </row>
    <row r="21" spans="1:21">
      <c r="A21" s="63" t="s">
        <v>40</v>
      </c>
      <c r="B21" s="74"/>
      <c r="C21" s="72"/>
      <c r="D21" s="74"/>
      <c r="E21" s="73"/>
      <c r="F21" s="75"/>
      <c r="G21" s="73"/>
      <c r="H21" s="75"/>
      <c r="I21" s="73"/>
      <c r="J21" s="75"/>
      <c r="K21" s="73"/>
      <c r="L21" s="75"/>
      <c r="M21" s="73"/>
      <c r="N21" s="75"/>
      <c r="O21" s="73"/>
      <c r="P21" s="75"/>
      <c r="Q21" s="73"/>
      <c r="R21" s="75"/>
      <c r="S21" s="73"/>
      <c r="T21" s="75"/>
      <c r="U21" s="73"/>
    </row>
    <row r="22" spans="1:21">
      <c r="A22" s="64" t="s">
        <v>10</v>
      </c>
      <c r="B22" s="43">
        <f>[1]TIC!C84</f>
        <v>3642244.4588991529</v>
      </c>
      <c r="C22" s="40">
        <f>+B22/$B$5*100</f>
        <v>47.730159409374821</v>
      </c>
      <c r="D22" s="43">
        <f>[1]TIC!D84</f>
        <v>646606.45836663316</v>
      </c>
      <c r="E22" s="41">
        <f t="shared" ref="E22:G23" si="3">+D22/D$5*100</f>
        <v>47.539503625099087</v>
      </c>
      <c r="F22" s="43">
        <f>[1]TIC!E84</f>
        <v>27180.121081638426</v>
      </c>
      <c r="G22" s="41">
        <f t="shared" si="3"/>
        <v>53.471865738538646</v>
      </c>
      <c r="H22" s="43">
        <f>[1]TIC!F84</f>
        <v>47861.75087221578</v>
      </c>
      <c r="I22" s="41">
        <f>+H22/H$5*100</f>
        <v>47.837243841784378</v>
      </c>
      <c r="J22" s="43">
        <f>[1]TIC!G84</f>
        <v>454048.74199477909</v>
      </c>
      <c r="K22" s="41">
        <f>+J22/J$5*100</f>
        <v>47.107743980431117</v>
      </c>
      <c r="L22" s="43">
        <f>[1]TIC!H84</f>
        <v>356042.00558053132</v>
      </c>
      <c r="M22" s="41">
        <f>+L22/L$5*100</f>
        <v>45.95300882554136</v>
      </c>
      <c r="N22" s="43">
        <f>[1]TIC!I84</f>
        <v>484153.09708236024</v>
      </c>
      <c r="O22" s="41">
        <f>+N22/N$5*100</f>
        <v>48.201745322754782</v>
      </c>
      <c r="P22" s="43">
        <f>[1]TIC!J84</f>
        <v>380588.93332643225</v>
      </c>
      <c r="Q22" s="41">
        <f>+P22/P$5*100</f>
        <v>48.537261118870269</v>
      </c>
      <c r="R22" s="43">
        <f>[1]TIC!K84</f>
        <v>29722.406964714595</v>
      </c>
      <c r="S22" s="41">
        <f>+R22/R$5*100</f>
        <v>57.970243543935318</v>
      </c>
      <c r="T22" s="43">
        <f>[1]TIC!L84</f>
        <v>10704.956896727304</v>
      </c>
      <c r="U22" s="41">
        <f>+T22/T$5*100</f>
        <v>67.179552471817644</v>
      </c>
    </row>
    <row r="23" spans="1:21">
      <c r="A23" s="64" t="s">
        <v>11</v>
      </c>
      <c r="B23" s="43">
        <f>[1]TIC!C85</f>
        <v>3988663.3444060474</v>
      </c>
      <c r="C23" s="40">
        <f>+B23/$B$5*100</f>
        <v>52.269840590648286</v>
      </c>
      <c r="D23" s="43">
        <f>[1]TIC!D85</f>
        <v>713539.12385438825</v>
      </c>
      <c r="E23" s="41">
        <f t="shared" si="3"/>
        <v>52.460496374893864</v>
      </c>
      <c r="F23" s="43">
        <f>[1]TIC!E85</f>
        <v>23650.574100274483</v>
      </c>
      <c r="G23" s="41">
        <f t="shared" si="3"/>
        <v>46.528134261460906</v>
      </c>
      <c r="H23" s="43">
        <f>[1]TIC!F85</f>
        <v>52189.479149548919</v>
      </c>
      <c r="I23" s="41">
        <f>+H23/H$5*100</f>
        <v>52.162756158216403</v>
      </c>
      <c r="J23" s="43">
        <f>[1]TIC!G85</f>
        <v>509802.85358021106</v>
      </c>
      <c r="K23" s="41">
        <f>+J23/J$5*100</f>
        <v>52.892256019566155</v>
      </c>
      <c r="L23" s="43">
        <f>[1]TIC!H85</f>
        <v>418753.84496373642</v>
      </c>
      <c r="M23" s="41">
        <f>+L23/L$5*100</f>
        <v>54.046991174459833</v>
      </c>
      <c r="N23" s="43">
        <f>[1]TIC!I85</f>
        <v>520277.53886348964</v>
      </c>
      <c r="O23" s="41">
        <f>+N23/N$5*100</f>
        <v>51.798254677242028</v>
      </c>
      <c r="P23" s="43">
        <f>[1]TIC!J85</f>
        <v>403528.10284986586</v>
      </c>
      <c r="Q23" s="41">
        <f>+P23/P$5*100</f>
        <v>51.462738881130775</v>
      </c>
      <c r="R23" s="43">
        <f>[1]TIC!K85</f>
        <v>21549.426906723274</v>
      </c>
      <c r="S23" s="41">
        <f>+R23/R$5*100</f>
        <v>42.029756456064213</v>
      </c>
      <c r="T23" s="43">
        <f>[1]TIC!L85</f>
        <v>5229.8871188206213</v>
      </c>
      <c r="U23" s="41">
        <f>+T23/T$5*100</f>
        <v>32.820447528182434</v>
      </c>
    </row>
    <row r="24" spans="1:21">
      <c r="A24" s="64"/>
      <c r="B24" s="43"/>
      <c r="C24" s="40"/>
      <c r="D24" s="43"/>
      <c r="E24" s="41"/>
      <c r="F24" s="43"/>
      <c r="G24" s="41"/>
      <c r="H24" s="43"/>
      <c r="I24" s="41"/>
      <c r="J24" s="43"/>
      <c r="K24" s="41"/>
      <c r="L24" s="43"/>
      <c r="M24" s="41"/>
      <c r="N24" s="43"/>
      <c r="O24" s="41"/>
      <c r="P24" s="43"/>
      <c r="Q24" s="41"/>
      <c r="R24" s="43"/>
      <c r="S24" s="41"/>
      <c r="T24" s="43"/>
      <c r="U24" s="41"/>
    </row>
    <row r="25" spans="1:21">
      <c r="A25" s="63" t="s">
        <v>39</v>
      </c>
      <c r="B25" s="74"/>
      <c r="C25" s="72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</row>
    <row r="26" spans="1:21">
      <c r="A26" s="64" t="s">
        <v>12</v>
      </c>
      <c r="B26" s="43">
        <f>[1]TIC!C87</f>
        <v>972418.73778267892</v>
      </c>
      <c r="C26" s="40">
        <f t="shared" ref="C26:C30" si="4">+B26/$B$5*100</f>
        <v>12.743159304869556</v>
      </c>
      <c r="D26" s="43">
        <f>[1]TIC!D87</f>
        <v>2959.7807113435201</v>
      </c>
      <c r="E26" s="41">
        <f t="shared" ref="E26:G30" si="5">+D26/D$5*100</f>
        <v>0.21760764068433019</v>
      </c>
      <c r="F26" s="43">
        <f>[1]TIC!E87</f>
        <v>0</v>
      </c>
      <c r="G26" s="41">
        <f t="shared" si="5"/>
        <v>0</v>
      </c>
      <c r="H26" s="43">
        <f>[1]TIC!F87</f>
        <v>0</v>
      </c>
      <c r="I26" s="41">
        <f>+H26/H$5*100</f>
        <v>0</v>
      </c>
      <c r="J26" s="43">
        <f>[1]TIC!G87</f>
        <v>679.03874172690007</v>
      </c>
      <c r="K26" s="41">
        <f>+J26/J$5*100</f>
        <v>7.0450549114025984E-2</v>
      </c>
      <c r="L26" s="43">
        <f>[1]TIC!H87</f>
        <v>1105.77967823268</v>
      </c>
      <c r="M26" s="41">
        <f>+L26/L$5*100</f>
        <v>0.14271884360969675</v>
      </c>
      <c r="N26" s="43">
        <f>[1]TIC!I87</f>
        <v>677.59339826270002</v>
      </c>
      <c r="O26" s="41">
        <f>+N26/N$5*100</f>
        <v>6.7460447144227512E-2</v>
      </c>
      <c r="P26" s="43">
        <f>[1]TIC!J87</f>
        <v>2530.1490879093399</v>
      </c>
      <c r="Q26" s="41">
        <f>+P26/P$5*100</f>
        <v>0.32267492876414133</v>
      </c>
      <c r="R26" s="43">
        <f>[1]TIC!K87</f>
        <v>0</v>
      </c>
      <c r="S26" s="41">
        <f>+R26/R$5*100</f>
        <v>0</v>
      </c>
      <c r="T26" s="43">
        <f>[1]TIC!L87</f>
        <v>0</v>
      </c>
      <c r="U26" s="41">
        <f>+T26/T$5*100</f>
        <v>0</v>
      </c>
    </row>
    <row r="27" spans="1:21">
      <c r="A27" s="64" t="s">
        <v>13</v>
      </c>
      <c r="B27" s="43">
        <f>[1]TIC!C88</f>
        <v>4207182.3958027763</v>
      </c>
      <c r="C27" s="40">
        <f t="shared" si="4"/>
        <v>55.133445511967508</v>
      </c>
      <c r="D27" s="43">
        <f>[1]TIC!D88</f>
        <v>202416.00621246701</v>
      </c>
      <c r="E27" s="41">
        <f t="shared" si="5"/>
        <v>14.881936820463123</v>
      </c>
      <c r="F27" s="43">
        <f>[1]TIC!E88</f>
        <v>4591.7829113383596</v>
      </c>
      <c r="G27" s="41">
        <f t="shared" si="5"/>
        <v>9.033484383609677</v>
      </c>
      <c r="H27" s="43">
        <f>[1]TIC!F88</f>
        <v>14595.234361288949</v>
      </c>
      <c r="I27" s="41">
        <f>+H27/H$5*100</f>
        <v>14.587761048129124</v>
      </c>
      <c r="J27" s="43">
        <f>[1]TIC!G88</f>
        <v>99086.726236506729</v>
      </c>
      <c r="K27" s="41">
        <f>+J27/J$5*100</f>
        <v>10.280288655578079</v>
      </c>
      <c r="L27" s="43">
        <f>[1]TIC!H88</f>
        <v>116543.14082778415</v>
      </c>
      <c r="M27" s="41">
        <f>+L27/L$5*100</f>
        <v>15.041786910180011</v>
      </c>
      <c r="N27" s="43">
        <f>[1]TIC!I88</f>
        <v>111619.4026586257</v>
      </c>
      <c r="O27" s="41">
        <f>+N27/N$5*100</f>
        <v>11.112703920416827</v>
      </c>
      <c r="P27" s="43">
        <f>[1]TIC!J88</f>
        <v>105164.97083273307</v>
      </c>
      <c r="Q27" s="41">
        <f>+P27/P$5*100</f>
        <v>13.411897201668408</v>
      </c>
      <c r="R27" s="43">
        <f>[1]TIC!K88</f>
        <v>4191.9562814609399</v>
      </c>
      <c r="S27" s="41">
        <f>+R27/R$5*100</f>
        <v>8.1759437198444829</v>
      </c>
      <c r="T27" s="43">
        <f>[1]TIC!L88</f>
        <v>1216.30341233276</v>
      </c>
      <c r="U27" s="41">
        <f>+T27/T$5*100</f>
        <v>7.6329797213326405</v>
      </c>
    </row>
    <row r="28" spans="1:21">
      <c r="A28" s="64" t="s">
        <v>18</v>
      </c>
      <c r="B28" s="43">
        <f>[1]TIC!C89</f>
        <v>1949686.2661224247</v>
      </c>
      <c r="C28" s="40">
        <f t="shared" si="4"/>
        <v>25.5498600740321</v>
      </c>
      <c r="D28" s="43">
        <f>[1]TIC!D89</f>
        <v>743457.90766995493</v>
      </c>
      <c r="E28" s="41">
        <f t="shared" si="5"/>
        <v>54.660171483694299</v>
      </c>
      <c r="F28" s="43">
        <f>[1]TIC!E89</f>
        <v>23476.048459105226</v>
      </c>
      <c r="G28" s="41">
        <f t="shared" si="5"/>
        <v>46.184787312251061</v>
      </c>
      <c r="H28" s="43">
        <f>[1]TIC!F89</f>
        <v>50052.094786024914</v>
      </c>
      <c r="I28" s="41">
        <f>+H28/H$5*100</f>
        <v>50.026466216494491</v>
      </c>
      <c r="J28" s="43">
        <f>[1]TIC!G89</f>
        <v>522711.47239020222</v>
      </c>
      <c r="K28" s="41">
        <f>+J28/J$5*100</f>
        <v>54.231530537474704</v>
      </c>
      <c r="L28" s="43">
        <f>[1]TIC!H89</f>
        <v>406111.22484020813</v>
      </c>
      <c r="M28" s="41">
        <f>+L28/L$5*100</f>
        <v>52.415255522462289</v>
      </c>
      <c r="N28" s="43">
        <f>[1]TIC!I89</f>
        <v>532782.8374587748</v>
      </c>
      <c r="O28" s="41">
        <f>+N28/N$5*100</f>
        <v>53.043268334507552</v>
      </c>
      <c r="P28" s="43">
        <f>[1]TIC!J89</f>
        <v>423104.38664365798</v>
      </c>
      <c r="Q28" s="41">
        <f>+P28/P$5*100</f>
        <v>53.959341159950661</v>
      </c>
      <c r="R28" s="43">
        <f>[1]TIC!K89</f>
        <v>17635.757992517545</v>
      </c>
      <c r="S28" s="41">
        <f>+R28/R$5*100</f>
        <v>34.396581243297128</v>
      </c>
      <c r="T28" s="43">
        <f>[1]TIC!L89</f>
        <v>5774.3785067474819</v>
      </c>
      <c r="U28" s="41">
        <f>+T28/T$5*100</f>
        <v>36.237433520612548</v>
      </c>
    </row>
    <row r="29" spans="1:21">
      <c r="A29" s="64" t="s">
        <v>14</v>
      </c>
      <c r="B29" s="43">
        <f>[1]TIC!C90</f>
        <v>483190.68632693228</v>
      </c>
      <c r="C29" s="40">
        <f t="shared" si="4"/>
        <v>6.3320210226856366</v>
      </c>
      <c r="D29" s="43">
        <f>[1]TIC!D90</f>
        <v>409959.59151767555</v>
      </c>
      <c r="E29" s="41">
        <f t="shared" si="5"/>
        <v>30.140861160480458</v>
      </c>
      <c r="F29" s="43">
        <f>[1]TIC!E90</f>
        <v>22762.863811469364</v>
      </c>
      <c r="G29" s="41">
        <f t="shared" si="5"/>
        <v>44.781728304138902</v>
      </c>
      <c r="H29" s="43">
        <f>[1]TIC!F90</f>
        <v>35155.939099622163</v>
      </c>
      <c r="I29" s="41">
        <f>+H29/H$5*100</f>
        <v>35.137937926375088</v>
      </c>
      <c r="J29" s="43">
        <f>[1]TIC!G90</f>
        <v>340022.06209696416</v>
      </c>
      <c r="K29" s="41">
        <f>+J29/J$5*100</f>
        <v>35.277428979521801</v>
      </c>
      <c r="L29" s="43">
        <f>[1]TIC!H90</f>
        <v>251035.70519804594</v>
      </c>
      <c r="M29" s="41">
        <f>+L29/L$5*100</f>
        <v>32.400238723749602</v>
      </c>
      <c r="N29" s="43">
        <f>[1]TIC!I90</f>
        <v>358426.69260056678</v>
      </c>
      <c r="O29" s="41">
        <f>+N29/N$5*100</f>
        <v>35.68456394831415</v>
      </c>
      <c r="P29" s="43">
        <f>[1]TIC!J90</f>
        <v>252461.15705206065</v>
      </c>
      <c r="Q29" s="41">
        <f>+P29/P$5*100</f>
        <v>32.196871819438549</v>
      </c>
      <c r="R29" s="43">
        <f>[1]TIC!K90</f>
        <v>29444.119597459459</v>
      </c>
      <c r="S29" s="41">
        <f>+R29/R$5*100</f>
        <v>57.42747503685807</v>
      </c>
      <c r="T29" s="43">
        <f>[1]TIC!L90</f>
        <v>8944.1620964676822</v>
      </c>
      <c r="U29" s="41">
        <f>+T29/T$5*100</f>
        <v>56.129586758054884</v>
      </c>
    </row>
    <row r="30" spans="1:21">
      <c r="A30" s="68" t="s">
        <v>57</v>
      </c>
      <c r="B30" s="43">
        <f>[1]TIC!C91</f>
        <v>18429.717270259775</v>
      </c>
      <c r="C30" s="40">
        <f t="shared" si="4"/>
        <v>0.24151408646663916</v>
      </c>
      <c r="D30" s="43">
        <f>[1]TIC!D91</f>
        <v>1352.2961095969999</v>
      </c>
      <c r="E30" s="41">
        <f t="shared" si="5"/>
        <v>9.9422894671958612E-2</v>
      </c>
      <c r="F30" s="43">
        <f>[1]TIC!E91</f>
        <v>0</v>
      </c>
      <c r="G30" s="41">
        <f t="shared" si="5"/>
        <v>0</v>
      </c>
      <c r="H30" s="43">
        <f>[1]TIC!F91</f>
        <v>247.96177482851999</v>
      </c>
      <c r="I30" s="41">
        <f>+H30/H$5*100</f>
        <v>0.24783480900192975</v>
      </c>
      <c r="J30" s="43">
        <f>[1]TIC!G91</f>
        <v>1352.2961095969999</v>
      </c>
      <c r="K30" s="41">
        <f>+J30/J$5*100</f>
        <v>0.14030127830936925</v>
      </c>
      <c r="L30" s="43">
        <f>[1]TIC!H91</f>
        <v>0</v>
      </c>
      <c r="M30" s="41">
        <f>+L30/L$5*100</f>
        <v>0</v>
      </c>
      <c r="N30" s="43">
        <f>[1]TIC!I91</f>
        <v>924.10982962701996</v>
      </c>
      <c r="O30" s="41">
        <f>+N30/N$5*100</f>
        <v>9.2003349614757313E-2</v>
      </c>
      <c r="P30" s="43">
        <f>[1]TIC!J91</f>
        <v>856.37255993995996</v>
      </c>
      <c r="Q30" s="41">
        <f>+P30/P$5*100</f>
        <v>0.10921489017966257</v>
      </c>
      <c r="R30" s="43">
        <f>[1]TIC!K91</f>
        <v>0</v>
      </c>
      <c r="S30" s="41">
        <f>+R30/R$5*100</f>
        <v>0</v>
      </c>
      <c r="T30" s="43">
        <f>[1]TIC!L91</f>
        <v>0</v>
      </c>
      <c r="U30" s="41">
        <f>+T30/T$5*100</f>
        <v>0</v>
      </c>
    </row>
    <row r="31" spans="1:21">
      <c r="A31" s="65"/>
      <c r="B31" s="43"/>
      <c r="C31" s="40"/>
      <c r="D31" s="43"/>
      <c r="E31" s="41"/>
      <c r="F31" s="43"/>
      <c r="G31" s="41"/>
      <c r="H31" s="43"/>
      <c r="I31" s="41"/>
      <c r="J31" s="43"/>
      <c r="K31" s="41"/>
      <c r="L31" s="43"/>
      <c r="M31" s="41"/>
      <c r="N31" s="43"/>
      <c r="O31" s="41"/>
      <c r="P31" s="43"/>
      <c r="Q31" s="41"/>
      <c r="R31" s="43"/>
      <c r="S31" s="41"/>
      <c r="T31" s="43"/>
      <c r="U31" s="41"/>
    </row>
    <row r="32" spans="1:21">
      <c r="A32" s="63" t="s">
        <v>70</v>
      </c>
      <c r="B32" s="74"/>
      <c r="C32" s="72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</row>
    <row r="33" spans="1:21">
      <c r="A33" s="64" t="s">
        <v>58</v>
      </c>
      <c r="B33" s="44">
        <f>[1]TIC!C93</f>
        <v>1735066.6264800066</v>
      </c>
      <c r="C33" s="40">
        <f t="shared" ref="C33:C38" si="6">+B33/$B$5*100</f>
        <v>22.737355386850471</v>
      </c>
      <c r="D33" s="44">
        <f>[1]TIC!D93</f>
        <v>55798.126055518893</v>
      </c>
      <c r="E33" s="41">
        <f t="shared" ref="E33:G38" si="7">+D33/D$5*100</f>
        <v>4.1023642457743801</v>
      </c>
      <c r="F33" s="29">
        <f>[1]TIC!E93</f>
        <v>745.33066794976003</v>
      </c>
      <c r="G33" s="41">
        <f t="shared" si="7"/>
        <v>1.4663003629644784</v>
      </c>
      <c r="H33" s="29">
        <f>[1]TIC!F93</f>
        <v>540.15535753426002</v>
      </c>
      <c r="I33" s="41">
        <f t="shared" ref="I33:I38" si="8">+H33/H$5*100</f>
        <v>0.53987877751903823</v>
      </c>
      <c r="J33" s="29">
        <f>[1]TIC!G93</f>
        <v>28904.983699303011</v>
      </c>
      <c r="K33" s="41">
        <f t="shared" ref="K33:K38" si="9">+J33/J$5*100</f>
        <v>2.998903963224631</v>
      </c>
      <c r="L33" s="29">
        <f>[1]TIC!H93</f>
        <v>37240.134342884448</v>
      </c>
      <c r="M33" s="41">
        <f t="shared" ref="M33:M38" si="10">+L33/L$5*100</f>
        <v>4.8064447320832917</v>
      </c>
      <c r="N33" s="29">
        <f>[1]TIC!I93</f>
        <v>37192.605261374658</v>
      </c>
      <c r="O33" s="41">
        <f t="shared" ref="O33:O38" si="11">+N33/N$5*100</f>
        <v>3.7028545257732035</v>
      </c>
      <c r="P33" s="29">
        <f>[1]TIC!J93</f>
        <v>25590.42378034745</v>
      </c>
      <c r="Q33" s="41">
        <f t="shared" ref="Q33:Q38" si="12">+P33/P$5*100</f>
        <v>3.2635974732978577</v>
      </c>
      <c r="R33" s="29">
        <f>[1]TIC!K93</f>
        <v>498.81423658544003</v>
      </c>
      <c r="S33" s="41">
        <f t="shared" ref="S33:S38" si="13">+R33/R$5*100</f>
        <v>0.97288159779147942</v>
      </c>
      <c r="T33" s="29">
        <f>[1]TIC!L93</f>
        <v>0</v>
      </c>
      <c r="U33" s="41">
        <f t="shared" ref="U33:U38" si="14">+T33/T$5*100</f>
        <v>0</v>
      </c>
    </row>
    <row r="34" spans="1:21">
      <c r="A34" s="64" t="s">
        <v>59</v>
      </c>
      <c r="B34" s="44">
        <f>[1]TIC!C94</f>
        <v>1623370.8450414217</v>
      </c>
      <c r="C34" s="40">
        <f t="shared" si="6"/>
        <v>21.273626767429441</v>
      </c>
      <c r="D34" s="44">
        <f>[1]TIC!D94</f>
        <v>122519.96624887134</v>
      </c>
      <c r="E34" s="41">
        <f t="shared" si="7"/>
        <v>9.0078567949172221</v>
      </c>
      <c r="F34" s="29">
        <f>[1]TIC!E94</f>
        <v>290.74823924153998</v>
      </c>
      <c r="G34" s="41">
        <f t="shared" si="7"/>
        <v>0.57199343467762698</v>
      </c>
      <c r="H34" s="29">
        <f>[1]TIC!F94</f>
        <v>3762.3246580267601</v>
      </c>
      <c r="I34" s="41">
        <f t="shared" si="8"/>
        <v>3.7603982052078226</v>
      </c>
      <c r="J34" s="29">
        <f>[1]TIC!G94</f>
        <v>70014.228422776563</v>
      </c>
      <c r="K34" s="41">
        <f t="shared" si="9"/>
        <v>7.2640050339914968</v>
      </c>
      <c r="L34" s="29">
        <f>[1]TIC!H94</f>
        <v>78539.343658286423</v>
      </c>
      <c r="M34" s="41">
        <f t="shared" si="10"/>
        <v>10.136779075819282</v>
      </c>
      <c r="N34" s="29">
        <f>[1]TIC!I94</f>
        <v>79992.07515903539</v>
      </c>
      <c r="O34" s="41">
        <f t="shared" si="11"/>
        <v>7.9639222755990602</v>
      </c>
      <c r="P34" s="29">
        <f>[1]TIC!J94</f>
        <v>56800.935234771823</v>
      </c>
      <c r="Q34" s="41">
        <f t="shared" si="12"/>
        <v>7.2439358685227564</v>
      </c>
      <c r="R34" s="29">
        <f>[1]TIC!K94</f>
        <v>3084.7312597640598</v>
      </c>
      <c r="S34" s="41">
        <f t="shared" si="13"/>
        <v>6.0164246660240188</v>
      </c>
      <c r="T34" s="29">
        <f>[1]TIC!L94</f>
        <v>247.96177482851999</v>
      </c>
      <c r="U34" s="41">
        <f t="shared" si="14"/>
        <v>1.5560979108837163</v>
      </c>
    </row>
    <row r="35" spans="1:21">
      <c r="A35" s="64" t="s">
        <v>60</v>
      </c>
      <c r="B35" s="44">
        <f>[1]TIC!C95</f>
        <v>1551647.2704355891</v>
      </c>
      <c r="C35" s="40">
        <f t="shared" si="6"/>
        <v>20.333717959007153</v>
      </c>
      <c r="D35" s="44">
        <f>[1]TIC!D95</f>
        <v>211304.86992890644</v>
      </c>
      <c r="E35" s="41">
        <f t="shared" si="7"/>
        <v>15.53545978393325</v>
      </c>
      <c r="F35" s="29">
        <f>[1]TIC!E95</f>
        <v>6866.3369203940038</v>
      </c>
      <c r="G35" s="41">
        <f t="shared" si="7"/>
        <v>13.508249092051022</v>
      </c>
      <c r="H35" s="29">
        <f>[1]TIC!F95</f>
        <v>10699.289535036227</v>
      </c>
      <c r="I35" s="41">
        <f t="shared" si="8"/>
        <v>10.693811093285746</v>
      </c>
      <c r="J35" s="29">
        <f>[1]TIC!G95</f>
        <v>141583.00234164277</v>
      </c>
      <c r="K35" s="41">
        <f t="shared" si="9"/>
        <v>14.689294803436717</v>
      </c>
      <c r="L35" s="29">
        <f>[1]TIC!H95</f>
        <v>132384.76238293215</v>
      </c>
      <c r="M35" s="41">
        <f t="shared" si="10"/>
        <v>17.086405701571316</v>
      </c>
      <c r="N35" s="29">
        <f>[1]TIC!I95</f>
        <v>145106.91367153707</v>
      </c>
      <c r="O35" s="41">
        <f t="shared" si="11"/>
        <v>14.446683372504712</v>
      </c>
      <c r="P35" s="29">
        <f>[1]TIC!J95</f>
        <v>118620.8246625201</v>
      </c>
      <c r="Q35" s="41">
        <f t="shared" si="12"/>
        <v>15.127948914484628</v>
      </c>
      <c r="R35" s="29">
        <f>[1]TIC!K95</f>
        <v>3747.8978437063001</v>
      </c>
      <c r="S35" s="41">
        <f t="shared" si="13"/>
        <v>7.3098572075732475</v>
      </c>
      <c r="T35" s="29">
        <f>[1]TIC!L95</f>
        <v>497.36889312124003</v>
      </c>
      <c r="U35" s="41">
        <f t="shared" si="14"/>
        <v>3.1212661550746796</v>
      </c>
    </row>
    <row r="36" spans="1:21">
      <c r="A36" s="64" t="s">
        <v>61</v>
      </c>
      <c r="B36" s="43">
        <f>[1]TIC!C96</f>
        <v>1434969.5251560234</v>
      </c>
      <c r="C36" s="40">
        <f t="shared" si="6"/>
        <v>18.804702692579014</v>
      </c>
      <c r="D36" s="43">
        <f>[1]TIC!D96</f>
        <v>356928.38292219664</v>
      </c>
      <c r="E36" s="41">
        <f t="shared" si="7"/>
        <v>26.241924951837341</v>
      </c>
      <c r="F36" s="43">
        <f>[1]TIC!E96</f>
        <v>10768.496327529245</v>
      </c>
      <c r="G36" s="41">
        <f t="shared" si="7"/>
        <v>21.185026663497123</v>
      </c>
      <c r="H36" s="43">
        <f>[1]TIC!F96</f>
        <v>24426.469486606056</v>
      </c>
      <c r="I36" s="41">
        <f t="shared" si="8"/>
        <v>24.413962208453231</v>
      </c>
      <c r="J36" s="43">
        <f>[1]TIC!G96</f>
        <v>249438.51702648183</v>
      </c>
      <c r="K36" s="41">
        <f t="shared" si="9"/>
        <v>25.879348871925799</v>
      </c>
      <c r="L36" s="43">
        <f>[1]TIC!H96</f>
        <v>204487.01702568348</v>
      </c>
      <c r="M36" s="41">
        <f t="shared" si="10"/>
        <v>26.392373795244357</v>
      </c>
      <c r="N36" s="43">
        <f>[1]TIC!I96</f>
        <v>255931.45585461127</v>
      </c>
      <c r="O36" s="41">
        <f t="shared" si="11"/>
        <v>25.480251865635118</v>
      </c>
      <c r="P36" s="43">
        <f>[1]TIC!J96</f>
        <v>197449.78178020421</v>
      </c>
      <c r="Q36" s="41">
        <f t="shared" si="12"/>
        <v>25.181162080479574</v>
      </c>
      <c r="R36" s="43">
        <f>[1]TIC!K96</f>
        <v>6758.1832743524228</v>
      </c>
      <c r="S36" s="41">
        <f t="shared" si="13"/>
        <v>13.181083577580379</v>
      </c>
      <c r="T36" s="43">
        <f>[1]TIC!L96</f>
        <v>3399.5031187055597</v>
      </c>
      <c r="U36" s="41">
        <f t="shared" si="14"/>
        <v>21.333770919806959</v>
      </c>
    </row>
    <row r="37" spans="1:21">
      <c r="A37" s="64" t="s">
        <v>62</v>
      </c>
      <c r="B37" s="29">
        <f>[1]TIC!C97</f>
        <v>1252202.2589200118</v>
      </c>
      <c r="C37" s="40">
        <f t="shared" si="6"/>
        <v>16.409610641317549</v>
      </c>
      <c r="D37" s="29">
        <f>[1]TIC!D97</f>
        <v>601489.12845990725</v>
      </c>
      <c r="E37" s="41">
        <f t="shared" si="7"/>
        <v>44.222407977657483</v>
      </c>
      <c r="F37" s="29">
        <f>[1]TIC!E97</f>
        <v>32159.783026798425</v>
      </c>
      <c r="G37" s="41">
        <f t="shared" si="7"/>
        <v>63.268430446809433</v>
      </c>
      <c r="H37" s="29">
        <f>[1]TIC!F97</f>
        <v>59876.214973147347</v>
      </c>
      <c r="I37" s="41">
        <f t="shared" si="8"/>
        <v>59.845556081741933</v>
      </c>
      <c r="J37" s="29">
        <f>[1]TIC!G97</f>
        <v>464831.30995883676</v>
      </c>
      <c r="K37" s="41">
        <f t="shared" si="9"/>
        <v>48.226439847467056</v>
      </c>
      <c r="L37" s="29">
        <f>[1]TIC!H97</f>
        <v>315641.79243335227</v>
      </c>
      <c r="M37" s="41">
        <f t="shared" si="10"/>
        <v>40.738704551867229</v>
      </c>
      <c r="N37" s="29">
        <f>[1]TIC!I97</f>
        <v>477671.0779178057</v>
      </c>
      <c r="O37" s="41">
        <f t="shared" si="11"/>
        <v>47.556402684589393</v>
      </c>
      <c r="P37" s="29">
        <f>[1]TIC!J97</f>
        <v>380935.12493592547</v>
      </c>
      <c r="Q37" s="41">
        <f t="shared" si="12"/>
        <v>48.581411621093942</v>
      </c>
      <c r="R37" s="29">
        <f>[1]TIC!K97</f>
        <v>36934.245482201208</v>
      </c>
      <c r="S37" s="41">
        <f t="shared" si="13"/>
        <v>72.036131133542483</v>
      </c>
      <c r="T37" s="29">
        <f>[1]TIC!L97</f>
        <v>11790.010228892597</v>
      </c>
      <c r="U37" s="41">
        <f t="shared" si="14"/>
        <v>73.988865014234676</v>
      </c>
    </row>
    <row r="38" spans="1:21" ht="14.25" customHeight="1">
      <c r="A38" s="66" t="s">
        <v>63</v>
      </c>
      <c r="B38" s="45">
        <f>[1]TIC!C98</f>
        <v>33651.277271884821</v>
      </c>
      <c r="C38" s="46">
        <f t="shared" si="6"/>
        <v>0.44098655283604804</v>
      </c>
      <c r="D38" s="45">
        <f>[1]TIC!D98</f>
        <v>12105.108605633442</v>
      </c>
      <c r="E38" s="46">
        <f t="shared" si="7"/>
        <v>0.88998624587419561</v>
      </c>
      <c r="F38" s="45">
        <f>[1]TIC!E98</f>
        <v>0</v>
      </c>
      <c r="G38" s="46">
        <f t="shared" si="7"/>
        <v>0</v>
      </c>
      <c r="H38" s="45">
        <f>[1]TIC!F98</f>
        <v>746.77601141396008</v>
      </c>
      <c r="I38" s="46">
        <f t="shared" si="8"/>
        <v>0.74639363379292345</v>
      </c>
      <c r="J38" s="45">
        <f>[1]TIC!G98</f>
        <v>9079.5541259571819</v>
      </c>
      <c r="K38" s="46">
        <f t="shared" si="9"/>
        <v>0.94200747995239698</v>
      </c>
      <c r="L38" s="45">
        <f>[1]TIC!H98</f>
        <v>6502.8007011323407</v>
      </c>
      <c r="M38" s="46">
        <f t="shared" si="10"/>
        <v>0.83929214341615566</v>
      </c>
      <c r="N38" s="45">
        <f>[1]TIC!I98</f>
        <v>8536.5080814945213</v>
      </c>
      <c r="O38" s="46">
        <f t="shared" si="11"/>
        <v>0.84988527589619067</v>
      </c>
      <c r="P38" s="45">
        <f>[1]TIC!J98</f>
        <v>4719.9457825270802</v>
      </c>
      <c r="Q38" s="46">
        <f t="shared" si="12"/>
        <v>0.60194404212203767</v>
      </c>
      <c r="R38" s="45">
        <f>[1]TIC!K98</f>
        <v>247.96177482851999</v>
      </c>
      <c r="S38" s="46">
        <f t="shared" si="13"/>
        <v>0.48362181748808386</v>
      </c>
      <c r="T38" s="45">
        <f>[1]TIC!L98</f>
        <v>0</v>
      </c>
      <c r="U38" s="46">
        <f t="shared" si="14"/>
        <v>0</v>
      </c>
    </row>
    <row r="39" spans="1:21" ht="14.25" customHeight="1">
      <c r="A39" s="10" t="str">
        <f>'CUADRO 2'!A40</f>
        <v>Fuente: Instituto Nacional de Estadística (INE). XLIV Encuesta Permanente de Hogares de Propósitos Múltiples, mayo 2013.</v>
      </c>
      <c r="B39" s="87"/>
      <c r="C39" s="88"/>
      <c r="D39" s="87"/>
      <c r="E39" s="88"/>
      <c r="F39" s="87"/>
      <c r="G39" s="88"/>
      <c r="H39" s="87"/>
      <c r="I39" s="88"/>
      <c r="J39" s="87"/>
      <c r="K39" s="88"/>
      <c r="L39" s="87"/>
      <c r="M39" s="88"/>
      <c r="N39" s="87"/>
      <c r="O39" s="88"/>
      <c r="P39" s="87"/>
      <c r="Q39" s="88"/>
      <c r="R39" s="87"/>
      <c r="S39" s="88"/>
      <c r="T39" s="87"/>
      <c r="U39" s="88"/>
    </row>
    <row r="40" spans="1:21" ht="13.5">
      <c r="A40" s="11" t="str">
        <f>'CUADRO 1'!A42</f>
        <v>1/  Porcentaje por columnas</v>
      </c>
      <c r="B40" s="7"/>
      <c r="C40" s="7"/>
      <c r="D40" s="8"/>
      <c r="E40" s="8"/>
      <c r="F40" s="8"/>
      <c r="G40" s="8"/>
      <c r="H40" s="7"/>
      <c r="I40" s="7"/>
      <c r="J40" s="7"/>
      <c r="K40" s="7"/>
      <c r="L40" s="8"/>
      <c r="M40" s="8"/>
      <c r="N40" s="8"/>
      <c r="O40" s="8"/>
      <c r="P40" s="7"/>
      <c r="Q40" s="7"/>
      <c r="R40" s="7"/>
      <c r="S40" s="7"/>
      <c r="T40" s="13"/>
    </row>
    <row r="41" spans="1:21" ht="13.5">
      <c r="A41" s="11" t="str">
        <f>'CUADRO 1'!A43</f>
        <v>2/  Porcentaje por filas</v>
      </c>
      <c r="B41" s="7"/>
      <c r="C41" s="7"/>
      <c r="D41" s="8"/>
      <c r="E41" s="8"/>
      <c r="F41" s="8"/>
      <c r="G41" s="8"/>
      <c r="H41" s="7"/>
      <c r="I41" s="7"/>
      <c r="J41" s="7"/>
      <c r="K41" s="7"/>
      <c r="L41" s="8"/>
      <c r="M41" s="8"/>
      <c r="N41" s="8"/>
      <c r="O41" s="8"/>
      <c r="P41" s="7"/>
      <c r="Q41" s="7"/>
      <c r="R41" s="7"/>
      <c r="S41" s="7"/>
      <c r="T41" s="13"/>
    </row>
  </sheetData>
  <mergeCells count="13">
    <mergeCell ref="F3:G3"/>
    <mergeCell ref="H3:I3"/>
    <mergeCell ref="A1:U1"/>
    <mergeCell ref="J3:K3"/>
    <mergeCell ref="L3:M3"/>
    <mergeCell ref="D2:E3"/>
    <mergeCell ref="N3:O3"/>
    <mergeCell ref="P3:Q3"/>
    <mergeCell ref="R3:S3"/>
    <mergeCell ref="T3:U3"/>
    <mergeCell ref="A2:A4"/>
    <mergeCell ref="B2:C3"/>
    <mergeCell ref="F2:U2"/>
  </mergeCells>
  <phoneticPr fontId="2" type="noConversion"/>
  <printOptions horizontalCentered="1" verticalCentered="1"/>
  <pageMargins left="0.15748031496062992" right="0.15748031496062992" top="0.23622047244094491" bottom="0.23622047244094491" header="0" footer="0"/>
  <pageSetup paperSize="119" scale="61" orientation="landscape" horizontalDpi="300" verticalDpi="300" r:id="rId1"/>
  <headerFooter alignWithMargins="0"/>
  <ignoredErrors>
    <ignoredError sqref="F8:U38 H5:U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Titulo</vt:lpstr>
      <vt:lpstr>CUADRO 1</vt:lpstr>
      <vt:lpstr>CUADRO 2</vt:lpstr>
      <vt:lpstr>CUADRO 3</vt:lpstr>
      <vt:lpstr>Titulo!Print_Area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wbanegas</dc:creator>
  <cp:lastModifiedBy>Pablo Meraz</cp:lastModifiedBy>
  <cp:lastPrinted>2011-01-20T20:16:16Z</cp:lastPrinted>
  <dcterms:created xsi:type="dcterms:W3CDTF">2007-06-01T20:11:14Z</dcterms:created>
  <dcterms:modified xsi:type="dcterms:W3CDTF">2013-09-25T17:43:39Z</dcterms:modified>
</cp:coreProperties>
</file>